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Бюджетные программы на 2025-27\Проект БП на 2026-2028\"/>
    </mc:Choice>
  </mc:AlternateContent>
  <bookViews>
    <workbookView xWindow="0" yWindow="0" windowWidth="28800" windowHeight="12330"/>
  </bookViews>
  <sheets>
    <sheet name="748 001" sheetId="15" r:id="rId1"/>
    <sheet name="748 002" sheetId="14" r:id="rId2"/>
    <sheet name="748 005" sheetId="6" r:id="rId3"/>
    <sheet name="748 007" sheetId="7" r:id="rId4"/>
    <sheet name="748 008" sheetId="8" r:id="rId5"/>
    <sheet name="748 009" sheetId="10" r:id="rId6"/>
    <sheet name="748 010" sheetId="9" r:id="rId7"/>
  </sheets>
  <definedNames>
    <definedName name="_xlnm.Print_Area" localSheetId="0">'748 001'!$A$1:$H$73</definedName>
    <definedName name="_xlnm.Print_Area" localSheetId="1">'748 002'!$A$1:$H$72</definedName>
    <definedName name="_xlnm.Print_Area" localSheetId="2">'748 005'!$A$1:$H$72</definedName>
    <definedName name="_xlnm.Print_Area" localSheetId="3">'748 007'!$A$1:$H$73</definedName>
    <definedName name="_xlnm.Print_Area" localSheetId="4">'748 008'!$A$1:$H$74</definedName>
    <definedName name="_xlnm.Print_Area" localSheetId="5">'748 009'!$A$1:$H$72</definedName>
    <definedName name="_xlnm.Print_Area" localSheetId="6">'748 010'!$A$1:$H$76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6" i="9" l="1"/>
  <c r="G76" i="9"/>
  <c r="F76" i="9"/>
  <c r="D76" i="9"/>
  <c r="E73" i="9"/>
  <c r="E76" i="9" s="1"/>
  <c r="H41" i="9"/>
  <c r="G41" i="9"/>
  <c r="F41" i="9"/>
  <c r="E41" i="9"/>
  <c r="D41" i="9"/>
  <c r="H72" i="10"/>
  <c r="G72" i="10"/>
  <c r="F72" i="10"/>
  <c r="D72" i="10"/>
  <c r="E69" i="10"/>
  <c r="E72" i="10" s="1"/>
  <c r="H39" i="10"/>
  <c r="G39" i="10"/>
  <c r="F39" i="10"/>
  <c r="E39" i="10"/>
  <c r="D39" i="10"/>
  <c r="H74" i="8"/>
  <c r="G74" i="8"/>
  <c r="F74" i="8"/>
  <c r="E71" i="8"/>
  <c r="E74" i="8" s="1"/>
  <c r="D71" i="8"/>
  <c r="D74" i="8" s="1"/>
  <c r="H41" i="8"/>
  <c r="G41" i="8"/>
  <c r="F41" i="8"/>
  <c r="E41" i="8"/>
  <c r="D41" i="8"/>
  <c r="H73" i="7"/>
  <c r="G73" i="7"/>
  <c r="F73" i="7"/>
  <c r="D73" i="7"/>
  <c r="E70" i="7"/>
  <c r="E73" i="7" s="1"/>
  <c r="H40" i="7"/>
  <c r="G40" i="7"/>
  <c r="F40" i="7"/>
  <c r="E40" i="7"/>
  <c r="D40" i="7"/>
  <c r="H72" i="6"/>
  <c r="G72" i="6"/>
  <c r="F72" i="6"/>
  <c r="D72" i="6"/>
  <c r="E69" i="6"/>
  <c r="E72" i="6" s="1"/>
  <c r="H39" i="6"/>
  <c r="G39" i="6"/>
  <c r="F39" i="6"/>
  <c r="E39" i="6"/>
  <c r="D39" i="6"/>
  <c r="E69" i="14"/>
  <c r="E38" i="14"/>
  <c r="H73" i="15"/>
  <c r="G73" i="15"/>
  <c r="F73" i="15"/>
  <c r="E73" i="15"/>
  <c r="D73" i="15"/>
  <c r="H41" i="15"/>
  <c r="G41" i="15"/>
  <c r="F41" i="15"/>
  <c r="E41" i="15"/>
  <c r="D41" i="15"/>
  <c r="H39" i="14" l="1"/>
  <c r="E56" i="9" l="1"/>
  <c r="E53" i="10"/>
  <c r="E54" i="7"/>
  <c r="E72" i="14" l="1"/>
  <c r="F72" i="14"/>
  <c r="G72" i="14"/>
  <c r="H72" i="14"/>
  <c r="D72" i="14"/>
  <c r="G56" i="15" l="1"/>
  <c r="F56" i="15"/>
  <c r="E56" i="15"/>
  <c r="D56" i="15"/>
  <c r="G54" i="14" l="1"/>
  <c r="F54" i="14"/>
  <c r="E54" i="14"/>
  <c r="D54" i="14"/>
  <c r="G39" i="14"/>
  <c r="F39" i="14"/>
  <c r="E39" i="14"/>
  <c r="D39" i="14"/>
  <c r="G57" i="9" l="1"/>
  <c r="F57" i="9"/>
  <c r="E57" i="9"/>
  <c r="D57" i="9"/>
  <c r="G56" i="8" l="1"/>
  <c r="F56" i="8"/>
  <c r="E56" i="8"/>
  <c r="D56" i="8"/>
  <c r="G54" i="10"/>
  <c r="F54" i="10"/>
  <c r="E54" i="10"/>
  <c r="D54" i="10"/>
  <c r="G55" i="7"/>
  <c r="F55" i="7"/>
  <c r="E55" i="7"/>
  <c r="D55" i="7"/>
  <c r="G54" i="6" l="1"/>
  <c r="F54" i="6"/>
  <c r="E54" i="6"/>
  <c r="D54" i="6"/>
</calcChain>
</file>

<file path=xl/sharedStrings.xml><?xml version="1.0" encoding="utf-8"?>
<sst xmlns="http://schemas.openxmlformats.org/spreadsheetml/2006/main" count="862" uniqueCount="134">
  <si>
    <t>«Согласована»</t>
  </si>
  <si>
    <t>«___» ______________   _____ г.</t>
  </si>
  <si>
    <t>М.П.</t>
  </si>
  <si>
    <t>предоставление трансфертов и бюджетных субсидий</t>
  </si>
  <si>
    <t>в зависимости от содержания</t>
  </si>
  <si>
    <t>текущая</t>
  </si>
  <si>
    <t>текущая/ развитие</t>
  </si>
  <si>
    <t>Ед. изм.</t>
  </si>
  <si>
    <t>Отчетный период</t>
  </si>
  <si>
    <t>План текущего года</t>
  </si>
  <si>
    <t>Плановый период</t>
  </si>
  <si>
    <t>тыс. тг</t>
  </si>
  <si>
    <t>Показатели прямого результата</t>
  </si>
  <si>
    <t>Вице-министр Министерства здравоохранения</t>
  </si>
  <si>
    <t>и социального развития Республики Казахстан</t>
  </si>
  <si>
    <r>
      <t xml:space="preserve">____________________ </t>
    </r>
    <r>
      <rPr>
        <b/>
        <sz val="11"/>
        <rFont val="Times New Roman"/>
        <family val="1"/>
        <charset val="204"/>
      </rPr>
      <t>Нурымбетов Б.Б.</t>
    </r>
  </si>
  <si>
    <t>Объем бюджетных средств</t>
  </si>
  <si>
    <t xml:space="preserve">ед. </t>
  </si>
  <si>
    <t>Реализация государственной программы в области музыкального искусства, самодеятельного творчества области, осуществление социальной политики в области искусства и культуры, формирование духовности общества, эстетических вкусов людей. Организация и проведение социально-значимых и культурных мероприятий: областных конкурсов, выставок, праздничных и юбилейных мероприятий, концертных мероприятий в рамках, дней культуры, пропаганда национальных историко-культурных ценностей и современных достижений культуры Казахстана, выявление новых талантов, совершенствование профессионального уровня творческих коллективов.</t>
  </si>
  <si>
    <t>Количество проведенных областных конкурсов и фестивалей</t>
  </si>
  <si>
    <t>Осуществление культурно-образовательной и научно-исследовательской деятельности. Популяризация предметов музейного значения, материально-техническое, технологическое, организационное, научно-методическое обеспечение процесса изучения и использования культурного национального достояния страны в сфере музейного дела.</t>
  </si>
  <si>
    <t>Количество мероприятий по пропаганде историко-культурного наследия</t>
  </si>
  <si>
    <t>Развитие инфраструктуры культуры, эффективное использование культурного национального достояния  области и историко-культурного наследия, выполнение услуг по пропаганде творческих достижений народного музыкально-поэтического творчества, произведений современных композиторов, лучших образцов мировой культуры, направленной на эстетическое и нравственное воспитание подрастающего поколения - граждан Республики Казахстан. Обеспечение общедоступности театрально-концертных мероприятий для всех слоев населения области с целью вовлечения их в сферу культурной жизни. Осуществление гастрольных поездок по области, а также новых постановок.</t>
  </si>
  <si>
    <t>Количество новых постановок театров области</t>
  </si>
  <si>
    <t>Реализация библиотечного, справочно-библиографического и информационного обеспечения читателей, обеспечение доступа пользователей к глобальным Интернет-ресурсам, реализация культурной и просветительской деятельности, направленной на удовлетворение духовных, интеллектуальных и культурных потребностей читателей, создание оптимальных условий для работы пользователей библиотек. Проведение книжных выставок и презентаций, читательских конференций, круглых столов и творческих встреч, участие в мероприятиях по международному библиотечному сотрудничеству.</t>
  </si>
  <si>
    <t>Количество поступивших экземпляров книг  в областные библиотеки</t>
  </si>
  <si>
    <t>Обеспечение сохранности архивного фонда, доступа населения к  архивной  информации, выдача архивных справок.</t>
  </si>
  <si>
    <t>Количество закартонированных документов</t>
  </si>
  <si>
    <t>тыс. ед. хранения</t>
  </si>
  <si>
    <t>Количество исполненных запросов</t>
  </si>
  <si>
    <t>код и наименование бюджетной подпрограммы</t>
  </si>
  <si>
    <t>Вид бюджетной подпрограммы</t>
  </si>
  <si>
    <t>Описание (обоснование) бюджетной подпрограммы</t>
  </si>
  <si>
    <t xml:space="preserve">ед.  </t>
  </si>
  <si>
    <t>Расходы по бюджетной подпрограмме</t>
  </si>
  <si>
    <t>Итого расходы по бюджетной подпрограмме</t>
  </si>
  <si>
    <t xml:space="preserve"> - </t>
  </si>
  <si>
    <t xml:space="preserve"> -</t>
  </si>
  <si>
    <t>2022 г.</t>
  </si>
  <si>
    <t>О11 За счет трансфертов из республиканского бюджета</t>
  </si>
  <si>
    <t xml:space="preserve">Своевременное освоение трансфертов из республиканского бюджета гражданским служащим с учетом повышения заработной платы с отчислениями </t>
  </si>
  <si>
    <t>2023 г.</t>
  </si>
  <si>
    <t>2024 г.</t>
  </si>
  <si>
    <t>2025 г.</t>
  </si>
  <si>
    <t>Реализация плана мероприятий по выполнению государственной программы по функционированию и развитию языков на 2011-2024 годы, научно-практическая и ономастическая работа, деятельность по обучению языкам, проведение мероприятий по пропаганде государственного языка и других языков народа Казахстана.</t>
  </si>
  <si>
    <t>Реализация государственной политики в области культуры, развития языков и архивного дела. Обеспечение функционирования аппарата управления, повышение профессионального уровня государственных служащих.</t>
  </si>
  <si>
    <t>Количество групп обучаемых языкам</t>
  </si>
  <si>
    <t>2026 г.</t>
  </si>
  <si>
    <t>БЮДЖЕТТІК БАҒДАРЛАМА</t>
  </si>
  <si>
    <t xml:space="preserve">748 Облыстың мәдениет, тілдерді дамыту және мұрағат басқармасы
</t>
  </si>
  <si>
    <t>2 қосымша</t>
  </si>
  <si>
    <t>"СҚО әкімдігінің мәдениет, тілдерді дамыту және мұрағат басқармасы" КММ басшысының бұйрығына</t>
  </si>
  <si>
    <t>"СҚО әкімдігінің мәдениет, тілдерді дамыту және мұрағат басқармасы" КММ басшысының бұйрығымен бекітілген</t>
  </si>
  <si>
    <t xml:space="preserve"> "СҚО әкімдігінің мәдениет, тілдерді дамыту және мұрағат басқармасы" КММ басшысының бұйрығымен бекітілген</t>
  </si>
  <si>
    <t>бюджеттік бағдарлама әкімшісінің коды және атауы</t>
  </si>
  <si>
    <t>бюджеттік бағдарламаның коды және атауы</t>
  </si>
  <si>
    <t>бюджеттік бағдарламаның басшысы</t>
  </si>
  <si>
    <t>Бюджеттік бағдарламаның нормативтік құқықтық негізі</t>
  </si>
  <si>
    <t>Бюджеттік бағдарламаның түрі</t>
  </si>
  <si>
    <t>Бюджеттік бағдарламаның мақсаты</t>
  </si>
  <si>
    <t>Бюджеттік бағдарламаның түпкілікті нәтижелері</t>
  </si>
  <si>
    <t>Бюджеттік бағдарламаның сипаттамасы (негіздемесі)</t>
  </si>
  <si>
    <t>001 Жергілікті деңгейде мәдениет, тілдерді дамыту және мұрағат дела саласындағы мемлекеттік саясатты іске асыру жөніндегі қызметтер</t>
  </si>
  <si>
    <t>мемлекеттік басқару деңгейіне байланысты</t>
  </si>
  <si>
    <t>облыстық</t>
  </si>
  <si>
    <t>мазмұнына байланысты</t>
  </si>
  <si>
    <t>трансферттер мен бюджеттік субсидиялар беру</t>
  </si>
  <si>
    <t>жеке</t>
  </si>
  <si>
    <t>іске асыру әдісіне байланысты</t>
  </si>
  <si>
    <t>ағымдағы</t>
  </si>
  <si>
    <t>ағымдағы / даму</t>
  </si>
  <si>
    <t>Мәдениет, тілдерді дамыту және мұрағат дела саласында сапалы және қолжетімді қызметтер көрсетуге бағытталған мемлекеттік саясатты тиімді іске асыру</t>
  </si>
  <si>
    <t>Мәдениет, тілдерді дамыту және мұрағат дела саласындағы мемлекеттік саясатты іске асыру. Басқару аппаратының жұмыс істеуін қамтамасыз ету, мемлекеттік қызметшілердің кәсіби деңгейін арттыру.</t>
  </si>
  <si>
    <t>Облыста тілдердің қолданылуын және дамуын қамтамасыз ету</t>
  </si>
  <si>
    <t>Облыста халық шығармашылығын, көркемөнерпаздар мен кино өнерін дамыту</t>
  </si>
  <si>
    <t>Музыкалық өнер, облыстың көркемөнерпаздар шығармашылығы саласындағы мемлекеттік бағдарламаны іске асыру, өнер және мәдениет саласындағы әлеуметтік саясатты жүзеге асыру, қоғам руханиятын, адамдардың эстетикалық талғамын қалыптастыру. Әлеуметтік маңызы бар және мәдени іс-шараларды: облыстық конкурстарды, көрмелерді, мерекелік және мерейтойлық іс-шараларды, Мәдениет күндері шеңберінде концерттік іс-шараларды ұйымдастыру және өткізу, ұлттық тарихи-мәдени құндылықтар мен Қазақстан мәдениетінің қазіргі заманғы жетістіктерін насихаттау, жаңа таланттарды анықтау, шығармашылық ұжымдардың кәсіби деңгейін жетілдіру.</t>
  </si>
  <si>
    <t>Облыстың тарихи-мәдени мұрасын насихаттау</t>
  </si>
  <si>
    <t>Мәдени-білім беру және ғылыми-зерттеу қызметін жүзеге асыру. Музей саласында елдің мәдени ұлттық игілігін зерделеу және пайдалану процесін материалдық-техникалық, технологиялық, ұйымдастырушылық, ғылыми-әдістемелік қамтамасыз ету.</t>
  </si>
  <si>
    <t>Облыста театр, музыка және хореография өнерін дамыту</t>
  </si>
  <si>
    <t>Мәдениет инфрақұрылымын дамыту, облыстың мәдени ұлттық игілігі мен тарихи-мәдени мұрасын тиімді пайдалану, халық музыкалық-поэтикалық шығармашылығының шығармашылық жетістіктерін, заманауи композиторлардың шығармаларын, өскелең ұрпақты - Қазақстан Республикасының азаматтарын эстетикалық және адамгершілік тәрбиелеуге бағытталған әлемдік мәдениеттің үздік үлгілерін насихаттау жөніндегі қызметтерді орындау. Мәдени өмір саласына тарту мақсатында облыс халқының барлық топтары үшін театр-концерттік іс-шаралардың көпшілікке қол жетімділігін қамтамасыз ету. Облыс бойынша гастрольдік сапарларды, сондай-ақ жаңа қойылымдарды жүзеге асыру.</t>
  </si>
  <si>
    <t>Облыста кітапхана ісін дамыту</t>
  </si>
  <si>
    <t>Оқырмандарды кітапханалық, анықтамалық-библиографиялық және ақпараттық қамтамасыз етуді іске асыру, пайдаланушылардың ғаламдық Интернет-ресурстарға қолжетімділігін қамтамасыз ету, оқырмандардың рухани, зияткерлік және мәдени қажеттіліктерін қанағаттандыруға бағытталған мәдени және ағартушылық қызметті іске асыру, кітапхана пайдаланушыларының жұмысы үшін оңтайлы жағдайлар жасау. Кітап көрмелері мен тұсаукесерлер, оқырман конференциялары, дөңгелек үстелдер мен шығармашылық кездесулер өткізу, халықаралық кітапханалық ынтымақтастық жөніндегі іс-шараларға қатысу.</t>
  </si>
  <si>
    <t>Облыста мұрағат дела мен құжаттануды дамыту</t>
  </si>
  <si>
    <t>Мұрағат қорының сақталуын, халықтың мұрағаттық ақпаратқа қол жеткізуін қамтамасыз ету, мұрағаттық анықтамалар беру.</t>
  </si>
  <si>
    <t>Бюджеттік бағдарлама бойынша шығыстар, барлығы</t>
  </si>
  <si>
    <t>Өлшем бірлігі</t>
  </si>
  <si>
    <t>Есепті кезең</t>
  </si>
  <si>
    <t>Ағымдағы жылдың жоспары</t>
  </si>
  <si>
    <t>Жоспарлы кезең</t>
  </si>
  <si>
    <t>2024 ж</t>
  </si>
  <si>
    <t>2025 ж</t>
  </si>
  <si>
    <t>2026 ж</t>
  </si>
  <si>
    <t>мың теңге</t>
  </si>
  <si>
    <t>Бюджет қаражатының көлемі</t>
  </si>
  <si>
    <t>бюджеттік кіші бағдарламаның коды және атауы</t>
  </si>
  <si>
    <t>Бюджеттік кіші бағдарламаның түрі</t>
  </si>
  <si>
    <t>О15 жергілікті бюджет қаражаты есебінен</t>
  </si>
  <si>
    <t>Бюджеттік кіші бағдарламаның сипаттамасы (негіздемесі)</t>
  </si>
  <si>
    <t>Тікелей нәтиже көрсеткіштері</t>
  </si>
  <si>
    <t>Бюджеттік кіші бағдарлама бойынша шығыстар</t>
  </si>
  <si>
    <t>Бюджеттік кіші бағдарлама бойынша шығыстардың жиыны</t>
  </si>
  <si>
    <t>бірлік</t>
  </si>
  <si>
    <t>мың сақтау бірліктері</t>
  </si>
  <si>
    <t>Басқарма аппаратын ұстауға арналған шығыстарды төлеуді қамтамасыз ету</t>
  </si>
  <si>
    <t>Мемлекеттік қызметшілердің біліктілігін арттыру және қайта даярлау</t>
  </si>
  <si>
    <t>Тілдерді оқытатын топтар саны</t>
  </si>
  <si>
    <t>Өткізілген облыстық конкурстар мен фестивальдердің саны</t>
  </si>
  <si>
    <t>Тарихи-мәдени мұраны насихаттау жөніндегі іс-шаралар саны</t>
  </si>
  <si>
    <t>Облыс театрларының жаңа қойылымдарының саны</t>
  </si>
  <si>
    <t>Облыстық кітапханаларға түскен кітап даналарының саны</t>
  </si>
  <si>
    <t>Картондалған құжаттар саны</t>
  </si>
  <si>
    <t>Орындалған сұраулар саны</t>
  </si>
  <si>
    <t>002 Мемлекеттік тілді және Қазақстан халқының басқа да тілдерін дамыту</t>
  </si>
  <si>
    <t>005 мәдени-демалыс жұмыстарын қолдау</t>
  </si>
  <si>
    <t>007 Тарихи-мәдени мұраның сақталуын қамтамасыз ету</t>
  </si>
  <si>
    <t>008 театр және музыка өнерін қолдау</t>
  </si>
  <si>
    <t>009 Облыстық кітапханалардың жұмыс істеуін қамтамасыз ету</t>
  </si>
  <si>
    <t>010 мұрағат қорының сақталуын қамтамасыз ету</t>
  </si>
  <si>
    <t>ЖОБА</t>
  </si>
  <si>
    <t>Қазақстан Республикасының 2008 жылғы 4 желтоқсандағы №95-IV Бюджет кодексі, "саяси және әкімшілік мемлекеттік қызметшілер лауазымдарының тізілімін бекіту туралы" ҚР Президентінің 2015 жылғы 29 желтоқсандағы № 150 Жарлығы және "барлық органдар үшін қызметкерлерге еңбекақы төлеудің бірыңғай жүйесін бекіту туралы" 2017 жылғы 16 қазандағы № 646 ЖПҚ мемлекеттік бюджет шоты", "барлық органдар үшін қызметкерлерге еңбекақы төлеудің бірыңғай жүйесін бекіту туралы" ҚР Үкіметінің 2021 жылғы 30 маусымдағы №451 ҚБП Қаулысы. 2015 жылғы 31 желтоқсандағы №1193 "Азаматтық қызметшілерге, мемлекеттік бюджет қаражаты есебінен ұсталатын ұйымдар қызметкерлеріне, қазыналық кәсіпорындар қызметкерлеріне еңбекақы төлеу жүйесі туралы", "Салық және бюджетке төленетін басқа да міндетті төлемдер туралы" ҚР Кодексі (Салық кодексі), 22-ден ҚР ПП 2000 жылғы қыркүйекте №1428 "мемлекеттік бюджет есебінен ұсталатын мемлекеттік мекемелер қызметкерлерінің, сондай-ақ ҚР Парламенті депутаттарының ҚР шегіндегі қызметтік іссапарлары туралы ережені бекіту туралы".</t>
  </si>
  <si>
    <t>Қазақстан Республикасының 2008 жылғы 4 желтоқсандағы №95-IV Бюджет кодексі, "саяси және әкімшілік мемлекеттік қызметшілер лауазымдарының тізілімін бекіту туралы" ҚР Президентінің 2015 жылғы 29 желтоқсандағы № 150 Жарлығы және "барлық органдар үшін қызметкерлерге еңбекақы төлеудің бірыңғай жүйесін бекіту туралы" 2017 жылғы 16 қазандағы № 646 ЖПҚ "азаматтық қызметшілерге, мемлекеттік бюджет қаражаты есебінен ұсталатын ұйымдар қызметкерлеріне, қазыналық кәсіпорындар қызметкерлеріне еңбекақы төлеу жүйесі туралы "2015 жылғы 31 желтоқсандағы №1193 ҚР ПП, "Салық және бюджетке төленетін басқа да міндетті төлемдер туралы" ҚР Кодексі (Салық кодексі), "Мемлекеттік бюджет есебінен ұсталатын мемлекеттік мекемелер қызметкерлерінің, сондай-ақ ҚР Парламенті депутаттарының ҚР шегіндегі қызметтік іссапарлары туралы ережені бекіту туралы" 2000 жылғы 22 қыркүйектегі №1428 ҚР ПП.</t>
  </si>
  <si>
    <t>2027 ж</t>
  </si>
  <si>
    <t>Тілдерді қолдану мен дамытудың мемлекеттік бағдарламасын орындау жөніндегі іс-шаралар жоспарын іске асыру, ғылыми-практикалық және ономастикалық жұмыс, тілдерді оқыту жөніндегі қызмет, мемлекеттік тілді және Қазақстан халқының басқа да тілдерін насихаттау жөніндегі іс-шараларды жүргізу.</t>
  </si>
  <si>
    <t>2025 жылғы "23" маусымдағы №35</t>
  </si>
  <si>
    <t>2026-2028 жылдарға арналған</t>
  </si>
  <si>
    <t>Әбдірейісов Досбол Нұржанұлы, басқарма басшысы</t>
  </si>
  <si>
    <t>Басқару аппаратының жалпы санынан біліктілікті арттыру және қайта даярлау курстарынан өткен қызметкерлердің үлесі 2025 жылы - 36%, 2026 жылы - 9%, 2027 жылы - 27%, 2028 жылы - 14%.</t>
  </si>
  <si>
    <t>2028 ж</t>
  </si>
  <si>
    <t>Халықтың мемлекеттік тілді меңгеру үлесі 2025 жылы -54%, 2026 жылы - 54%, 2027 жылы - 54%, 2028 жылы - 54%.</t>
  </si>
  <si>
    <t>Мәдени-бұқаралық іс - шаралармен қамтылған халық саны 2025 жылы -2,4%, 2026 жылы - 2,4%, 2027 жылы-2,4%, 2028 жылы-2,4%.</t>
  </si>
  <si>
    <t>Облыс музейлеріне баратын халықтың үлесі 2025 жылы -2,4%, 2026 жылы - 2,4%, 2027 жылы - 2,4%, 2028 жылы - 2,4%.</t>
  </si>
  <si>
    <t>Облыс театрлары мен филармониясындағы мәдени-бұқаралық іс - шаралармен қамтылған халықтың үлесі 2025 жылы -3%, 2026 жылы - 3%, 2027 жылы-3%, 2028 жылы-3%.</t>
  </si>
  <si>
    <t>Облыстық кітапханалармен қамтылған халықтың үлесі 2025 жылы -1,2%, 2026 жылы - 1,2%, 2027 жылы - 1,2%, 2028 жылы - 1,2%.</t>
  </si>
  <si>
    <t>Облыстың мемлекеттік мұрағаттарында сақталатын құжаттар көлемінің өсуі 2025 жылы - 1,6%, 2026 жылы - 1,6%, 2027 жылы - 1,6%, 2028 жылы - 1,6%. Әлеуметтік-құқықтық сипаттағы сұрауларға оң жауаптардың үлесі-2025 жылы - 75%, 2026 жылы - 76%, 2027 жылы -77%, 2028 жылы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</si>
</sst>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
    <numFmt numFmtId="166" formatCode="_-* #,##0_р_._-;\-* #,##0_р_._-;_-* &quot;-&quot;??_р_._-;_-@_-"/>
  </numFmts>
  <fonts count="19" x14ac:knownFonts="1">
    <font>
      <sz val="11"/>
      <color theme="1"/>
      <name val="Calibri"/>
      <family val="2"/>
      <scheme val="minor"/>
    </font>
    <font>
      <sz val="10"/>
      <name val="Times New Roman"/>
      <family val="1"/>
      <charset val="204"/>
    </font>
    <font>
      <sz val="11"/>
      <name val="Times New Roman"/>
      <family val="1"/>
      <charset val="204"/>
    </font>
    <font>
      <i/>
      <sz val="11"/>
      <name val="Times New Roman"/>
      <family val="1"/>
      <charset val="204"/>
    </font>
    <font>
      <b/>
      <sz val="11"/>
      <name val="Times New Roman"/>
      <family val="1"/>
      <charset val="204"/>
    </font>
    <font>
      <sz val="12"/>
      <name val="Times New Roman"/>
      <family val="1"/>
      <charset val="204"/>
    </font>
    <font>
      <b/>
      <sz val="14"/>
      <name val="Times New Roman"/>
      <family val="1"/>
      <charset val="204"/>
    </font>
    <font>
      <b/>
      <u/>
      <sz val="11"/>
      <name val="Times New Roman"/>
      <family val="1"/>
      <charset val="204"/>
    </font>
    <font>
      <u/>
      <sz val="11"/>
      <name val="Times New Roman"/>
      <family val="1"/>
      <charset val="204"/>
    </font>
    <font>
      <b/>
      <sz val="10"/>
      <name val="Times New Roman"/>
      <family val="1"/>
      <charset val="204"/>
    </font>
    <font>
      <sz val="8"/>
      <name val="Times New Roman"/>
      <family val="1"/>
      <charset val="204"/>
    </font>
    <font>
      <sz val="9"/>
      <name val="Times New Roman"/>
      <family val="1"/>
      <charset val="204"/>
    </font>
    <font>
      <sz val="8"/>
      <name val="Arial Cyr"/>
      <charset val="204"/>
    </font>
    <font>
      <sz val="11"/>
      <name val="Calibri"/>
      <family val="2"/>
      <scheme val="minor"/>
    </font>
    <font>
      <sz val="11"/>
      <color theme="1"/>
      <name val="Calibri"/>
      <family val="2"/>
      <scheme val="minor"/>
    </font>
    <font>
      <sz val="11"/>
      <name val="Arial Cyr"/>
      <charset val="204"/>
    </font>
    <font>
      <b/>
      <sz val="11"/>
      <name val="Calibri"/>
      <family val="2"/>
      <scheme val="minor"/>
    </font>
    <font>
      <b/>
      <sz val="8"/>
      <name val="Times New Roman"/>
      <family val="1"/>
      <charset val="204"/>
    </font>
    <font>
      <i/>
      <sz val="10"/>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164" fontId="14" fillId="0" borderId="0" applyFont="0" applyFill="0" applyBorder="0" applyAlignment="0" applyProtection="0"/>
  </cellStyleXfs>
  <cellXfs count="122">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right" vertical="center" wrapText="1"/>
    </xf>
    <xf numFmtId="0" fontId="3" fillId="2" borderId="0" xfId="0" applyFont="1" applyFill="1" applyAlignment="1">
      <alignment horizontal="center"/>
    </xf>
    <xf numFmtId="0" fontId="5" fillId="2" borderId="0" xfId="0" applyFont="1" applyFill="1" applyAlignment="1">
      <alignment horizontal="right"/>
    </xf>
    <xf numFmtId="0" fontId="1" fillId="2" borderId="0" xfId="0" applyFont="1" applyFill="1" applyAlignment="1">
      <alignment horizontal="right"/>
    </xf>
    <xf numFmtId="0" fontId="9" fillId="2" borderId="0" xfId="0" applyFont="1" applyFill="1" applyAlignment="1">
      <alignment wrapText="1"/>
    </xf>
    <xf numFmtId="0" fontId="11" fillId="2" borderId="0" xfId="0" applyFont="1" applyFill="1" applyAlignment="1">
      <alignment vertical="top" wrapText="1"/>
    </xf>
    <xf numFmtId="0" fontId="2" fillId="2" borderId="2" xfId="0" applyFont="1" applyFill="1" applyBorder="1" applyAlignment="1">
      <alignment horizontal="left" vertical="top" wrapText="1"/>
    </xf>
    <xf numFmtId="0" fontId="8" fillId="2" borderId="2" xfId="0" applyFont="1" applyFill="1" applyBorder="1" applyAlignment="1">
      <alignment vertical="top" wrapText="1"/>
    </xf>
    <xf numFmtId="0" fontId="11" fillId="2" borderId="6" xfId="0" applyFont="1" applyFill="1" applyBorder="1" applyAlignment="1">
      <alignment horizontal="center" vertical="center" wrapText="1"/>
    </xf>
    <xf numFmtId="0" fontId="1"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0" xfId="0" applyFont="1" applyFill="1" applyAlignment="1">
      <alignment horizontal="left" vertical="top" wrapText="1"/>
    </xf>
    <xf numFmtId="0" fontId="2" fillId="2" borderId="0" xfId="0" applyFont="1" applyFill="1" applyAlignment="1">
      <alignment horizontal="center"/>
    </xf>
    <xf numFmtId="0" fontId="6" fillId="2" borderId="0" xfId="0" applyFont="1" applyFill="1" applyAlignment="1">
      <alignment horizontal="center"/>
    </xf>
    <xf numFmtId="0" fontId="9" fillId="2" borderId="0" xfId="0" applyFont="1" applyFill="1"/>
    <xf numFmtId="0" fontId="2" fillId="2" borderId="0" xfId="0" applyFont="1" applyFill="1" applyAlignment="1">
      <alignment horizontal="center" wrapText="1"/>
    </xf>
    <xf numFmtId="0" fontId="1" fillId="2" borderId="5" xfId="0" applyFont="1" applyFill="1" applyBorder="1" applyAlignment="1">
      <alignment horizontal="center" vertical="top" wrapText="1"/>
    </xf>
    <xf numFmtId="0" fontId="1" fillId="2" borderId="12" xfId="0" applyFont="1" applyFill="1" applyBorder="1" applyAlignment="1">
      <alignment horizontal="center" vertical="top" wrapText="1"/>
    </xf>
    <xf numFmtId="165" fontId="9" fillId="2" borderId="6" xfId="0" applyNumberFormat="1" applyFont="1" applyFill="1" applyBorder="1" applyAlignment="1">
      <alignment horizontal="center" vertical="top" wrapText="1"/>
    </xf>
    <xf numFmtId="3" fontId="9" fillId="2" borderId="6" xfId="0" applyNumberFormat="1" applyFont="1" applyFill="1" applyBorder="1" applyAlignment="1">
      <alignment horizontal="center" vertical="top" wrapText="1"/>
    </xf>
    <xf numFmtId="0" fontId="2" fillId="2" borderId="6" xfId="0" applyFont="1" applyFill="1" applyBorder="1" applyAlignment="1">
      <alignment horizontal="center" vertical="top" wrapText="1"/>
    </xf>
    <xf numFmtId="165" fontId="1" fillId="2" borderId="6" xfId="0" applyNumberFormat="1" applyFont="1" applyFill="1" applyBorder="1" applyAlignment="1">
      <alignment horizontal="center" vertical="top" wrapText="1"/>
    </xf>
    <xf numFmtId="3" fontId="1" fillId="2" borderId="6" xfId="0" applyNumberFormat="1" applyFont="1" applyFill="1" applyBorder="1" applyAlignment="1">
      <alignment horizontal="center" vertical="top" wrapText="1"/>
    </xf>
    <xf numFmtId="0" fontId="4" fillId="2" borderId="1" xfId="0" applyFont="1" applyFill="1" applyBorder="1" applyAlignment="1">
      <alignment horizontal="left" vertical="center" wrapText="1"/>
    </xf>
    <xf numFmtId="0" fontId="13" fillId="2" borderId="1" xfId="0" applyFont="1" applyFill="1" applyBorder="1" applyAlignment="1">
      <alignment horizontal="left"/>
    </xf>
    <xf numFmtId="0" fontId="1" fillId="2" borderId="1" xfId="0" applyFont="1" applyFill="1" applyBorder="1" applyAlignment="1">
      <alignment horizontal="center" vertical="top" wrapText="1"/>
    </xf>
    <xf numFmtId="3" fontId="4" fillId="2" borderId="1"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top" wrapText="1"/>
    </xf>
    <xf numFmtId="3"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166" fontId="2" fillId="2" borderId="0" xfId="1" applyNumberFormat="1" applyFont="1" applyFill="1" applyAlignment="1">
      <alignment horizontal="center" vertical="center" wrapText="1"/>
    </xf>
    <xf numFmtId="0" fontId="1" fillId="2" borderId="6" xfId="0" applyFont="1" applyFill="1" applyBorder="1" applyAlignment="1">
      <alignment horizontal="center" vertical="center" wrapText="1"/>
    </xf>
    <xf numFmtId="165" fontId="1" fillId="2" borderId="5"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0" fontId="2" fillId="0" borderId="6"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xf numFmtId="0" fontId="1" fillId="2" borderId="6" xfId="0" applyFont="1" applyFill="1" applyBorder="1" applyAlignment="1">
      <alignment horizontal="center" vertical="center" wrapText="1"/>
    </xf>
    <xf numFmtId="0" fontId="9" fillId="2" borderId="0" xfId="0" applyFont="1" applyFill="1" applyAlignment="1">
      <alignment horizontal="left" vertical="top" wrapText="1"/>
    </xf>
    <xf numFmtId="0" fontId="1" fillId="2" borderId="3" xfId="0" applyFont="1" applyFill="1" applyBorder="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xf>
    <xf numFmtId="0" fontId="2" fillId="2" borderId="0" xfId="0" applyFont="1" applyFill="1"/>
    <xf numFmtId="0" fontId="6"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right"/>
    </xf>
    <xf numFmtId="0" fontId="2" fillId="2" borderId="0" xfId="0" applyFont="1" applyFill="1" applyAlignment="1">
      <alignment horizontal="center"/>
    </xf>
    <xf numFmtId="0" fontId="2" fillId="2" borderId="0" xfId="0" applyFont="1" applyFill="1"/>
    <xf numFmtId="0" fontId="6" fillId="2" borderId="0" xfId="0" applyFont="1" applyFill="1" applyAlignment="1">
      <alignment horizontal="center"/>
    </xf>
    <xf numFmtId="0" fontId="9" fillId="2" borderId="0" xfId="0" applyFont="1" applyFill="1" applyAlignment="1">
      <alignment horizontal="left" vertical="top" wrapText="1"/>
    </xf>
    <xf numFmtId="0" fontId="10" fillId="2" borderId="2" xfId="0" applyFont="1" applyFill="1" applyBorder="1" applyAlignment="1">
      <alignment horizontal="left" vertical="top" wrapText="1"/>
    </xf>
    <xf numFmtId="0" fontId="1" fillId="2" borderId="3" xfId="0" applyFont="1" applyFill="1" applyBorder="1" applyAlignment="1">
      <alignment horizontal="center" vertical="center" wrapText="1"/>
    </xf>
    <xf numFmtId="0" fontId="2" fillId="2" borderId="12" xfId="0" applyFont="1" applyFill="1" applyBorder="1" applyAlignment="1">
      <alignment horizontal="center" wrapText="1"/>
    </xf>
    <xf numFmtId="0" fontId="1" fillId="2" borderId="6" xfId="0" applyFont="1" applyFill="1" applyBorder="1" applyAlignment="1">
      <alignment horizontal="center" vertical="center" wrapText="1"/>
    </xf>
    <xf numFmtId="0" fontId="2" fillId="2" borderId="0" xfId="0" applyFont="1" applyFill="1" applyAlignment="1">
      <alignment horizontal="right"/>
    </xf>
    <xf numFmtId="0" fontId="9" fillId="2" borderId="0" xfId="0" applyFont="1" applyFill="1" applyAlignment="1">
      <alignment horizontal="left" vertical="top" wrapText="1"/>
    </xf>
    <xf numFmtId="0" fontId="10" fillId="2" borderId="2" xfId="0" applyFont="1" applyFill="1" applyBorder="1" applyAlignment="1">
      <alignment horizontal="left" vertical="top" wrapText="1"/>
    </xf>
    <xf numFmtId="0" fontId="1" fillId="2" borderId="3" xfId="0" applyFont="1" applyFill="1" applyBorder="1" applyAlignment="1">
      <alignment horizontal="center" vertical="center" wrapText="1"/>
    </xf>
    <xf numFmtId="0" fontId="6" fillId="2" borderId="0" xfId="0" applyFont="1" applyFill="1" applyAlignment="1">
      <alignment horizontal="center"/>
    </xf>
    <xf numFmtId="0" fontId="10" fillId="2" borderId="6" xfId="0" applyFont="1" applyFill="1" applyBorder="1" applyAlignment="1">
      <alignment horizontal="center" vertical="top" wrapText="1"/>
    </xf>
    <xf numFmtId="0" fontId="17" fillId="2" borderId="6" xfId="0" applyFont="1" applyFill="1" applyBorder="1" applyAlignment="1">
      <alignment horizontal="center" vertical="top" wrapText="1"/>
    </xf>
    <xf numFmtId="0" fontId="18" fillId="2" borderId="0" xfId="0" applyFont="1" applyFill="1" applyAlignment="1">
      <alignment horizontal="right"/>
    </xf>
    <xf numFmtId="0" fontId="2" fillId="2" borderId="0" xfId="0" applyFont="1" applyFill="1" applyAlignment="1">
      <alignment horizontal="right"/>
    </xf>
    <xf numFmtId="0" fontId="1" fillId="2" borderId="6"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12" xfId="0" applyFont="1" applyFill="1"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3" fontId="9" fillId="2" borderId="7" xfId="0" applyNumberFormat="1"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6" fillId="2" borderId="6" xfId="0" applyFont="1" applyFill="1" applyBorder="1" applyAlignment="1">
      <alignment horizontal="left"/>
    </xf>
    <xf numFmtId="0" fontId="1" fillId="2" borderId="7" xfId="0" applyFont="1" applyFill="1" applyBorder="1" applyAlignment="1">
      <alignment horizontal="left" vertical="center" wrapText="1"/>
    </xf>
    <xf numFmtId="0" fontId="1" fillId="2" borderId="9" xfId="0" applyFont="1" applyFill="1" applyBorder="1" applyAlignment="1">
      <alignment horizontal="left" vertical="center" wrapText="1"/>
    </xf>
    <xf numFmtId="1" fontId="8" fillId="2" borderId="0" xfId="0" applyNumberFormat="1" applyFont="1" applyFill="1" applyBorder="1" applyAlignment="1">
      <alignment horizontal="left" wrapText="1"/>
    </xf>
    <xf numFmtId="1" fontId="15" fillId="2" borderId="0" xfId="0" applyNumberFormat="1" applyFont="1" applyFill="1" applyBorder="1" applyAlignment="1">
      <alignment horizontal="left" wrapText="1"/>
    </xf>
    <xf numFmtId="0" fontId="9" fillId="2" borderId="0" xfId="0" applyFont="1" applyFill="1" applyAlignment="1">
      <alignment horizontal="left" vertical="top" wrapText="1"/>
    </xf>
    <xf numFmtId="0" fontId="13" fillId="2" borderId="0" xfId="0" applyFont="1" applyFill="1" applyAlignment="1">
      <alignment vertical="top" wrapText="1"/>
    </xf>
    <xf numFmtId="0" fontId="2" fillId="2" borderId="1" xfId="0" applyFont="1" applyFill="1" applyBorder="1" applyAlignment="1">
      <alignment horizontal="left" vertical="top" wrapText="1"/>
    </xf>
    <xf numFmtId="0" fontId="13" fillId="2" borderId="1" xfId="0" applyFont="1" applyFill="1" applyBorder="1" applyAlignment="1">
      <alignment vertical="top" wrapText="1"/>
    </xf>
    <xf numFmtId="0" fontId="10" fillId="2" borderId="2" xfId="0" applyFont="1" applyFill="1" applyBorder="1" applyAlignment="1">
      <alignment horizontal="left" vertical="top" wrapText="1"/>
    </xf>
    <xf numFmtId="0" fontId="13" fillId="2" borderId="2" xfId="0" applyFont="1" applyFill="1" applyBorder="1" applyAlignment="1">
      <alignment vertical="top" wrapText="1"/>
    </xf>
    <xf numFmtId="0" fontId="2" fillId="2" borderId="0" xfId="0" applyFont="1" applyFill="1" applyAlignment="1">
      <alignment horizontal="left" vertical="top" wrapText="1"/>
    </xf>
    <xf numFmtId="0" fontId="12" fillId="2" borderId="2" xfId="0" applyFont="1" applyFill="1" applyBorder="1" applyAlignment="1">
      <alignment vertical="top" wrapText="1"/>
    </xf>
    <xf numFmtId="0" fontId="8" fillId="2" borderId="0" xfId="0" applyFont="1" applyFill="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vertical="top" wrapText="1"/>
    </xf>
    <xf numFmtId="0" fontId="1" fillId="2" borderId="9" xfId="0" applyFont="1" applyFill="1" applyBorder="1" applyAlignment="1">
      <alignment vertical="top" wrapText="1"/>
    </xf>
    <xf numFmtId="0" fontId="2" fillId="2" borderId="13" xfId="0" applyFont="1" applyFill="1" applyBorder="1" applyAlignment="1">
      <alignment horizontal="center" wrapText="1"/>
    </xf>
    <xf numFmtId="0" fontId="1" fillId="2" borderId="1" xfId="0" applyFont="1" applyFill="1" applyBorder="1" applyAlignment="1">
      <alignment horizontal="center" vertical="center" wrapText="1"/>
    </xf>
    <xf numFmtId="0" fontId="2" fillId="2" borderId="6" xfId="0" applyFont="1" applyFill="1" applyBorder="1" applyAlignment="1">
      <alignment horizontal="center" wrapText="1"/>
    </xf>
    <xf numFmtId="1" fontId="8" fillId="2" borderId="2" xfId="0" applyNumberFormat="1" applyFont="1" applyFill="1" applyBorder="1" applyAlignment="1">
      <alignment horizontal="left" wrapText="1"/>
    </xf>
    <xf numFmtId="1" fontId="15" fillId="2" borderId="2" xfId="0" applyNumberFormat="1" applyFont="1" applyFill="1" applyBorder="1" applyAlignment="1">
      <alignment horizontal="left" wrapText="1"/>
    </xf>
    <xf numFmtId="0" fontId="8" fillId="2" borderId="0" xfId="0" applyFont="1" applyFill="1" applyAlignment="1">
      <alignment vertical="top"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 fillId="2" borderId="0" xfId="0" applyFont="1" applyFill="1" applyAlignment="1">
      <alignment horizontal="right" vertical="center" wrapText="1"/>
    </xf>
    <xf numFmtId="0" fontId="8" fillId="2" borderId="0" xfId="0" applyFont="1" applyFill="1" applyAlignment="1">
      <alignment horizontal="center"/>
    </xf>
    <xf numFmtId="0" fontId="8" fillId="2" borderId="0" xfId="0" applyFont="1" applyFill="1" applyAlignment="1">
      <alignment wrapText="1"/>
    </xf>
    <xf numFmtId="0" fontId="2" fillId="2" borderId="0" xfId="0" applyFont="1" applyFill="1" applyAlignment="1">
      <alignment horizontal="center" wrapText="1"/>
    </xf>
    <xf numFmtId="0" fontId="2" fillId="2" borderId="0" xfId="0" applyFont="1" applyFill="1" applyAlignment="1">
      <alignment horizontal="center"/>
    </xf>
    <xf numFmtId="0" fontId="2" fillId="2" borderId="0" xfId="0" applyFont="1" applyFill="1"/>
    <xf numFmtId="0" fontId="6" fillId="2" borderId="0" xfId="0" applyFont="1" applyFill="1" applyAlignment="1">
      <alignment horizontal="center"/>
    </xf>
    <xf numFmtId="0" fontId="7" fillId="2" borderId="0" xfId="0" applyFont="1" applyFill="1" applyAlignment="1">
      <alignment horizontal="center" wrapText="1"/>
    </xf>
    <xf numFmtId="0" fontId="4" fillId="2" borderId="0" xfId="0"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xf>
    <xf numFmtId="0" fontId="1" fillId="0" borderId="6" xfId="0" applyFont="1" applyBorder="1" applyAlignment="1">
      <alignment horizontal="left" vertical="center" wrapText="1"/>
    </xf>
    <xf numFmtId="0" fontId="1" fillId="2" borderId="6"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tabSelected="1" view="pageBreakPreview" topLeftCell="A17" zoomScaleSheetLayoutView="100" workbookViewId="0">
      <selection activeCell="B30" sqref="B30:H30"/>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4"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55"/>
      <c r="F2" s="55"/>
      <c r="G2" s="55"/>
      <c r="H2" s="62" t="s">
        <v>50</v>
      </c>
    </row>
    <row r="3" spans="1:8" ht="15" customHeight="1" x14ac:dyDescent="0.2">
      <c r="E3" s="109" t="s">
        <v>51</v>
      </c>
      <c r="F3" s="109"/>
      <c r="G3" s="109"/>
      <c r="H3" s="109"/>
    </row>
    <row r="4" spans="1:8" ht="27" customHeight="1" x14ac:dyDescent="0.2">
      <c r="E4" s="109"/>
      <c r="F4" s="109"/>
      <c r="G4" s="109"/>
      <c r="H4" s="109"/>
    </row>
    <row r="5" spans="1:8" x14ac:dyDescent="0.2">
      <c r="E5" s="3"/>
      <c r="F5" s="3"/>
      <c r="G5" s="3"/>
      <c r="H5" s="3"/>
    </row>
    <row r="6" spans="1:8" ht="48" customHeight="1" x14ac:dyDescent="0.2">
      <c r="E6" s="109" t="s">
        <v>52</v>
      </c>
      <c r="F6" s="109"/>
      <c r="G6" s="109"/>
      <c r="H6" s="109"/>
    </row>
    <row r="7" spans="1:8" ht="15" x14ac:dyDescent="0.25">
      <c r="E7" s="55"/>
      <c r="F7" s="55"/>
      <c r="G7" s="55"/>
      <c r="H7" s="53" t="s">
        <v>123</v>
      </c>
    </row>
    <row r="8" spans="1:8" ht="11.25" customHeight="1" x14ac:dyDescent="0.2"/>
    <row r="9" spans="1:8" ht="14.25" hidden="1" x14ac:dyDescent="0.2">
      <c r="E9" s="117" t="s">
        <v>0</v>
      </c>
      <c r="F9" s="117"/>
      <c r="G9" s="117"/>
      <c r="H9" s="117"/>
    </row>
    <row r="10" spans="1:8" ht="41.25" hidden="1" customHeight="1" x14ac:dyDescent="0.25">
      <c r="A10" s="4"/>
      <c r="B10" s="54"/>
      <c r="C10" s="54"/>
      <c r="E10" s="118" t="s">
        <v>13</v>
      </c>
      <c r="F10" s="119"/>
      <c r="G10" s="119"/>
      <c r="H10" s="119"/>
    </row>
    <row r="11" spans="1:8" ht="15" hidden="1" customHeight="1" x14ac:dyDescent="0.25">
      <c r="A11" s="52"/>
      <c r="B11" s="52"/>
      <c r="C11" s="52"/>
      <c r="E11" s="109" t="s">
        <v>14</v>
      </c>
      <c r="F11" s="119"/>
      <c r="G11" s="119"/>
      <c r="H11" s="119"/>
    </row>
    <row r="12" spans="1:8" ht="15" hidden="1" customHeight="1" x14ac:dyDescent="0.25">
      <c r="A12" s="52"/>
      <c r="B12" s="52"/>
      <c r="C12" s="52"/>
      <c r="E12" s="109"/>
      <c r="F12" s="119"/>
      <c r="G12" s="119"/>
      <c r="H12" s="119"/>
    </row>
    <row r="13" spans="1:8" ht="15" hidden="1" x14ac:dyDescent="0.25">
      <c r="A13" s="52"/>
      <c r="B13" s="52"/>
      <c r="C13" s="52"/>
      <c r="E13" s="113" t="s">
        <v>15</v>
      </c>
      <c r="F13" s="114"/>
      <c r="G13" s="114"/>
      <c r="H13" s="114"/>
    </row>
    <row r="14" spans="1:8" ht="15" hidden="1" x14ac:dyDescent="0.25">
      <c r="A14" s="52"/>
      <c r="B14" s="52"/>
      <c r="C14" s="52"/>
      <c r="E14" s="113" t="s">
        <v>1</v>
      </c>
      <c r="F14" s="114"/>
      <c r="G14" s="114"/>
      <c r="H14" s="114"/>
    </row>
    <row r="15" spans="1:8" ht="15.75" hidden="1" x14ac:dyDescent="0.25">
      <c r="A15" s="54"/>
      <c r="B15" s="54"/>
      <c r="C15" s="54"/>
      <c r="H15" s="5" t="s">
        <v>2</v>
      </c>
    </row>
    <row r="16" spans="1:8" ht="15" hidden="1" customHeight="1" x14ac:dyDescent="0.25">
      <c r="A16" s="54"/>
      <c r="B16" s="54"/>
      <c r="C16" s="54"/>
      <c r="H16" s="5"/>
    </row>
    <row r="17" spans="1:8" ht="0.75" customHeight="1" x14ac:dyDescent="0.25">
      <c r="A17" s="54"/>
      <c r="B17" s="54"/>
      <c r="C17" s="54"/>
      <c r="G17" s="6"/>
    </row>
    <row r="18" spans="1:8" ht="18.75" x14ac:dyDescent="0.3">
      <c r="A18" s="115" t="s">
        <v>48</v>
      </c>
      <c r="B18" s="115"/>
      <c r="C18" s="115"/>
      <c r="D18" s="115"/>
      <c r="E18" s="115"/>
      <c r="F18" s="115"/>
      <c r="G18" s="115"/>
      <c r="H18" s="115"/>
    </row>
    <row r="19" spans="1:8" ht="30" customHeight="1" x14ac:dyDescent="0.2">
      <c r="A19" s="116" t="s">
        <v>49</v>
      </c>
      <c r="B19" s="116"/>
      <c r="C19" s="116"/>
      <c r="D19" s="116"/>
      <c r="E19" s="116"/>
      <c r="F19" s="116"/>
      <c r="G19" s="116"/>
      <c r="H19" s="116"/>
    </row>
    <row r="20" spans="1:8" ht="15" x14ac:dyDescent="0.25">
      <c r="A20" s="112" t="s">
        <v>54</v>
      </c>
      <c r="B20" s="112"/>
      <c r="C20" s="112"/>
      <c r="D20" s="112"/>
      <c r="E20" s="112"/>
      <c r="F20" s="112"/>
      <c r="G20" s="112"/>
      <c r="H20" s="112"/>
    </row>
    <row r="21" spans="1:8" ht="15" x14ac:dyDescent="0.25">
      <c r="A21" s="110" t="s">
        <v>124</v>
      </c>
      <c r="B21" s="110"/>
      <c r="C21" s="110"/>
      <c r="D21" s="110"/>
      <c r="E21" s="110"/>
      <c r="F21" s="110"/>
      <c r="G21" s="110"/>
      <c r="H21" s="110"/>
    </row>
    <row r="22" spans="1:8" ht="39" customHeight="1" x14ac:dyDescent="0.25">
      <c r="A22" s="7" t="s">
        <v>55</v>
      </c>
      <c r="B22" s="111" t="s">
        <v>62</v>
      </c>
      <c r="C22" s="111"/>
      <c r="D22" s="111"/>
      <c r="E22" s="111"/>
      <c r="F22" s="111"/>
      <c r="G22" s="111"/>
      <c r="H22" s="111"/>
    </row>
    <row r="23" spans="1:8" ht="30" customHeight="1" x14ac:dyDescent="0.25">
      <c r="A23" s="7" t="s">
        <v>56</v>
      </c>
      <c r="B23" s="111" t="s">
        <v>125</v>
      </c>
      <c r="C23" s="111"/>
      <c r="D23" s="111"/>
      <c r="E23" s="111"/>
      <c r="F23" s="111"/>
      <c r="G23" s="111"/>
      <c r="H23" s="111"/>
    </row>
    <row r="24" spans="1:8" ht="7.5" customHeight="1" x14ac:dyDescent="0.3">
      <c r="A24" s="56"/>
      <c r="B24" s="56"/>
      <c r="C24" s="56"/>
      <c r="D24" s="56"/>
      <c r="E24" s="56"/>
      <c r="F24" s="56"/>
      <c r="G24" s="56"/>
      <c r="H24" s="56"/>
    </row>
    <row r="25" spans="1:8" ht="183.75" customHeight="1" x14ac:dyDescent="0.2">
      <c r="A25" s="57" t="s">
        <v>57</v>
      </c>
      <c r="B25" s="105" t="s">
        <v>119</v>
      </c>
      <c r="C25" s="105"/>
      <c r="D25" s="105"/>
      <c r="E25" s="105"/>
      <c r="F25" s="105"/>
      <c r="G25" s="105"/>
      <c r="H25" s="105"/>
    </row>
    <row r="26" spans="1:8" ht="15" customHeight="1" x14ac:dyDescent="0.2">
      <c r="A26" s="85" t="s">
        <v>58</v>
      </c>
      <c r="B26" s="87" t="s">
        <v>64</v>
      </c>
      <c r="C26" s="87"/>
      <c r="D26" s="87"/>
      <c r="E26" s="87"/>
      <c r="F26" s="88"/>
      <c r="G26" s="88"/>
      <c r="H26" s="88"/>
    </row>
    <row r="27" spans="1:8" ht="11.25" customHeight="1" x14ac:dyDescent="0.2">
      <c r="A27" s="86"/>
      <c r="B27" s="89" t="s">
        <v>63</v>
      </c>
      <c r="C27" s="90"/>
      <c r="D27" s="90"/>
      <c r="E27" s="90"/>
      <c r="F27" s="90"/>
      <c r="G27" s="90"/>
      <c r="H27" s="90"/>
    </row>
    <row r="28" spans="1:8" ht="11.25" customHeight="1" x14ac:dyDescent="0.2">
      <c r="A28" s="8"/>
      <c r="B28" s="87"/>
      <c r="C28" s="88"/>
      <c r="D28" s="88"/>
      <c r="E28" s="88"/>
      <c r="F28" s="88"/>
      <c r="G28" s="88"/>
      <c r="H28" s="88"/>
    </row>
    <row r="29" spans="1:8" ht="15" x14ac:dyDescent="0.2">
      <c r="A29" s="8"/>
      <c r="B29" s="89" t="s">
        <v>65</v>
      </c>
      <c r="C29" s="90"/>
      <c r="D29" s="90"/>
      <c r="E29" s="90"/>
      <c r="F29" s="90"/>
      <c r="G29" s="90"/>
      <c r="H29" s="90"/>
    </row>
    <row r="30" spans="1:8" ht="15" x14ac:dyDescent="0.2">
      <c r="A30" s="8"/>
      <c r="B30" s="87" t="s">
        <v>67</v>
      </c>
      <c r="C30" s="88"/>
      <c r="D30" s="88"/>
      <c r="E30" s="88"/>
      <c r="F30" s="88"/>
      <c r="G30" s="88"/>
      <c r="H30" s="88"/>
    </row>
    <row r="31" spans="1:8" ht="15" x14ac:dyDescent="0.2">
      <c r="A31" s="8"/>
      <c r="B31" s="58" t="s">
        <v>68</v>
      </c>
      <c r="C31" s="9"/>
      <c r="D31" s="9"/>
      <c r="E31" s="9"/>
      <c r="F31" s="9"/>
      <c r="G31" s="9"/>
      <c r="H31" s="10"/>
    </row>
    <row r="32" spans="1:8" ht="15" x14ac:dyDescent="0.2">
      <c r="A32" s="8"/>
      <c r="B32" s="91" t="s">
        <v>69</v>
      </c>
      <c r="C32" s="86"/>
      <c r="D32" s="86"/>
      <c r="E32" s="86"/>
      <c r="F32" s="86"/>
      <c r="G32" s="86"/>
      <c r="H32" s="86"/>
    </row>
    <row r="33" spans="1:15" x14ac:dyDescent="0.2">
      <c r="A33" s="8"/>
      <c r="B33" s="89" t="s">
        <v>70</v>
      </c>
      <c r="C33" s="92"/>
      <c r="D33" s="92"/>
      <c r="E33" s="92"/>
      <c r="F33" s="92"/>
      <c r="G33" s="92"/>
      <c r="H33" s="92"/>
    </row>
    <row r="34" spans="1:15" ht="32.25" customHeight="1" x14ac:dyDescent="0.2">
      <c r="A34" s="57" t="s">
        <v>59</v>
      </c>
      <c r="B34" s="105" t="s">
        <v>71</v>
      </c>
      <c r="C34" s="105"/>
      <c r="D34" s="105"/>
      <c r="E34" s="105"/>
      <c r="F34" s="105"/>
      <c r="G34" s="105"/>
      <c r="H34" s="105"/>
    </row>
    <row r="35" spans="1:15" ht="40.5" customHeight="1" x14ac:dyDescent="0.2">
      <c r="A35" s="57" t="s">
        <v>60</v>
      </c>
      <c r="B35" s="105" t="s">
        <v>126</v>
      </c>
      <c r="C35" s="105"/>
      <c r="D35" s="105"/>
      <c r="E35" s="105"/>
      <c r="F35" s="105"/>
      <c r="G35" s="105"/>
      <c r="H35" s="105"/>
    </row>
    <row r="36" spans="1:15" ht="51.75" customHeight="1" x14ac:dyDescent="0.2">
      <c r="A36" s="57" t="s">
        <v>61</v>
      </c>
      <c r="B36" s="93" t="s">
        <v>72</v>
      </c>
      <c r="C36" s="93"/>
      <c r="D36" s="93"/>
      <c r="E36" s="93"/>
      <c r="F36" s="93"/>
      <c r="G36" s="93"/>
      <c r="H36" s="93"/>
      <c r="I36" s="93"/>
      <c r="J36" s="93"/>
      <c r="K36" s="93"/>
      <c r="L36" s="93"/>
      <c r="M36" s="93"/>
      <c r="N36" s="93"/>
      <c r="O36" s="93"/>
    </row>
    <row r="37" spans="1:15" ht="15" customHeight="1" x14ac:dyDescent="0.2">
      <c r="A37" s="106" t="s">
        <v>84</v>
      </c>
      <c r="B37" s="107"/>
      <c r="C37" s="107"/>
      <c r="D37" s="107"/>
      <c r="E37" s="107"/>
      <c r="F37" s="107"/>
      <c r="G37" s="107"/>
      <c r="H37" s="108"/>
    </row>
    <row r="38" spans="1:15" ht="38.25" customHeight="1" x14ac:dyDescent="0.2">
      <c r="A38" s="94" t="s">
        <v>84</v>
      </c>
      <c r="B38" s="95"/>
      <c r="C38" s="72" t="s">
        <v>85</v>
      </c>
      <c r="D38" s="59" t="s">
        <v>86</v>
      </c>
      <c r="E38" s="11" t="s">
        <v>87</v>
      </c>
      <c r="F38" s="74" t="s">
        <v>88</v>
      </c>
      <c r="G38" s="75"/>
      <c r="H38" s="76"/>
    </row>
    <row r="39" spans="1:15" x14ac:dyDescent="0.2">
      <c r="A39" s="96"/>
      <c r="B39" s="97"/>
      <c r="C39" s="73"/>
      <c r="D39" s="12" t="s">
        <v>89</v>
      </c>
      <c r="E39" s="12" t="s">
        <v>90</v>
      </c>
      <c r="F39" s="12" t="s">
        <v>91</v>
      </c>
      <c r="G39" s="12" t="s">
        <v>121</v>
      </c>
      <c r="H39" s="12" t="s">
        <v>127</v>
      </c>
    </row>
    <row r="40" spans="1:15" ht="18" customHeight="1" x14ac:dyDescent="0.2">
      <c r="A40" s="77">
        <v>748001000</v>
      </c>
      <c r="B40" s="78"/>
      <c r="C40" s="67" t="s">
        <v>92</v>
      </c>
      <c r="D40" s="24">
        <v>180342.2</v>
      </c>
      <c r="E40" s="24">
        <v>174192</v>
      </c>
      <c r="F40" s="25">
        <v>175297</v>
      </c>
      <c r="G40" s="12">
        <v>176373</v>
      </c>
      <c r="H40" s="12">
        <v>177503</v>
      </c>
    </row>
    <row r="41" spans="1:15" s="17" customFormat="1" ht="21.75" customHeight="1" x14ac:dyDescent="0.2">
      <c r="A41" s="77" t="s">
        <v>93</v>
      </c>
      <c r="B41" s="78"/>
      <c r="C41" s="68" t="s">
        <v>92</v>
      </c>
      <c r="D41" s="21">
        <f>D40</f>
        <v>180342.2</v>
      </c>
      <c r="E41" s="22">
        <f t="shared" ref="E41:H41" si="0">SUM(E40)</f>
        <v>174192</v>
      </c>
      <c r="F41" s="22">
        <f t="shared" si="0"/>
        <v>175297</v>
      </c>
      <c r="G41" s="22">
        <f t="shared" si="0"/>
        <v>176373</v>
      </c>
      <c r="H41" s="22">
        <f t="shared" si="0"/>
        <v>177503</v>
      </c>
    </row>
    <row r="42" spans="1:15" ht="29.25" hidden="1" customHeight="1" x14ac:dyDescent="0.25">
      <c r="A42" s="7" t="s">
        <v>30</v>
      </c>
      <c r="B42" s="103" t="s">
        <v>39</v>
      </c>
      <c r="C42" s="104"/>
      <c r="D42" s="104"/>
      <c r="E42" s="104"/>
      <c r="F42" s="104"/>
      <c r="G42" s="104"/>
      <c r="H42" s="104"/>
    </row>
    <row r="43" spans="1:15" ht="8.25" hidden="1" customHeight="1" x14ac:dyDescent="0.2">
      <c r="A43" s="85" t="s">
        <v>31</v>
      </c>
      <c r="B43" s="87"/>
      <c r="C43" s="88"/>
      <c r="D43" s="88"/>
      <c r="E43" s="88"/>
      <c r="F43" s="88"/>
      <c r="G43" s="88"/>
      <c r="H43" s="88"/>
    </row>
    <row r="44" spans="1:15" ht="15" hidden="1" x14ac:dyDescent="0.2">
      <c r="A44" s="86"/>
      <c r="B44" s="89" t="s">
        <v>4</v>
      </c>
      <c r="C44" s="90"/>
      <c r="D44" s="90"/>
      <c r="E44" s="90"/>
      <c r="F44" s="90"/>
      <c r="G44" s="90"/>
      <c r="H44" s="90"/>
    </row>
    <row r="45" spans="1:15" ht="15.75" hidden="1" customHeight="1" x14ac:dyDescent="0.2">
      <c r="A45" s="8"/>
      <c r="B45" s="91" t="s">
        <v>5</v>
      </c>
      <c r="C45" s="86"/>
      <c r="D45" s="86"/>
      <c r="E45" s="86"/>
      <c r="F45" s="86"/>
      <c r="G45" s="86"/>
      <c r="H45" s="86"/>
    </row>
    <row r="46" spans="1:15" hidden="1" x14ac:dyDescent="0.2">
      <c r="A46" s="8"/>
      <c r="B46" s="89" t="s">
        <v>6</v>
      </c>
      <c r="C46" s="92"/>
      <c r="D46" s="92"/>
      <c r="E46" s="92"/>
      <c r="F46" s="92"/>
      <c r="G46" s="92"/>
      <c r="H46" s="92"/>
    </row>
    <row r="47" spans="1:15" ht="45" hidden="1" customHeight="1" x14ac:dyDescent="0.2">
      <c r="A47" s="57" t="s">
        <v>32</v>
      </c>
      <c r="B47" s="93" t="s">
        <v>45</v>
      </c>
      <c r="C47" s="93"/>
      <c r="D47" s="93"/>
      <c r="E47" s="93"/>
      <c r="F47" s="93"/>
      <c r="G47" s="93"/>
      <c r="H47" s="93"/>
    </row>
    <row r="48" spans="1:15" ht="6.75" hidden="1" customHeight="1" x14ac:dyDescent="0.25">
      <c r="A48" s="26"/>
      <c r="B48" s="27"/>
      <c r="C48" s="28"/>
      <c r="D48" s="29"/>
      <c r="E48" s="29"/>
      <c r="F48" s="29"/>
      <c r="G48" s="29"/>
      <c r="H48" s="29"/>
    </row>
    <row r="49" spans="1:8" ht="35.25" hidden="1" customHeight="1" x14ac:dyDescent="0.2">
      <c r="A49" s="94" t="s">
        <v>12</v>
      </c>
      <c r="B49" s="95"/>
      <c r="C49" s="100" t="s">
        <v>7</v>
      </c>
      <c r="D49" s="30" t="s">
        <v>8</v>
      </c>
      <c r="E49" s="31" t="s">
        <v>9</v>
      </c>
      <c r="F49" s="96" t="s">
        <v>10</v>
      </c>
      <c r="G49" s="101"/>
      <c r="H49" s="97"/>
    </row>
    <row r="50" spans="1:8" ht="12.75" hidden="1" customHeight="1" x14ac:dyDescent="0.2">
      <c r="A50" s="96"/>
      <c r="B50" s="97"/>
      <c r="C50" s="73"/>
      <c r="D50" s="12" t="s">
        <v>38</v>
      </c>
      <c r="E50" s="12" t="s">
        <v>41</v>
      </c>
      <c r="F50" s="12" t="s">
        <v>42</v>
      </c>
      <c r="G50" s="12" t="s">
        <v>43</v>
      </c>
      <c r="H50" s="12" t="s">
        <v>47</v>
      </c>
    </row>
    <row r="51" spans="1:8" ht="45" hidden="1" customHeight="1" x14ac:dyDescent="0.25">
      <c r="A51" s="98" t="s">
        <v>40</v>
      </c>
      <c r="B51" s="99"/>
      <c r="C51" s="60" t="s">
        <v>33</v>
      </c>
      <c r="D51" s="12">
        <v>5</v>
      </c>
      <c r="E51" s="25">
        <v>8</v>
      </c>
      <c r="F51" s="12" t="s">
        <v>36</v>
      </c>
      <c r="G51" s="12" t="s">
        <v>36</v>
      </c>
      <c r="H51" s="12" t="s">
        <v>36</v>
      </c>
    </row>
    <row r="52" spans="1:8" ht="0.75" hidden="1" customHeight="1" x14ac:dyDescent="0.25">
      <c r="A52" s="33"/>
      <c r="B52" s="55"/>
      <c r="C52" s="34"/>
      <c r="D52" s="35"/>
      <c r="E52" s="35"/>
      <c r="F52" s="36"/>
      <c r="G52" s="37"/>
      <c r="H52" s="38"/>
    </row>
    <row r="53" spans="1:8" ht="34.5" hidden="1" customHeight="1" x14ac:dyDescent="0.2">
      <c r="A53" s="71" t="s">
        <v>34</v>
      </c>
      <c r="B53" s="71"/>
      <c r="C53" s="102" t="s">
        <v>7</v>
      </c>
      <c r="D53" s="61" t="s">
        <v>8</v>
      </c>
      <c r="E53" s="61" t="s">
        <v>9</v>
      </c>
      <c r="F53" s="71" t="s">
        <v>10</v>
      </c>
      <c r="G53" s="71"/>
      <c r="H53" s="71"/>
    </row>
    <row r="54" spans="1:8" ht="12.75" hidden="1" customHeight="1" x14ac:dyDescent="0.2">
      <c r="A54" s="71"/>
      <c r="B54" s="71"/>
      <c r="C54" s="102"/>
      <c r="D54" s="12" t="s">
        <v>38</v>
      </c>
      <c r="E54" s="12" t="s">
        <v>41</v>
      </c>
      <c r="F54" s="12" t="s">
        <v>42</v>
      </c>
      <c r="G54" s="12" t="s">
        <v>43</v>
      </c>
      <c r="H54" s="12" t="s">
        <v>47</v>
      </c>
    </row>
    <row r="55" spans="1:8" ht="18" hidden="1" customHeight="1" x14ac:dyDescent="0.2">
      <c r="A55" s="77">
        <v>748001011</v>
      </c>
      <c r="B55" s="78"/>
      <c r="C55" s="12" t="s">
        <v>11</v>
      </c>
      <c r="D55" s="12">
        <v>701</v>
      </c>
      <c r="E55" s="25">
        <v>0</v>
      </c>
      <c r="F55" s="12" t="s">
        <v>36</v>
      </c>
      <c r="G55" s="12" t="s">
        <v>36</v>
      </c>
      <c r="H55" s="12" t="s">
        <v>36</v>
      </c>
    </row>
    <row r="56" spans="1:8" s="17" customFormat="1" ht="15" hidden="1" customHeight="1" x14ac:dyDescent="0.25">
      <c r="A56" s="79" t="s">
        <v>35</v>
      </c>
      <c r="B56" s="80"/>
      <c r="C56" s="13" t="s">
        <v>11</v>
      </c>
      <c r="D56" s="21">
        <f>SUM(D55)</f>
        <v>701</v>
      </c>
      <c r="E56" s="22">
        <f t="shared" ref="E56:G56" si="1">SUM(E55)</f>
        <v>0</v>
      </c>
      <c r="F56" s="22">
        <f t="shared" si="1"/>
        <v>0</v>
      </c>
      <c r="G56" s="22">
        <f t="shared" si="1"/>
        <v>0</v>
      </c>
      <c r="H56" s="21" t="s">
        <v>36</v>
      </c>
    </row>
    <row r="58" spans="1:8" ht="39" customHeight="1" x14ac:dyDescent="0.25">
      <c r="A58" s="7" t="s">
        <v>94</v>
      </c>
      <c r="B58" s="83" t="s">
        <v>96</v>
      </c>
      <c r="C58" s="84"/>
      <c r="D58" s="84"/>
      <c r="E58" s="84"/>
      <c r="F58" s="84"/>
      <c r="G58" s="84"/>
      <c r="H58" s="84"/>
    </row>
    <row r="59" spans="1:8" ht="15" customHeight="1" x14ac:dyDescent="0.2">
      <c r="A59" s="85" t="s">
        <v>95</v>
      </c>
      <c r="B59" s="87"/>
      <c r="C59" s="88"/>
      <c r="D59" s="88"/>
      <c r="E59" s="88"/>
      <c r="F59" s="88"/>
      <c r="G59" s="88"/>
      <c r="H59" s="88"/>
    </row>
    <row r="60" spans="1:8" ht="15" x14ac:dyDescent="0.2">
      <c r="A60" s="86"/>
      <c r="B60" s="89" t="s">
        <v>65</v>
      </c>
      <c r="C60" s="90"/>
      <c r="D60" s="90"/>
      <c r="E60" s="90"/>
      <c r="F60" s="90"/>
      <c r="G60" s="90"/>
      <c r="H60" s="90"/>
    </row>
    <row r="61" spans="1:8" ht="15" x14ac:dyDescent="0.2">
      <c r="A61" s="8"/>
      <c r="B61" s="91" t="s">
        <v>69</v>
      </c>
      <c r="C61" s="86"/>
      <c r="D61" s="86"/>
      <c r="E61" s="86"/>
      <c r="F61" s="86"/>
      <c r="G61" s="86"/>
      <c r="H61" s="86"/>
    </row>
    <row r="62" spans="1:8" x14ac:dyDescent="0.2">
      <c r="A62" s="8"/>
      <c r="B62" s="89" t="s">
        <v>70</v>
      </c>
      <c r="C62" s="92"/>
      <c r="D62" s="92"/>
      <c r="E62" s="92"/>
      <c r="F62" s="92"/>
      <c r="G62" s="92"/>
      <c r="H62" s="92"/>
    </row>
    <row r="63" spans="1:8" ht="49.5" customHeight="1" x14ac:dyDescent="0.2">
      <c r="A63" s="63" t="s">
        <v>97</v>
      </c>
      <c r="B63" s="93" t="s">
        <v>72</v>
      </c>
      <c r="C63" s="93"/>
      <c r="D63" s="93"/>
      <c r="E63" s="93"/>
      <c r="F63" s="93"/>
      <c r="G63" s="93"/>
      <c r="H63" s="93"/>
    </row>
    <row r="64" spans="1:8" ht="6.75" customHeight="1" x14ac:dyDescent="0.25">
      <c r="A64" s="26"/>
      <c r="B64" s="27"/>
      <c r="C64" s="28"/>
      <c r="D64" s="29"/>
      <c r="E64" s="29"/>
      <c r="F64" s="29"/>
      <c r="G64" s="29"/>
      <c r="H64" s="29"/>
    </row>
    <row r="65" spans="1:8" ht="35.25" customHeight="1" x14ac:dyDescent="0.2">
      <c r="A65" s="94" t="s">
        <v>98</v>
      </c>
      <c r="B65" s="95"/>
      <c r="C65" s="72" t="s">
        <v>85</v>
      </c>
      <c r="D65" s="65" t="s">
        <v>86</v>
      </c>
      <c r="E65" s="11" t="s">
        <v>87</v>
      </c>
      <c r="F65" s="74" t="s">
        <v>88</v>
      </c>
      <c r="G65" s="75"/>
      <c r="H65" s="76"/>
    </row>
    <row r="66" spans="1:8" ht="12.75" customHeight="1" x14ac:dyDescent="0.2">
      <c r="A66" s="96"/>
      <c r="B66" s="97"/>
      <c r="C66" s="73"/>
      <c r="D66" s="12" t="s">
        <v>89</v>
      </c>
      <c r="E66" s="12" t="s">
        <v>90</v>
      </c>
      <c r="F66" s="12" t="s">
        <v>91</v>
      </c>
      <c r="G66" s="12" t="s">
        <v>121</v>
      </c>
      <c r="H66" s="12" t="s">
        <v>127</v>
      </c>
    </row>
    <row r="67" spans="1:8" ht="24.75" customHeight="1" x14ac:dyDescent="0.2">
      <c r="A67" s="98" t="s">
        <v>103</v>
      </c>
      <c r="B67" s="99"/>
      <c r="C67" s="42" t="s">
        <v>101</v>
      </c>
      <c r="D67" s="32">
        <v>17</v>
      </c>
      <c r="E67" s="32">
        <v>22</v>
      </c>
      <c r="F67" s="32">
        <v>22</v>
      </c>
      <c r="G67" s="32">
        <v>22</v>
      </c>
      <c r="H67" s="32">
        <v>22</v>
      </c>
    </row>
    <row r="68" spans="1:8" ht="24.75" customHeight="1" x14ac:dyDescent="0.2">
      <c r="A68" s="81" t="s">
        <v>104</v>
      </c>
      <c r="B68" s="82"/>
      <c r="C68" s="42" t="s">
        <v>101</v>
      </c>
      <c r="D68" s="32">
        <v>6</v>
      </c>
      <c r="E68" s="32">
        <v>8</v>
      </c>
      <c r="F68" s="32">
        <v>2</v>
      </c>
      <c r="G68" s="32">
        <v>6</v>
      </c>
      <c r="H68" s="32">
        <v>3</v>
      </c>
    </row>
    <row r="69" spans="1:8" ht="11.25" customHeight="1" x14ac:dyDescent="0.25">
      <c r="A69" s="33"/>
      <c r="B69" s="55"/>
      <c r="C69" s="34"/>
      <c r="D69" s="35"/>
      <c r="E69" s="35"/>
      <c r="F69" s="36"/>
      <c r="G69" s="37"/>
      <c r="H69" s="38"/>
    </row>
    <row r="70" spans="1:8" ht="34.5" customHeight="1" x14ac:dyDescent="0.2">
      <c r="A70" s="71" t="s">
        <v>99</v>
      </c>
      <c r="B70" s="71"/>
      <c r="C70" s="72" t="s">
        <v>85</v>
      </c>
      <c r="D70" s="65" t="s">
        <v>86</v>
      </c>
      <c r="E70" s="11" t="s">
        <v>87</v>
      </c>
      <c r="F70" s="74" t="s">
        <v>88</v>
      </c>
      <c r="G70" s="75"/>
      <c r="H70" s="76"/>
    </row>
    <row r="71" spans="1:8" ht="12.75" customHeight="1" x14ac:dyDescent="0.2">
      <c r="A71" s="71"/>
      <c r="B71" s="71"/>
      <c r="C71" s="73"/>
      <c r="D71" s="12" t="s">
        <v>89</v>
      </c>
      <c r="E71" s="12" t="s">
        <v>90</v>
      </c>
      <c r="F71" s="12" t="s">
        <v>91</v>
      </c>
      <c r="G71" s="12" t="s">
        <v>121</v>
      </c>
      <c r="H71" s="12" t="s">
        <v>127</v>
      </c>
    </row>
    <row r="72" spans="1:8" ht="18" customHeight="1" x14ac:dyDescent="0.2">
      <c r="A72" s="77">
        <v>748001015</v>
      </c>
      <c r="B72" s="78"/>
      <c r="C72" s="67" t="s">
        <v>92</v>
      </c>
      <c r="D72" s="24">
        <v>180328.2</v>
      </c>
      <c r="E72" s="24">
        <v>174175</v>
      </c>
      <c r="F72" s="25">
        <v>175297</v>
      </c>
      <c r="G72" s="12">
        <v>176373</v>
      </c>
      <c r="H72" s="12">
        <v>177503</v>
      </c>
    </row>
    <row r="73" spans="1:8" s="17" customFormat="1" ht="24" customHeight="1" x14ac:dyDescent="0.25">
      <c r="A73" s="79" t="s">
        <v>100</v>
      </c>
      <c r="B73" s="80"/>
      <c r="C73" s="68" t="s">
        <v>92</v>
      </c>
      <c r="D73" s="21">
        <f>SUM(D72:D72)</f>
        <v>180328.2</v>
      </c>
      <c r="E73" s="21">
        <f>SUM(E72:E72)</f>
        <v>174175</v>
      </c>
      <c r="F73" s="21">
        <f>SUM(F72:F72)</f>
        <v>175297</v>
      </c>
      <c r="G73" s="21">
        <f>SUM(G72:G72)</f>
        <v>176373</v>
      </c>
      <c r="H73" s="21">
        <f>SUM(H72:H72)</f>
        <v>177503</v>
      </c>
    </row>
  </sheetData>
  <mergeCells count="66">
    <mergeCell ref="E14:H14"/>
    <mergeCell ref="A18:H18"/>
    <mergeCell ref="A19:H19"/>
    <mergeCell ref="E9:H9"/>
    <mergeCell ref="E10:H10"/>
    <mergeCell ref="E11:H11"/>
    <mergeCell ref="E12:H12"/>
    <mergeCell ref="E13:H13"/>
    <mergeCell ref="E3:H4"/>
    <mergeCell ref="B34:H34"/>
    <mergeCell ref="A21:H21"/>
    <mergeCell ref="B22:H22"/>
    <mergeCell ref="B23:H23"/>
    <mergeCell ref="B25:H25"/>
    <mergeCell ref="A26:A27"/>
    <mergeCell ref="B26:H26"/>
    <mergeCell ref="B27:H27"/>
    <mergeCell ref="B28:H28"/>
    <mergeCell ref="B29:H29"/>
    <mergeCell ref="B30:H30"/>
    <mergeCell ref="B32:H32"/>
    <mergeCell ref="B33:H33"/>
    <mergeCell ref="A20:H20"/>
    <mergeCell ref="E6:H6"/>
    <mergeCell ref="B35:H35"/>
    <mergeCell ref="B36:H36"/>
    <mergeCell ref="I36:O36"/>
    <mergeCell ref="A37:H37"/>
    <mergeCell ref="A38:B39"/>
    <mergeCell ref="C38:C39"/>
    <mergeCell ref="F38:H38"/>
    <mergeCell ref="A40:B40"/>
    <mergeCell ref="A41:B41"/>
    <mergeCell ref="B42:H42"/>
    <mergeCell ref="A43:A44"/>
    <mergeCell ref="B43:H43"/>
    <mergeCell ref="B44:H44"/>
    <mergeCell ref="A56:B56"/>
    <mergeCell ref="B45:H45"/>
    <mergeCell ref="B46:H46"/>
    <mergeCell ref="B47:H47"/>
    <mergeCell ref="A49:B50"/>
    <mergeCell ref="C49:C50"/>
    <mergeCell ref="F49:H49"/>
    <mergeCell ref="A51:B51"/>
    <mergeCell ref="A53:B54"/>
    <mergeCell ref="C53:C54"/>
    <mergeCell ref="F53:H53"/>
    <mergeCell ref="A55:B55"/>
    <mergeCell ref="A68:B68"/>
    <mergeCell ref="B58:H58"/>
    <mergeCell ref="A59:A60"/>
    <mergeCell ref="B59:H59"/>
    <mergeCell ref="B60:H60"/>
    <mergeCell ref="B61:H61"/>
    <mergeCell ref="B62:H62"/>
    <mergeCell ref="B63:H63"/>
    <mergeCell ref="A65:B66"/>
    <mergeCell ref="C65:C66"/>
    <mergeCell ref="F65:H65"/>
    <mergeCell ref="A67:B67"/>
    <mergeCell ref="A70:B71"/>
    <mergeCell ref="C70:C71"/>
    <mergeCell ref="F70:H70"/>
    <mergeCell ref="A72:B72"/>
    <mergeCell ref="A73:B73"/>
  </mergeCells>
  <pageMargins left="0.70866141732283472" right="0.51181102362204722" top="0.55118110236220474" bottom="0.55118110236220474" header="0.31496062992125984" footer="0.31496062992125984"/>
  <pageSetup paperSize="9" scale="65" fitToWidth="0" orientation="portrait" r:id="rId1"/>
  <rowBreaks count="1" manualBreakCount="1">
    <brk id="5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21" zoomScaleSheetLayoutView="100" workbookViewId="0">
      <selection activeCell="D69" sqref="D69:H69"/>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4"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50"/>
      <c r="F2" s="50"/>
      <c r="G2" s="50"/>
      <c r="H2" s="62" t="s">
        <v>50</v>
      </c>
    </row>
    <row r="3" spans="1:8" ht="27" customHeight="1" x14ac:dyDescent="0.2">
      <c r="E3" s="109" t="s">
        <v>51</v>
      </c>
      <c r="F3" s="109"/>
      <c r="G3" s="109"/>
      <c r="H3" s="109"/>
    </row>
    <row r="4" spans="1:8" x14ac:dyDescent="0.2">
      <c r="E4" s="109"/>
      <c r="F4" s="109"/>
      <c r="G4" s="109"/>
      <c r="H4" s="109"/>
    </row>
    <row r="5" spans="1:8" ht="54" customHeight="1" x14ac:dyDescent="0.2">
      <c r="E5" s="109" t="s">
        <v>52</v>
      </c>
      <c r="F5" s="109"/>
      <c r="G5" s="109"/>
      <c r="H5" s="109"/>
    </row>
    <row r="6" spans="1:8" ht="15" x14ac:dyDescent="0.25">
      <c r="E6" s="50"/>
      <c r="F6" s="50"/>
      <c r="G6" s="50"/>
      <c r="H6" s="70" t="s">
        <v>123</v>
      </c>
    </row>
    <row r="8" spans="1:8" ht="14.25" hidden="1" x14ac:dyDescent="0.2">
      <c r="E8" s="117" t="s">
        <v>0</v>
      </c>
      <c r="F8" s="117"/>
      <c r="G8" s="117"/>
      <c r="H8" s="117"/>
    </row>
    <row r="9" spans="1:8" ht="41.25" hidden="1" customHeight="1" x14ac:dyDescent="0.25">
      <c r="A9" s="4"/>
      <c r="B9" s="49"/>
      <c r="C9" s="49"/>
      <c r="E9" s="118" t="s">
        <v>13</v>
      </c>
      <c r="F9" s="119"/>
      <c r="G9" s="119"/>
      <c r="H9" s="119"/>
    </row>
    <row r="10" spans="1:8" ht="15" hidden="1" customHeight="1" x14ac:dyDescent="0.25">
      <c r="A10" s="48"/>
      <c r="B10" s="48"/>
      <c r="C10" s="48"/>
      <c r="E10" s="109" t="s">
        <v>14</v>
      </c>
      <c r="F10" s="119"/>
      <c r="G10" s="119"/>
      <c r="H10" s="119"/>
    </row>
    <row r="11" spans="1:8" ht="15" hidden="1" customHeight="1" x14ac:dyDescent="0.25">
      <c r="A11" s="48"/>
      <c r="B11" s="48"/>
      <c r="C11" s="48"/>
      <c r="E11" s="109"/>
      <c r="F11" s="119"/>
      <c r="G11" s="119"/>
      <c r="H11" s="119"/>
    </row>
    <row r="12" spans="1:8" ht="15" hidden="1" x14ac:dyDescent="0.25">
      <c r="A12" s="48"/>
      <c r="B12" s="48"/>
      <c r="C12" s="48"/>
      <c r="E12" s="113" t="s">
        <v>15</v>
      </c>
      <c r="F12" s="114"/>
      <c r="G12" s="114"/>
      <c r="H12" s="114"/>
    </row>
    <row r="13" spans="1:8" ht="15" hidden="1" x14ac:dyDescent="0.25">
      <c r="A13" s="48"/>
      <c r="B13" s="48"/>
      <c r="C13" s="48"/>
      <c r="E13" s="113" t="s">
        <v>1</v>
      </c>
      <c r="F13" s="114"/>
      <c r="G13" s="114"/>
      <c r="H13" s="114"/>
    </row>
    <row r="14" spans="1:8" ht="15.75" hidden="1" x14ac:dyDescent="0.25">
      <c r="A14" s="49"/>
      <c r="B14" s="49"/>
      <c r="C14" s="49"/>
      <c r="H14" s="5" t="s">
        <v>2</v>
      </c>
    </row>
    <row r="15" spans="1:8" ht="10.5" customHeight="1" x14ac:dyDescent="0.25">
      <c r="A15" s="49"/>
      <c r="B15" s="49"/>
      <c r="C15" s="49"/>
      <c r="H15" s="5"/>
    </row>
    <row r="16" spans="1:8" ht="18.75" x14ac:dyDescent="0.3">
      <c r="A16" s="115" t="s">
        <v>48</v>
      </c>
      <c r="B16" s="115"/>
      <c r="C16" s="115"/>
      <c r="D16" s="115"/>
      <c r="E16" s="115"/>
      <c r="F16" s="115"/>
      <c r="G16" s="115"/>
      <c r="H16" s="115"/>
    </row>
    <row r="17" spans="1:8" ht="30" customHeight="1" x14ac:dyDescent="0.2">
      <c r="A17" s="116" t="s">
        <v>49</v>
      </c>
      <c r="B17" s="116"/>
      <c r="C17" s="116"/>
      <c r="D17" s="116"/>
      <c r="E17" s="116"/>
      <c r="F17" s="116"/>
      <c r="G17" s="116"/>
      <c r="H17" s="116"/>
    </row>
    <row r="18" spans="1:8" ht="12.75" customHeight="1" x14ac:dyDescent="0.25">
      <c r="A18" s="112" t="s">
        <v>54</v>
      </c>
      <c r="B18" s="112"/>
      <c r="C18" s="112"/>
      <c r="D18" s="112"/>
      <c r="E18" s="112"/>
      <c r="F18" s="112"/>
      <c r="G18" s="112"/>
      <c r="H18" s="112"/>
    </row>
    <row r="19" spans="1:8" ht="15" x14ac:dyDescent="0.25">
      <c r="A19" s="110" t="s">
        <v>124</v>
      </c>
      <c r="B19" s="110"/>
      <c r="C19" s="110"/>
      <c r="D19" s="110"/>
      <c r="E19" s="110"/>
      <c r="F19" s="110"/>
      <c r="G19" s="110"/>
      <c r="H19" s="110"/>
    </row>
    <row r="20" spans="1:8" ht="42" customHeight="1" x14ac:dyDescent="0.25">
      <c r="A20" s="7" t="s">
        <v>55</v>
      </c>
      <c r="B20" s="111" t="s">
        <v>112</v>
      </c>
      <c r="C20" s="111"/>
      <c r="D20" s="111"/>
      <c r="E20" s="111"/>
      <c r="F20" s="111"/>
      <c r="G20" s="111"/>
      <c r="H20" s="111"/>
    </row>
    <row r="21" spans="1:8" ht="26.25" customHeight="1" x14ac:dyDescent="0.25">
      <c r="A21" s="7" t="s">
        <v>56</v>
      </c>
      <c r="B21" s="111" t="s">
        <v>125</v>
      </c>
      <c r="C21" s="111"/>
      <c r="D21" s="111"/>
      <c r="E21" s="111"/>
      <c r="F21" s="111"/>
      <c r="G21" s="111"/>
      <c r="H21" s="111"/>
    </row>
    <row r="22" spans="1:8" ht="7.5" customHeight="1" x14ac:dyDescent="0.3">
      <c r="A22" s="66"/>
      <c r="B22" s="51"/>
      <c r="C22" s="51"/>
      <c r="D22" s="51"/>
      <c r="E22" s="51"/>
      <c r="F22" s="51"/>
      <c r="G22" s="51"/>
      <c r="H22" s="51"/>
    </row>
    <row r="23" spans="1:8" ht="169.5" customHeight="1" x14ac:dyDescent="0.2">
      <c r="A23" s="63" t="s">
        <v>57</v>
      </c>
      <c r="B23" s="105" t="s">
        <v>120</v>
      </c>
      <c r="C23" s="105"/>
      <c r="D23" s="105"/>
      <c r="E23" s="105"/>
      <c r="F23" s="105"/>
      <c r="G23" s="105"/>
      <c r="H23" s="105"/>
    </row>
    <row r="24" spans="1:8" ht="15" customHeight="1" x14ac:dyDescent="0.2">
      <c r="A24" s="85" t="s">
        <v>58</v>
      </c>
      <c r="B24" s="87" t="s">
        <v>64</v>
      </c>
      <c r="C24" s="87"/>
      <c r="D24" s="87"/>
      <c r="E24" s="87"/>
      <c r="F24" s="88"/>
      <c r="G24" s="88"/>
      <c r="H24" s="88"/>
    </row>
    <row r="25" spans="1:8" ht="15" customHeight="1" x14ac:dyDescent="0.2">
      <c r="A25" s="86"/>
      <c r="B25" s="89" t="s">
        <v>63</v>
      </c>
      <c r="C25" s="90"/>
      <c r="D25" s="90"/>
      <c r="E25" s="90"/>
      <c r="F25" s="90"/>
      <c r="G25" s="90"/>
      <c r="H25" s="90"/>
    </row>
    <row r="26" spans="1:8" ht="15" x14ac:dyDescent="0.2">
      <c r="A26" s="8"/>
      <c r="B26" s="87" t="s">
        <v>66</v>
      </c>
      <c r="C26" s="88"/>
      <c r="D26" s="88"/>
      <c r="E26" s="88"/>
      <c r="F26" s="88"/>
      <c r="G26" s="88"/>
      <c r="H26" s="88"/>
    </row>
    <row r="27" spans="1:8" ht="15" x14ac:dyDescent="0.2">
      <c r="A27" s="8"/>
      <c r="B27" s="89" t="s">
        <v>65</v>
      </c>
      <c r="C27" s="90"/>
      <c r="D27" s="90"/>
      <c r="E27" s="90"/>
      <c r="F27" s="90"/>
      <c r="G27" s="90"/>
      <c r="H27" s="90"/>
    </row>
    <row r="28" spans="1:8" ht="15" x14ac:dyDescent="0.2">
      <c r="A28" s="8"/>
      <c r="B28" s="87" t="s">
        <v>67</v>
      </c>
      <c r="C28" s="88"/>
      <c r="D28" s="88"/>
      <c r="E28" s="88"/>
      <c r="F28" s="88"/>
      <c r="G28" s="88"/>
      <c r="H28" s="88"/>
    </row>
    <row r="29" spans="1:8" ht="15" x14ac:dyDescent="0.2">
      <c r="A29" s="8"/>
      <c r="B29" s="64" t="s">
        <v>68</v>
      </c>
      <c r="C29" s="9"/>
      <c r="D29" s="9"/>
      <c r="E29" s="9"/>
      <c r="F29" s="9"/>
      <c r="G29" s="9"/>
      <c r="H29" s="10"/>
    </row>
    <row r="30" spans="1:8" ht="15" x14ac:dyDescent="0.2">
      <c r="A30" s="8"/>
      <c r="B30" s="91" t="s">
        <v>69</v>
      </c>
      <c r="C30" s="86"/>
      <c r="D30" s="86"/>
      <c r="E30" s="86"/>
      <c r="F30" s="86"/>
      <c r="G30" s="86"/>
      <c r="H30" s="86"/>
    </row>
    <row r="31" spans="1:8" x14ac:dyDescent="0.2">
      <c r="A31" s="8"/>
      <c r="B31" s="89" t="s">
        <v>70</v>
      </c>
      <c r="C31" s="92"/>
      <c r="D31" s="92"/>
      <c r="E31" s="92"/>
      <c r="F31" s="92"/>
      <c r="G31" s="92"/>
      <c r="H31" s="92"/>
    </row>
    <row r="32" spans="1:8" ht="27.75" customHeight="1" x14ac:dyDescent="0.2">
      <c r="A32" s="63" t="s">
        <v>59</v>
      </c>
      <c r="B32" s="105" t="s">
        <v>73</v>
      </c>
      <c r="C32" s="105"/>
      <c r="D32" s="105"/>
      <c r="E32" s="105"/>
      <c r="F32" s="105"/>
      <c r="G32" s="105"/>
      <c r="H32" s="105"/>
    </row>
    <row r="33" spans="1:15" ht="42" customHeight="1" x14ac:dyDescent="0.2">
      <c r="A33" s="63" t="s">
        <v>60</v>
      </c>
      <c r="B33" s="105" t="s">
        <v>128</v>
      </c>
      <c r="C33" s="105"/>
      <c r="D33" s="105"/>
      <c r="E33" s="105"/>
      <c r="F33" s="105"/>
      <c r="G33" s="105"/>
      <c r="H33" s="105"/>
    </row>
    <row r="34" spans="1:15" ht="63" customHeight="1" x14ac:dyDescent="0.2">
      <c r="A34" s="63" t="s">
        <v>61</v>
      </c>
      <c r="B34" s="93" t="s">
        <v>122</v>
      </c>
      <c r="C34" s="93"/>
      <c r="D34" s="93"/>
      <c r="E34" s="93"/>
      <c r="F34" s="93"/>
      <c r="G34" s="93"/>
      <c r="H34" s="93"/>
      <c r="I34" s="93"/>
      <c r="J34" s="93"/>
      <c r="K34" s="93"/>
      <c r="L34" s="93"/>
      <c r="M34" s="93"/>
      <c r="N34" s="93"/>
      <c r="O34" s="93"/>
    </row>
    <row r="35" spans="1:15" ht="15" customHeight="1" x14ac:dyDescent="0.2">
      <c r="A35" s="106" t="s">
        <v>84</v>
      </c>
      <c r="B35" s="107"/>
      <c r="C35" s="107"/>
      <c r="D35" s="107"/>
      <c r="E35" s="107"/>
      <c r="F35" s="107"/>
      <c r="G35" s="107"/>
      <c r="H35" s="108"/>
    </row>
    <row r="36" spans="1:15" ht="38.25" customHeight="1" x14ac:dyDescent="0.2">
      <c r="A36" s="94" t="s">
        <v>84</v>
      </c>
      <c r="B36" s="95"/>
      <c r="C36" s="72" t="s">
        <v>85</v>
      </c>
      <c r="D36" s="65" t="s">
        <v>86</v>
      </c>
      <c r="E36" s="11" t="s">
        <v>87</v>
      </c>
      <c r="F36" s="74" t="s">
        <v>88</v>
      </c>
      <c r="G36" s="75"/>
      <c r="H36" s="76"/>
    </row>
    <row r="37" spans="1:15" ht="12.75" customHeight="1" x14ac:dyDescent="0.2">
      <c r="A37" s="96"/>
      <c r="B37" s="97"/>
      <c r="C37" s="73"/>
      <c r="D37" s="12" t="s">
        <v>89</v>
      </c>
      <c r="E37" s="12" t="s">
        <v>90</v>
      </c>
      <c r="F37" s="12" t="s">
        <v>91</v>
      </c>
      <c r="G37" s="12" t="s">
        <v>121</v>
      </c>
      <c r="H37" s="12" t="s">
        <v>127</v>
      </c>
    </row>
    <row r="38" spans="1:15" ht="18" customHeight="1" x14ac:dyDescent="0.2">
      <c r="A38" s="77">
        <v>748002000</v>
      </c>
      <c r="B38" s="78"/>
      <c r="C38" s="67" t="s">
        <v>92</v>
      </c>
      <c r="D38" s="12">
        <v>93793.8</v>
      </c>
      <c r="E38" s="12">
        <f>102040-2957</f>
        <v>99083</v>
      </c>
      <c r="F38" s="12">
        <v>44285</v>
      </c>
      <c r="G38" s="12">
        <v>44285</v>
      </c>
      <c r="H38" s="12">
        <v>44285</v>
      </c>
    </row>
    <row r="39" spans="1:15" s="17" customFormat="1" ht="21.75" customHeight="1" x14ac:dyDescent="0.2">
      <c r="A39" s="77" t="s">
        <v>16</v>
      </c>
      <c r="B39" s="78"/>
      <c r="C39" s="68" t="s">
        <v>92</v>
      </c>
      <c r="D39" s="21">
        <f>SUM(D38)</f>
        <v>93793.8</v>
      </c>
      <c r="E39" s="22">
        <f t="shared" ref="E39:H39" si="0">SUM(E38)</f>
        <v>99083</v>
      </c>
      <c r="F39" s="22">
        <f t="shared" si="0"/>
        <v>44285</v>
      </c>
      <c r="G39" s="22">
        <f t="shared" si="0"/>
        <v>44285</v>
      </c>
      <c r="H39" s="22">
        <f t="shared" si="0"/>
        <v>44285</v>
      </c>
    </row>
    <row r="40" spans="1:15" ht="39" hidden="1" customHeight="1" x14ac:dyDescent="0.25">
      <c r="A40" s="7" t="s">
        <v>30</v>
      </c>
      <c r="B40" s="103" t="s">
        <v>39</v>
      </c>
      <c r="C40" s="104"/>
      <c r="D40" s="104"/>
      <c r="E40" s="104"/>
      <c r="F40" s="104"/>
      <c r="G40" s="104"/>
      <c r="H40" s="104"/>
    </row>
    <row r="41" spans="1:15" ht="15" hidden="1" customHeight="1" x14ac:dyDescent="0.2">
      <c r="A41" s="85" t="s">
        <v>31</v>
      </c>
      <c r="B41" s="87" t="s">
        <v>3</v>
      </c>
      <c r="C41" s="88"/>
      <c r="D41" s="88"/>
      <c r="E41" s="88"/>
      <c r="F41" s="88"/>
      <c r="G41" s="88"/>
      <c r="H41" s="88"/>
    </row>
    <row r="42" spans="1:15" ht="15" hidden="1" x14ac:dyDescent="0.2">
      <c r="A42" s="86"/>
      <c r="B42" s="89" t="s">
        <v>4</v>
      </c>
      <c r="C42" s="90"/>
      <c r="D42" s="90"/>
      <c r="E42" s="90"/>
      <c r="F42" s="90"/>
      <c r="G42" s="90"/>
      <c r="H42" s="90"/>
    </row>
    <row r="43" spans="1:15" ht="15" hidden="1" x14ac:dyDescent="0.2">
      <c r="A43" s="8"/>
      <c r="B43" s="91" t="s">
        <v>5</v>
      </c>
      <c r="C43" s="86"/>
      <c r="D43" s="86"/>
      <c r="E43" s="86"/>
      <c r="F43" s="86"/>
      <c r="G43" s="86"/>
      <c r="H43" s="86"/>
    </row>
    <row r="44" spans="1:15" hidden="1" x14ac:dyDescent="0.2">
      <c r="A44" s="8"/>
      <c r="B44" s="89" t="s">
        <v>6</v>
      </c>
      <c r="C44" s="92"/>
      <c r="D44" s="92"/>
      <c r="E44" s="92"/>
      <c r="F44" s="92"/>
      <c r="G44" s="92"/>
      <c r="H44" s="92"/>
    </row>
    <row r="45" spans="1:15" ht="66" hidden="1" customHeight="1" x14ac:dyDescent="0.2">
      <c r="A45" s="46" t="s">
        <v>32</v>
      </c>
      <c r="B45" s="93" t="s">
        <v>44</v>
      </c>
      <c r="C45" s="93"/>
      <c r="D45" s="93"/>
      <c r="E45" s="93"/>
      <c r="F45" s="93"/>
      <c r="G45" s="93"/>
      <c r="H45" s="93"/>
    </row>
    <row r="46" spans="1:15" ht="6.75" hidden="1" customHeight="1" x14ac:dyDescent="0.25">
      <c r="A46" s="26"/>
      <c r="B46" s="27"/>
      <c r="C46" s="28"/>
      <c r="D46" s="29"/>
      <c r="E46" s="29"/>
      <c r="F46" s="29"/>
      <c r="G46" s="29"/>
      <c r="H46" s="29"/>
    </row>
    <row r="47" spans="1:15" ht="35.25" hidden="1" customHeight="1" x14ac:dyDescent="0.2">
      <c r="A47" s="94" t="s">
        <v>12</v>
      </c>
      <c r="B47" s="95"/>
      <c r="C47" s="72" t="s">
        <v>7</v>
      </c>
      <c r="D47" s="47" t="s">
        <v>8</v>
      </c>
      <c r="E47" s="11" t="s">
        <v>9</v>
      </c>
      <c r="F47" s="74" t="s">
        <v>10</v>
      </c>
      <c r="G47" s="75"/>
      <c r="H47" s="76"/>
    </row>
    <row r="48" spans="1:15" ht="12.75" hidden="1" customHeight="1" x14ac:dyDescent="0.2">
      <c r="A48" s="96"/>
      <c r="B48" s="97"/>
      <c r="C48" s="73"/>
      <c r="D48" s="12" t="s">
        <v>38</v>
      </c>
      <c r="E48" s="12" t="s">
        <v>41</v>
      </c>
      <c r="F48" s="12" t="s">
        <v>42</v>
      </c>
      <c r="G48" s="12" t="s">
        <v>43</v>
      </c>
      <c r="H48" s="12" t="s">
        <v>47</v>
      </c>
    </row>
    <row r="49" spans="1:8" s="44" customFormat="1" ht="24.75" hidden="1" customHeight="1" x14ac:dyDescent="0.2">
      <c r="A49" s="120" t="s">
        <v>46</v>
      </c>
      <c r="B49" s="120"/>
      <c r="C49" s="42" t="s">
        <v>17</v>
      </c>
      <c r="D49" s="43">
        <v>140</v>
      </c>
      <c r="E49" s="43">
        <v>140</v>
      </c>
      <c r="F49" s="43">
        <v>140</v>
      </c>
      <c r="G49" s="43">
        <v>140</v>
      </c>
      <c r="H49" s="43"/>
    </row>
    <row r="50" spans="1:8" ht="17.25" hidden="1" customHeight="1" x14ac:dyDescent="0.25">
      <c r="A50" s="33"/>
      <c r="B50" s="50"/>
      <c r="C50" s="34"/>
      <c r="D50" s="35"/>
      <c r="E50" s="35"/>
      <c r="F50" s="36"/>
      <c r="G50" s="37"/>
      <c r="H50" s="38"/>
    </row>
    <row r="51" spans="1:8" ht="39" hidden="1" customHeight="1" x14ac:dyDescent="0.2">
      <c r="A51" s="71" t="s">
        <v>34</v>
      </c>
      <c r="B51" s="71"/>
      <c r="C51" s="102" t="s">
        <v>7</v>
      </c>
      <c r="D51" s="45" t="s">
        <v>8</v>
      </c>
      <c r="E51" s="45" t="s">
        <v>9</v>
      </c>
      <c r="F51" s="71" t="s">
        <v>10</v>
      </c>
      <c r="G51" s="71"/>
      <c r="H51" s="71"/>
    </row>
    <row r="52" spans="1:8" ht="12.75" hidden="1" customHeight="1" x14ac:dyDescent="0.2">
      <c r="A52" s="71"/>
      <c r="B52" s="71"/>
      <c r="C52" s="102"/>
      <c r="D52" s="12" t="s">
        <v>38</v>
      </c>
      <c r="E52" s="12" t="s">
        <v>41</v>
      </c>
      <c r="F52" s="12" t="s">
        <v>42</v>
      </c>
      <c r="G52" s="12" t="s">
        <v>43</v>
      </c>
      <c r="H52" s="12" t="s">
        <v>47</v>
      </c>
    </row>
    <row r="53" spans="1:8" ht="17.25" hidden="1" customHeight="1" x14ac:dyDescent="0.2">
      <c r="A53" s="77">
        <v>748002011</v>
      </c>
      <c r="B53" s="78"/>
      <c r="C53" s="12" t="s">
        <v>11</v>
      </c>
      <c r="D53" s="25"/>
      <c r="E53" s="25"/>
      <c r="F53" s="25"/>
      <c r="G53" s="25"/>
      <c r="H53" s="25" t="s">
        <v>36</v>
      </c>
    </row>
    <row r="54" spans="1:8" s="17" customFormat="1" ht="18" hidden="1" customHeight="1" x14ac:dyDescent="0.25">
      <c r="A54" s="79" t="s">
        <v>35</v>
      </c>
      <c r="B54" s="80"/>
      <c r="C54" s="13" t="s">
        <v>11</v>
      </c>
      <c r="D54" s="21">
        <f>SUM(D53)</f>
        <v>0</v>
      </c>
      <c r="E54" s="22">
        <f t="shared" ref="E54:G54" si="1">SUM(E53)</f>
        <v>0</v>
      </c>
      <c r="F54" s="22">
        <f t="shared" si="1"/>
        <v>0</v>
      </c>
      <c r="G54" s="22">
        <f t="shared" si="1"/>
        <v>0</v>
      </c>
      <c r="H54" s="13" t="s">
        <v>36</v>
      </c>
    </row>
    <row r="55" spans="1:8" ht="13.5" hidden="1" customHeight="1" x14ac:dyDescent="0.2"/>
    <row r="56" spans="1:8" ht="46.5" customHeight="1" x14ac:dyDescent="0.25">
      <c r="A56" s="7" t="s">
        <v>94</v>
      </c>
      <c r="B56" s="83" t="s">
        <v>96</v>
      </c>
      <c r="C56" s="84"/>
      <c r="D56" s="84"/>
      <c r="E56" s="84"/>
      <c r="F56" s="84"/>
      <c r="G56" s="84"/>
      <c r="H56" s="84"/>
    </row>
    <row r="57" spans="1:8" ht="15" customHeight="1" x14ac:dyDescent="0.2">
      <c r="A57" s="85" t="s">
        <v>95</v>
      </c>
      <c r="B57" s="87" t="s">
        <v>66</v>
      </c>
      <c r="C57" s="88"/>
      <c r="D57" s="88"/>
      <c r="E57" s="88"/>
      <c r="F57" s="88"/>
      <c r="G57" s="88"/>
      <c r="H57" s="88"/>
    </row>
    <row r="58" spans="1:8" ht="15" x14ac:dyDescent="0.2">
      <c r="A58" s="86"/>
      <c r="B58" s="89" t="s">
        <v>65</v>
      </c>
      <c r="C58" s="90"/>
      <c r="D58" s="90"/>
      <c r="E58" s="90"/>
      <c r="F58" s="90"/>
      <c r="G58" s="90"/>
      <c r="H58" s="90"/>
    </row>
    <row r="59" spans="1:8" ht="15" x14ac:dyDescent="0.2">
      <c r="A59" s="8"/>
      <c r="B59" s="91" t="s">
        <v>69</v>
      </c>
      <c r="C59" s="86"/>
      <c r="D59" s="86"/>
      <c r="E59" s="86"/>
      <c r="F59" s="86"/>
      <c r="G59" s="86"/>
      <c r="H59" s="86"/>
    </row>
    <row r="60" spans="1:8" x14ac:dyDescent="0.2">
      <c r="A60" s="8"/>
      <c r="B60" s="89" t="s">
        <v>70</v>
      </c>
      <c r="C60" s="92"/>
      <c r="D60" s="92"/>
      <c r="E60" s="92"/>
      <c r="F60" s="92"/>
      <c r="G60" s="92"/>
      <c r="H60" s="92"/>
    </row>
    <row r="61" spans="1:8" ht="74.25" customHeight="1" x14ac:dyDescent="0.2">
      <c r="A61" s="63" t="s">
        <v>97</v>
      </c>
      <c r="B61" s="93" t="s">
        <v>122</v>
      </c>
      <c r="C61" s="93"/>
      <c r="D61" s="93"/>
      <c r="E61" s="93"/>
      <c r="F61" s="93"/>
      <c r="G61" s="93"/>
      <c r="H61" s="93"/>
    </row>
    <row r="62" spans="1:8" ht="15" hidden="1" x14ac:dyDescent="0.25">
      <c r="A62" s="26"/>
      <c r="B62" s="27"/>
      <c r="C62" s="28"/>
      <c r="D62" s="29"/>
      <c r="E62" s="29"/>
      <c r="F62" s="29"/>
      <c r="G62" s="29"/>
      <c r="H62" s="29"/>
    </row>
    <row r="63" spans="1:8" ht="36" x14ac:dyDescent="0.2">
      <c r="A63" s="94" t="s">
        <v>98</v>
      </c>
      <c r="B63" s="95"/>
      <c r="C63" s="72" t="s">
        <v>85</v>
      </c>
      <c r="D63" s="65" t="s">
        <v>86</v>
      </c>
      <c r="E63" s="11" t="s">
        <v>87</v>
      </c>
      <c r="F63" s="74" t="s">
        <v>88</v>
      </c>
      <c r="G63" s="75"/>
      <c r="H63" s="76"/>
    </row>
    <row r="64" spans="1:8" ht="12.75" customHeight="1" x14ac:dyDescent="0.2">
      <c r="A64" s="96"/>
      <c r="B64" s="97"/>
      <c r="C64" s="73"/>
      <c r="D64" s="12" t="s">
        <v>89</v>
      </c>
      <c r="E64" s="12" t="s">
        <v>90</v>
      </c>
      <c r="F64" s="12" t="s">
        <v>91</v>
      </c>
      <c r="G64" s="12" t="s">
        <v>121</v>
      </c>
      <c r="H64" s="12" t="s">
        <v>127</v>
      </c>
    </row>
    <row r="65" spans="1:8" ht="20.25" customHeight="1" x14ac:dyDescent="0.2">
      <c r="A65" s="120" t="s">
        <v>105</v>
      </c>
      <c r="B65" s="120"/>
      <c r="C65" s="42" t="s">
        <v>101</v>
      </c>
      <c r="D65" s="43">
        <v>140</v>
      </c>
      <c r="E65" s="43">
        <v>140</v>
      </c>
      <c r="F65" s="43">
        <v>140</v>
      </c>
      <c r="G65" s="43">
        <v>140</v>
      </c>
      <c r="H65" s="43">
        <v>140</v>
      </c>
    </row>
    <row r="66" spans="1:8" ht="15" x14ac:dyDescent="0.25">
      <c r="A66" s="33"/>
      <c r="B66" s="50"/>
      <c r="C66" s="34"/>
      <c r="D66" s="35"/>
      <c r="E66" s="35"/>
      <c r="F66" s="36"/>
      <c r="G66" s="37"/>
      <c r="H66" s="38"/>
    </row>
    <row r="67" spans="1:8" ht="36" x14ac:dyDescent="0.2">
      <c r="A67" s="71" t="s">
        <v>99</v>
      </c>
      <c r="B67" s="71"/>
      <c r="C67" s="72" t="s">
        <v>85</v>
      </c>
      <c r="D67" s="65" t="s">
        <v>86</v>
      </c>
      <c r="E67" s="11" t="s">
        <v>87</v>
      </c>
      <c r="F67" s="74" t="s">
        <v>88</v>
      </c>
      <c r="G67" s="75"/>
      <c r="H67" s="76"/>
    </row>
    <row r="68" spans="1:8" ht="12.75" customHeight="1" x14ac:dyDescent="0.2">
      <c r="A68" s="71"/>
      <c r="B68" s="71"/>
      <c r="C68" s="73"/>
      <c r="D68" s="12" t="s">
        <v>89</v>
      </c>
      <c r="E68" s="12" t="s">
        <v>90</v>
      </c>
      <c r="F68" s="12" t="s">
        <v>91</v>
      </c>
      <c r="G68" s="12" t="s">
        <v>121</v>
      </c>
      <c r="H68" s="12" t="s">
        <v>127</v>
      </c>
    </row>
    <row r="69" spans="1:8" ht="22.5" x14ac:dyDescent="0.2">
      <c r="A69" s="77">
        <v>748002015</v>
      </c>
      <c r="B69" s="78"/>
      <c r="C69" s="67" t="s">
        <v>92</v>
      </c>
      <c r="D69" s="12">
        <v>93793.8</v>
      </c>
      <c r="E69" s="12">
        <f>102040-2957</f>
        <v>99083</v>
      </c>
      <c r="F69" s="12">
        <v>44285</v>
      </c>
      <c r="G69" s="12">
        <v>44285</v>
      </c>
      <c r="H69" s="12">
        <v>44285</v>
      </c>
    </row>
    <row r="70" spans="1:8" ht="21" hidden="1" x14ac:dyDescent="0.2">
      <c r="A70" s="77">
        <v>748002049</v>
      </c>
      <c r="B70" s="78"/>
      <c r="C70" s="68" t="s">
        <v>92</v>
      </c>
      <c r="D70" s="24"/>
      <c r="E70" s="25"/>
      <c r="F70" s="25"/>
      <c r="G70" s="25"/>
      <c r="H70" s="25"/>
    </row>
    <row r="71" spans="1:8" hidden="1" x14ac:dyDescent="0.2">
      <c r="A71" s="77">
        <v>748002055</v>
      </c>
      <c r="B71" s="78"/>
      <c r="C71" s="12" t="s">
        <v>11</v>
      </c>
      <c r="D71" s="24"/>
      <c r="E71" s="25"/>
      <c r="F71" s="25"/>
      <c r="G71" s="25"/>
      <c r="H71" s="25"/>
    </row>
    <row r="72" spans="1:8" ht="25.5" customHeight="1" x14ac:dyDescent="0.25">
      <c r="A72" s="79" t="s">
        <v>100</v>
      </c>
      <c r="B72" s="80"/>
      <c r="C72" s="68" t="s">
        <v>92</v>
      </c>
      <c r="D72" s="21">
        <f>SUM(D69:D71)</f>
        <v>93793.8</v>
      </c>
      <c r="E72" s="21">
        <f t="shared" ref="E72:H72" si="2">SUM(E69:E71)</f>
        <v>99083</v>
      </c>
      <c r="F72" s="21">
        <f t="shared" si="2"/>
        <v>44285</v>
      </c>
      <c r="G72" s="21">
        <f t="shared" si="2"/>
        <v>44285</v>
      </c>
      <c r="H72" s="21">
        <f t="shared" si="2"/>
        <v>44285</v>
      </c>
    </row>
  </sheetData>
  <mergeCells count="67">
    <mergeCell ref="A70:B70"/>
    <mergeCell ref="A72:B72"/>
    <mergeCell ref="A69:B69"/>
    <mergeCell ref="B61:H61"/>
    <mergeCell ref="A63:B64"/>
    <mergeCell ref="C63:C64"/>
    <mergeCell ref="F63:H63"/>
    <mergeCell ref="A65:B65"/>
    <mergeCell ref="A67:B68"/>
    <mergeCell ref="C67:C68"/>
    <mergeCell ref="F67:H67"/>
    <mergeCell ref="A71:B71"/>
    <mergeCell ref="B60:H60"/>
    <mergeCell ref="A49:B49"/>
    <mergeCell ref="A51:B52"/>
    <mergeCell ref="C51:C52"/>
    <mergeCell ref="F51:H51"/>
    <mergeCell ref="A53:B53"/>
    <mergeCell ref="A54:B54"/>
    <mergeCell ref="B56:H56"/>
    <mergeCell ref="A57:A58"/>
    <mergeCell ref="B57:H57"/>
    <mergeCell ref="B58:H58"/>
    <mergeCell ref="B59:H59"/>
    <mergeCell ref="B43:H43"/>
    <mergeCell ref="B44:H44"/>
    <mergeCell ref="B45:H45"/>
    <mergeCell ref="A47:B48"/>
    <mergeCell ref="C47:C48"/>
    <mergeCell ref="F47:H47"/>
    <mergeCell ref="A38:B38"/>
    <mergeCell ref="A39:B39"/>
    <mergeCell ref="B40:H40"/>
    <mergeCell ref="A41:A42"/>
    <mergeCell ref="B41:H41"/>
    <mergeCell ref="B42:H42"/>
    <mergeCell ref="B33:H33"/>
    <mergeCell ref="B34:H34"/>
    <mergeCell ref="I34:O34"/>
    <mergeCell ref="A35:H35"/>
    <mergeCell ref="A36:B37"/>
    <mergeCell ref="C36:C37"/>
    <mergeCell ref="F36:H36"/>
    <mergeCell ref="B32:H32"/>
    <mergeCell ref="A19:H19"/>
    <mergeCell ref="B20:H20"/>
    <mergeCell ref="B21:H21"/>
    <mergeCell ref="B23:H23"/>
    <mergeCell ref="A24:A25"/>
    <mergeCell ref="B24:H24"/>
    <mergeCell ref="B25:H25"/>
    <mergeCell ref="B26:H26"/>
    <mergeCell ref="B27:H27"/>
    <mergeCell ref="B28:H28"/>
    <mergeCell ref="B30:H30"/>
    <mergeCell ref="B31:H31"/>
    <mergeCell ref="E3:H4"/>
    <mergeCell ref="A18:H18"/>
    <mergeCell ref="E5:H5"/>
    <mergeCell ref="E8:H8"/>
    <mergeCell ref="E9:H9"/>
    <mergeCell ref="E10:H10"/>
    <mergeCell ref="E11:H11"/>
    <mergeCell ref="E12:H12"/>
    <mergeCell ref="E13:H13"/>
    <mergeCell ref="A16:H16"/>
    <mergeCell ref="A17:H17"/>
  </mergeCells>
  <pageMargins left="0.70866141732283472" right="0.51181102362204722" top="0.35433070866141736" bottom="0.35433070866141736" header="0.31496062992125984" footer="0.31496062992125984"/>
  <pageSetup paperSize="9" scale="68" fitToWidth="0" orientation="portrait" r:id="rId1"/>
  <rowBreaks count="1" manualBreakCount="1">
    <brk id="5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18" zoomScaleSheetLayoutView="100" workbookViewId="0">
      <selection activeCell="D69" sqref="D69:H72"/>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5.7109375"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2"/>
      <c r="F2" s="2"/>
      <c r="G2" s="2"/>
      <c r="H2" s="62" t="s">
        <v>50</v>
      </c>
    </row>
    <row r="3" spans="1:8" ht="42.75" customHeight="1" x14ac:dyDescent="0.2">
      <c r="E3" s="109" t="s">
        <v>51</v>
      </c>
      <c r="F3" s="109"/>
      <c r="G3" s="109"/>
      <c r="H3" s="109"/>
    </row>
    <row r="4" spans="1:8" ht="5.25" customHeight="1" x14ac:dyDescent="0.2">
      <c r="E4" s="109"/>
      <c r="F4" s="109"/>
      <c r="G4" s="109"/>
      <c r="H4" s="109"/>
    </row>
    <row r="5" spans="1:8" hidden="1" x14ac:dyDescent="0.2">
      <c r="E5" s="3"/>
      <c r="F5" s="3"/>
      <c r="G5" s="3"/>
      <c r="H5" s="3"/>
    </row>
    <row r="6" spans="1:8" ht="55.5" customHeight="1" x14ac:dyDescent="0.2">
      <c r="E6" s="109" t="s">
        <v>53</v>
      </c>
      <c r="F6" s="109"/>
      <c r="G6" s="109"/>
      <c r="H6" s="109"/>
    </row>
    <row r="7" spans="1:8" ht="14.25" customHeight="1" x14ac:dyDescent="0.25">
      <c r="E7" s="2"/>
      <c r="F7" s="2"/>
      <c r="G7" s="2"/>
      <c r="H7" s="70" t="s">
        <v>123</v>
      </c>
    </row>
    <row r="8" spans="1:8" ht="14.25" hidden="1" x14ac:dyDescent="0.2">
      <c r="E8" s="117" t="s">
        <v>0</v>
      </c>
      <c r="F8" s="117"/>
      <c r="G8" s="117"/>
      <c r="H8" s="117"/>
    </row>
    <row r="9" spans="1:8" ht="41.25" hidden="1" customHeight="1" x14ac:dyDescent="0.25">
      <c r="A9" s="4"/>
      <c r="B9" s="15"/>
      <c r="C9" s="15"/>
      <c r="E9" s="118" t="s">
        <v>13</v>
      </c>
      <c r="F9" s="119"/>
      <c r="G9" s="119"/>
      <c r="H9" s="119"/>
    </row>
    <row r="10" spans="1:8" ht="15" hidden="1" customHeight="1" x14ac:dyDescent="0.25">
      <c r="A10" s="18"/>
      <c r="B10" s="18"/>
      <c r="C10" s="18"/>
      <c r="E10" s="109" t="s">
        <v>14</v>
      </c>
      <c r="F10" s="119"/>
      <c r="G10" s="119"/>
      <c r="H10" s="119"/>
    </row>
    <row r="11" spans="1:8" ht="15" hidden="1" customHeight="1" x14ac:dyDescent="0.25">
      <c r="A11" s="18"/>
      <c r="B11" s="18"/>
      <c r="C11" s="18"/>
      <c r="E11" s="109"/>
      <c r="F11" s="119"/>
      <c r="G11" s="119"/>
      <c r="H11" s="119"/>
    </row>
    <row r="12" spans="1:8" ht="15" hidden="1" x14ac:dyDescent="0.25">
      <c r="A12" s="18"/>
      <c r="B12" s="18"/>
      <c r="C12" s="18"/>
      <c r="E12" s="113" t="s">
        <v>15</v>
      </c>
      <c r="F12" s="114"/>
      <c r="G12" s="114"/>
      <c r="H12" s="114"/>
    </row>
    <row r="13" spans="1:8" ht="15" hidden="1" x14ac:dyDescent="0.25">
      <c r="A13" s="18"/>
      <c r="B13" s="18"/>
      <c r="C13" s="18"/>
      <c r="E13" s="113" t="s">
        <v>1</v>
      </c>
      <c r="F13" s="114"/>
      <c r="G13" s="114"/>
      <c r="H13" s="114"/>
    </row>
    <row r="14" spans="1:8" ht="15.75" hidden="1" x14ac:dyDescent="0.25">
      <c r="A14" s="15"/>
      <c r="B14" s="15"/>
      <c r="C14" s="15"/>
      <c r="H14" s="5" t="s">
        <v>2</v>
      </c>
    </row>
    <row r="15" spans="1:8" ht="8.25" customHeight="1" x14ac:dyDescent="0.25">
      <c r="A15" s="15"/>
      <c r="B15" s="15"/>
      <c r="C15" s="15"/>
      <c r="G15" s="6"/>
    </row>
    <row r="16" spans="1:8" ht="18.75" x14ac:dyDescent="0.3">
      <c r="A16" s="115" t="s">
        <v>48</v>
      </c>
      <c r="B16" s="115"/>
      <c r="C16" s="115"/>
      <c r="D16" s="115"/>
      <c r="E16" s="115"/>
      <c r="F16" s="115"/>
      <c r="G16" s="115"/>
      <c r="H16" s="115"/>
    </row>
    <row r="17" spans="1:8" ht="30" customHeight="1" x14ac:dyDescent="0.2">
      <c r="A17" s="116" t="s">
        <v>49</v>
      </c>
      <c r="B17" s="116"/>
      <c r="C17" s="116"/>
      <c r="D17" s="116"/>
      <c r="E17" s="116"/>
      <c r="F17" s="116"/>
      <c r="G17" s="116"/>
      <c r="H17" s="116"/>
    </row>
    <row r="18" spans="1:8" ht="12.75" customHeight="1" x14ac:dyDescent="0.25">
      <c r="A18" s="112" t="s">
        <v>54</v>
      </c>
      <c r="B18" s="112"/>
      <c r="C18" s="112"/>
      <c r="D18" s="112"/>
      <c r="E18" s="112"/>
      <c r="F18" s="112"/>
      <c r="G18" s="112"/>
      <c r="H18" s="112"/>
    </row>
    <row r="19" spans="1:8" ht="15" x14ac:dyDescent="0.25">
      <c r="A19" s="110" t="s">
        <v>124</v>
      </c>
      <c r="B19" s="110"/>
      <c r="C19" s="110"/>
      <c r="D19" s="110"/>
      <c r="E19" s="110"/>
      <c r="F19" s="110"/>
      <c r="G19" s="110"/>
      <c r="H19" s="110"/>
    </row>
    <row r="20" spans="1:8" ht="41.25" customHeight="1" x14ac:dyDescent="0.25">
      <c r="A20" s="7" t="s">
        <v>55</v>
      </c>
      <c r="B20" s="111" t="s">
        <v>113</v>
      </c>
      <c r="C20" s="111"/>
      <c r="D20" s="111"/>
      <c r="E20" s="111"/>
      <c r="F20" s="111"/>
      <c r="G20" s="111"/>
      <c r="H20" s="111"/>
    </row>
    <row r="21" spans="1:8" ht="26.25" customHeight="1" x14ac:dyDescent="0.25">
      <c r="A21" s="7" t="s">
        <v>56</v>
      </c>
      <c r="B21" s="111" t="s">
        <v>125</v>
      </c>
      <c r="C21" s="111"/>
      <c r="D21" s="111"/>
      <c r="E21" s="111"/>
      <c r="F21" s="111"/>
      <c r="G21" s="111"/>
      <c r="H21" s="111"/>
    </row>
    <row r="22" spans="1:8" ht="7.5" customHeight="1" x14ac:dyDescent="0.3">
      <c r="A22" s="66"/>
      <c r="B22" s="16"/>
      <c r="C22" s="16"/>
      <c r="D22" s="16"/>
      <c r="E22" s="16"/>
      <c r="F22" s="16"/>
      <c r="G22" s="16"/>
      <c r="H22" s="16"/>
    </row>
    <row r="23" spans="1:8" ht="159" customHeight="1" x14ac:dyDescent="0.2">
      <c r="A23" s="63" t="s">
        <v>57</v>
      </c>
      <c r="B23" s="105" t="s">
        <v>120</v>
      </c>
      <c r="C23" s="105"/>
      <c r="D23" s="105"/>
      <c r="E23" s="105"/>
      <c r="F23" s="105"/>
      <c r="G23" s="105"/>
      <c r="H23" s="105"/>
    </row>
    <row r="24" spans="1:8" ht="15" customHeight="1" x14ac:dyDescent="0.2">
      <c r="A24" s="85" t="s">
        <v>58</v>
      </c>
      <c r="B24" s="87" t="s">
        <v>64</v>
      </c>
      <c r="C24" s="87"/>
      <c r="D24" s="87"/>
      <c r="E24" s="87"/>
      <c r="F24" s="88"/>
      <c r="G24" s="88"/>
      <c r="H24" s="88"/>
    </row>
    <row r="25" spans="1:8" ht="15" customHeight="1" x14ac:dyDescent="0.2">
      <c r="A25" s="86"/>
      <c r="B25" s="89" t="s">
        <v>63</v>
      </c>
      <c r="C25" s="90"/>
      <c r="D25" s="90"/>
      <c r="E25" s="90"/>
      <c r="F25" s="90"/>
      <c r="G25" s="90"/>
      <c r="H25" s="90"/>
    </row>
    <row r="26" spans="1:8" ht="15" customHeight="1" x14ac:dyDescent="0.2">
      <c r="A26" s="8"/>
      <c r="B26" s="87" t="s">
        <v>66</v>
      </c>
      <c r="C26" s="88"/>
      <c r="D26" s="88"/>
      <c r="E26" s="88"/>
      <c r="F26" s="88"/>
      <c r="G26" s="88"/>
      <c r="H26" s="88"/>
    </row>
    <row r="27" spans="1:8" ht="15" x14ac:dyDescent="0.2">
      <c r="A27" s="8"/>
      <c r="B27" s="89" t="s">
        <v>65</v>
      </c>
      <c r="C27" s="90"/>
      <c r="D27" s="90"/>
      <c r="E27" s="90"/>
      <c r="F27" s="90"/>
      <c r="G27" s="90"/>
      <c r="H27" s="90"/>
    </row>
    <row r="28" spans="1:8" ht="15" x14ac:dyDescent="0.2">
      <c r="A28" s="8"/>
      <c r="B28" s="87" t="s">
        <v>67</v>
      </c>
      <c r="C28" s="88"/>
      <c r="D28" s="88"/>
      <c r="E28" s="88"/>
      <c r="F28" s="88"/>
      <c r="G28" s="88"/>
      <c r="H28" s="88"/>
    </row>
    <row r="29" spans="1:8" ht="15" x14ac:dyDescent="0.2">
      <c r="A29" s="8"/>
      <c r="B29" s="64" t="s">
        <v>68</v>
      </c>
      <c r="C29" s="9"/>
      <c r="D29" s="9"/>
      <c r="E29" s="9"/>
      <c r="F29" s="9"/>
      <c r="G29" s="9"/>
      <c r="H29" s="10"/>
    </row>
    <row r="30" spans="1:8" ht="15" x14ac:dyDescent="0.2">
      <c r="A30" s="8"/>
      <c r="B30" s="91" t="s">
        <v>69</v>
      </c>
      <c r="C30" s="86"/>
      <c r="D30" s="86"/>
      <c r="E30" s="86"/>
      <c r="F30" s="86"/>
      <c r="G30" s="86"/>
      <c r="H30" s="86"/>
    </row>
    <row r="31" spans="1:8" x14ac:dyDescent="0.2">
      <c r="A31" s="8"/>
      <c r="B31" s="89" t="s">
        <v>70</v>
      </c>
      <c r="C31" s="92"/>
      <c r="D31" s="92"/>
      <c r="E31" s="92"/>
      <c r="F31" s="92"/>
      <c r="G31" s="92"/>
      <c r="H31" s="92"/>
    </row>
    <row r="32" spans="1:8" ht="27.75" customHeight="1" x14ac:dyDescent="0.2">
      <c r="A32" s="63" t="s">
        <v>59</v>
      </c>
      <c r="B32" s="105" t="s">
        <v>74</v>
      </c>
      <c r="C32" s="105"/>
      <c r="D32" s="105"/>
      <c r="E32" s="105"/>
      <c r="F32" s="105"/>
      <c r="G32" s="105"/>
      <c r="H32" s="105"/>
    </row>
    <row r="33" spans="1:15" ht="31.5" customHeight="1" x14ac:dyDescent="0.2">
      <c r="A33" s="63" t="s">
        <v>60</v>
      </c>
      <c r="B33" s="105" t="s">
        <v>129</v>
      </c>
      <c r="C33" s="105"/>
      <c r="D33" s="105"/>
      <c r="E33" s="105"/>
      <c r="F33" s="105"/>
      <c r="G33" s="105"/>
      <c r="H33" s="105"/>
    </row>
    <row r="34" spans="1:15" ht="110.25" customHeight="1" x14ac:dyDescent="0.2">
      <c r="A34" s="63" t="s">
        <v>61</v>
      </c>
      <c r="B34" s="93" t="s">
        <v>75</v>
      </c>
      <c r="C34" s="93"/>
      <c r="D34" s="93"/>
      <c r="E34" s="93"/>
      <c r="F34" s="93"/>
      <c r="G34" s="93"/>
      <c r="H34" s="93"/>
      <c r="I34" s="93"/>
      <c r="J34" s="93"/>
      <c r="K34" s="93"/>
      <c r="L34" s="93"/>
      <c r="M34" s="93"/>
      <c r="N34" s="93"/>
      <c r="O34" s="93"/>
    </row>
    <row r="35" spans="1:15" ht="15" customHeight="1" x14ac:dyDescent="0.2">
      <c r="A35" s="106" t="s">
        <v>84</v>
      </c>
      <c r="B35" s="107"/>
      <c r="C35" s="107"/>
      <c r="D35" s="107"/>
      <c r="E35" s="107"/>
      <c r="F35" s="107"/>
      <c r="G35" s="107"/>
      <c r="H35" s="108"/>
    </row>
    <row r="36" spans="1:15" ht="38.25" customHeight="1" x14ac:dyDescent="0.2">
      <c r="A36" s="94" t="s">
        <v>84</v>
      </c>
      <c r="B36" s="95"/>
      <c r="C36" s="72" t="s">
        <v>85</v>
      </c>
      <c r="D36" s="65" t="s">
        <v>86</v>
      </c>
      <c r="E36" s="11" t="s">
        <v>87</v>
      </c>
      <c r="F36" s="74" t="s">
        <v>88</v>
      </c>
      <c r="G36" s="75"/>
      <c r="H36" s="76"/>
    </row>
    <row r="37" spans="1:15" ht="12.75" customHeight="1" x14ac:dyDescent="0.2">
      <c r="A37" s="96"/>
      <c r="B37" s="97"/>
      <c r="C37" s="73"/>
      <c r="D37" s="12" t="s">
        <v>89</v>
      </c>
      <c r="E37" s="12" t="s">
        <v>90</v>
      </c>
      <c r="F37" s="12" t="s">
        <v>91</v>
      </c>
      <c r="G37" s="12" t="s">
        <v>121</v>
      </c>
      <c r="H37" s="12" t="s">
        <v>127</v>
      </c>
    </row>
    <row r="38" spans="1:15" ht="18" customHeight="1" x14ac:dyDescent="0.2">
      <c r="A38" s="77">
        <v>748005000</v>
      </c>
      <c r="B38" s="78"/>
      <c r="C38" s="67" t="s">
        <v>92</v>
      </c>
      <c r="D38" s="19">
        <v>1211674</v>
      </c>
      <c r="E38" s="19">
        <v>895822</v>
      </c>
      <c r="F38" s="41">
        <v>625677</v>
      </c>
      <c r="G38" s="12">
        <v>626204</v>
      </c>
      <c r="H38" s="12">
        <v>627050</v>
      </c>
    </row>
    <row r="39" spans="1:15" s="17" customFormat="1" ht="21.75" customHeight="1" x14ac:dyDescent="0.2">
      <c r="A39" s="77" t="s">
        <v>16</v>
      </c>
      <c r="B39" s="78"/>
      <c r="C39" s="68" t="s">
        <v>92</v>
      </c>
      <c r="D39" s="22">
        <f>SUM(D38)</f>
        <v>1211674</v>
      </c>
      <c r="E39" s="22">
        <f t="shared" ref="E39:H39" si="0">SUM(E38)</f>
        <v>895822</v>
      </c>
      <c r="F39" s="22">
        <f t="shared" si="0"/>
        <v>625677</v>
      </c>
      <c r="G39" s="22">
        <f t="shared" si="0"/>
        <v>626204</v>
      </c>
      <c r="H39" s="22">
        <f t="shared" si="0"/>
        <v>627050</v>
      </c>
    </row>
    <row r="40" spans="1:15" ht="39" hidden="1" customHeight="1" x14ac:dyDescent="0.25">
      <c r="A40" s="7" t="s">
        <v>30</v>
      </c>
      <c r="B40" s="103" t="s">
        <v>39</v>
      </c>
      <c r="C40" s="104"/>
      <c r="D40" s="104"/>
      <c r="E40" s="104"/>
      <c r="F40" s="104"/>
      <c r="G40" s="104"/>
      <c r="H40" s="104"/>
    </row>
    <row r="41" spans="1:15" ht="15" hidden="1" customHeight="1" x14ac:dyDescent="0.2">
      <c r="A41" s="85" t="s">
        <v>31</v>
      </c>
      <c r="B41" s="87" t="s">
        <v>3</v>
      </c>
      <c r="C41" s="88"/>
      <c r="D41" s="88"/>
      <c r="E41" s="88"/>
      <c r="F41" s="88"/>
      <c r="G41" s="88"/>
      <c r="H41" s="88"/>
    </row>
    <row r="42" spans="1:15" ht="15" hidden="1" x14ac:dyDescent="0.2">
      <c r="A42" s="86"/>
      <c r="B42" s="89" t="s">
        <v>4</v>
      </c>
      <c r="C42" s="90"/>
      <c r="D42" s="90"/>
      <c r="E42" s="90"/>
      <c r="F42" s="90"/>
      <c r="G42" s="90"/>
      <c r="H42" s="90"/>
    </row>
    <row r="43" spans="1:15" ht="15" hidden="1" x14ac:dyDescent="0.2">
      <c r="A43" s="8"/>
      <c r="B43" s="91" t="s">
        <v>5</v>
      </c>
      <c r="C43" s="86"/>
      <c r="D43" s="86"/>
      <c r="E43" s="86"/>
      <c r="F43" s="86"/>
      <c r="G43" s="86"/>
      <c r="H43" s="86"/>
    </row>
    <row r="44" spans="1:15" hidden="1" x14ac:dyDescent="0.2">
      <c r="A44" s="8"/>
      <c r="B44" s="89" t="s">
        <v>6</v>
      </c>
      <c r="C44" s="92"/>
      <c r="D44" s="92"/>
      <c r="E44" s="92"/>
      <c r="F44" s="92"/>
      <c r="G44" s="92"/>
      <c r="H44" s="92"/>
    </row>
    <row r="45" spans="1:15" ht="121.5" hidden="1" customHeight="1" x14ac:dyDescent="0.2">
      <c r="A45" s="14" t="s">
        <v>32</v>
      </c>
      <c r="B45" s="93" t="s">
        <v>18</v>
      </c>
      <c r="C45" s="93"/>
      <c r="D45" s="93"/>
      <c r="E45" s="93"/>
      <c r="F45" s="93"/>
      <c r="G45" s="93"/>
      <c r="H45" s="93"/>
    </row>
    <row r="46" spans="1:15" ht="6.75" hidden="1" customHeight="1" x14ac:dyDescent="0.25">
      <c r="A46" s="26"/>
      <c r="B46" s="27"/>
      <c r="C46" s="28"/>
      <c r="D46" s="29"/>
      <c r="E46" s="29"/>
      <c r="F46" s="29"/>
      <c r="G46" s="29"/>
      <c r="H46" s="29"/>
    </row>
    <row r="47" spans="1:15" ht="35.25" hidden="1" customHeight="1" x14ac:dyDescent="0.2">
      <c r="A47" s="94" t="s">
        <v>12</v>
      </c>
      <c r="B47" s="95"/>
      <c r="C47" s="100" t="s">
        <v>7</v>
      </c>
      <c r="D47" s="30" t="s">
        <v>8</v>
      </c>
      <c r="E47" s="31" t="s">
        <v>9</v>
      </c>
      <c r="F47" s="96" t="s">
        <v>10</v>
      </c>
      <c r="G47" s="101"/>
      <c r="H47" s="97"/>
    </row>
    <row r="48" spans="1:15" ht="12.75" hidden="1" customHeight="1" x14ac:dyDescent="0.2">
      <c r="A48" s="96"/>
      <c r="B48" s="97"/>
      <c r="C48" s="73"/>
      <c r="D48" s="12" t="s">
        <v>38</v>
      </c>
      <c r="E48" s="12" t="s">
        <v>41</v>
      </c>
      <c r="F48" s="12" t="s">
        <v>42</v>
      </c>
      <c r="G48" s="12" t="s">
        <v>43</v>
      </c>
      <c r="H48" s="12" t="s">
        <v>47</v>
      </c>
    </row>
    <row r="49" spans="1:8" ht="24.75" hidden="1" customHeight="1" x14ac:dyDescent="0.2">
      <c r="A49" s="121" t="s">
        <v>19</v>
      </c>
      <c r="B49" s="121"/>
      <c r="C49" s="23" t="s">
        <v>17</v>
      </c>
      <c r="D49" s="12">
        <v>7</v>
      </c>
      <c r="E49" s="12">
        <v>7</v>
      </c>
      <c r="F49" s="12">
        <v>7</v>
      </c>
      <c r="G49" s="12">
        <v>7</v>
      </c>
      <c r="H49" s="12"/>
    </row>
    <row r="50" spans="1:8" ht="9" hidden="1" customHeight="1" x14ac:dyDescent="0.25">
      <c r="A50" s="33"/>
      <c r="B50" s="2"/>
      <c r="C50" s="34"/>
      <c r="D50" s="35"/>
      <c r="E50" s="35"/>
      <c r="F50" s="36"/>
      <c r="G50" s="37"/>
      <c r="H50" s="38"/>
    </row>
    <row r="51" spans="1:8" ht="38.25" hidden="1" customHeight="1" x14ac:dyDescent="0.2">
      <c r="A51" s="71" t="s">
        <v>34</v>
      </c>
      <c r="B51" s="71"/>
      <c r="C51" s="102" t="s">
        <v>7</v>
      </c>
      <c r="D51" s="39" t="s">
        <v>8</v>
      </c>
      <c r="E51" s="39" t="s">
        <v>9</v>
      </c>
      <c r="F51" s="71" t="s">
        <v>10</v>
      </c>
      <c r="G51" s="71"/>
      <c r="H51" s="71"/>
    </row>
    <row r="52" spans="1:8" ht="12.75" hidden="1" customHeight="1" x14ac:dyDescent="0.2">
      <c r="A52" s="71"/>
      <c r="B52" s="71"/>
      <c r="C52" s="102"/>
      <c r="D52" s="12" t="s">
        <v>38</v>
      </c>
      <c r="E52" s="12" t="s">
        <v>41</v>
      </c>
      <c r="F52" s="12" t="s">
        <v>42</v>
      </c>
      <c r="G52" s="12" t="s">
        <v>43</v>
      </c>
      <c r="H52" s="12" t="s">
        <v>47</v>
      </c>
    </row>
    <row r="53" spans="1:8" ht="17.25" hidden="1" customHeight="1" x14ac:dyDescent="0.2">
      <c r="A53" s="77">
        <v>748005011</v>
      </c>
      <c r="B53" s="78"/>
      <c r="C53" s="12" t="s">
        <v>11</v>
      </c>
      <c r="D53" s="12">
        <v>8134</v>
      </c>
      <c r="E53" s="41">
        <v>13743</v>
      </c>
      <c r="F53" s="12"/>
      <c r="G53" s="12"/>
      <c r="H53" s="12" t="s">
        <v>36</v>
      </c>
    </row>
    <row r="54" spans="1:8" s="17" customFormat="1" ht="18" hidden="1" customHeight="1" x14ac:dyDescent="0.25">
      <c r="A54" s="79" t="s">
        <v>35</v>
      </c>
      <c r="B54" s="80"/>
      <c r="C54" s="13" t="s">
        <v>11</v>
      </c>
      <c r="D54" s="22">
        <f>SUM(D53)</f>
        <v>8134</v>
      </c>
      <c r="E54" s="22">
        <f t="shared" ref="E54:G54" si="1">SUM(E53)</f>
        <v>13743</v>
      </c>
      <c r="F54" s="22">
        <f t="shared" si="1"/>
        <v>0</v>
      </c>
      <c r="G54" s="22">
        <f t="shared" si="1"/>
        <v>0</v>
      </c>
      <c r="H54" s="12" t="s">
        <v>36</v>
      </c>
    </row>
    <row r="55" spans="1:8" hidden="1" x14ac:dyDescent="0.2"/>
    <row r="56" spans="1:8" ht="41.25" customHeight="1" x14ac:dyDescent="0.25">
      <c r="A56" s="7" t="s">
        <v>94</v>
      </c>
      <c r="B56" s="83" t="s">
        <v>96</v>
      </c>
      <c r="C56" s="84"/>
      <c r="D56" s="84"/>
      <c r="E56" s="84"/>
      <c r="F56" s="84"/>
      <c r="G56" s="84"/>
      <c r="H56" s="84"/>
    </row>
    <row r="57" spans="1:8" ht="15" customHeight="1" x14ac:dyDescent="0.2">
      <c r="A57" s="85" t="s">
        <v>95</v>
      </c>
      <c r="B57" s="87" t="s">
        <v>66</v>
      </c>
      <c r="C57" s="88"/>
      <c r="D57" s="88"/>
      <c r="E57" s="88"/>
      <c r="F57" s="88"/>
      <c r="G57" s="88"/>
      <c r="H57" s="88"/>
    </row>
    <row r="58" spans="1:8" ht="15" x14ac:dyDescent="0.2">
      <c r="A58" s="86"/>
      <c r="B58" s="89" t="s">
        <v>65</v>
      </c>
      <c r="C58" s="90"/>
      <c r="D58" s="90"/>
      <c r="E58" s="90"/>
      <c r="F58" s="90"/>
      <c r="G58" s="90"/>
      <c r="H58" s="90"/>
    </row>
    <row r="59" spans="1:8" ht="15" x14ac:dyDescent="0.2">
      <c r="A59" s="8"/>
      <c r="B59" s="91" t="s">
        <v>69</v>
      </c>
      <c r="C59" s="86"/>
      <c r="D59" s="86"/>
      <c r="E59" s="86"/>
      <c r="F59" s="86"/>
      <c r="G59" s="86"/>
      <c r="H59" s="86"/>
    </row>
    <row r="60" spans="1:8" x14ac:dyDescent="0.2">
      <c r="A60" s="8"/>
      <c r="B60" s="89" t="s">
        <v>70</v>
      </c>
      <c r="C60" s="92"/>
      <c r="D60" s="92"/>
      <c r="E60" s="92"/>
      <c r="F60" s="92"/>
      <c r="G60" s="92"/>
      <c r="H60" s="92"/>
    </row>
    <row r="61" spans="1:8" ht="109.5" customHeight="1" x14ac:dyDescent="0.2">
      <c r="A61" s="63" t="s">
        <v>97</v>
      </c>
      <c r="B61" s="93" t="s">
        <v>75</v>
      </c>
      <c r="C61" s="93"/>
      <c r="D61" s="93"/>
      <c r="E61" s="93"/>
      <c r="F61" s="93"/>
      <c r="G61" s="93"/>
      <c r="H61" s="93"/>
    </row>
    <row r="62" spans="1:8" ht="6.75" customHeight="1" x14ac:dyDescent="0.25">
      <c r="A62" s="26"/>
      <c r="B62" s="27"/>
      <c r="C62" s="28"/>
      <c r="D62" s="29"/>
      <c r="E62" s="29"/>
      <c r="F62" s="29"/>
      <c r="G62" s="29"/>
      <c r="H62" s="29"/>
    </row>
    <row r="63" spans="1:8" ht="35.25" customHeight="1" x14ac:dyDescent="0.2">
      <c r="A63" s="94" t="s">
        <v>98</v>
      </c>
      <c r="B63" s="95"/>
      <c r="C63" s="72" t="s">
        <v>85</v>
      </c>
      <c r="D63" s="65" t="s">
        <v>86</v>
      </c>
      <c r="E63" s="11" t="s">
        <v>87</v>
      </c>
      <c r="F63" s="74" t="s">
        <v>88</v>
      </c>
      <c r="G63" s="75"/>
      <c r="H63" s="76"/>
    </row>
    <row r="64" spans="1:8" ht="12.75" customHeight="1" x14ac:dyDescent="0.2">
      <c r="A64" s="96"/>
      <c r="B64" s="97"/>
      <c r="C64" s="73"/>
      <c r="D64" s="12" t="s">
        <v>89</v>
      </c>
      <c r="E64" s="12" t="s">
        <v>90</v>
      </c>
      <c r="F64" s="12" t="s">
        <v>91</v>
      </c>
      <c r="G64" s="12" t="s">
        <v>121</v>
      </c>
      <c r="H64" s="12" t="s">
        <v>127</v>
      </c>
    </row>
    <row r="65" spans="1:8" ht="24.75" customHeight="1" x14ac:dyDescent="0.2">
      <c r="A65" s="121" t="s">
        <v>106</v>
      </c>
      <c r="B65" s="121"/>
      <c r="C65" s="23" t="s">
        <v>101</v>
      </c>
      <c r="D65" s="12">
        <v>9</v>
      </c>
      <c r="E65" s="12">
        <v>7</v>
      </c>
      <c r="F65" s="12">
        <v>7</v>
      </c>
      <c r="G65" s="12">
        <v>7</v>
      </c>
      <c r="H65" s="12">
        <v>7</v>
      </c>
    </row>
    <row r="66" spans="1:8" ht="9" customHeight="1" x14ac:dyDescent="0.25">
      <c r="A66" s="33"/>
      <c r="B66" s="2"/>
      <c r="C66" s="34"/>
      <c r="D66" s="35"/>
      <c r="E66" s="35"/>
      <c r="F66" s="36"/>
      <c r="G66" s="37"/>
      <c r="H66" s="38"/>
    </row>
    <row r="67" spans="1:8" ht="39.75" customHeight="1" x14ac:dyDescent="0.2">
      <c r="A67" s="71" t="s">
        <v>99</v>
      </c>
      <c r="B67" s="71"/>
      <c r="C67" s="72" t="s">
        <v>85</v>
      </c>
      <c r="D67" s="65" t="s">
        <v>86</v>
      </c>
      <c r="E67" s="11" t="s">
        <v>87</v>
      </c>
      <c r="F67" s="74" t="s">
        <v>88</v>
      </c>
      <c r="G67" s="75"/>
      <c r="H67" s="76"/>
    </row>
    <row r="68" spans="1:8" ht="12.75" customHeight="1" x14ac:dyDescent="0.2">
      <c r="A68" s="71"/>
      <c r="B68" s="71"/>
      <c r="C68" s="73"/>
      <c r="D68" s="12" t="s">
        <v>89</v>
      </c>
      <c r="E68" s="12" t="s">
        <v>90</v>
      </c>
      <c r="F68" s="12" t="s">
        <v>91</v>
      </c>
      <c r="G68" s="12" t="s">
        <v>121</v>
      </c>
      <c r="H68" s="12" t="s">
        <v>127</v>
      </c>
    </row>
    <row r="69" spans="1:8" ht="18" customHeight="1" x14ac:dyDescent="0.2">
      <c r="A69" s="77">
        <v>748005015</v>
      </c>
      <c r="B69" s="78"/>
      <c r="C69" s="67" t="s">
        <v>92</v>
      </c>
      <c r="D69" s="19">
        <v>1211664</v>
      </c>
      <c r="E69" s="19">
        <f>1302198-406388</f>
        <v>895810</v>
      </c>
      <c r="F69" s="41">
        <v>625677</v>
      </c>
      <c r="G69" s="12">
        <v>626204</v>
      </c>
      <c r="H69" s="12">
        <v>627050</v>
      </c>
    </row>
    <row r="70" spans="1:8" ht="17.25" hidden="1" customHeight="1" x14ac:dyDescent="0.2">
      <c r="A70" s="77">
        <v>748005049</v>
      </c>
      <c r="B70" s="78"/>
      <c r="C70" s="68" t="s">
        <v>92</v>
      </c>
      <c r="D70" s="41"/>
      <c r="E70" s="41"/>
      <c r="F70" s="41"/>
      <c r="G70" s="12"/>
      <c r="H70" s="12" t="s">
        <v>36</v>
      </c>
    </row>
    <row r="71" spans="1:8" ht="17.25" hidden="1" customHeight="1" x14ac:dyDescent="0.2">
      <c r="A71" s="77">
        <v>748005055</v>
      </c>
      <c r="B71" s="78"/>
      <c r="C71" s="12" t="s">
        <v>11</v>
      </c>
      <c r="D71" s="41"/>
      <c r="E71" s="41"/>
      <c r="F71" s="41"/>
      <c r="G71" s="12"/>
      <c r="H71" s="12"/>
    </row>
    <row r="72" spans="1:8" s="17" customFormat="1" ht="26.25" customHeight="1" x14ac:dyDescent="0.25">
      <c r="A72" s="79" t="s">
        <v>100</v>
      </c>
      <c r="B72" s="80"/>
      <c r="C72" s="68" t="s">
        <v>92</v>
      </c>
      <c r="D72" s="22">
        <f>SUM(D69:D71)</f>
        <v>1211664</v>
      </c>
      <c r="E72" s="22">
        <f t="shared" ref="E72:H72" si="2">SUM(E69:E71)</f>
        <v>895810</v>
      </c>
      <c r="F72" s="22">
        <f t="shared" si="2"/>
        <v>625677</v>
      </c>
      <c r="G72" s="22">
        <f t="shared" si="2"/>
        <v>626204</v>
      </c>
      <c r="H72" s="22">
        <f t="shared" si="2"/>
        <v>627050</v>
      </c>
    </row>
  </sheetData>
  <mergeCells count="67">
    <mergeCell ref="E3:H4"/>
    <mergeCell ref="A18:H18"/>
    <mergeCell ref="A19:H19"/>
    <mergeCell ref="B20:H20"/>
    <mergeCell ref="B21:H21"/>
    <mergeCell ref="A17:H17"/>
    <mergeCell ref="E6:H6"/>
    <mergeCell ref="E8:H8"/>
    <mergeCell ref="E9:H9"/>
    <mergeCell ref="E10:H10"/>
    <mergeCell ref="E11:H11"/>
    <mergeCell ref="E12:H12"/>
    <mergeCell ref="E13:H13"/>
    <mergeCell ref="A16:H16"/>
    <mergeCell ref="B23:H23"/>
    <mergeCell ref="B28:H28"/>
    <mergeCell ref="B30:H30"/>
    <mergeCell ref="B31:H31"/>
    <mergeCell ref="B32:H32"/>
    <mergeCell ref="B33:H33"/>
    <mergeCell ref="A24:A25"/>
    <mergeCell ref="B24:H24"/>
    <mergeCell ref="B25:H25"/>
    <mergeCell ref="B26:H26"/>
    <mergeCell ref="B27:H27"/>
    <mergeCell ref="B34:H34"/>
    <mergeCell ref="I34:O34"/>
    <mergeCell ref="A35:H35"/>
    <mergeCell ref="A36:B37"/>
    <mergeCell ref="C36:C37"/>
    <mergeCell ref="F36:H36"/>
    <mergeCell ref="A38:B38"/>
    <mergeCell ref="A39:B39"/>
    <mergeCell ref="B40:H40"/>
    <mergeCell ref="A41:A42"/>
    <mergeCell ref="B41:H41"/>
    <mergeCell ref="B42:H42"/>
    <mergeCell ref="F51:H51"/>
    <mergeCell ref="B43:H43"/>
    <mergeCell ref="B44:H44"/>
    <mergeCell ref="B45:H45"/>
    <mergeCell ref="A47:B48"/>
    <mergeCell ref="C47:C48"/>
    <mergeCell ref="F47:H47"/>
    <mergeCell ref="A54:B54"/>
    <mergeCell ref="A53:B53"/>
    <mergeCell ref="A49:B49"/>
    <mergeCell ref="A51:B52"/>
    <mergeCell ref="C51:C52"/>
    <mergeCell ref="B56:H56"/>
    <mergeCell ref="A57:A58"/>
    <mergeCell ref="B57:H57"/>
    <mergeCell ref="B58:H58"/>
    <mergeCell ref="B59:H59"/>
    <mergeCell ref="B60:H60"/>
    <mergeCell ref="B61:H61"/>
    <mergeCell ref="A63:B64"/>
    <mergeCell ref="C63:C64"/>
    <mergeCell ref="F63:H63"/>
    <mergeCell ref="A72:B72"/>
    <mergeCell ref="A65:B65"/>
    <mergeCell ref="A67:B68"/>
    <mergeCell ref="C67:C68"/>
    <mergeCell ref="F67:H67"/>
    <mergeCell ref="A70:B70"/>
    <mergeCell ref="A69:B69"/>
    <mergeCell ref="A71:B71"/>
  </mergeCells>
  <pageMargins left="0.23622047244094491" right="0.23622047244094491" top="0.35433070866141736" bottom="0.35433070866141736" header="0.31496062992125984" footer="0.31496062992125984"/>
  <pageSetup paperSize="9" scale="65" fitToWidth="0" orientation="portrait" r:id="rId1"/>
  <rowBreaks count="1" manualBreakCount="1">
    <brk id="3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view="pageBreakPreview" topLeftCell="A18" zoomScaleSheetLayoutView="100" workbookViewId="0">
      <selection activeCell="L68" sqref="L68"/>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4"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2"/>
      <c r="F2" s="2"/>
      <c r="G2" s="2"/>
      <c r="H2" s="62" t="s">
        <v>50</v>
      </c>
    </row>
    <row r="3" spans="1:8" ht="36.75" customHeight="1" x14ac:dyDescent="0.2">
      <c r="E3" s="109" t="s">
        <v>51</v>
      </c>
      <c r="F3" s="109"/>
      <c r="G3" s="109"/>
      <c r="H3" s="109"/>
    </row>
    <row r="4" spans="1:8" x14ac:dyDescent="0.2">
      <c r="E4" s="109"/>
      <c r="F4" s="109"/>
      <c r="G4" s="109"/>
      <c r="H4" s="109"/>
    </row>
    <row r="5" spans="1:8" ht="53.25" customHeight="1" x14ac:dyDescent="0.2">
      <c r="E5" s="109" t="s">
        <v>53</v>
      </c>
      <c r="F5" s="109"/>
      <c r="G5" s="109"/>
      <c r="H5" s="109"/>
    </row>
    <row r="6" spans="1:8" ht="15" x14ac:dyDescent="0.25">
      <c r="E6" s="2"/>
      <c r="F6" s="2"/>
      <c r="G6" s="2"/>
      <c r="H6" s="70" t="s">
        <v>123</v>
      </c>
    </row>
    <row r="8" spans="1:8" ht="14.25" hidden="1" x14ac:dyDescent="0.2">
      <c r="E8" s="117" t="s">
        <v>0</v>
      </c>
      <c r="F8" s="117"/>
      <c r="G8" s="117"/>
      <c r="H8" s="117"/>
    </row>
    <row r="9" spans="1:8" ht="41.25" hidden="1" customHeight="1" x14ac:dyDescent="0.25">
      <c r="A9" s="4"/>
      <c r="B9" s="15"/>
      <c r="C9" s="15"/>
      <c r="E9" s="118" t="s">
        <v>13</v>
      </c>
      <c r="F9" s="119"/>
      <c r="G9" s="119"/>
      <c r="H9" s="119"/>
    </row>
    <row r="10" spans="1:8" ht="15" hidden="1" customHeight="1" x14ac:dyDescent="0.25">
      <c r="A10" s="18"/>
      <c r="B10" s="18"/>
      <c r="C10" s="18"/>
      <c r="E10" s="109" t="s">
        <v>14</v>
      </c>
      <c r="F10" s="119"/>
      <c r="G10" s="119"/>
      <c r="H10" s="119"/>
    </row>
    <row r="11" spans="1:8" ht="15" hidden="1" customHeight="1" x14ac:dyDescent="0.25">
      <c r="A11" s="18"/>
      <c r="B11" s="18"/>
      <c r="C11" s="18"/>
      <c r="E11" s="109"/>
      <c r="F11" s="119"/>
      <c r="G11" s="119"/>
      <c r="H11" s="119"/>
    </row>
    <row r="12" spans="1:8" ht="15" hidden="1" x14ac:dyDescent="0.25">
      <c r="A12" s="18"/>
      <c r="B12" s="18"/>
      <c r="C12" s="18"/>
      <c r="E12" s="113" t="s">
        <v>15</v>
      </c>
      <c r="F12" s="114"/>
      <c r="G12" s="114"/>
      <c r="H12" s="114"/>
    </row>
    <row r="13" spans="1:8" ht="15" hidden="1" x14ac:dyDescent="0.25">
      <c r="A13" s="18"/>
      <c r="B13" s="18"/>
      <c r="C13" s="18"/>
      <c r="E13" s="113" t="s">
        <v>1</v>
      </c>
      <c r="F13" s="114"/>
      <c r="G13" s="114"/>
      <c r="H13" s="114"/>
    </row>
    <row r="14" spans="1:8" ht="15.75" hidden="1" x14ac:dyDescent="0.25">
      <c r="A14" s="15"/>
      <c r="B14" s="15"/>
      <c r="C14" s="15"/>
      <c r="H14" s="5" t="s">
        <v>2</v>
      </c>
    </row>
    <row r="15" spans="1:8" ht="10.5" customHeight="1" x14ac:dyDescent="0.25">
      <c r="A15" s="15"/>
      <c r="B15" s="15"/>
      <c r="C15" s="15"/>
      <c r="H15" s="5"/>
    </row>
    <row r="16" spans="1:8" ht="8.25" customHeight="1" x14ac:dyDescent="0.25">
      <c r="A16" s="15"/>
      <c r="B16" s="15"/>
      <c r="C16" s="15"/>
      <c r="G16" s="6"/>
    </row>
    <row r="17" spans="1:8" ht="18.75" x14ac:dyDescent="0.3">
      <c r="A17" s="115" t="s">
        <v>48</v>
      </c>
      <c r="B17" s="115"/>
      <c r="C17" s="115"/>
      <c r="D17" s="115"/>
      <c r="E17" s="115"/>
      <c r="F17" s="115"/>
      <c r="G17" s="115"/>
      <c r="H17" s="115"/>
    </row>
    <row r="18" spans="1:8" ht="30" customHeight="1" x14ac:dyDescent="0.2">
      <c r="A18" s="116" t="s">
        <v>49</v>
      </c>
      <c r="B18" s="116"/>
      <c r="C18" s="116"/>
      <c r="D18" s="116"/>
      <c r="E18" s="116"/>
      <c r="F18" s="116"/>
      <c r="G18" s="116"/>
      <c r="H18" s="116"/>
    </row>
    <row r="19" spans="1:8" ht="12.75" customHeight="1" x14ac:dyDescent="0.25">
      <c r="A19" s="112" t="s">
        <v>54</v>
      </c>
      <c r="B19" s="112"/>
      <c r="C19" s="112"/>
      <c r="D19" s="112"/>
      <c r="E19" s="112"/>
      <c r="F19" s="112"/>
      <c r="G19" s="112"/>
      <c r="H19" s="112"/>
    </row>
    <row r="20" spans="1:8" ht="15" x14ac:dyDescent="0.25">
      <c r="A20" s="110" t="s">
        <v>124</v>
      </c>
      <c r="B20" s="110"/>
      <c r="C20" s="110"/>
      <c r="D20" s="110"/>
      <c r="E20" s="110"/>
      <c r="F20" s="110"/>
      <c r="G20" s="110"/>
      <c r="H20" s="110"/>
    </row>
    <row r="21" spans="1:8" ht="36.75" customHeight="1" x14ac:dyDescent="0.25">
      <c r="A21" s="7" t="s">
        <v>55</v>
      </c>
      <c r="B21" s="111" t="s">
        <v>114</v>
      </c>
      <c r="C21" s="111"/>
      <c r="D21" s="111"/>
      <c r="E21" s="111"/>
      <c r="F21" s="111"/>
      <c r="G21" s="111"/>
      <c r="H21" s="111"/>
    </row>
    <row r="22" spans="1:8" ht="26.25" customHeight="1" x14ac:dyDescent="0.25">
      <c r="A22" s="7" t="s">
        <v>56</v>
      </c>
      <c r="B22" s="111" t="s">
        <v>125</v>
      </c>
      <c r="C22" s="111"/>
      <c r="D22" s="111"/>
      <c r="E22" s="111"/>
      <c r="F22" s="111"/>
      <c r="G22" s="111"/>
      <c r="H22" s="111"/>
    </row>
    <row r="23" spans="1:8" ht="7.5" customHeight="1" x14ac:dyDescent="0.3">
      <c r="A23" s="66"/>
      <c r="B23" s="16"/>
      <c r="C23" s="16"/>
      <c r="D23" s="16"/>
      <c r="E23" s="16"/>
      <c r="F23" s="16"/>
      <c r="G23" s="16"/>
      <c r="H23" s="16"/>
    </row>
    <row r="24" spans="1:8" ht="169.5" customHeight="1" x14ac:dyDescent="0.2">
      <c r="A24" s="63" t="s">
        <v>57</v>
      </c>
      <c r="B24" s="105" t="s">
        <v>120</v>
      </c>
      <c r="C24" s="105"/>
      <c r="D24" s="105"/>
      <c r="E24" s="105"/>
      <c r="F24" s="105"/>
      <c r="G24" s="105"/>
      <c r="H24" s="105"/>
    </row>
    <row r="25" spans="1:8" ht="15" customHeight="1" x14ac:dyDescent="0.2">
      <c r="A25" s="85" t="s">
        <v>58</v>
      </c>
      <c r="B25" s="87" t="s">
        <v>64</v>
      </c>
      <c r="C25" s="87"/>
      <c r="D25" s="87"/>
      <c r="E25" s="87"/>
      <c r="F25" s="88"/>
      <c r="G25" s="88"/>
      <c r="H25" s="88"/>
    </row>
    <row r="26" spans="1:8" ht="15" customHeight="1" x14ac:dyDescent="0.2">
      <c r="A26" s="86"/>
      <c r="B26" s="89" t="s">
        <v>63</v>
      </c>
      <c r="C26" s="90"/>
      <c r="D26" s="90"/>
      <c r="E26" s="90"/>
      <c r="F26" s="90"/>
      <c r="G26" s="90"/>
      <c r="H26" s="90"/>
    </row>
    <row r="27" spans="1:8" ht="15" customHeight="1" x14ac:dyDescent="0.2">
      <c r="A27" s="8"/>
      <c r="B27" s="87" t="s">
        <v>66</v>
      </c>
      <c r="C27" s="88"/>
      <c r="D27" s="88"/>
      <c r="E27" s="88"/>
      <c r="F27" s="88"/>
      <c r="G27" s="88"/>
      <c r="H27" s="88"/>
    </row>
    <row r="28" spans="1:8" ht="15" x14ac:dyDescent="0.2">
      <c r="A28" s="8"/>
      <c r="B28" s="89" t="s">
        <v>65</v>
      </c>
      <c r="C28" s="90"/>
      <c r="D28" s="90"/>
      <c r="E28" s="90"/>
      <c r="F28" s="90"/>
      <c r="G28" s="90"/>
      <c r="H28" s="90"/>
    </row>
    <row r="29" spans="1:8" ht="15" x14ac:dyDescent="0.2">
      <c r="A29" s="8"/>
      <c r="B29" s="87" t="s">
        <v>67</v>
      </c>
      <c r="C29" s="88"/>
      <c r="D29" s="88"/>
      <c r="E29" s="88"/>
      <c r="F29" s="88"/>
      <c r="G29" s="88"/>
      <c r="H29" s="88"/>
    </row>
    <row r="30" spans="1:8" ht="15" x14ac:dyDescent="0.2">
      <c r="A30" s="8"/>
      <c r="B30" s="64" t="s">
        <v>68</v>
      </c>
      <c r="C30" s="9"/>
      <c r="D30" s="9"/>
      <c r="E30" s="9"/>
      <c r="F30" s="9"/>
      <c r="G30" s="9"/>
      <c r="H30" s="10"/>
    </row>
    <row r="31" spans="1:8" ht="15" x14ac:dyDescent="0.2">
      <c r="A31" s="8"/>
      <c r="B31" s="91" t="s">
        <v>69</v>
      </c>
      <c r="C31" s="86"/>
      <c r="D31" s="86"/>
      <c r="E31" s="86"/>
      <c r="F31" s="86"/>
      <c r="G31" s="86"/>
      <c r="H31" s="86"/>
    </row>
    <row r="32" spans="1:8" x14ac:dyDescent="0.2">
      <c r="A32" s="8"/>
      <c r="B32" s="89" t="s">
        <v>70</v>
      </c>
      <c r="C32" s="92"/>
      <c r="D32" s="92"/>
      <c r="E32" s="92"/>
      <c r="F32" s="92"/>
      <c r="G32" s="92"/>
      <c r="H32" s="92"/>
    </row>
    <row r="33" spans="1:15" ht="27.75" customHeight="1" x14ac:dyDescent="0.2">
      <c r="A33" s="63" t="s">
        <v>59</v>
      </c>
      <c r="B33" s="105" t="s">
        <v>76</v>
      </c>
      <c r="C33" s="105"/>
      <c r="D33" s="105"/>
      <c r="E33" s="105"/>
      <c r="F33" s="105"/>
      <c r="G33" s="105"/>
      <c r="H33" s="105"/>
    </row>
    <row r="34" spans="1:15" ht="42" customHeight="1" x14ac:dyDescent="0.2">
      <c r="A34" s="63" t="s">
        <v>60</v>
      </c>
      <c r="B34" s="105" t="s">
        <v>130</v>
      </c>
      <c r="C34" s="105"/>
      <c r="D34" s="105"/>
      <c r="E34" s="105"/>
      <c r="F34" s="105"/>
      <c r="G34" s="105"/>
      <c r="H34" s="105"/>
    </row>
    <row r="35" spans="1:15" ht="63.75" customHeight="1" x14ac:dyDescent="0.2">
      <c r="A35" s="63" t="s">
        <v>61</v>
      </c>
      <c r="B35" s="93" t="s">
        <v>77</v>
      </c>
      <c r="C35" s="93"/>
      <c r="D35" s="93"/>
      <c r="E35" s="93"/>
      <c r="F35" s="93"/>
      <c r="G35" s="93"/>
      <c r="H35" s="93"/>
      <c r="I35" s="93"/>
      <c r="J35" s="93"/>
      <c r="K35" s="93"/>
      <c r="L35" s="93"/>
      <c r="M35" s="93"/>
      <c r="N35" s="93"/>
      <c r="O35" s="93"/>
    </row>
    <row r="36" spans="1:15" ht="15" customHeight="1" x14ac:dyDescent="0.2">
      <c r="A36" s="106" t="s">
        <v>84</v>
      </c>
      <c r="B36" s="107"/>
      <c r="C36" s="107"/>
      <c r="D36" s="107"/>
      <c r="E36" s="107"/>
      <c r="F36" s="107"/>
      <c r="G36" s="107"/>
      <c r="H36" s="108"/>
    </row>
    <row r="37" spans="1:15" ht="38.25" customHeight="1" x14ac:dyDescent="0.2">
      <c r="A37" s="94" t="s">
        <v>84</v>
      </c>
      <c r="B37" s="95"/>
      <c r="C37" s="72" t="s">
        <v>85</v>
      </c>
      <c r="D37" s="65" t="s">
        <v>86</v>
      </c>
      <c r="E37" s="11" t="s">
        <v>87</v>
      </c>
      <c r="F37" s="74" t="s">
        <v>88</v>
      </c>
      <c r="G37" s="75"/>
      <c r="H37" s="76"/>
    </row>
    <row r="38" spans="1:15" ht="12.75" customHeight="1" x14ac:dyDescent="0.2">
      <c r="A38" s="96"/>
      <c r="B38" s="97"/>
      <c r="C38" s="73"/>
      <c r="D38" s="12" t="s">
        <v>89</v>
      </c>
      <c r="E38" s="12" t="s">
        <v>90</v>
      </c>
      <c r="F38" s="12" t="s">
        <v>91</v>
      </c>
      <c r="G38" s="12" t="s">
        <v>121</v>
      </c>
      <c r="H38" s="12" t="s">
        <v>127</v>
      </c>
    </row>
    <row r="39" spans="1:15" ht="18" customHeight="1" x14ac:dyDescent="0.2">
      <c r="A39" s="77">
        <v>748007000</v>
      </c>
      <c r="B39" s="78"/>
      <c r="C39" s="67" t="s">
        <v>92</v>
      </c>
      <c r="D39" s="24">
        <v>764153</v>
      </c>
      <c r="E39" s="25">
        <v>1057039</v>
      </c>
      <c r="F39" s="25">
        <v>707856</v>
      </c>
      <c r="G39" s="25">
        <v>707856</v>
      </c>
      <c r="H39" s="25">
        <v>707856</v>
      </c>
    </row>
    <row r="40" spans="1:15" s="17" customFormat="1" ht="21.75" customHeight="1" x14ac:dyDescent="0.2">
      <c r="A40" s="77" t="s">
        <v>16</v>
      </c>
      <c r="B40" s="78"/>
      <c r="C40" s="68" t="s">
        <v>92</v>
      </c>
      <c r="D40" s="21">
        <f>SUM(D39)</f>
        <v>764153</v>
      </c>
      <c r="E40" s="22">
        <f t="shared" ref="E40:H40" si="0">SUM(E39)</f>
        <v>1057039</v>
      </c>
      <c r="F40" s="22">
        <f t="shared" si="0"/>
        <v>707856</v>
      </c>
      <c r="G40" s="22">
        <f t="shared" si="0"/>
        <v>707856</v>
      </c>
      <c r="H40" s="22">
        <f t="shared" si="0"/>
        <v>707856</v>
      </c>
    </row>
    <row r="41" spans="1:15" ht="39" hidden="1" customHeight="1" x14ac:dyDescent="0.25">
      <c r="A41" s="7" t="s">
        <v>30</v>
      </c>
      <c r="B41" s="103" t="s">
        <v>39</v>
      </c>
      <c r="C41" s="104"/>
      <c r="D41" s="104"/>
      <c r="E41" s="104"/>
      <c r="F41" s="104"/>
      <c r="G41" s="104"/>
      <c r="H41" s="104"/>
    </row>
    <row r="42" spans="1:15" ht="15" hidden="1" customHeight="1" x14ac:dyDescent="0.2">
      <c r="A42" s="85" t="s">
        <v>31</v>
      </c>
      <c r="B42" s="87" t="s">
        <v>3</v>
      </c>
      <c r="C42" s="88"/>
      <c r="D42" s="88"/>
      <c r="E42" s="88"/>
      <c r="F42" s="88"/>
      <c r="G42" s="88"/>
      <c r="H42" s="88"/>
    </row>
    <row r="43" spans="1:15" ht="15" hidden="1" x14ac:dyDescent="0.2">
      <c r="A43" s="86"/>
      <c r="B43" s="89" t="s">
        <v>4</v>
      </c>
      <c r="C43" s="90"/>
      <c r="D43" s="90"/>
      <c r="E43" s="90"/>
      <c r="F43" s="90"/>
      <c r="G43" s="90"/>
      <c r="H43" s="90"/>
    </row>
    <row r="44" spans="1:15" ht="15" hidden="1" x14ac:dyDescent="0.2">
      <c r="A44" s="8"/>
      <c r="B44" s="91" t="s">
        <v>5</v>
      </c>
      <c r="C44" s="86"/>
      <c r="D44" s="86"/>
      <c r="E44" s="86"/>
      <c r="F44" s="86"/>
      <c r="G44" s="86"/>
      <c r="H44" s="86"/>
    </row>
    <row r="45" spans="1:15" hidden="1" x14ac:dyDescent="0.2">
      <c r="A45" s="8"/>
      <c r="B45" s="89" t="s">
        <v>6</v>
      </c>
      <c r="C45" s="92"/>
      <c r="D45" s="92"/>
      <c r="E45" s="92"/>
      <c r="F45" s="92"/>
      <c r="G45" s="92"/>
      <c r="H45" s="92"/>
    </row>
    <row r="46" spans="1:15" ht="65.25" hidden="1" customHeight="1" x14ac:dyDescent="0.2">
      <c r="A46" s="14" t="s">
        <v>32</v>
      </c>
      <c r="B46" s="93" t="s">
        <v>20</v>
      </c>
      <c r="C46" s="93"/>
      <c r="D46" s="93"/>
      <c r="E46" s="93"/>
      <c r="F46" s="93"/>
      <c r="G46" s="93"/>
      <c r="H46" s="93"/>
    </row>
    <row r="47" spans="1:15" ht="6.75" hidden="1" customHeight="1" x14ac:dyDescent="0.25">
      <c r="A47" s="26"/>
      <c r="B47" s="27"/>
      <c r="C47" s="28"/>
      <c r="D47" s="29"/>
      <c r="E47" s="29"/>
      <c r="F47" s="29"/>
      <c r="G47" s="29"/>
      <c r="H47" s="29"/>
    </row>
    <row r="48" spans="1:15" ht="35.25" hidden="1" customHeight="1" x14ac:dyDescent="0.2">
      <c r="A48" s="94" t="s">
        <v>12</v>
      </c>
      <c r="B48" s="95"/>
      <c r="C48" s="100" t="s">
        <v>7</v>
      </c>
      <c r="D48" s="30" t="s">
        <v>8</v>
      </c>
      <c r="E48" s="31" t="s">
        <v>9</v>
      </c>
      <c r="F48" s="96" t="s">
        <v>10</v>
      </c>
      <c r="G48" s="101"/>
      <c r="H48" s="97"/>
    </row>
    <row r="49" spans="1:8" ht="12.75" hidden="1" customHeight="1" x14ac:dyDescent="0.2">
      <c r="A49" s="96"/>
      <c r="B49" s="97"/>
      <c r="C49" s="73"/>
      <c r="D49" s="12" t="s">
        <v>38</v>
      </c>
      <c r="E49" s="12" t="s">
        <v>41</v>
      </c>
      <c r="F49" s="12" t="s">
        <v>42</v>
      </c>
      <c r="G49" s="12" t="s">
        <v>43</v>
      </c>
      <c r="H49" s="12" t="s">
        <v>47</v>
      </c>
    </row>
    <row r="50" spans="1:8" ht="24.75" hidden="1" customHeight="1" x14ac:dyDescent="0.2">
      <c r="A50" s="121" t="s">
        <v>21</v>
      </c>
      <c r="B50" s="121"/>
      <c r="C50" s="23" t="s">
        <v>17</v>
      </c>
      <c r="D50" s="12">
        <v>1230</v>
      </c>
      <c r="E50" s="12">
        <v>1230</v>
      </c>
      <c r="F50" s="12">
        <v>1230</v>
      </c>
      <c r="G50" s="12">
        <v>1230</v>
      </c>
      <c r="H50" s="12"/>
    </row>
    <row r="51" spans="1:8" ht="26.25" hidden="1" customHeight="1" x14ac:dyDescent="0.25">
      <c r="A51" s="33"/>
      <c r="B51" s="2"/>
      <c r="C51" s="34"/>
      <c r="D51" s="35"/>
      <c r="E51" s="35"/>
      <c r="F51" s="36"/>
      <c r="G51" s="37"/>
      <c r="H51" s="38"/>
    </row>
    <row r="52" spans="1:8" ht="41.25" hidden="1" customHeight="1" x14ac:dyDescent="0.2">
      <c r="A52" s="71" t="s">
        <v>34</v>
      </c>
      <c r="B52" s="71"/>
      <c r="C52" s="102" t="s">
        <v>7</v>
      </c>
      <c r="D52" s="39" t="s">
        <v>8</v>
      </c>
      <c r="E52" s="39" t="s">
        <v>9</v>
      </c>
      <c r="F52" s="71" t="s">
        <v>10</v>
      </c>
      <c r="G52" s="71"/>
      <c r="H52" s="71"/>
    </row>
    <row r="53" spans="1:8" ht="12.75" hidden="1" customHeight="1" x14ac:dyDescent="0.2">
      <c r="A53" s="71"/>
      <c r="B53" s="71"/>
      <c r="C53" s="102"/>
      <c r="D53" s="12" t="s">
        <v>38</v>
      </c>
      <c r="E53" s="12" t="s">
        <v>41</v>
      </c>
      <c r="F53" s="12" t="s">
        <v>42</v>
      </c>
      <c r="G53" s="12" t="s">
        <v>43</v>
      </c>
      <c r="H53" s="12" t="s">
        <v>47</v>
      </c>
    </row>
    <row r="54" spans="1:8" ht="17.25" hidden="1" customHeight="1" x14ac:dyDescent="0.2">
      <c r="A54" s="77">
        <v>748007011</v>
      </c>
      <c r="B54" s="78"/>
      <c r="C54" s="12" t="s">
        <v>11</v>
      </c>
      <c r="D54" s="25">
        <v>34337</v>
      </c>
      <c r="E54" s="25">
        <f>119843-560</f>
        <v>119283</v>
      </c>
      <c r="F54" s="25"/>
      <c r="G54" s="25"/>
      <c r="H54" s="25" t="s">
        <v>36</v>
      </c>
    </row>
    <row r="55" spans="1:8" s="17" customFormat="1" ht="18" hidden="1" customHeight="1" x14ac:dyDescent="0.25">
      <c r="A55" s="79" t="s">
        <v>35</v>
      </c>
      <c r="B55" s="80"/>
      <c r="C55" s="13" t="s">
        <v>11</v>
      </c>
      <c r="D55" s="22">
        <f>SUM(D54)</f>
        <v>34337</v>
      </c>
      <c r="E55" s="22">
        <f t="shared" ref="E55" si="1">SUM(E54)</f>
        <v>119283</v>
      </c>
      <c r="F55" s="22">
        <f t="shared" ref="F55" si="2">SUM(F54)</f>
        <v>0</v>
      </c>
      <c r="G55" s="22">
        <f t="shared" ref="G55" si="3">SUM(G54)</f>
        <v>0</v>
      </c>
      <c r="H55" s="22" t="s">
        <v>36</v>
      </c>
    </row>
    <row r="56" spans="1:8" hidden="1" x14ac:dyDescent="0.2"/>
    <row r="57" spans="1:8" ht="39.75" customHeight="1" x14ac:dyDescent="0.25">
      <c r="A57" s="7" t="s">
        <v>94</v>
      </c>
      <c r="B57" s="83" t="s">
        <v>96</v>
      </c>
      <c r="C57" s="84"/>
      <c r="D57" s="84"/>
      <c r="E57" s="84"/>
      <c r="F57" s="84"/>
      <c r="G57" s="84"/>
      <c r="H57" s="84"/>
    </row>
    <row r="58" spans="1:8" ht="15" customHeight="1" x14ac:dyDescent="0.2">
      <c r="A58" s="85" t="s">
        <v>95</v>
      </c>
      <c r="B58" s="87" t="s">
        <v>66</v>
      </c>
      <c r="C58" s="88"/>
      <c r="D58" s="88"/>
      <c r="E58" s="88"/>
      <c r="F58" s="88"/>
      <c r="G58" s="88"/>
      <c r="H58" s="88"/>
    </row>
    <row r="59" spans="1:8" ht="15" x14ac:dyDescent="0.2">
      <c r="A59" s="86"/>
      <c r="B59" s="89" t="s">
        <v>65</v>
      </c>
      <c r="C59" s="90"/>
      <c r="D59" s="90"/>
      <c r="E59" s="90"/>
      <c r="F59" s="90"/>
      <c r="G59" s="90"/>
      <c r="H59" s="90"/>
    </row>
    <row r="60" spans="1:8" ht="15" x14ac:dyDescent="0.2">
      <c r="A60" s="8"/>
      <c r="B60" s="91" t="s">
        <v>69</v>
      </c>
      <c r="C60" s="86"/>
      <c r="D60" s="86"/>
      <c r="E60" s="86"/>
      <c r="F60" s="86"/>
      <c r="G60" s="86"/>
      <c r="H60" s="86"/>
    </row>
    <row r="61" spans="1:8" x14ac:dyDescent="0.2">
      <c r="A61" s="8"/>
      <c r="B61" s="89" t="s">
        <v>70</v>
      </c>
      <c r="C61" s="92"/>
      <c r="D61" s="92"/>
      <c r="E61" s="92"/>
      <c r="F61" s="92"/>
      <c r="G61" s="92"/>
      <c r="H61" s="92"/>
    </row>
    <row r="62" spans="1:8" ht="55.5" customHeight="1" x14ac:dyDescent="0.2">
      <c r="A62" s="63" t="s">
        <v>97</v>
      </c>
      <c r="B62" s="93" t="s">
        <v>77</v>
      </c>
      <c r="C62" s="93"/>
      <c r="D62" s="93"/>
      <c r="E62" s="93"/>
      <c r="F62" s="93"/>
      <c r="G62" s="93"/>
      <c r="H62" s="93"/>
    </row>
    <row r="63" spans="1:8" ht="15" x14ac:dyDescent="0.25">
      <c r="A63" s="26"/>
      <c r="B63" s="27"/>
      <c r="C63" s="28"/>
      <c r="D63" s="29"/>
      <c r="E63" s="29"/>
      <c r="F63" s="29"/>
      <c r="G63" s="29"/>
      <c r="H63" s="29"/>
    </row>
    <row r="64" spans="1:8" ht="36" x14ac:dyDescent="0.2">
      <c r="A64" s="94" t="s">
        <v>98</v>
      </c>
      <c r="B64" s="95"/>
      <c r="C64" s="72" t="s">
        <v>85</v>
      </c>
      <c r="D64" s="65" t="s">
        <v>86</v>
      </c>
      <c r="E64" s="11" t="s">
        <v>87</v>
      </c>
      <c r="F64" s="74" t="s">
        <v>88</v>
      </c>
      <c r="G64" s="75"/>
      <c r="H64" s="76"/>
    </row>
    <row r="65" spans="1:8" ht="12.75" customHeight="1" x14ac:dyDescent="0.2">
      <c r="A65" s="96"/>
      <c r="B65" s="97"/>
      <c r="C65" s="73"/>
      <c r="D65" s="12" t="s">
        <v>89</v>
      </c>
      <c r="E65" s="12" t="s">
        <v>90</v>
      </c>
      <c r="F65" s="12" t="s">
        <v>91</v>
      </c>
      <c r="G65" s="12" t="s">
        <v>121</v>
      </c>
      <c r="H65" s="12" t="s">
        <v>127</v>
      </c>
    </row>
    <row r="66" spans="1:8" ht="30.75" customHeight="1" x14ac:dyDescent="0.2">
      <c r="A66" s="121" t="s">
        <v>107</v>
      </c>
      <c r="B66" s="121"/>
      <c r="C66" s="23" t="s">
        <v>101</v>
      </c>
      <c r="D66" s="12">
        <v>1337</v>
      </c>
      <c r="E66" s="12">
        <v>1230</v>
      </c>
      <c r="F66" s="12">
        <v>1230</v>
      </c>
      <c r="G66" s="12">
        <v>1230</v>
      </c>
      <c r="H66" s="12">
        <v>1230</v>
      </c>
    </row>
    <row r="67" spans="1:8" ht="15" x14ac:dyDescent="0.25">
      <c r="A67" s="33"/>
      <c r="B67" s="2"/>
      <c r="C67" s="34"/>
      <c r="D67" s="35"/>
      <c r="E67" s="35"/>
      <c r="F67" s="36"/>
      <c r="G67" s="37"/>
      <c r="H67" s="38"/>
    </row>
    <row r="68" spans="1:8" ht="36" x14ac:dyDescent="0.2">
      <c r="A68" s="71" t="s">
        <v>99</v>
      </c>
      <c r="B68" s="71"/>
      <c r="C68" s="72" t="s">
        <v>85</v>
      </c>
      <c r="D68" s="65" t="s">
        <v>86</v>
      </c>
      <c r="E68" s="11" t="s">
        <v>87</v>
      </c>
      <c r="F68" s="74" t="s">
        <v>88</v>
      </c>
      <c r="G68" s="75"/>
      <c r="H68" s="76"/>
    </row>
    <row r="69" spans="1:8" ht="12.75" customHeight="1" x14ac:dyDescent="0.2">
      <c r="A69" s="71"/>
      <c r="B69" s="71"/>
      <c r="C69" s="73"/>
      <c r="D69" s="12" t="s">
        <v>89</v>
      </c>
      <c r="E69" s="12" t="s">
        <v>90</v>
      </c>
      <c r="F69" s="12" t="s">
        <v>91</v>
      </c>
      <c r="G69" s="12" t="s">
        <v>121</v>
      </c>
      <c r="H69" s="12" t="s">
        <v>127</v>
      </c>
    </row>
    <row r="70" spans="1:8" ht="22.5" x14ac:dyDescent="0.2">
      <c r="A70" s="77">
        <v>273007015</v>
      </c>
      <c r="B70" s="78"/>
      <c r="C70" s="67" t="s">
        <v>92</v>
      </c>
      <c r="D70" s="24">
        <v>763347</v>
      </c>
      <c r="E70" s="25">
        <f>1273197+209979-427114</f>
        <v>1056062</v>
      </c>
      <c r="F70" s="25">
        <v>707856</v>
      </c>
      <c r="G70" s="25">
        <v>707856</v>
      </c>
      <c r="H70" s="25">
        <v>707856</v>
      </c>
    </row>
    <row r="71" spans="1:8" ht="21" hidden="1" x14ac:dyDescent="0.2">
      <c r="A71" s="77">
        <v>273007049</v>
      </c>
      <c r="B71" s="78"/>
      <c r="C71" s="68" t="s">
        <v>92</v>
      </c>
      <c r="D71" s="25"/>
      <c r="E71" s="25"/>
      <c r="F71" s="12"/>
      <c r="G71" s="12"/>
      <c r="H71" s="25" t="s">
        <v>36</v>
      </c>
    </row>
    <row r="72" spans="1:8" hidden="1" x14ac:dyDescent="0.2">
      <c r="A72" s="77">
        <v>273007055</v>
      </c>
      <c r="B72" s="78"/>
      <c r="C72" s="12" t="s">
        <v>11</v>
      </c>
      <c r="D72" s="25"/>
      <c r="E72" s="25"/>
      <c r="F72" s="25"/>
      <c r="G72" s="25"/>
      <c r="H72" s="25"/>
    </row>
    <row r="73" spans="1:8" ht="24.75" customHeight="1" x14ac:dyDescent="0.25">
      <c r="A73" s="79" t="s">
        <v>100</v>
      </c>
      <c r="B73" s="80"/>
      <c r="C73" s="68" t="s">
        <v>92</v>
      </c>
      <c r="D73" s="21">
        <f>SUM(D70:D72)</f>
        <v>763347</v>
      </c>
      <c r="E73" s="21">
        <f t="shared" ref="E73:H73" si="4">SUM(E70:E72)</f>
        <v>1056062</v>
      </c>
      <c r="F73" s="21">
        <f t="shared" si="4"/>
        <v>707856</v>
      </c>
      <c r="G73" s="21">
        <f t="shared" si="4"/>
        <v>707856</v>
      </c>
      <c r="H73" s="21">
        <f t="shared" si="4"/>
        <v>707856</v>
      </c>
    </row>
  </sheetData>
  <mergeCells count="67">
    <mergeCell ref="E3:H4"/>
    <mergeCell ref="A19:H19"/>
    <mergeCell ref="A20:H20"/>
    <mergeCell ref="B21:H21"/>
    <mergeCell ref="B22:H22"/>
    <mergeCell ref="A18:H18"/>
    <mergeCell ref="E5:H5"/>
    <mergeCell ref="E8:H8"/>
    <mergeCell ref="E9:H9"/>
    <mergeCell ref="E10:H10"/>
    <mergeCell ref="E11:H11"/>
    <mergeCell ref="E12:H12"/>
    <mergeCell ref="E13:H13"/>
    <mergeCell ref="A17:H17"/>
    <mergeCell ref="B24:H24"/>
    <mergeCell ref="B29:H29"/>
    <mergeCell ref="B31:H31"/>
    <mergeCell ref="B32:H32"/>
    <mergeCell ref="B33:H33"/>
    <mergeCell ref="B34:H34"/>
    <mergeCell ref="A25:A26"/>
    <mergeCell ref="B25:H25"/>
    <mergeCell ref="B26:H26"/>
    <mergeCell ref="B27:H27"/>
    <mergeCell ref="B28:H28"/>
    <mergeCell ref="B35:H35"/>
    <mergeCell ref="I35:O35"/>
    <mergeCell ref="A36:H36"/>
    <mergeCell ref="A37:B38"/>
    <mergeCell ref="C37:C38"/>
    <mergeCell ref="F37:H37"/>
    <mergeCell ref="A39:B39"/>
    <mergeCell ref="A40:B40"/>
    <mergeCell ref="B41:H41"/>
    <mergeCell ref="A42:A43"/>
    <mergeCell ref="B42:H42"/>
    <mergeCell ref="B43:H43"/>
    <mergeCell ref="B44:H44"/>
    <mergeCell ref="B45:H45"/>
    <mergeCell ref="B46:H46"/>
    <mergeCell ref="A48:B49"/>
    <mergeCell ref="C48:C49"/>
    <mergeCell ref="F48:H48"/>
    <mergeCell ref="A55:B55"/>
    <mergeCell ref="A50:B50"/>
    <mergeCell ref="A52:B53"/>
    <mergeCell ref="C52:C53"/>
    <mergeCell ref="F52:H52"/>
    <mergeCell ref="A54:B54"/>
    <mergeCell ref="B57:H57"/>
    <mergeCell ref="A58:A59"/>
    <mergeCell ref="B58:H58"/>
    <mergeCell ref="B59:H59"/>
    <mergeCell ref="B60:H60"/>
    <mergeCell ref="B61:H61"/>
    <mergeCell ref="B62:H62"/>
    <mergeCell ref="A64:B65"/>
    <mergeCell ref="C64:C65"/>
    <mergeCell ref="F64:H64"/>
    <mergeCell ref="A73:B73"/>
    <mergeCell ref="A66:B66"/>
    <mergeCell ref="A68:B69"/>
    <mergeCell ref="C68:C69"/>
    <mergeCell ref="F68:H68"/>
    <mergeCell ref="A71:B71"/>
    <mergeCell ref="A70:B70"/>
    <mergeCell ref="A72:B72"/>
  </mergeCells>
  <pageMargins left="0.70866141732283472" right="0.51181102362204722" top="0.35433070866141736" bottom="0.35433070866141736" header="0.31496062992125984" footer="0.31496062992125984"/>
  <pageSetup paperSize="9" scale="6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23" zoomScaleSheetLayoutView="100" workbookViewId="0">
      <selection activeCell="D84" sqref="D84"/>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4"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2"/>
      <c r="F2" s="2"/>
      <c r="G2" s="2"/>
      <c r="H2" s="62" t="s">
        <v>50</v>
      </c>
    </row>
    <row r="3" spans="1:8" ht="31.5" customHeight="1" x14ac:dyDescent="0.2">
      <c r="E3" s="109" t="s">
        <v>51</v>
      </c>
      <c r="F3" s="109"/>
      <c r="G3" s="109"/>
      <c r="H3" s="109"/>
    </row>
    <row r="4" spans="1:8" x14ac:dyDescent="0.2">
      <c r="E4" s="109"/>
      <c r="F4" s="109"/>
      <c r="G4" s="109"/>
      <c r="H4" s="109"/>
    </row>
    <row r="5" spans="1:8" x14ac:dyDescent="0.2">
      <c r="E5" s="3"/>
      <c r="F5" s="3"/>
      <c r="G5" s="3"/>
      <c r="H5" s="3"/>
    </row>
    <row r="6" spans="1:8" ht="52.5" customHeight="1" x14ac:dyDescent="0.2">
      <c r="E6" s="109" t="s">
        <v>52</v>
      </c>
      <c r="F6" s="109"/>
      <c r="G6" s="109"/>
      <c r="H6" s="109"/>
    </row>
    <row r="7" spans="1:8" ht="15" x14ac:dyDescent="0.25">
      <c r="E7" s="2"/>
      <c r="F7" s="2"/>
      <c r="G7" s="2"/>
      <c r="H7" s="70" t="s">
        <v>123</v>
      </c>
    </row>
    <row r="9" spans="1:8" ht="14.25" hidden="1" x14ac:dyDescent="0.2">
      <c r="E9" s="117" t="s">
        <v>0</v>
      </c>
      <c r="F9" s="117"/>
      <c r="G9" s="117"/>
      <c r="H9" s="117"/>
    </row>
    <row r="10" spans="1:8" ht="41.25" hidden="1" customHeight="1" x14ac:dyDescent="0.25">
      <c r="A10" s="4"/>
      <c r="B10" s="15"/>
      <c r="C10" s="15"/>
      <c r="E10" s="118" t="s">
        <v>13</v>
      </c>
      <c r="F10" s="119"/>
      <c r="G10" s="119"/>
      <c r="H10" s="119"/>
    </row>
    <row r="11" spans="1:8" ht="15" hidden="1" customHeight="1" x14ac:dyDescent="0.25">
      <c r="A11" s="18"/>
      <c r="B11" s="18"/>
      <c r="C11" s="18"/>
      <c r="E11" s="109" t="s">
        <v>14</v>
      </c>
      <c r="F11" s="119"/>
      <c r="G11" s="119"/>
      <c r="H11" s="119"/>
    </row>
    <row r="12" spans="1:8" ht="15" hidden="1" customHeight="1" x14ac:dyDescent="0.25">
      <c r="A12" s="18"/>
      <c r="B12" s="18"/>
      <c r="C12" s="18"/>
      <c r="E12" s="109"/>
      <c r="F12" s="119"/>
      <c r="G12" s="119"/>
      <c r="H12" s="119"/>
    </row>
    <row r="13" spans="1:8" ht="15" hidden="1" x14ac:dyDescent="0.25">
      <c r="A13" s="18"/>
      <c r="B13" s="18"/>
      <c r="C13" s="18"/>
      <c r="E13" s="113" t="s">
        <v>15</v>
      </c>
      <c r="F13" s="114"/>
      <c r="G13" s="114"/>
      <c r="H13" s="114"/>
    </row>
    <row r="14" spans="1:8" ht="15" hidden="1" x14ac:dyDescent="0.25">
      <c r="A14" s="18"/>
      <c r="B14" s="18"/>
      <c r="C14" s="18"/>
      <c r="E14" s="113" t="s">
        <v>1</v>
      </c>
      <c r="F14" s="114"/>
      <c r="G14" s="114"/>
      <c r="H14" s="114"/>
    </row>
    <row r="15" spans="1:8" ht="15.75" hidden="1" x14ac:dyDescent="0.25">
      <c r="A15" s="15"/>
      <c r="B15" s="15"/>
      <c r="C15" s="15"/>
      <c r="H15" s="5" t="s">
        <v>2</v>
      </c>
    </row>
    <row r="16" spans="1:8" ht="10.5" customHeight="1" x14ac:dyDescent="0.25">
      <c r="A16" s="15"/>
      <c r="B16" s="15"/>
      <c r="C16" s="15"/>
      <c r="H16" s="5"/>
    </row>
    <row r="17" spans="1:8" ht="8.25" customHeight="1" x14ac:dyDescent="0.25">
      <c r="A17" s="15"/>
      <c r="B17" s="15"/>
      <c r="C17" s="15"/>
      <c r="G17" s="6"/>
    </row>
    <row r="18" spans="1:8" ht="18.75" x14ac:dyDescent="0.3">
      <c r="A18" s="115" t="s">
        <v>48</v>
      </c>
      <c r="B18" s="115"/>
      <c r="C18" s="115"/>
      <c r="D18" s="115"/>
      <c r="E18" s="115"/>
      <c r="F18" s="115"/>
      <c r="G18" s="115"/>
      <c r="H18" s="115"/>
    </row>
    <row r="19" spans="1:8" ht="30" customHeight="1" x14ac:dyDescent="0.2">
      <c r="A19" s="116" t="s">
        <v>49</v>
      </c>
      <c r="B19" s="116"/>
      <c r="C19" s="116"/>
      <c r="D19" s="116"/>
      <c r="E19" s="116"/>
      <c r="F19" s="116"/>
      <c r="G19" s="116"/>
      <c r="H19" s="116"/>
    </row>
    <row r="20" spans="1:8" ht="12.75" customHeight="1" x14ac:dyDescent="0.25">
      <c r="A20" s="112" t="s">
        <v>54</v>
      </c>
      <c r="B20" s="112"/>
      <c r="C20" s="112"/>
      <c r="D20" s="112"/>
      <c r="E20" s="112"/>
      <c r="F20" s="112"/>
      <c r="G20" s="112"/>
      <c r="H20" s="112"/>
    </row>
    <row r="21" spans="1:8" ht="15" x14ac:dyDescent="0.25">
      <c r="A21" s="110" t="s">
        <v>124</v>
      </c>
      <c r="B21" s="110"/>
      <c r="C21" s="110"/>
      <c r="D21" s="110"/>
      <c r="E21" s="110"/>
      <c r="F21" s="110"/>
      <c r="G21" s="110"/>
      <c r="H21" s="110"/>
    </row>
    <row r="22" spans="1:8" ht="38.25" customHeight="1" x14ac:dyDescent="0.25">
      <c r="A22" s="7" t="s">
        <v>55</v>
      </c>
      <c r="B22" s="111" t="s">
        <v>115</v>
      </c>
      <c r="C22" s="111"/>
      <c r="D22" s="111"/>
      <c r="E22" s="111"/>
      <c r="F22" s="111"/>
      <c r="G22" s="111"/>
      <c r="H22" s="111"/>
    </row>
    <row r="23" spans="1:8" ht="26.25" customHeight="1" x14ac:dyDescent="0.25">
      <c r="A23" s="7" t="s">
        <v>56</v>
      </c>
      <c r="B23" s="111" t="s">
        <v>125</v>
      </c>
      <c r="C23" s="111"/>
      <c r="D23" s="111"/>
      <c r="E23" s="111"/>
      <c r="F23" s="111"/>
      <c r="G23" s="111"/>
      <c r="H23" s="111"/>
    </row>
    <row r="24" spans="1:8" ht="7.5" customHeight="1" x14ac:dyDescent="0.3">
      <c r="A24" s="66"/>
      <c r="B24" s="16"/>
      <c r="C24" s="16"/>
      <c r="D24" s="16"/>
      <c r="E24" s="16"/>
      <c r="F24" s="16"/>
      <c r="G24" s="16"/>
      <c r="H24" s="16"/>
    </row>
    <row r="25" spans="1:8" ht="168.75" customHeight="1" x14ac:dyDescent="0.2">
      <c r="A25" s="63" t="s">
        <v>57</v>
      </c>
      <c r="B25" s="105" t="s">
        <v>120</v>
      </c>
      <c r="C25" s="105"/>
      <c r="D25" s="105"/>
      <c r="E25" s="105"/>
      <c r="F25" s="105"/>
      <c r="G25" s="105"/>
      <c r="H25" s="105"/>
    </row>
    <row r="26" spans="1:8" ht="15" customHeight="1" x14ac:dyDescent="0.2">
      <c r="A26" s="85" t="s">
        <v>58</v>
      </c>
      <c r="B26" s="87" t="s">
        <v>64</v>
      </c>
      <c r="C26" s="87"/>
      <c r="D26" s="87"/>
      <c r="E26" s="87"/>
      <c r="F26" s="88"/>
      <c r="G26" s="88"/>
      <c r="H26" s="88"/>
    </row>
    <row r="27" spans="1:8" ht="15" customHeight="1" x14ac:dyDescent="0.2">
      <c r="A27" s="86"/>
      <c r="B27" s="89" t="s">
        <v>63</v>
      </c>
      <c r="C27" s="90"/>
      <c r="D27" s="90"/>
      <c r="E27" s="90"/>
      <c r="F27" s="90"/>
      <c r="G27" s="90"/>
      <c r="H27" s="90"/>
    </row>
    <row r="28" spans="1:8" ht="15" customHeight="1" x14ac:dyDescent="0.2">
      <c r="A28" s="8"/>
      <c r="B28" s="87" t="s">
        <v>66</v>
      </c>
      <c r="C28" s="88"/>
      <c r="D28" s="88"/>
      <c r="E28" s="88"/>
      <c r="F28" s="88"/>
      <c r="G28" s="88"/>
      <c r="H28" s="88"/>
    </row>
    <row r="29" spans="1:8" ht="15" x14ac:dyDescent="0.2">
      <c r="A29" s="8"/>
      <c r="B29" s="89" t="s">
        <v>65</v>
      </c>
      <c r="C29" s="90"/>
      <c r="D29" s="90"/>
      <c r="E29" s="90"/>
      <c r="F29" s="90"/>
      <c r="G29" s="90"/>
      <c r="H29" s="90"/>
    </row>
    <row r="30" spans="1:8" ht="15" x14ac:dyDescent="0.2">
      <c r="A30" s="8"/>
      <c r="B30" s="87" t="s">
        <v>67</v>
      </c>
      <c r="C30" s="88"/>
      <c r="D30" s="88"/>
      <c r="E30" s="88"/>
      <c r="F30" s="88"/>
      <c r="G30" s="88"/>
      <c r="H30" s="88"/>
    </row>
    <row r="31" spans="1:8" ht="15" x14ac:dyDescent="0.2">
      <c r="A31" s="8"/>
      <c r="B31" s="64" t="s">
        <v>68</v>
      </c>
      <c r="C31" s="9"/>
      <c r="D31" s="9"/>
      <c r="E31" s="9"/>
      <c r="F31" s="9"/>
      <c r="G31" s="9"/>
      <c r="H31" s="10"/>
    </row>
    <row r="32" spans="1:8" ht="15" x14ac:dyDescent="0.2">
      <c r="A32" s="8"/>
      <c r="B32" s="91" t="s">
        <v>69</v>
      </c>
      <c r="C32" s="86"/>
      <c r="D32" s="86"/>
      <c r="E32" s="86"/>
      <c r="F32" s="86"/>
      <c r="G32" s="86"/>
      <c r="H32" s="86"/>
    </row>
    <row r="33" spans="1:15" x14ac:dyDescent="0.2">
      <c r="A33" s="8"/>
      <c r="B33" s="89" t="s">
        <v>70</v>
      </c>
      <c r="C33" s="92"/>
      <c r="D33" s="92"/>
      <c r="E33" s="92"/>
      <c r="F33" s="92"/>
      <c r="G33" s="92"/>
      <c r="H33" s="92"/>
    </row>
    <row r="34" spans="1:15" ht="27.75" customHeight="1" x14ac:dyDescent="0.2">
      <c r="A34" s="63" t="s">
        <v>59</v>
      </c>
      <c r="B34" s="105" t="s">
        <v>78</v>
      </c>
      <c r="C34" s="105"/>
      <c r="D34" s="105"/>
      <c r="E34" s="105"/>
      <c r="F34" s="105"/>
      <c r="G34" s="105"/>
      <c r="H34" s="105"/>
    </row>
    <row r="35" spans="1:15" ht="42" customHeight="1" x14ac:dyDescent="0.2">
      <c r="A35" s="63" t="s">
        <v>60</v>
      </c>
      <c r="B35" s="105" t="s">
        <v>131</v>
      </c>
      <c r="C35" s="105"/>
      <c r="D35" s="105"/>
      <c r="E35" s="105"/>
      <c r="F35" s="105"/>
      <c r="G35" s="105"/>
      <c r="H35" s="105"/>
    </row>
    <row r="36" spans="1:15" ht="121.5" customHeight="1" x14ac:dyDescent="0.2">
      <c r="A36" s="63" t="s">
        <v>61</v>
      </c>
      <c r="B36" s="93" t="s">
        <v>79</v>
      </c>
      <c r="C36" s="93"/>
      <c r="D36" s="93"/>
      <c r="E36" s="93"/>
      <c r="F36" s="93"/>
      <c r="G36" s="93"/>
      <c r="H36" s="93"/>
      <c r="I36" s="93"/>
      <c r="J36" s="93"/>
      <c r="K36" s="93"/>
      <c r="L36" s="93"/>
      <c r="M36" s="93"/>
      <c r="N36" s="93"/>
      <c r="O36" s="93"/>
    </row>
    <row r="37" spans="1:15" ht="15" customHeight="1" x14ac:dyDescent="0.2">
      <c r="A37" s="106" t="s">
        <v>84</v>
      </c>
      <c r="B37" s="107"/>
      <c r="C37" s="107"/>
      <c r="D37" s="107"/>
      <c r="E37" s="107"/>
      <c r="F37" s="107"/>
      <c r="G37" s="107"/>
      <c r="H37" s="108"/>
    </row>
    <row r="38" spans="1:15" ht="38.25" customHeight="1" x14ac:dyDescent="0.2">
      <c r="A38" s="94" t="s">
        <v>84</v>
      </c>
      <c r="B38" s="95"/>
      <c r="C38" s="72" t="s">
        <v>85</v>
      </c>
      <c r="D38" s="65" t="s">
        <v>86</v>
      </c>
      <c r="E38" s="11" t="s">
        <v>87</v>
      </c>
      <c r="F38" s="74" t="s">
        <v>88</v>
      </c>
      <c r="G38" s="75"/>
      <c r="H38" s="76"/>
    </row>
    <row r="39" spans="1:15" ht="12.75" customHeight="1" x14ac:dyDescent="0.2">
      <c r="A39" s="96"/>
      <c r="B39" s="97"/>
      <c r="C39" s="73"/>
      <c r="D39" s="12" t="s">
        <v>89</v>
      </c>
      <c r="E39" s="12" t="s">
        <v>90</v>
      </c>
      <c r="F39" s="12" t="s">
        <v>91</v>
      </c>
      <c r="G39" s="12" t="s">
        <v>121</v>
      </c>
      <c r="H39" s="12" t="s">
        <v>127</v>
      </c>
    </row>
    <row r="40" spans="1:15" ht="18" customHeight="1" x14ac:dyDescent="0.2">
      <c r="A40" s="77">
        <v>748008000</v>
      </c>
      <c r="B40" s="78"/>
      <c r="C40" s="67" t="s">
        <v>92</v>
      </c>
      <c r="D40" s="25">
        <v>2394869</v>
      </c>
      <c r="E40" s="25">
        <v>2803829</v>
      </c>
      <c r="F40" s="25">
        <v>2571560</v>
      </c>
      <c r="G40" s="25">
        <v>2571560</v>
      </c>
      <c r="H40" s="25">
        <v>2607377</v>
      </c>
    </row>
    <row r="41" spans="1:15" s="17" customFormat="1" ht="21.75" customHeight="1" x14ac:dyDescent="0.2">
      <c r="A41" s="77" t="s">
        <v>16</v>
      </c>
      <c r="B41" s="78"/>
      <c r="C41" s="68" t="s">
        <v>92</v>
      </c>
      <c r="D41" s="22">
        <f>SUM(D40)</f>
        <v>2394869</v>
      </c>
      <c r="E41" s="22">
        <f t="shared" ref="E41:H41" si="0">SUM(E40)</f>
        <v>2803829</v>
      </c>
      <c r="F41" s="22">
        <f t="shared" si="0"/>
        <v>2571560</v>
      </c>
      <c r="G41" s="22">
        <f t="shared" si="0"/>
        <v>2571560</v>
      </c>
      <c r="H41" s="22">
        <f t="shared" si="0"/>
        <v>2607377</v>
      </c>
    </row>
    <row r="42" spans="1:15" ht="39" hidden="1" customHeight="1" x14ac:dyDescent="0.25">
      <c r="A42" s="7" t="s">
        <v>30</v>
      </c>
      <c r="B42" s="103" t="s">
        <v>39</v>
      </c>
      <c r="C42" s="104"/>
      <c r="D42" s="104"/>
      <c r="E42" s="104"/>
      <c r="F42" s="104"/>
      <c r="G42" s="104"/>
      <c r="H42" s="104"/>
    </row>
    <row r="43" spans="1:15" ht="15" hidden="1" customHeight="1" x14ac:dyDescent="0.2">
      <c r="A43" s="85" t="s">
        <v>31</v>
      </c>
      <c r="B43" s="87" t="s">
        <v>3</v>
      </c>
      <c r="C43" s="88"/>
      <c r="D43" s="88"/>
      <c r="E43" s="88"/>
      <c r="F43" s="88"/>
      <c r="G43" s="88"/>
      <c r="H43" s="88"/>
    </row>
    <row r="44" spans="1:15" ht="15" hidden="1" x14ac:dyDescent="0.2">
      <c r="A44" s="86"/>
      <c r="B44" s="89" t="s">
        <v>4</v>
      </c>
      <c r="C44" s="90"/>
      <c r="D44" s="90"/>
      <c r="E44" s="90"/>
      <c r="F44" s="90"/>
      <c r="G44" s="90"/>
      <c r="H44" s="90"/>
    </row>
    <row r="45" spans="1:15" ht="15" hidden="1" x14ac:dyDescent="0.2">
      <c r="A45" s="8"/>
      <c r="B45" s="91" t="s">
        <v>5</v>
      </c>
      <c r="C45" s="86"/>
      <c r="D45" s="86"/>
      <c r="E45" s="86"/>
      <c r="F45" s="86"/>
      <c r="G45" s="86"/>
      <c r="H45" s="86"/>
    </row>
    <row r="46" spans="1:15" hidden="1" x14ac:dyDescent="0.2">
      <c r="A46" s="8"/>
      <c r="B46" s="89" t="s">
        <v>6</v>
      </c>
      <c r="C46" s="92"/>
      <c r="D46" s="92"/>
      <c r="E46" s="92"/>
      <c r="F46" s="92"/>
      <c r="G46" s="92"/>
      <c r="H46" s="92"/>
    </row>
    <row r="47" spans="1:15" ht="126" hidden="1" customHeight="1" x14ac:dyDescent="0.2">
      <c r="A47" s="14" t="s">
        <v>32</v>
      </c>
      <c r="B47" s="93" t="s">
        <v>22</v>
      </c>
      <c r="C47" s="93"/>
      <c r="D47" s="93"/>
      <c r="E47" s="93"/>
      <c r="F47" s="93"/>
      <c r="G47" s="93"/>
      <c r="H47" s="93"/>
    </row>
    <row r="48" spans="1:15" ht="6.75" hidden="1" customHeight="1" x14ac:dyDescent="0.25">
      <c r="A48" s="26"/>
      <c r="B48" s="27"/>
      <c r="C48" s="28"/>
      <c r="D48" s="29"/>
      <c r="E48" s="29"/>
      <c r="F48" s="29"/>
      <c r="G48" s="29"/>
      <c r="H48" s="29"/>
    </row>
    <row r="49" spans="1:8" ht="35.25" hidden="1" customHeight="1" x14ac:dyDescent="0.2">
      <c r="A49" s="94" t="s">
        <v>12</v>
      </c>
      <c r="B49" s="95"/>
      <c r="C49" s="100" t="s">
        <v>7</v>
      </c>
      <c r="D49" s="30" t="s">
        <v>8</v>
      </c>
      <c r="E49" s="31" t="s">
        <v>9</v>
      </c>
      <c r="F49" s="96" t="s">
        <v>10</v>
      </c>
      <c r="G49" s="101"/>
      <c r="H49" s="97"/>
    </row>
    <row r="50" spans="1:8" ht="12.75" hidden="1" customHeight="1" x14ac:dyDescent="0.2">
      <c r="A50" s="96"/>
      <c r="B50" s="97"/>
      <c r="C50" s="73"/>
      <c r="D50" s="12" t="s">
        <v>38</v>
      </c>
      <c r="E50" s="12" t="s">
        <v>41</v>
      </c>
      <c r="F50" s="12" t="s">
        <v>42</v>
      </c>
      <c r="G50" s="12" t="s">
        <v>43</v>
      </c>
      <c r="H50" s="12" t="s">
        <v>47</v>
      </c>
    </row>
    <row r="51" spans="1:8" s="44" customFormat="1" ht="19.5" hidden="1" customHeight="1" x14ac:dyDescent="0.2">
      <c r="A51" s="120" t="s">
        <v>23</v>
      </c>
      <c r="B51" s="120"/>
      <c r="C51" s="42" t="s">
        <v>17</v>
      </c>
      <c r="D51" s="43">
        <v>16</v>
      </c>
      <c r="E51" s="43">
        <v>16</v>
      </c>
      <c r="F51" s="43">
        <v>16</v>
      </c>
      <c r="G51" s="43">
        <v>16</v>
      </c>
      <c r="H51" s="43"/>
    </row>
    <row r="52" spans="1:8" ht="9" hidden="1" customHeight="1" x14ac:dyDescent="0.25">
      <c r="A52" s="33"/>
      <c r="B52" s="2"/>
      <c r="C52" s="34"/>
      <c r="D52" s="35"/>
      <c r="E52" s="35"/>
      <c r="F52" s="36"/>
      <c r="G52" s="37"/>
      <c r="H52" s="38"/>
    </row>
    <row r="53" spans="1:8" ht="37.5" hidden="1" customHeight="1" x14ac:dyDescent="0.2">
      <c r="A53" s="71" t="s">
        <v>34</v>
      </c>
      <c r="B53" s="71"/>
      <c r="C53" s="102" t="s">
        <v>7</v>
      </c>
      <c r="D53" s="39" t="s">
        <v>8</v>
      </c>
      <c r="E53" s="39" t="s">
        <v>9</v>
      </c>
      <c r="F53" s="71" t="s">
        <v>10</v>
      </c>
      <c r="G53" s="71"/>
      <c r="H53" s="71"/>
    </row>
    <row r="54" spans="1:8" ht="12.75" hidden="1" customHeight="1" x14ac:dyDescent="0.2">
      <c r="A54" s="71"/>
      <c r="B54" s="71"/>
      <c r="C54" s="102"/>
      <c r="D54" s="12" t="s">
        <v>38</v>
      </c>
      <c r="E54" s="12" t="s">
        <v>41</v>
      </c>
      <c r="F54" s="12" t="s">
        <v>42</v>
      </c>
      <c r="G54" s="12" t="s">
        <v>43</v>
      </c>
      <c r="H54" s="12" t="s">
        <v>47</v>
      </c>
    </row>
    <row r="55" spans="1:8" ht="17.25" hidden="1" customHeight="1" x14ac:dyDescent="0.2">
      <c r="A55" s="77">
        <v>748008011</v>
      </c>
      <c r="B55" s="78"/>
      <c r="C55" s="12" t="s">
        <v>11</v>
      </c>
      <c r="D55" s="25">
        <v>178638</v>
      </c>
      <c r="E55" s="25">
        <v>291650</v>
      </c>
      <c r="F55" s="25"/>
      <c r="G55" s="25"/>
      <c r="H55" s="25" t="s">
        <v>36</v>
      </c>
    </row>
    <row r="56" spans="1:8" s="17" customFormat="1" ht="18" hidden="1" customHeight="1" x14ac:dyDescent="0.25">
      <c r="A56" s="79" t="s">
        <v>35</v>
      </c>
      <c r="B56" s="80"/>
      <c r="C56" s="13" t="s">
        <v>11</v>
      </c>
      <c r="D56" s="22">
        <f>SUM(D55)</f>
        <v>178638</v>
      </c>
      <c r="E56" s="22">
        <f t="shared" ref="E56" si="1">SUM(E55)</f>
        <v>291650</v>
      </c>
      <c r="F56" s="22">
        <f t="shared" ref="F56" si="2">SUM(F55)</f>
        <v>0</v>
      </c>
      <c r="G56" s="22">
        <f t="shared" ref="G56" si="3">SUM(G55)</f>
        <v>0</v>
      </c>
      <c r="H56" s="13" t="s">
        <v>36</v>
      </c>
    </row>
    <row r="57" spans="1:8" hidden="1" x14ac:dyDescent="0.2"/>
    <row r="58" spans="1:8" ht="37.5" customHeight="1" x14ac:dyDescent="0.25">
      <c r="A58" s="7" t="s">
        <v>94</v>
      </c>
      <c r="B58" s="83" t="s">
        <v>96</v>
      </c>
      <c r="C58" s="84"/>
      <c r="D58" s="84"/>
      <c r="E58" s="84"/>
      <c r="F58" s="84"/>
      <c r="G58" s="84"/>
      <c r="H58" s="84"/>
    </row>
    <row r="59" spans="1:8" ht="15" customHeight="1" x14ac:dyDescent="0.2">
      <c r="A59" s="85" t="s">
        <v>95</v>
      </c>
      <c r="B59" s="87" t="s">
        <v>66</v>
      </c>
      <c r="C59" s="88"/>
      <c r="D59" s="88"/>
      <c r="E59" s="88"/>
      <c r="F59" s="88"/>
      <c r="G59" s="88"/>
      <c r="H59" s="88"/>
    </row>
    <row r="60" spans="1:8" ht="15" x14ac:dyDescent="0.2">
      <c r="A60" s="86"/>
      <c r="B60" s="89" t="s">
        <v>65</v>
      </c>
      <c r="C60" s="90"/>
      <c r="D60" s="90"/>
      <c r="E60" s="90"/>
      <c r="F60" s="90"/>
      <c r="G60" s="90"/>
      <c r="H60" s="90"/>
    </row>
    <row r="61" spans="1:8" ht="15" x14ac:dyDescent="0.2">
      <c r="A61" s="8"/>
      <c r="B61" s="91" t="s">
        <v>69</v>
      </c>
      <c r="C61" s="86"/>
      <c r="D61" s="86"/>
      <c r="E61" s="86"/>
      <c r="F61" s="86"/>
      <c r="G61" s="86"/>
      <c r="H61" s="86"/>
    </row>
    <row r="62" spans="1:8" x14ac:dyDescent="0.2">
      <c r="A62" s="8"/>
      <c r="B62" s="89" t="s">
        <v>70</v>
      </c>
      <c r="C62" s="92"/>
      <c r="D62" s="92"/>
      <c r="E62" s="92"/>
      <c r="F62" s="92"/>
      <c r="G62" s="92"/>
      <c r="H62" s="92"/>
    </row>
    <row r="63" spans="1:8" ht="126" customHeight="1" x14ac:dyDescent="0.2">
      <c r="A63" s="63" t="s">
        <v>97</v>
      </c>
      <c r="B63" s="93" t="s">
        <v>79</v>
      </c>
      <c r="C63" s="93"/>
      <c r="D63" s="93"/>
      <c r="E63" s="93"/>
      <c r="F63" s="93"/>
      <c r="G63" s="93"/>
      <c r="H63" s="93"/>
    </row>
    <row r="64" spans="1:8" ht="6.75" customHeight="1" x14ac:dyDescent="0.25">
      <c r="A64" s="26"/>
      <c r="B64" s="27"/>
      <c r="C64" s="28"/>
      <c r="D64" s="29"/>
      <c r="E64" s="29"/>
      <c r="F64" s="29"/>
      <c r="G64" s="29"/>
      <c r="H64" s="29"/>
    </row>
    <row r="65" spans="1:8" ht="35.25" customHeight="1" x14ac:dyDescent="0.2">
      <c r="A65" s="94" t="s">
        <v>98</v>
      </c>
      <c r="B65" s="95"/>
      <c r="C65" s="72" t="s">
        <v>85</v>
      </c>
      <c r="D65" s="65" t="s">
        <v>86</v>
      </c>
      <c r="E65" s="11" t="s">
        <v>87</v>
      </c>
      <c r="F65" s="74" t="s">
        <v>88</v>
      </c>
      <c r="G65" s="75"/>
      <c r="H65" s="76"/>
    </row>
    <row r="66" spans="1:8" ht="12.75" customHeight="1" x14ac:dyDescent="0.2">
      <c r="A66" s="96"/>
      <c r="B66" s="97"/>
      <c r="C66" s="73"/>
      <c r="D66" s="12" t="s">
        <v>89</v>
      </c>
      <c r="E66" s="12" t="s">
        <v>90</v>
      </c>
      <c r="F66" s="12" t="s">
        <v>91</v>
      </c>
      <c r="G66" s="12" t="s">
        <v>121</v>
      </c>
      <c r="H66" s="12" t="s">
        <v>127</v>
      </c>
    </row>
    <row r="67" spans="1:8" s="44" customFormat="1" ht="19.5" customHeight="1" x14ac:dyDescent="0.2">
      <c r="A67" s="120" t="s">
        <v>108</v>
      </c>
      <c r="B67" s="120"/>
      <c r="C67" s="42" t="s">
        <v>101</v>
      </c>
      <c r="D67" s="43">
        <v>16</v>
      </c>
      <c r="E67" s="43">
        <v>16</v>
      </c>
      <c r="F67" s="43">
        <v>16</v>
      </c>
      <c r="G67" s="43">
        <v>16</v>
      </c>
      <c r="H67" s="43">
        <v>16</v>
      </c>
    </row>
    <row r="68" spans="1:8" ht="9" customHeight="1" x14ac:dyDescent="0.25">
      <c r="A68" s="33"/>
      <c r="B68" s="2"/>
      <c r="C68" s="34"/>
      <c r="D68" s="35"/>
      <c r="E68" s="35"/>
      <c r="F68" s="36"/>
      <c r="G68" s="37"/>
      <c r="H68" s="38"/>
    </row>
    <row r="69" spans="1:8" ht="34.5" customHeight="1" x14ac:dyDescent="0.2">
      <c r="A69" s="71" t="s">
        <v>99</v>
      </c>
      <c r="B69" s="71"/>
      <c r="C69" s="72" t="s">
        <v>85</v>
      </c>
      <c r="D69" s="65" t="s">
        <v>86</v>
      </c>
      <c r="E69" s="11" t="s">
        <v>87</v>
      </c>
      <c r="F69" s="74" t="s">
        <v>88</v>
      </c>
      <c r="G69" s="75"/>
      <c r="H69" s="76"/>
    </row>
    <row r="70" spans="1:8" ht="12.75" customHeight="1" x14ac:dyDescent="0.2">
      <c r="A70" s="71"/>
      <c r="B70" s="71"/>
      <c r="C70" s="73"/>
      <c r="D70" s="12" t="s">
        <v>89</v>
      </c>
      <c r="E70" s="12" t="s">
        <v>90</v>
      </c>
      <c r="F70" s="12" t="s">
        <v>91</v>
      </c>
      <c r="G70" s="12" t="s">
        <v>121</v>
      </c>
      <c r="H70" s="12" t="s">
        <v>127</v>
      </c>
    </row>
    <row r="71" spans="1:8" ht="12.75" customHeight="1" x14ac:dyDescent="0.2">
      <c r="A71" s="77">
        <v>748008015</v>
      </c>
      <c r="B71" s="78"/>
      <c r="C71" s="67" t="s">
        <v>92</v>
      </c>
      <c r="D71" s="25">
        <f>2292462+6250+72947+21957</f>
        <v>2393616</v>
      </c>
      <c r="E71" s="25">
        <f>3269259-466925</f>
        <v>2802334</v>
      </c>
      <c r="F71" s="25">
        <v>2571560</v>
      </c>
      <c r="G71" s="25">
        <v>2571560</v>
      </c>
      <c r="H71" s="25">
        <v>2607377</v>
      </c>
    </row>
    <row r="72" spans="1:8" ht="17.25" hidden="1" customHeight="1" x14ac:dyDescent="0.2">
      <c r="A72" s="77">
        <v>748008049</v>
      </c>
      <c r="B72" s="78"/>
      <c r="C72" s="68" t="s">
        <v>92</v>
      </c>
      <c r="D72" s="24"/>
      <c r="E72" s="25"/>
      <c r="F72" s="25"/>
      <c r="G72" s="25"/>
      <c r="H72" s="25"/>
    </row>
    <row r="73" spans="1:8" ht="17.25" hidden="1" customHeight="1" x14ac:dyDescent="0.2">
      <c r="A73" s="77">
        <v>748008055</v>
      </c>
      <c r="B73" s="78"/>
      <c r="C73" s="12" t="s">
        <v>11</v>
      </c>
      <c r="D73" s="24"/>
      <c r="E73" s="25"/>
      <c r="F73" s="25"/>
      <c r="G73" s="25"/>
      <c r="H73" s="25"/>
    </row>
    <row r="74" spans="1:8" s="17" customFormat="1" ht="30.75" customHeight="1" x14ac:dyDescent="0.25">
      <c r="A74" s="79" t="s">
        <v>100</v>
      </c>
      <c r="B74" s="80"/>
      <c r="C74" s="68" t="s">
        <v>92</v>
      </c>
      <c r="D74" s="21">
        <f>SUM(D71:D73)</f>
        <v>2393616</v>
      </c>
      <c r="E74" s="21">
        <f t="shared" ref="E74:H74" si="4">SUM(E71:E73)</f>
        <v>2802334</v>
      </c>
      <c r="F74" s="21">
        <f t="shared" si="4"/>
        <v>2571560</v>
      </c>
      <c r="G74" s="21">
        <f t="shared" si="4"/>
        <v>2571560</v>
      </c>
      <c r="H74" s="21">
        <f t="shared" si="4"/>
        <v>2607377</v>
      </c>
    </row>
  </sheetData>
  <mergeCells count="67">
    <mergeCell ref="E3:H4"/>
    <mergeCell ref="A20:H20"/>
    <mergeCell ref="A21:H21"/>
    <mergeCell ref="B22:H22"/>
    <mergeCell ref="B23:H23"/>
    <mergeCell ref="A19:H19"/>
    <mergeCell ref="E6:H6"/>
    <mergeCell ref="E9:H9"/>
    <mergeCell ref="E10:H10"/>
    <mergeCell ref="E11:H11"/>
    <mergeCell ref="E12:H12"/>
    <mergeCell ref="E13:H13"/>
    <mergeCell ref="E14:H14"/>
    <mergeCell ref="A18:H18"/>
    <mergeCell ref="B25:H25"/>
    <mergeCell ref="B30:H30"/>
    <mergeCell ref="B32:H32"/>
    <mergeCell ref="B33:H33"/>
    <mergeCell ref="B34:H34"/>
    <mergeCell ref="B35:H35"/>
    <mergeCell ref="A26:A27"/>
    <mergeCell ref="B26:H26"/>
    <mergeCell ref="B27:H27"/>
    <mergeCell ref="B28:H28"/>
    <mergeCell ref="B29:H29"/>
    <mergeCell ref="B36:H36"/>
    <mergeCell ref="I36:O36"/>
    <mergeCell ref="A37:H37"/>
    <mergeCell ref="A38:B39"/>
    <mergeCell ref="C38:C39"/>
    <mergeCell ref="F38:H38"/>
    <mergeCell ref="A40:B40"/>
    <mergeCell ref="A41:B41"/>
    <mergeCell ref="B42:H42"/>
    <mergeCell ref="A43:A44"/>
    <mergeCell ref="B43:H43"/>
    <mergeCell ref="B44:H44"/>
    <mergeCell ref="B45:H45"/>
    <mergeCell ref="B46:H46"/>
    <mergeCell ref="B47:H47"/>
    <mergeCell ref="A49:B50"/>
    <mergeCell ref="C49:C50"/>
    <mergeCell ref="F49:H49"/>
    <mergeCell ref="A56:B56"/>
    <mergeCell ref="A51:B51"/>
    <mergeCell ref="A53:B54"/>
    <mergeCell ref="C53:C54"/>
    <mergeCell ref="F53:H53"/>
    <mergeCell ref="A55:B55"/>
    <mergeCell ref="B58:H58"/>
    <mergeCell ref="A59:A60"/>
    <mergeCell ref="B59:H59"/>
    <mergeCell ref="B60:H60"/>
    <mergeCell ref="B61:H61"/>
    <mergeCell ref="B62:H62"/>
    <mergeCell ref="B63:H63"/>
    <mergeCell ref="A65:B66"/>
    <mergeCell ref="C65:C66"/>
    <mergeCell ref="F65:H65"/>
    <mergeCell ref="A74:B74"/>
    <mergeCell ref="A67:B67"/>
    <mergeCell ref="A69:B70"/>
    <mergeCell ref="C69:C70"/>
    <mergeCell ref="F69:H69"/>
    <mergeCell ref="A72:B72"/>
    <mergeCell ref="A71:B71"/>
    <mergeCell ref="A73:B73"/>
  </mergeCells>
  <pageMargins left="0.70866141732283472" right="0.51181102362204722" top="0.35433070866141736" bottom="0.35433070866141736"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18" zoomScaleSheetLayoutView="100" workbookViewId="0">
      <selection activeCell="B31" sqref="B31:H31"/>
    </sheetView>
  </sheetViews>
  <sheetFormatPr defaultRowHeight="12.75" x14ac:dyDescent="0.2"/>
  <cols>
    <col min="1" max="1" width="22.140625" style="1" customWidth="1"/>
    <col min="2" max="2" width="23.85546875" style="1" customWidth="1"/>
    <col min="3" max="3" width="7.7109375" style="1" customWidth="1"/>
    <col min="4" max="7" width="11" style="1" customWidth="1"/>
    <col min="8" max="8" width="14"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2"/>
      <c r="F2" s="2"/>
      <c r="G2" s="2"/>
      <c r="H2" s="62" t="s">
        <v>50</v>
      </c>
    </row>
    <row r="3" spans="1:8" ht="27" customHeight="1" x14ac:dyDescent="0.2">
      <c r="E3" s="109" t="s">
        <v>51</v>
      </c>
      <c r="F3" s="109"/>
      <c r="G3" s="109"/>
      <c r="H3" s="109"/>
    </row>
    <row r="4" spans="1:8" x14ac:dyDescent="0.2">
      <c r="E4" s="109"/>
      <c r="F4" s="109"/>
      <c r="G4" s="109"/>
      <c r="H4" s="109"/>
    </row>
    <row r="5" spans="1:8" ht="51" customHeight="1" x14ac:dyDescent="0.2">
      <c r="E5" s="109" t="s">
        <v>52</v>
      </c>
      <c r="F5" s="109"/>
      <c r="G5" s="109"/>
      <c r="H5" s="109"/>
    </row>
    <row r="6" spans="1:8" ht="15" x14ac:dyDescent="0.25">
      <c r="E6" s="2"/>
      <c r="F6" s="2"/>
      <c r="G6" s="2"/>
      <c r="H6" s="70" t="s">
        <v>123</v>
      </c>
    </row>
    <row r="8" spans="1:8" ht="14.25" hidden="1" x14ac:dyDescent="0.2">
      <c r="E8" s="117" t="s">
        <v>0</v>
      </c>
      <c r="F8" s="117"/>
      <c r="G8" s="117"/>
      <c r="H8" s="117"/>
    </row>
    <row r="9" spans="1:8" ht="41.25" hidden="1" customHeight="1" x14ac:dyDescent="0.25">
      <c r="A9" s="4"/>
      <c r="B9" s="15"/>
      <c r="C9" s="15"/>
      <c r="E9" s="118" t="s">
        <v>13</v>
      </c>
      <c r="F9" s="119"/>
      <c r="G9" s="119"/>
      <c r="H9" s="119"/>
    </row>
    <row r="10" spans="1:8" ht="15" hidden="1" customHeight="1" x14ac:dyDescent="0.25">
      <c r="A10" s="18"/>
      <c r="B10" s="18"/>
      <c r="C10" s="18"/>
      <c r="E10" s="109" t="s">
        <v>14</v>
      </c>
      <c r="F10" s="119"/>
      <c r="G10" s="119"/>
      <c r="H10" s="119"/>
    </row>
    <row r="11" spans="1:8" ht="15" hidden="1" customHeight="1" x14ac:dyDescent="0.25">
      <c r="A11" s="18"/>
      <c r="B11" s="18"/>
      <c r="C11" s="18"/>
      <c r="E11" s="109"/>
      <c r="F11" s="119"/>
      <c r="G11" s="119"/>
      <c r="H11" s="119"/>
    </row>
    <row r="12" spans="1:8" ht="15" hidden="1" x14ac:dyDescent="0.25">
      <c r="A12" s="18"/>
      <c r="B12" s="18"/>
      <c r="C12" s="18"/>
      <c r="E12" s="113" t="s">
        <v>15</v>
      </c>
      <c r="F12" s="114"/>
      <c r="G12" s="114"/>
      <c r="H12" s="114"/>
    </row>
    <row r="13" spans="1:8" ht="15" hidden="1" x14ac:dyDescent="0.25">
      <c r="A13" s="18"/>
      <c r="B13" s="18"/>
      <c r="C13" s="18"/>
      <c r="E13" s="113" t="s">
        <v>1</v>
      </c>
      <c r="F13" s="114"/>
      <c r="G13" s="114"/>
      <c r="H13" s="114"/>
    </row>
    <row r="14" spans="1:8" ht="15.75" hidden="1" x14ac:dyDescent="0.25">
      <c r="A14" s="15"/>
      <c r="B14" s="15"/>
      <c r="C14" s="15"/>
      <c r="H14" s="5" t="s">
        <v>2</v>
      </c>
    </row>
    <row r="15" spans="1:8" ht="10.5" customHeight="1" x14ac:dyDescent="0.25">
      <c r="A15" s="15"/>
      <c r="B15" s="15"/>
      <c r="C15" s="15"/>
      <c r="H15" s="5"/>
    </row>
    <row r="16" spans="1:8" ht="18.75" x14ac:dyDescent="0.3">
      <c r="A16" s="115" t="s">
        <v>48</v>
      </c>
      <c r="B16" s="115"/>
      <c r="C16" s="115"/>
      <c r="D16" s="115"/>
      <c r="E16" s="115"/>
      <c r="F16" s="115"/>
      <c r="G16" s="115"/>
      <c r="H16" s="115"/>
    </row>
    <row r="17" spans="1:8" ht="30" customHeight="1" x14ac:dyDescent="0.2">
      <c r="A17" s="116" t="s">
        <v>49</v>
      </c>
      <c r="B17" s="116"/>
      <c r="C17" s="116"/>
      <c r="D17" s="116"/>
      <c r="E17" s="116"/>
      <c r="F17" s="116"/>
      <c r="G17" s="116"/>
      <c r="H17" s="116"/>
    </row>
    <row r="18" spans="1:8" ht="12.75" customHeight="1" x14ac:dyDescent="0.25">
      <c r="A18" s="112" t="s">
        <v>54</v>
      </c>
      <c r="B18" s="112"/>
      <c r="C18" s="112"/>
      <c r="D18" s="112"/>
      <c r="E18" s="112"/>
      <c r="F18" s="112"/>
      <c r="G18" s="112"/>
      <c r="H18" s="112"/>
    </row>
    <row r="19" spans="1:8" ht="15" x14ac:dyDescent="0.25">
      <c r="A19" s="110" t="s">
        <v>124</v>
      </c>
      <c r="B19" s="110"/>
      <c r="C19" s="110"/>
      <c r="D19" s="110"/>
      <c r="E19" s="110"/>
      <c r="F19" s="110"/>
      <c r="G19" s="110"/>
      <c r="H19" s="110"/>
    </row>
    <row r="20" spans="1:8" ht="39" customHeight="1" x14ac:dyDescent="0.25">
      <c r="A20" s="7" t="s">
        <v>55</v>
      </c>
      <c r="B20" s="111" t="s">
        <v>116</v>
      </c>
      <c r="C20" s="111"/>
      <c r="D20" s="111"/>
      <c r="E20" s="111"/>
      <c r="F20" s="111"/>
      <c r="G20" s="111"/>
      <c r="H20" s="111"/>
    </row>
    <row r="21" spans="1:8" ht="26.25" customHeight="1" x14ac:dyDescent="0.25">
      <c r="A21" s="7" t="s">
        <v>56</v>
      </c>
      <c r="B21" s="111" t="s">
        <v>125</v>
      </c>
      <c r="C21" s="111"/>
      <c r="D21" s="111"/>
      <c r="E21" s="111"/>
      <c r="F21" s="111"/>
      <c r="G21" s="111"/>
      <c r="H21" s="111"/>
    </row>
    <row r="22" spans="1:8" ht="7.5" customHeight="1" x14ac:dyDescent="0.3">
      <c r="A22" s="66"/>
      <c r="B22" s="16"/>
      <c r="C22" s="16"/>
      <c r="D22" s="16"/>
      <c r="E22" s="16"/>
      <c r="F22" s="16"/>
      <c r="G22" s="16"/>
      <c r="H22" s="16"/>
    </row>
    <row r="23" spans="1:8" ht="168.75" customHeight="1" x14ac:dyDescent="0.2">
      <c r="A23" s="63" t="s">
        <v>57</v>
      </c>
      <c r="B23" s="105" t="s">
        <v>120</v>
      </c>
      <c r="C23" s="105"/>
      <c r="D23" s="105"/>
      <c r="E23" s="105"/>
      <c r="F23" s="105"/>
      <c r="G23" s="105"/>
      <c r="H23" s="105"/>
    </row>
    <row r="24" spans="1:8" ht="15" customHeight="1" x14ac:dyDescent="0.2">
      <c r="A24" s="85" t="s">
        <v>58</v>
      </c>
      <c r="B24" s="87" t="s">
        <v>64</v>
      </c>
      <c r="C24" s="87"/>
      <c r="D24" s="87"/>
      <c r="E24" s="87"/>
      <c r="F24" s="88"/>
      <c r="G24" s="88"/>
      <c r="H24" s="88"/>
    </row>
    <row r="25" spans="1:8" ht="15" customHeight="1" x14ac:dyDescent="0.2">
      <c r="A25" s="86"/>
      <c r="B25" s="89" t="s">
        <v>63</v>
      </c>
      <c r="C25" s="90"/>
      <c r="D25" s="90"/>
      <c r="E25" s="90"/>
      <c r="F25" s="90"/>
      <c r="G25" s="90"/>
      <c r="H25" s="90"/>
    </row>
    <row r="26" spans="1:8" ht="15" customHeight="1" x14ac:dyDescent="0.2">
      <c r="A26" s="8"/>
      <c r="B26" s="87" t="s">
        <v>66</v>
      </c>
      <c r="C26" s="88"/>
      <c r="D26" s="88"/>
      <c r="E26" s="88"/>
      <c r="F26" s="88"/>
      <c r="G26" s="88"/>
      <c r="H26" s="88"/>
    </row>
    <row r="27" spans="1:8" ht="15" x14ac:dyDescent="0.2">
      <c r="A27" s="8"/>
      <c r="B27" s="89" t="s">
        <v>65</v>
      </c>
      <c r="C27" s="90"/>
      <c r="D27" s="90"/>
      <c r="E27" s="90"/>
      <c r="F27" s="90"/>
      <c r="G27" s="90"/>
      <c r="H27" s="90"/>
    </row>
    <row r="28" spans="1:8" ht="15" x14ac:dyDescent="0.2">
      <c r="A28" s="8"/>
      <c r="B28" s="87" t="s">
        <v>67</v>
      </c>
      <c r="C28" s="88"/>
      <c r="D28" s="88"/>
      <c r="E28" s="88"/>
      <c r="F28" s="88"/>
      <c r="G28" s="88"/>
      <c r="H28" s="88"/>
    </row>
    <row r="29" spans="1:8" ht="15" x14ac:dyDescent="0.2">
      <c r="A29" s="8"/>
      <c r="B29" s="64" t="s">
        <v>68</v>
      </c>
      <c r="C29" s="9"/>
      <c r="D29" s="9"/>
      <c r="E29" s="9"/>
      <c r="F29" s="9"/>
      <c r="G29" s="9"/>
      <c r="H29" s="10"/>
    </row>
    <row r="30" spans="1:8" ht="15" x14ac:dyDescent="0.2">
      <c r="A30" s="8"/>
      <c r="B30" s="91" t="s">
        <v>69</v>
      </c>
      <c r="C30" s="86"/>
      <c r="D30" s="86"/>
      <c r="E30" s="86"/>
      <c r="F30" s="86"/>
      <c r="G30" s="86"/>
      <c r="H30" s="86"/>
    </row>
    <row r="31" spans="1:8" x14ac:dyDescent="0.2">
      <c r="A31" s="8"/>
      <c r="B31" s="89" t="s">
        <v>70</v>
      </c>
      <c r="C31" s="92"/>
      <c r="D31" s="92"/>
      <c r="E31" s="92"/>
      <c r="F31" s="92"/>
      <c r="G31" s="92"/>
      <c r="H31" s="92"/>
    </row>
    <row r="32" spans="1:8" ht="30.75" customHeight="1" x14ac:dyDescent="0.2">
      <c r="A32" s="63" t="s">
        <v>59</v>
      </c>
      <c r="B32" s="105" t="s">
        <v>80</v>
      </c>
      <c r="C32" s="105"/>
      <c r="D32" s="105"/>
      <c r="E32" s="105"/>
      <c r="F32" s="105"/>
      <c r="G32" s="105"/>
      <c r="H32" s="105"/>
    </row>
    <row r="33" spans="1:15" ht="41.25" customHeight="1" x14ac:dyDescent="0.2">
      <c r="A33" s="63" t="s">
        <v>60</v>
      </c>
      <c r="B33" s="105" t="s">
        <v>132</v>
      </c>
      <c r="C33" s="105"/>
      <c r="D33" s="105"/>
      <c r="E33" s="105"/>
      <c r="F33" s="105"/>
      <c r="G33" s="105"/>
      <c r="H33" s="105"/>
    </row>
    <row r="34" spans="1:15" ht="106.5" customHeight="1" x14ac:dyDescent="0.2">
      <c r="A34" s="63" t="s">
        <v>61</v>
      </c>
      <c r="B34" s="93" t="s">
        <v>81</v>
      </c>
      <c r="C34" s="93"/>
      <c r="D34" s="93"/>
      <c r="E34" s="93"/>
      <c r="F34" s="93"/>
      <c r="G34" s="93"/>
      <c r="H34" s="93"/>
      <c r="I34" s="93"/>
      <c r="J34" s="93"/>
      <c r="K34" s="93"/>
      <c r="L34" s="93"/>
      <c r="M34" s="93"/>
      <c r="N34" s="93"/>
      <c r="O34" s="93"/>
    </row>
    <row r="35" spans="1:15" ht="15" customHeight="1" x14ac:dyDescent="0.2">
      <c r="A35" s="106" t="s">
        <v>84</v>
      </c>
      <c r="B35" s="107"/>
      <c r="C35" s="107"/>
      <c r="D35" s="107"/>
      <c r="E35" s="107"/>
      <c r="F35" s="107"/>
      <c r="G35" s="107"/>
      <c r="H35" s="108"/>
    </row>
    <row r="36" spans="1:15" ht="38.25" customHeight="1" x14ac:dyDescent="0.2">
      <c r="A36" s="94" t="s">
        <v>84</v>
      </c>
      <c r="B36" s="95"/>
      <c r="C36" s="72" t="s">
        <v>85</v>
      </c>
      <c r="D36" s="65" t="s">
        <v>86</v>
      </c>
      <c r="E36" s="11" t="s">
        <v>87</v>
      </c>
      <c r="F36" s="74" t="s">
        <v>88</v>
      </c>
      <c r="G36" s="75"/>
      <c r="H36" s="76"/>
    </row>
    <row r="37" spans="1:15" ht="12.75" customHeight="1" x14ac:dyDescent="0.2">
      <c r="A37" s="96"/>
      <c r="B37" s="97"/>
      <c r="C37" s="73"/>
      <c r="D37" s="12" t="s">
        <v>89</v>
      </c>
      <c r="E37" s="12" t="s">
        <v>90</v>
      </c>
      <c r="F37" s="12" t="s">
        <v>91</v>
      </c>
      <c r="G37" s="12" t="s">
        <v>121</v>
      </c>
      <c r="H37" s="12" t="s">
        <v>127</v>
      </c>
    </row>
    <row r="38" spans="1:15" ht="18" customHeight="1" x14ac:dyDescent="0.2">
      <c r="A38" s="77">
        <v>748009000</v>
      </c>
      <c r="B38" s="78"/>
      <c r="C38" s="67" t="s">
        <v>92</v>
      </c>
      <c r="D38" s="12">
        <v>403041.6</v>
      </c>
      <c r="E38" s="25">
        <v>488370</v>
      </c>
      <c r="F38" s="25">
        <v>410857</v>
      </c>
      <c r="G38" s="25">
        <v>410857</v>
      </c>
      <c r="H38" s="25">
        <v>411550</v>
      </c>
    </row>
    <row r="39" spans="1:15" s="17" customFormat="1" ht="21.75" customHeight="1" x14ac:dyDescent="0.2">
      <c r="A39" s="77" t="s">
        <v>16</v>
      </c>
      <c r="B39" s="78"/>
      <c r="C39" s="68" t="s">
        <v>92</v>
      </c>
      <c r="D39" s="21">
        <f>SUM(D38)</f>
        <v>403041.6</v>
      </c>
      <c r="E39" s="22">
        <f t="shared" ref="E39:H39" si="0">SUM(E38)</f>
        <v>488370</v>
      </c>
      <c r="F39" s="22">
        <f t="shared" si="0"/>
        <v>410857</v>
      </c>
      <c r="G39" s="22">
        <f t="shared" si="0"/>
        <v>410857</v>
      </c>
      <c r="H39" s="22">
        <f t="shared" si="0"/>
        <v>411550</v>
      </c>
    </row>
    <row r="40" spans="1:15" ht="39" hidden="1" customHeight="1" x14ac:dyDescent="0.25">
      <c r="A40" s="7" t="s">
        <v>30</v>
      </c>
      <c r="B40" s="103" t="s">
        <v>39</v>
      </c>
      <c r="C40" s="104"/>
      <c r="D40" s="104"/>
      <c r="E40" s="104"/>
      <c r="F40" s="104"/>
      <c r="G40" s="104"/>
      <c r="H40" s="104"/>
    </row>
    <row r="41" spans="1:15" ht="15" hidden="1" customHeight="1" x14ac:dyDescent="0.2">
      <c r="A41" s="85" t="s">
        <v>31</v>
      </c>
      <c r="B41" s="87" t="s">
        <v>3</v>
      </c>
      <c r="C41" s="88"/>
      <c r="D41" s="88"/>
      <c r="E41" s="88"/>
      <c r="F41" s="88"/>
      <c r="G41" s="88"/>
      <c r="H41" s="88"/>
    </row>
    <row r="42" spans="1:15" ht="15" hidden="1" x14ac:dyDescent="0.2">
      <c r="A42" s="86"/>
      <c r="B42" s="89" t="s">
        <v>4</v>
      </c>
      <c r="C42" s="90"/>
      <c r="D42" s="90"/>
      <c r="E42" s="90"/>
      <c r="F42" s="90"/>
      <c r="G42" s="90"/>
      <c r="H42" s="90"/>
    </row>
    <row r="43" spans="1:15" ht="15" hidden="1" x14ac:dyDescent="0.2">
      <c r="A43" s="8"/>
      <c r="B43" s="91" t="s">
        <v>5</v>
      </c>
      <c r="C43" s="86"/>
      <c r="D43" s="86"/>
      <c r="E43" s="86"/>
      <c r="F43" s="86"/>
      <c r="G43" s="86"/>
      <c r="H43" s="86"/>
    </row>
    <row r="44" spans="1:15" hidden="1" x14ac:dyDescent="0.2">
      <c r="A44" s="8"/>
      <c r="B44" s="89" t="s">
        <v>6</v>
      </c>
      <c r="C44" s="92"/>
      <c r="D44" s="92"/>
      <c r="E44" s="92"/>
      <c r="F44" s="92"/>
      <c r="G44" s="92"/>
      <c r="H44" s="92"/>
    </row>
    <row r="45" spans="1:15" ht="107.25" hidden="1" customHeight="1" x14ac:dyDescent="0.2">
      <c r="A45" s="14" t="s">
        <v>32</v>
      </c>
      <c r="B45" s="93" t="s">
        <v>24</v>
      </c>
      <c r="C45" s="93"/>
      <c r="D45" s="93"/>
      <c r="E45" s="93"/>
      <c r="F45" s="93"/>
      <c r="G45" s="93"/>
      <c r="H45" s="93"/>
    </row>
    <row r="46" spans="1:15" ht="6.75" hidden="1" customHeight="1" x14ac:dyDescent="0.25">
      <c r="A46" s="26"/>
      <c r="B46" s="27"/>
      <c r="C46" s="28"/>
      <c r="D46" s="29"/>
      <c r="E46" s="29"/>
      <c r="F46" s="29"/>
      <c r="G46" s="29"/>
      <c r="H46" s="29"/>
    </row>
    <row r="47" spans="1:15" ht="35.25" hidden="1" customHeight="1" x14ac:dyDescent="0.2">
      <c r="A47" s="94" t="s">
        <v>12</v>
      </c>
      <c r="B47" s="95"/>
      <c r="C47" s="100" t="s">
        <v>7</v>
      </c>
      <c r="D47" s="30" t="s">
        <v>8</v>
      </c>
      <c r="E47" s="31" t="s">
        <v>9</v>
      </c>
      <c r="F47" s="96" t="s">
        <v>10</v>
      </c>
      <c r="G47" s="101"/>
      <c r="H47" s="97"/>
    </row>
    <row r="48" spans="1:15" ht="12.75" hidden="1" customHeight="1" x14ac:dyDescent="0.2">
      <c r="A48" s="96"/>
      <c r="B48" s="97"/>
      <c r="C48" s="73"/>
      <c r="D48" s="12" t="s">
        <v>38</v>
      </c>
      <c r="E48" s="12" t="s">
        <v>41</v>
      </c>
      <c r="F48" s="12" t="s">
        <v>42</v>
      </c>
      <c r="G48" s="12" t="s">
        <v>43</v>
      </c>
      <c r="H48" s="12" t="s">
        <v>47</v>
      </c>
    </row>
    <row r="49" spans="1:8" s="44" customFormat="1" ht="24.75" hidden="1" customHeight="1" x14ac:dyDescent="0.2">
      <c r="A49" s="120" t="s">
        <v>25</v>
      </c>
      <c r="B49" s="120"/>
      <c r="C49" s="42" t="s">
        <v>17</v>
      </c>
      <c r="D49" s="43">
        <v>6134</v>
      </c>
      <c r="E49" s="43">
        <v>6390</v>
      </c>
      <c r="F49" s="43">
        <v>6393</v>
      </c>
      <c r="G49" s="43">
        <v>6393</v>
      </c>
      <c r="H49" s="43">
        <v>6393</v>
      </c>
    </row>
    <row r="50" spans="1:8" ht="57.75" hidden="1" customHeight="1" x14ac:dyDescent="0.25">
      <c r="A50" s="33"/>
      <c r="B50" s="2"/>
      <c r="C50" s="34"/>
      <c r="D50" s="35"/>
      <c r="E50" s="35"/>
      <c r="F50" s="36"/>
      <c r="G50" s="37"/>
      <c r="H50" s="38"/>
    </row>
    <row r="51" spans="1:8" ht="39" hidden="1" customHeight="1" x14ac:dyDescent="0.2">
      <c r="A51" s="71" t="s">
        <v>34</v>
      </c>
      <c r="B51" s="71"/>
      <c r="C51" s="102" t="s">
        <v>7</v>
      </c>
      <c r="D51" s="39" t="s">
        <v>8</v>
      </c>
      <c r="E51" s="39" t="s">
        <v>9</v>
      </c>
      <c r="F51" s="71" t="s">
        <v>10</v>
      </c>
      <c r="G51" s="71"/>
      <c r="H51" s="71"/>
    </row>
    <row r="52" spans="1:8" ht="12.75" hidden="1" customHeight="1" x14ac:dyDescent="0.2">
      <c r="A52" s="71"/>
      <c r="B52" s="71"/>
      <c r="C52" s="102"/>
      <c r="D52" s="12" t="s">
        <v>38</v>
      </c>
      <c r="E52" s="12" t="s">
        <v>41</v>
      </c>
      <c r="F52" s="12" t="s">
        <v>42</v>
      </c>
      <c r="G52" s="12" t="s">
        <v>43</v>
      </c>
      <c r="H52" s="12" t="s">
        <v>47</v>
      </c>
    </row>
    <row r="53" spans="1:8" ht="17.25" hidden="1" customHeight="1" x14ac:dyDescent="0.2">
      <c r="A53" s="77">
        <v>748009011</v>
      </c>
      <c r="B53" s="78"/>
      <c r="C53" s="12" t="s">
        <v>11</v>
      </c>
      <c r="D53" s="24">
        <v>27913</v>
      </c>
      <c r="E53" s="25">
        <f>48154-2589</f>
        <v>45565</v>
      </c>
      <c r="F53" s="25"/>
      <c r="G53" s="25"/>
      <c r="H53" s="25" t="s">
        <v>36</v>
      </c>
    </row>
    <row r="54" spans="1:8" s="17" customFormat="1" ht="18" hidden="1" customHeight="1" x14ac:dyDescent="0.25">
      <c r="A54" s="79" t="s">
        <v>35</v>
      </c>
      <c r="B54" s="80"/>
      <c r="C54" s="13" t="s">
        <v>11</v>
      </c>
      <c r="D54" s="21">
        <f>SUM(D53)</f>
        <v>27913</v>
      </c>
      <c r="E54" s="22">
        <f t="shared" ref="E54" si="1">SUM(E53)</f>
        <v>45565</v>
      </c>
      <c r="F54" s="22">
        <f t="shared" ref="F54" si="2">SUM(F53)</f>
        <v>0</v>
      </c>
      <c r="G54" s="22">
        <f t="shared" ref="G54" si="3">SUM(G53)</f>
        <v>0</v>
      </c>
      <c r="H54" s="13" t="s">
        <v>36</v>
      </c>
    </row>
    <row r="55" spans="1:8" hidden="1" x14ac:dyDescent="0.2"/>
    <row r="56" spans="1:8" ht="37.5" customHeight="1" x14ac:dyDescent="0.25">
      <c r="A56" s="7" t="s">
        <v>94</v>
      </c>
      <c r="B56" s="83" t="s">
        <v>96</v>
      </c>
      <c r="C56" s="84"/>
      <c r="D56" s="84"/>
      <c r="E56" s="84"/>
      <c r="F56" s="84"/>
      <c r="G56" s="84"/>
      <c r="H56" s="84"/>
    </row>
    <row r="57" spans="1:8" ht="15" customHeight="1" x14ac:dyDescent="0.2">
      <c r="A57" s="85" t="s">
        <v>95</v>
      </c>
      <c r="B57" s="87" t="s">
        <v>66</v>
      </c>
      <c r="C57" s="88"/>
      <c r="D57" s="88"/>
      <c r="E57" s="88"/>
      <c r="F57" s="88"/>
      <c r="G57" s="88"/>
      <c r="H57" s="88"/>
    </row>
    <row r="58" spans="1:8" ht="15" x14ac:dyDescent="0.2">
      <c r="A58" s="86"/>
      <c r="B58" s="89" t="s">
        <v>65</v>
      </c>
      <c r="C58" s="90"/>
      <c r="D58" s="90"/>
      <c r="E58" s="90"/>
      <c r="F58" s="90"/>
      <c r="G58" s="90"/>
      <c r="H58" s="90"/>
    </row>
    <row r="59" spans="1:8" ht="15" x14ac:dyDescent="0.2">
      <c r="A59" s="8"/>
      <c r="B59" s="91" t="s">
        <v>69</v>
      </c>
      <c r="C59" s="86"/>
      <c r="D59" s="86"/>
      <c r="E59" s="86"/>
      <c r="F59" s="86"/>
      <c r="G59" s="86"/>
      <c r="H59" s="86"/>
    </row>
    <row r="60" spans="1:8" x14ac:dyDescent="0.2">
      <c r="A60" s="8"/>
      <c r="B60" s="89" t="s">
        <v>70</v>
      </c>
      <c r="C60" s="92"/>
      <c r="D60" s="92"/>
      <c r="E60" s="92"/>
      <c r="F60" s="92"/>
      <c r="G60" s="92"/>
      <c r="H60" s="92"/>
    </row>
    <row r="61" spans="1:8" ht="105.75" customHeight="1" x14ac:dyDescent="0.2">
      <c r="A61" s="63" t="s">
        <v>97</v>
      </c>
      <c r="B61" s="93" t="s">
        <v>81</v>
      </c>
      <c r="C61" s="93"/>
      <c r="D61" s="93"/>
      <c r="E61" s="93"/>
      <c r="F61" s="93"/>
      <c r="G61" s="93"/>
      <c r="H61" s="93"/>
    </row>
    <row r="62" spans="1:8" ht="8.25" customHeight="1" x14ac:dyDescent="0.25">
      <c r="A62" s="26"/>
      <c r="B62" s="27"/>
      <c r="C62" s="28"/>
      <c r="D62" s="29"/>
      <c r="E62" s="29"/>
      <c r="F62" s="29"/>
      <c r="G62" s="29"/>
      <c r="H62" s="29"/>
    </row>
    <row r="63" spans="1:8" ht="36" x14ac:dyDescent="0.2">
      <c r="A63" s="94" t="s">
        <v>98</v>
      </c>
      <c r="B63" s="95"/>
      <c r="C63" s="72" t="s">
        <v>85</v>
      </c>
      <c r="D63" s="65" t="s">
        <v>86</v>
      </c>
      <c r="E63" s="11" t="s">
        <v>87</v>
      </c>
      <c r="F63" s="74" t="s">
        <v>88</v>
      </c>
      <c r="G63" s="75"/>
      <c r="H63" s="76"/>
    </row>
    <row r="64" spans="1:8" ht="12.75" customHeight="1" x14ac:dyDescent="0.2">
      <c r="A64" s="96"/>
      <c r="B64" s="97"/>
      <c r="C64" s="73"/>
      <c r="D64" s="12" t="s">
        <v>89</v>
      </c>
      <c r="E64" s="12" t="s">
        <v>90</v>
      </c>
      <c r="F64" s="12" t="s">
        <v>91</v>
      </c>
      <c r="G64" s="12" t="s">
        <v>121</v>
      </c>
      <c r="H64" s="12" t="s">
        <v>127</v>
      </c>
    </row>
    <row r="65" spans="1:8" ht="28.5" customHeight="1" x14ac:dyDescent="0.2">
      <c r="A65" s="120" t="s">
        <v>109</v>
      </c>
      <c r="B65" s="120"/>
      <c r="C65" s="42" t="s">
        <v>101</v>
      </c>
      <c r="D65" s="43">
        <v>2873</v>
      </c>
      <c r="E65" s="43">
        <v>2873</v>
      </c>
      <c r="F65" s="43">
        <v>2873</v>
      </c>
      <c r="G65" s="43">
        <v>2873</v>
      </c>
      <c r="H65" s="43">
        <v>2873</v>
      </c>
    </row>
    <row r="66" spans="1:8" ht="15" x14ac:dyDescent="0.25">
      <c r="A66" s="33"/>
      <c r="B66" s="2"/>
      <c r="C66" s="34"/>
      <c r="D66" s="35"/>
      <c r="E66" s="35"/>
      <c r="F66" s="36"/>
      <c r="G66" s="37"/>
      <c r="H66" s="38"/>
    </row>
    <row r="67" spans="1:8" ht="36" x14ac:dyDescent="0.2">
      <c r="A67" s="71" t="s">
        <v>99</v>
      </c>
      <c r="B67" s="71"/>
      <c r="C67" s="72" t="s">
        <v>85</v>
      </c>
      <c r="D67" s="65" t="s">
        <v>86</v>
      </c>
      <c r="E67" s="11" t="s">
        <v>87</v>
      </c>
      <c r="F67" s="74" t="s">
        <v>88</v>
      </c>
      <c r="G67" s="75"/>
      <c r="H67" s="76"/>
    </row>
    <row r="68" spans="1:8" ht="12.75" customHeight="1" x14ac:dyDescent="0.2">
      <c r="A68" s="71"/>
      <c r="B68" s="71"/>
      <c r="C68" s="73"/>
      <c r="D68" s="12" t="s">
        <v>89</v>
      </c>
      <c r="E68" s="12" t="s">
        <v>90</v>
      </c>
      <c r="F68" s="12" t="s">
        <v>91</v>
      </c>
      <c r="G68" s="12" t="s">
        <v>121</v>
      </c>
      <c r="H68" s="12" t="s">
        <v>127</v>
      </c>
    </row>
    <row r="69" spans="1:8" ht="22.5" x14ac:dyDescent="0.2">
      <c r="A69" s="77">
        <v>748009015</v>
      </c>
      <c r="B69" s="78"/>
      <c r="C69" s="67" t="s">
        <v>92</v>
      </c>
      <c r="D69" s="12">
        <v>402232.6</v>
      </c>
      <c r="E69" s="25">
        <f>518930-31525</f>
        <v>487405</v>
      </c>
      <c r="F69" s="25">
        <v>410857</v>
      </c>
      <c r="G69" s="25">
        <v>410857</v>
      </c>
      <c r="H69" s="25">
        <v>411550</v>
      </c>
    </row>
    <row r="70" spans="1:8" ht="21" hidden="1" x14ac:dyDescent="0.2">
      <c r="A70" s="77">
        <v>748009049</v>
      </c>
      <c r="B70" s="78"/>
      <c r="C70" s="68" t="s">
        <v>92</v>
      </c>
      <c r="D70" s="24"/>
      <c r="E70" s="25"/>
      <c r="F70" s="25"/>
      <c r="G70" s="25"/>
      <c r="H70" s="25"/>
    </row>
    <row r="71" spans="1:8" hidden="1" x14ac:dyDescent="0.2">
      <c r="A71" s="77">
        <v>748009055</v>
      </c>
      <c r="B71" s="78"/>
      <c r="C71" s="12" t="s">
        <v>11</v>
      </c>
      <c r="D71" s="24"/>
      <c r="E71" s="25"/>
      <c r="F71" s="25"/>
      <c r="G71" s="25"/>
      <c r="H71" s="25"/>
    </row>
    <row r="72" spans="1:8" ht="25.5" customHeight="1" x14ac:dyDescent="0.25">
      <c r="A72" s="79" t="s">
        <v>100</v>
      </c>
      <c r="B72" s="80"/>
      <c r="C72" s="68" t="s">
        <v>92</v>
      </c>
      <c r="D72" s="21">
        <f>SUM(D69:D71)</f>
        <v>402232.6</v>
      </c>
      <c r="E72" s="21">
        <f t="shared" ref="E72:H72" si="4">SUM(E69:E71)</f>
        <v>487405</v>
      </c>
      <c r="F72" s="21">
        <f t="shared" si="4"/>
        <v>410857</v>
      </c>
      <c r="G72" s="21">
        <f t="shared" si="4"/>
        <v>410857</v>
      </c>
      <c r="H72" s="21">
        <f t="shared" si="4"/>
        <v>411550</v>
      </c>
    </row>
  </sheetData>
  <mergeCells count="67">
    <mergeCell ref="C47:C48"/>
    <mergeCell ref="F47:H47"/>
    <mergeCell ref="A54:B54"/>
    <mergeCell ref="A49:B49"/>
    <mergeCell ref="A51:B52"/>
    <mergeCell ref="C51:C52"/>
    <mergeCell ref="F51:H51"/>
    <mergeCell ref="A53:B53"/>
    <mergeCell ref="I34:O34"/>
    <mergeCell ref="A35:H35"/>
    <mergeCell ref="A36:B37"/>
    <mergeCell ref="C36:C37"/>
    <mergeCell ref="F36:H36"/>
    <mergeCell ref="E3:H4"/>
    <mergeCell ref="A18:H18"/>
    <mergeCell ref="A19:H19"/>
    <mergeCell ref="B20:H20"/>
    <mergeCell ref="B21:H21"/>
    <mergeCell ref="A17:H17"/>
    <mergeCell ref="E5:H5"/>
    <mergeCell ref="E8:H8"/>
    <mergeCell ref="E9:H9"/>
    <mergeCell ref="E10:H10"/>
    <mergeCell ref="E11:H11"/>
    <mergeCell ref="E12:H12"/>
    <mergeCell ref="E13:H13"/>
    <mergeCell ref="A16:H16"/>
    <mergeCell ref="B23:H23"/>
    <mergeCell ref="A24:A25"/>
    <mergeCell ref="B24:H24"/>
    <mergeCell ref="B25:H25"/>
    <mergeCell ref="B26:H26"/>
    <mergeCell ref="B27:H27"/>
    <mergeCell ref="B28:H28"/>
    <mergeCell ref="B30:H30"/>
    <mergeCell ref="B31:H31"/>
    <mergeCell ref="B32:H32"/>
    <mergeCell ref="B33:H33"/>
    <mergeCell ref="B56:H56"/>
    <mergeCell ref="A57:A58"/>
    <mergeCell ref="B57:H57"/>
    <mergeCell ref="B58:H58"/>
    <mergeCell ref="B34:H34"/>
    <mergeCell ref="A38:B38"/>
    <mergeCell ref="A39:B39"/>
    <mergeCell ref="B40:H40"/>
    <mergeCell ref="A41:A42"/>
    <mergeCell ref="B41:H41"/>
    <mergeCell ref="B42:H42"/>
    <mergeCell ref="B43:H43"/>
    <mergeCell ref="B44:H44"/>
    <mergeCell ref="B45:H45"/>
    <mergeCell ref="A47:B48"/>
    <mergeCell ref="B59:H59"/>
    <mergeCell ref="B60:H60"/>
    <mergeCell ref="B61:H61"/>
    <mergeCell ref="A63:B64"/>
    <mergeCell ref="C63:C64"/>
    <mergeCell ref="F63:H63"/>
    <mergeCell ref="A72:B72"/>
    <mergeCell ref="A65:B65"/>
    <mergeCell ref="A67:B68"/>
    <mergeCell ref="C67:C68"/>
    <mergeCell ref="F67:H67"/>
    <mergeCell ref="A70:B70"/>
    <mergeCell ref="A69:B69"/>
    <mergeCell ref="A71:B71"/>
  </mergeCells>
  <pageMargins left="0.70866141732283472" right="0.51181102362204722" top="0.35433070866141736" bottom="0.35433070866141736" header="0.31496062992125984" footer="0.31496062992125984"/>
  <pageSetup paperSize="9" scale="64"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view="pageBreakPreview" zoomScaleSheetLayoutView="100" workbookViewId="0">
      <selection activeCell="D68" sqref="D68"/>
    </sheetView>
  </sheetViews>
  <sheetFormatPr defaultRowHeight="12.75" x14ac:dyDescent="0.2"/>
  <cols>
    <col min="1" max="1" width="22.140625" style="1" customWidth="1"/>
    <col min="2" max="2" width="23.85546875" style="1" customWidth="1"/>
    <col min="3" max="3" width="7.7109375" style="1" customWidth="1"/>
    <col min="4" max="4" width="12.140625" style="1" customWidth="1"/>
    <col min="5" max="7" width="11" style="1" customWidth="1"/>
    <col min="8" max="8" width="13.140625" style="1" customWidth="1"/>
    <col min="9" max="256" width="9.140625" style="1"/>
    <col min="257" max="257" width="22.140625" style="1" customWidth="1"/>
    <col min="258" max="258" width="26.5703125" style="1" customWidth="1"/>
    <col min="259" max="259" width="7.7109375" style="1" customWidth="1"/>
    <col min="260" max="264" width="11" style="1" customWidth="1"/>
    <col min="265" max="512" width="9.140625" style="1"/>
    <col min="513" max="513" width="22.140625" style="1" customWidth="1"/>
    <col min="514" max="514" width="26.5703125" style="1" customWidth="1"/>
    <col min="515" max="515" width="7.7109375" style="1" customWidth="1"/>
    <col min="516" max="520" width="11" style="1" customWidth="1"/>
    <col min="521" max="768" width="9.140625" style="1"/>
    <col min="769" max="769" width="22.140625" style="1" customWidth="1"/>
    <col min="770" max="770" width="26.5703125" style="1" customWidth="1"/>
    <col min="771" max="771" width="7.7109375" style="1" customWidth="1"/>
    <col min="772" max="776" width="11" style="1" customWidth="1"/>
    <col min="777" max="1024" width="9.140625" style="1"/>
    <col min="1025" max="1025" width="22.140625" style="1" customWidth="1"/>
    <col min="1026" max="1026" width="26.5703125" style="1" customWidth="1"/>
    <col min="1027" max="1027" width="7.7109375" style="1" customWidth="1"/>
    <col min="1028" max="1032" width="11" style="1" customWidth="1"/>
    <col min="1033" max="1280" width="9.140625" style="1"/>
    <col min="1281" max="1281" width="22.140625" style="1" customWidth="1"/>
    <col min="1282" max="1282" width="26.5703125" style="1" customWidth="1"/>
    <col min="1283" max="1283" width="7.7109375" style="1" customWidth="1"/>
    <col min="1284" max="1288" width="11" style="1" customWidth="1"/>
    <col min="1289" max="1536" width="9.140625" style="1"/>
    <col min="1537" max="1537" width="22.140625" style="1" customWidth="1"/>
    <col min="1538" max="1538" width="26.5703125" style="1" customWidth="1"/>
    <col min="1539" max="1539" width="7.7109375" style="1" customWidth="1"/>
    <col min="1540" max="1544" width="11" style="1" customWidth="1"/>
    <col min="1545" max="1792" width="9.140625" style="1"/>
    <col min="1793" max="1793" width="22.140625" style="1" customWidth="1"/>
    <col min="1794" max="1794" width="26.5703125" style="1" customWidth="1"/>
    <col min="1795" max="1795" width="7.7109375" style="1" customWidth="1"/>
    <col min="1796" max="1800" width="11" style="1" customWidth="1"/>
    <col min="1801" max="2048" width="9.140625" style="1"/>
    <col min="2049" max="2049" width="22.140625" style="1" customWidth="1"/>
    <col min="2050" max="2050" width="26.5703125" style="1" customWidth="1"/>
    <col min="2051" max="2051" width="7.7109375" style="1" customWidth="1"/>
    <col min="2052" max="2056" width="11" style="1" customWidth="1"/>
    <col min="2057" max="2304" width="9.140625" style="1"/>
    <col min="2305" max="2305" width="22.140625" style="1" customWidth="1"/>
    <col min="2306" max="2306" width="26.5703125" style="1" customWidth="1"/>
    <col min="2307" max="2307" width="7.7109375" style="1" customWidth="1"/>
    <col min="2308" max="2312" width="11" style="1" customWidth="1"/>
    <col min="2313" max="2560" width="9.140625" style="1"/>
    <col min="2561" max="2561" width="22.140625" style="1" customWidth="1"/>
    <col min="2562" max="2562" width="26.5703125" style="1" customWidth="1"/>
    <col min="2563" max="2563" width="7.7109375" style="1" customWidth="1"/>
    <col min="2564" max="2568" width="11" style="1" customWidth="1"/>
    <col min="2569" max="2816" width="9.140625" style="1"/>
    <col min="2817" max="2817" width="22.140625" style="1" customWidth="1"/>
    <col min="2818" max="2818" width="26.5703125" style="1" customWidth="1"/>
    <col min="2819" max="2819" width="7.7109375" style="1" customWidth="1"/>
    <col min="2820" max="2824" width="11" style="1" customWidth="1"/>
    <col min="2825" max="3072" width="9.140625" style="1"/>
    <col min="3073" max="3073" width="22.140625" style="1" customWidth="1"/>
    <col min="3074" max="3074" width="26.5703125" style="1" customWidth="1"/>
    <col min="3075" max="3075" width="7.7109375" style="1" customWidth="1"/>
    <col min="3076" max="3080" width="11" style="1" customWidth="1"/>
    <col min="3081" max="3328" width="9.140625" style="1"/>
    <col min="3329" max="3329" width="22.140625" style="1" customWidth="1"/>
    <col min="3330" max="3330" width="26.5703125" style="1" customWidth="1"/>
    <col min="3331" max="3331" width="7.7109375" style="1" customWidth="1"/>
    <col min="3332" max="3336" width="11" style="1" customWidth="1"/>
    <col min="3337" max="3584" width="9.140625" style="1"/>
    <col min="3585" max="3585" width="22.140625" style="1" customWidth="1"/>
    <col min="3586" max="3586" width="26.5703125" style="1" customWidth="1"/>
    <col min="3587" max="3587" width="7.7109375" style="1" customWidth="1"/>
    <col min="3588" max="3592" width="11" style="1" customWidth="1"/>
    <col min="3593" max="3840" width="9.140625" style="1"/>
    <col min="3841" max="3841" width="22.140625" style="1" customWidth="1"/>
    <col min="3842" max="3842" width="26.5703125" style="1" customWidth="1"/>
    <col min="3843" max="3843" width="7.7109375" style="1" customWidth="1"/>
    <col min="3844" max="3848" width="11" style="1" customWidth="1"/>
    <col min="3849" max="4096" width="9.140625" style="1"/>
    <col min="4097" max="4097" width="22.140625" style="1" customWidth="1"/>
    <col min="4098" max="4098" width="26.5703125" style="1" customWidth="1"/>
    <col min="4099" max="4099" width="7.7109375" style="1" customWidth="1"/>
    <col min="4100" max="4104" width="11" style="1" customWidth="1"/>
    <col min="4105" max="4352" width="9.140625" style="1"/>
    <col min="4353" max="4353" width="22.140625" style="1" customWidth="1"/>
    <col min="4354" max="4354" width="26.5703125" style="1" customWidth="1"/>
    <col min="4355" max="4355" width="7.7109375" style="1" customWidth="1"/>
    <col min="4356" max="4360" width="11" style="1" customWidth="1"/>
    <col min="4361" max="4608" width="9.140625" style="1"/>
    <col min="4609" max="4609" width="22.140625" style="1" customWidth="1"/>
    <col min="4610" max="4610" width="26.5703125" style="1" customWidth="1"/>
    <col min="4611" max="4611" width="7.7109375" style="1" customWidth="1"/>
    <col min="4612" max="4616" width="11" style="1" customWidth="1"/>
    <col min="4617" max="4864" width="9.140625" style="1"/>
    <col min="4865" max="4865" width="22.140625" style="1" customWidth="1"/>
    <col min="4866" max="4866" width="26.5703125" style="1" customWidth="1"/>
    <col min="4867" max="4867" width="7.7109375" style="1" customWidth="1"/>
    <col min="4868" max="4872" width="11" style="1" customWidth="1"/>
    <col min="4873" max="5120" width="9.140625" style="1"/>
    <col min="5121" max="5121" width="22.140625" style="1" customWidth="1"/>
    <col min="5122" max="5122" width="26.5703125" style="1" customWidth="1"/>
    <col min="5123" max="5123" width="7.7109375" style="1" customWidth="1"/>
    <col min="5124" max="5128" width="11" style="1" customWidth="1"/>
    <col min="5129" max="5376" width="9.140625" style="1"/>
    <col min="5377" max="5377" width="22.140625" style="1" customWidth="1"/>
    <col min="5378" max="5378" width="26.5703125" style="1" customWidth="1"/>
    <col min="5379" max="5379" width="7.7109375" style="1" customWidth="1"/>
    <col min="5380" max="5384" width="11" style="1" customWidth="1"/>
    <col min="5385" max="5632" width="9.140625" style="1"/>
    <col min="5633" max="5633" width="22.140625" style="1" customWidth="1"/>
    <col min="5634" max="5634" width="26.5703125" style="1" customWidth="1"/>
    <col min="5635" max="5635" width="7.7109375" style="1" customWidth="1"/>
    <col min="5636" max="5640" width="11" style="1" customWidth="1"/>
    <col min="5641" max="5888" width="9.140625" style="1"/>
    <col min="5889" max="5889" width="22.140625" style="1" customWidth="1"/>
    <col min="5890" max="5890" width="26.5703125" style="1" customWidth="1"/>
    <col min="5891" max="5891" width="7.7109375" style="1" customWidth="1"/>
    <col min="5892" max="5896" width="11" style="1" customWidth="1"/>
    <col min="5897" max="6144" width="9.140625" style="1"/>
    <col min="6145" max="6145" width="22.140625" style="1" customWidth="1"/>
    <col min="6146" max="6146" width="26.5703125" style="1" customWidth="1"/>
    <col min="6147" max="6147" width="7.7109375" style="1" customWidth="1"/>
    <col min="6148" max="6152" width="11" style="1" customWidth="1"/>
    <col min="6153" max="6400" width="9.140625" style="1"/>
    <col min="6401" max="6401" width="22.140625" style="1" customWidth="1"/>
    <col min="6402" max="6402" width="26.5703125" style="1" customWidth="1"/>
    <col min="6403" max="6403" width="7.7109375" style="1" customWidth="1"/>
    <col min="6404" max="6408" width="11" style="1" customWidth="1"/>
    <col min="6409" max="6656" width="9.140625" style="1"/>
    <col min="6657" max="6657" width="22.140625" style="1" customWidth="1"/>
    <col min="6658" max="6658" width="26.5703125" style="1" customWidth="1"/>
    <col min="6659" max="6659" width="7.7109375" style="1" customWidth="1"/>
    <col min="6660" max="6664" width="11" style="1" customWidth="1"/>
    <col min="6665" max="6912" width="9.140625" style="1"/>
    <col min="6913" max="6913" width="22.140625" style="1" customWidth="1"/>
    <col min="6914" max="6914" width="26.5703125" style="1" customWidth="1"/>
    <col min="6915" max="6915" width="7.7109375" style="1" customWidth="1"/>
    <col min="6916" max="6920" width="11" style="1" customWidth="1"/>
    <col min="6921" max="7168" width="9.140625" style="1"/>
    <col min="7169" max="7169" width="22.140625" style="1" customWidth="1"/>
    <col min="7170" max="7170" width="26.5703125" style="1" customWidth="1"/>
    <col min="7171" max="7171" width="7.7109375" style="1" customWidth="1"/>
    <col min="7172" max="7176" width="11" style="1" customWidth="1"/>
    <col min="7177" max="7424" width="9.140625" style="1"/>
    <col min="7425" max="7425" width="22.140625" style="1" customWidth="1"/>
    <col min="7426" max="7426" width="26.5703125" style="1" customWidth="1"/>
    <col min="7427" max="7427" width="7.7109375" style="1" customWidth="1"/>
    <col min="7428" max="7432" width="11" style="1" customWidth="1"/>
    <col min="7433" max="7680" width="9.140625" style="1"/>
    <col min="7681" max="7681" width="22.140625" style="1" customWidth="1"/>
    <col min="7682" max="7682" width="26.5703125" style="1" customWidth="1"/>
    <col min="7683" max="7683" width="7.7109375" style="1" customWidth="1"/>
    <col min="7684" max="7688" width="11" style="1" customWidth="1"/>
    <col min="7689" max="7936" width="9.140625" style="1"/>
    <col min="7937" max="7937" width="22.140625" style="1" customWidth="1"/>
    <col min="7938" max="7938" width="26.5703125" style="1" customWidth="1"/>
    <col min="7939" max="7939" width="7.7109375" style="1" customWidth="1"/>
    <col min="7940" max="7944" width="11" style="1" customWidth="1"/>
    <col min="7945" max="8192" width="9.140625" style="1"/>
    <col min="8193" max="8193" width="22.140625" style="1" customWidth="1"/>
    <col min="8194" max="8194" width="26.5703125" style="1" customWidth="1"/>
    <col min="8195" max="8195" width="7.7109375" style="1" customWidth="1"/>
    <col min="8196" max="8200" width="11" style="1" customWidth="1"/>
    <col min="8201" max="8448" width="9.140625" style="1"/>
    <col min="8449" max="8449" width="22.140625" style="1" customWidth="1"/>
    <col min="8450" max="8450" width="26.5703125" style="1" customWidth="1"/>
    <col min="8451" max="8451" width="7.7109375" style="1" customWidth="1"/>
    <col min="8452" max="8456" width="11" style="1" customWidth="1"/>
    <col min="8457" max="8704" width="9.140625" style="1"/>
    <col min="8705" max="8705" width="22.140625" style="1" customWidth="1"/>
    <col min="8706" max="8706" width="26.5703125" style="1" customWidth="1"/>
    <col min="8707" max="8707" width="7.7109375" style="1" customWidth="1"/>
    <col min="8708" max="8712" width="11" style="1" customWidth="1"/>
    <col min="8713" max="8960" width="9.140625" style="1"/>
    <col min="8961" max="8961" width="22.140625" style="1" customWidth="1"/>
    <col min="8962" max="8962" width="26.5703125" style="1" customWidth="1"/>
    <col min="8963" max="8963" width="7.7109375" style="1" customWidth="1"/>
    <col min="8964" max="8968" width="11" style="1" customWidth="1"/>
    <col min="8969" max="9216" width="9.140625" style="1"/>
    <col min="9217" max="9217" width="22.140625" style="1" customWidth="1"/>
    <col min="9218" max="9218" width="26.5703125" style="1" customWidth="1"/>
    <col min="9219" max="9219" width="7.7109375" style="1" customWidth="1"/>
    <col min="9220" max="9224" width="11" style="1" customWidth="1"/>
    <col min="9225" max="9472" width="9.140625" style="1"/>
    <col min="9473" max="9473" width="22.140625" style="1" customWidth="1"/>
    <col min="9474" max="9474" width="26.5703125" style="1" customWidth="1"/>
    <col min="9475" max="9475" width="7.7109375" style="1" customWidth="1"/>
    <col min="9476" max="9480" width="11" style="1" customWidth="1"/>
    <col min="9481" max="9728" width="9.140625" style="1"/>
    <col min="9729" max="9729" width="22.140625" style="1" customWidth="1"/>
    <col min="9730" max="9730" width="26.5703125" style="1" customWidth="1"/>
    <col min="9731" max="9731" width="7.7109375" style="1" customWidth="1"/>
    <col min="9732" max="9736" width="11" style="1" customWidth="1"/>
    <col min="9737" max="9984" width="9.140625" style="1"/>
    <col min="9985" max="9985" width="22.140625" style="1" customWidth="1"/>
    <col min="9986" max="9986" width="26.5703125" style="1" customWidth="1"/>
    <col min="9987" max="9987" width="7.7109375" style="1" customWidth="1"/>
    <col min="9988" max="9992" width="11" style="1" customWidth="1"/>
    <col min="9993" max="10240" width="9.140625" style="1"/>
    <col min="10241" max="10241" width="22.140625" style="1" customWidth="1"/>
    <col min="10242" max="10242" width="26.5703125" style="1" customWidth="1"/>
    <col min="10243" max="10243" width="7.7109375" style="1" customWidth="1"/>
    <col min="10244" max="10248" width="11" style="1" customWidth="1"/>
    <col min="10249" max="10496" width="9.140625" style="1"/>
    <col min="10497" max="10497" width="22.140625" style="1" customWidth="1"/>
    <col min="10498" max="10498" width="26.5703125" style="1" customWidth="1"/>
    <col min="10499" max="10499" width="7.7109375" style="1" customWidth="1"/>
    <col min="10500" max="10504" width="11" style="1" customWidth="1"/>
    <col min="10505" max="10752" width="9.140625" style="1"/>
    <col min="10753" max="10753" width="22.140625" style="1" customWidth="1"/>
    <col min="10754" max="10754" width="26.5703125" style="1" customWidth="1"/>
    <col min="10755" max="10755" width="7.7109375" style="1" customWidth="1"/>
    <col min="10756" max="10760" width="11" style="1" customWidth="1"/>
    <col min="10761" max="11008" width="9.140625" style="1"/>
    <col min="11009" max="11009" width="22.140625" style="1" customWidth="1"/>
    <col min="11010" max="11010" width="26.5703125" style="1" customWidth="1"/>
    <col min="11011" max="11011" width="7.7109375" style="1" customWidth="1"/>
    <col min="11012" max="11016" width="11" style="1" customWidth="1"/>
    <col min="11017" max="11264" width="9.140625" style="1"/>
    <col min="11265" max="11265" width="22.140625" style="1" customWidth="1"/>
    <col min="11266" max="11266" width="26.5703125" style="1" customWidth="1"/>
    <col min="11267" max="11267" width="7.7109375" style="1" customWidth="1"/>
    <col min="11268" max="11272" width="11" style="1" customWidth="1"/>
    <col min="11273" max="11520" width="9.140625" style="1"/>
    <col min="11521" max="11521" width="22.140625" style="1" customWidth="1"/>
    <col min="11522" max="11522" width="26.5703125" style="1" customWidth="1"/>
    <col min="11523" max="11523" width="7.7109375" style="1" customWidth="1"/>
    <col min="11524" max="11528" width="11" style="1" customWidth="1"/>
    <col min="11529" max="11776" width="9.140625" style="1"/>
    <col min="11777" max="11777" width="22.140625" style="1" customWidth="1"/>
    <col min="11778" max="11778" width="26.5703125" style="1" customWidth="1"/>
    <col min="11779" max="11779" width="7.7109375" style="1" customWidth="1"/>
    <col min="11780" max="11784" width="11" style="1" customWidth="1"/>
    <col min="11785" max="12032" width="9.140625" style="1"/>
    <col min="12033" max="12033" width="22.140625" style="1" customWidth="1"/>
    <col min="12034" max="12034" width="26.5703125" style="1" customWidth="1"/>
    <col min="12035" max="12035" width="7.7109375" style="1" customWidth="1"/>
    <col min="12036" max="12040" width="11" style="1" customWidth="1"/>
    <col min="12041" max="12288" width="9.140625" style="1"/>
    <col min="12289" max="12289" width="22.140625" style="1" customWidth="1"/>
    <col min="12290" max="12290" width="26.5703125" style="1" customWidth="1"/>
    <col min="12291" max="12291" width="7.7109375" style="1" customWidth="1"/>
    <col min="12292" max="12296" width="11" style="1" customWidth="1"/>
    <col min="12297" max="12544" width="9.140625" style="1"/>
    <col min="12545" max="12545" width="22.140625" style="1" customWidth="1"/>
    <col min="12546" max="12546" width="26.5703125" style="1" customWidth="1"/>
    <col min="12547" max="12547" width="7.7109375" style="1" customWidth="1"/>
    <col min="12548" max="12552" width="11" style="1" customWidth="1"/>
    <col min="12553" max="12800" width="9.140625" style="1"/>
    <col min="12801" max="12801" width="22.140625" style="1" customWidth="1"/>
    <col min="12802" max="12802" width="26.5703125" style="1" customWidth="1"/>
    <col min="12803" max="12803" width="7.7109375" style="1" customWidth="1"/>
    <col min="12804" max="12808" width="11" style="1" customWidth="1"/>
    <col min="12809" max="13056" width="9.140625" style="1"/>
    <col min="13057" max="13057" width="22.140625" style="1" customWidth="1"/>
    <col min="13058" max="13058" width="26.5703125" style="1" customWidth="1"/>
    <col min="13059" max="13059" width="7.7109375" style="1" customWidth="1"/>
    <col min="13060" max="13064" width="11" style="1" customWidth="1"/>
    <col min="13065" max="13312" width="9.140625" style="1"/>
    <col min="13313" max="13313" width="22.140625" style="1" customWidth="1"/>
    <col min="13314" max="13314" width="26.5703125" style="1" customWidth="1"/>
    <col min="13315" max="13315" width="7.7109375" style="1" customWidth="1"/>
    <col min="13316" max="13320" width="11" style="1" customWidth="1"/>
    <col min="13321" max="13568" width="9.140625" style="1"/>
    <col min="13569" max="13569" width="22.140625" style="1" customWidth="1"/>
    <col min="13570" max="13570" width="26.5703125" style="1" customWidth="1"/>
    <col min="13571" max="13571" width="7.7109375" style="1" customWidth="1"/>
    <col min="13572" max="13576" width="11" style="1" customWidth="1"/>
    <col min="13577" max="13824" width="9.140625" style="1"/>
    <col min="13825" max="13825" width="22.140625" style="1" customWidth="1"/>
    <col min="13826" max="13826" width="26.5703125" style="1" customWidth="1"/>
    <col min="13827" max="13827" width="7.7109375" style="1" customWidth="1"/>
    <col min="13828" max="13832" width="11" style="1" customWidth="1"/>
    <col min="13833" max="14080" width="9.140625" style="1"/>
    <col min="14081" max="14081" width="22.140625" style="1" customWidth="1"/>
    <col min="14082" max="14082" width="26.5703125" style="1" customWidth="1"/>
    <col min="14083" max="14083" width="7.7109375" style="1" customWidth="1"/>
    <col min="14084" max="14088" width="11" style="1" customWidth="1"/>
    <col min="14089" max="14336" width="9.140625" style="1"/>
    <col min="14337" max="14337" width="22.140625" style="1" customWidth="1"/>
    <col min="14338" max="14338" width="26.5703125" style="1" customWidth="1"/>
    <col min="14339" max="14339" width="7.7109375" style="1" customWidth="1"/>
    <col min="14340" max="14344" width="11" style="1" customWidth="1"/>
    <col min="14345" max="14592" width="9.140625" style="1"/>
    <col min="14593" max="14593" width="22.140625" style="1" customWidth="1"/>
    <col min="14594" max="14594" width="26.5703125" style="1" customWidth="1"/>
    <col min="14595" max="14595" width="7.7109375" style="1" customWidth="1"/>
    <col min="14596" max="14600" width="11" style="1" customWidth="1"/>
    <col min="14601" max="14848" width="9.140625" style="1"/>
    <col min="14849" max="14849" width="22.140625" style="1" customWidth="1"/>
    <col min="14850" max="14850" width="26.5703125" style="1" customWidth="1"/>
    <col min="14851" max="14851" width="7.7109375" style="1" customWidth="1"/>
    <col min="14852" max="14856" width="11" style="1" customWidth="1"/>
    <col min="14857" max="15104" width="9.140625" style="1"/>
    <col min="15105" max="15105" width="22.140625" style="1" customWidth="1"/>
    <col min="15106" max="15106" width="26.5703125" style="1" customWidth="1"/>
    <col min="15107" max="15107" width="7.7109375" style="1" customWidth="1"/>
    <col min="15108" max="15112" width="11" style="1" customWidth="1"/>
    <col min="15113" max="15360" width="9.140625" style="1"/>
    <col min="15361" max="15361" width="22.140625" style="1" customWidth="1"/>
    <col min="15362" max="15362" width="26.5703125" style="1" customWidth="1"/>
    <col min="15363" max="15363" width="7.7109375" style="1" customWidth="1"/>
    <col min="15364" max="15368" width="11" style="1" customWidth="1"/>
    <col min="15369" max="15616" width="9.140625" style="1"/>
    <col min="15617" max="15617" width="22.140625" style="1" customWidth="1"/>
    <col min="15618" max="15618" width="26.5703125" style="1" customWidth="1"/>
    <col min="15619" max="15619" width="7.7109375" style="1" customWidth="1"/>
    <col min="15620" max="15624" width="11" style="1" customWidth="1"/>
    <col min="15625" max="15872" width="9.140625" style="1"/>
    <col min="15873" max="15873" width="22.140625" style="1" customWidth="1"/>
    <col min="15874" max="15874" width="26.5703125" style="1" customWidth="1"/>
    <col min="15875" max="15875" width="7.7109375" style="1" customWidth="1"/>
    <col min="15876" max="15880" width="11" style="1" customWidth="1"/>
    <col min="15881" max="16128" width="9.140625" style="1"/>
    <col min="16129" max="16129" width="22.140625" style="1" customWidth="1"/>
    <col min="16130" max="16130" width="26.5703125" style="1" customWidth="1"/>
    <col min="16131" max="16131" width="7.7109375" style="1" customWidth="1"/>
    <col min="16132" max="16136" width="11" style="1" customWidth="1"/>
    <col min="16137" max="16384" width="9.140625" style="1"/>
  </cols>
  <sheetData>
    <row r="1" spans="1:8" x14ac:dyDescent="0.2">
      <c r="H1" s="69" t="s">
        <v>118</v>
      </c>
    </row>
    <row r="2" spans="1:8" ht="15" x14ac:dyDescent="0.25">
      <c r="E2" s="2"/>
      <c r="F2" s="2"/>
      <c r="G2" s="2"/>
      <c r="H2" s="62" t="s">
        <v>50</v>
      </c>
    </row>
    <row r="3" spans="1:8" ht="45.75" customHeight="1" x14ac:dyDescent="0.2">
      <c r="E3" s="109" t="s">
        <v>51</v>
      </c>
      <c r="F3" s="109"/>
      <c r="G3" s="109"/>
      <c r="H3" s="109"/>
    </row>
    <row r="4" spans="1:8" ht="2.25" customHeight="1" x14ac:dyDescent="0.2">
      <c r="E4" s="109"/>
      <c r="F4" s="109"/>
      <c r="G4" s="109"/>
      <c r="H4" s="109"/>
    </row>
    <row r="5" spans="1:8" hidden="1" x14ac:dyDescent="0.2">
      <c r="E5" s="3"/>
      <c r="F5" s="3"/>
      <c r="G5" s="3"/>
      <c r="H5" s="3"/>
    </row>
    <row r="6" spans="1:8" ht="51.75" customHeight="1" x14ac:dyDescent="0.2">
      <c r="E6" s="109" t="s">
        <v>52</v>
      </c>
      <c r="F6" s="109"/>
      <c r="G6" s="109"/>
      <c r="H6" s="109"/>
    </row>
    <row r="7" spans="1:8" ht="18" customHeight="1" x14ac:dyDescent="0.25">
      <c r="E7" s="2"/>
      <c r="F7" s="2"/>
      <c r="G7" s="2"/>
      <c r="H7" s="70" t="s">
        <v>123</v>
      </c>
    </row>
    <row r="9" spans="1:8" ht="14.25" hidden="1" x14ac:dyDescent="0.2">
      <c r="E9" s="117" t="s">
        <v>0</v>
      </c>
      <c r="F9" s="117"/>
      <c r="G9" s="117"/>
      <c r="H9" s="117"/>
    </row>
    <row r="10" spans="1:8" ht="41.25" hidden="1" customHeight="1" x14ac:dyDescent="0.25">
      <c r="A10" s="4"/>
      <c r="B10" s="15"/>
      <c r="C10" s="15"/>
      <c r="E10" s="118" t="s">
        <v>13</v>
      </c>
      <c r="F10" s="119"/>
      <c r="G10" s="119"/>
      <c r="H10" s="119"/>
    </row>
    <row r="11" spans="1:8" ht="15" hidden="1" customHeight="1" x14ac:dyDescent="0.25">
      <c r="A11" s="18"/>
      <c r="B11" s="18"/>
      <c r="C11" s="18"/>
      <c r="E11" s="109" t="s">
        <v>14</v>
      </c>
      <c r="F11" s="119"/>
      <c r="G11" s="119"/>
      <c r="H11" s="119"/>
    </row>
    <row r="12" spans="1:8" ht="15" hidden="1" customHeight="1" x14ac:dyDescent="0.25">
      <c r="A12" s="18"/>
      <c r="B12" s="18"/>
      <c r="C12" s="18"/>
      <c r="E12" s="109"/>
      <c r="F12" s="119"/>
      <c r="G12" s="119"/>
      <c r="H12" s="119"/>
    </row>
    <row r="13" spans="1:8" ht="15" hidden="1" x14ac:dyDescent="0.25">
      <c r="A13" s="18"/>
      <c r="B13" s="18"/>
      <c r="C13" s="18"/>
      <c r="E13" s="113" t="s">
        <v>15</v>
      </c>
      <c r="F13" s="114"/>
      <c r="G13" s="114"/>
      <c r="H13" s="114"/>
    </row>
    <row r="14" spans="1:8" ht="15" hidden="1" x14ac:dyDescent="0.25">
      <c r="A14" s="18"/>
      <c r="B14" s="18"/>
      <c r="C14" s="18"/>
      <c r="E14" s="113" t="s">
        <v>1</v>
      </c>
      <c r="F14" s="114"/>
      <c r="G14" s="114"/>
      <c r="H14" s="114"/>
    </row>
    <row r="15" spans="1:8" ht="15.75" hidden="1" x14ac:dyDescent="0.25">
      <c r="A15" s="15"/>
      <c r="B15" s="15"/>
      <c r="C15" s="15"/>
      <c r="H15" s="5" t="s">
        <v>2</v>
      </c>
    </row>
    <row r="16" spans="1:8" ht="10.5" customHeight="1" x14ac:dyDescent="0.25">
      <c r="A16" s="15"/>
      <c r="B16" s="15"/>
      <c r="C16" s="15"/>
      <c r="H16" s="5"/>
    </row>
    <row r="17" spans="1:8" ht="8.25" customHeight="1" x14ac:dyDescent="0.25">
      <c r="A17" s="15"/>
      <c r="B17" s="15"/>
      <c r="C17" s="15"/>
      <c r="G17" s="6"/>
    </row>
    <row r="18" spans="1:8" ht="18.75" x14ac:dyDescent="0.3">
      <c r="A18" s="115" t="s">
        <v>48</v>
      </c>
      <c r="B18" s="115"/>
      <c r="C18" s="115"/>
      <c r="D18" s="115"/>
      <c r="E18" s="115"/>
      <c r="F18" s="115"/>
      <c r="G18" s="115"/>
      <c r="H18" s="115"/>
    </row>
    <row r="19" spans="1:8" ht="30" customHeight="1" x14ac:dyDescent="0.2">
      <c r="A19" s="116" t="s">
        <v>49</v>
      </c>
      <c r="B19" s="116"/>
      <c r="C19" s="116"/>
      <c r="D19" s="116"/>
      <c r="E19" s="116"/>
      <c r="F19" s="116"/>
      <c r="G19" s="116"/>
      <c r="H19" s="116"/>
    </row>
    <row r="20" spans="1:8" ht="12.75" customHeight="1" x14ac:dyDescent="0.25">
      <c r="A20" s="112" t="s">
        <v>54</v>
      </c>
      <c r="B20" s="112"/>
      <c r="C20" s="112"/>
      <c r="D20" s="112"/>
      <c r="E20" s="112"/>
      <c r="F20" s="112"/>
      <c r="G20" s="112"/>
      <c r="H20" s="112"/>
    </row>
    <row r="21" spans="1:8" ht="15" x14ac:dyDescent="0.25">
      <c r="A21" s="110" t="s">
        <v>124</v>
      </c>
      <c r="B21" s="110"/>
      <c r="C21" s="110"/>
      <c r="D21" s="110"/>
      <c r="E21" s="110"/>
      <c r="F21" s="110"/>
      <c r="G21" s="110"/>
      <c r="H21" s="110"/>
    </row>
    <row r="22" spans="1:8" ht="43.5" customHeight="1" x14ac:dyDescent="0.25">
      <c r="A22" s="7" t="s">
        <v>55</v>
      </c>
      <c r="B22" s="111" t="s">
        <v>117</v>
      </c>
      <c r="C22" s="111"/>
      <c r="D22" s="111"/>
      <c r="E22" s="111"/>
      <c r="F22" s="111"/>
      <c r="G22" s="111"/>
      <c r="H22" s="111"/>
    </row>
    <row r="23" spans="1:8" ht="26.25" customHeight="1" x14ac:dyDescent="0.25">
      <c r="A23" s="7" t="s">
        <v>56</v>
      </c>
      <c r="B23" s="111" t="s">
        <v>125</v>
      </c>
      <c r="C23" s="111"/>
      <c r="D23" s="111"/>
      <c r="E23" s="111"/>
      <c r="F23" s="111"/>
      <c r="G23" s="111"/>
      <c r="H23" s="111"/>
    </row>
    <row r="24" spans="1:8" ht="7.5" customHeight="1" x14ac:dyDescent="0.3">
      <c r="A24" s="66"/>
      <c r="B24" s="16"/>
      <c r="C24" s="16"/>
      <c r="D24" s="16"/>
      <c r="E24" s="16"/>
      <c r="F24" s="16"/>
      <c r="G24" s="16"/>
      <c r="H24" s="16"/>
    </row>
    <row r="25" spans="1:8" ht="170.25" customHeight="1" x14ac:dyDescent="0.2">
      <c r="A25" s="63" t="s">
        <v>57</v>
      </c>
      <c r="B25" s="105" t="s">
        <v>120</v>
      </c>
      <c r="C25" s="105"/>
      <c r="D25" s="105"/>
      <c r="E25" s="105"/>
      <c r="F25" s="105"/>
      <c r="G25" s="105"/>
      <c r="H25" s="105"/>
    </row>
    <row r="26" spans="1:8" ht="15" customHeight="1" x14ac:dyDescent="0.2">
      <c r="A26" s="85" t="s">
        <v>58</v>
      </c>
      <c r="B26" s="87" t="s">
        <v>64</v>
      </c>
      <c r="C26" s="87"/>
      <c r="D26" s="87"/>
      <c r="E26" s="87"/>
      <c r="F26" s="88"/>
      <c r="G26" s="88"/>
      <c r="H26" s="88"/>
    </row>
    <row r="27" spans="1:8" ht="15" customHeight="1" x14ac:dyDescent="0.2">
      <c r="A27" s="86"/>
      <c r="B27" s="89" t="s">
        <v>63</v>
      </c>
      <c r="C27" s="90"/>
      <c r="D27" s="90"/>
      <c r="E27" s="90"/>
      <c r="F27" s="90"/>
      <c r="G27" s="90"/>
      <c r="H27" s="90"/>
    </row>
    <row r="28" spans="1:8" ht="15" customHeight="1" x14ac:dyDescent="0.2">
      <c r="A28" s="8"/>
      <c r="B28" s="87" t="s">
        <v>66</v>
      </c>
      <c r="C28" s="88"/>
      <c r="D28" s="88"/>
      <c r="E28" s="88"/>
      <c r="F28" s="88"/>
      <c r="G28" s="88"/>
      <c r="H28" s="88"/>
    </row>
    <row r="29" spans="1:8" ht="15" x14ac:dyDescent="0.2">
      <c r="A29" s="8"/>
      <c r="B29" s="89" t="s">
        <v>65</v>
      </c>
      <c r="C29" s="90"/>
      <c r="D29" s="90"/>
      <c r="E29" s="90"/>
      <c r="F29" s="90"/>
      <c r="G29" s="90"/>
      <c r="H29" s="90"/>
    </row>
    <row r="30" spans="1:8" ht="15" x14ac:dyDescent="0.2">
      <c r="A30" s="8"/>
      <c r="B30" s="87" t="s">
        <v>67</v>
      </c>
      <c r="C30" s="88"/>
      <c r="D30" s="88"/>
      <c r="E30" s="88"/>
      <c r="F30" s="88"/>
      <c r="G30" s="88"/>
      <c r="H30" s="88"/>
    </row>
    <row r="31" spans="1:8" ht="15" x14ac:dyDescent="0.2">
      <c r="A31" s="8"/>
      <c r="B31" s="64" t="s">
        <v>68</v>
      </c>
      <c r="C31" s="9"/>
      <c r="D31" s="9"/>
      <c r="E31" s="9"/>
      <c r="F31" s="9"/>
      <c r="G31" s="9"/>
      <c r="H31" s="10"/>
    </row>
    <row r="32" spans="1:8" ht="15" x14ac:dyDescent="0.2">
      <c r="A32" s="8"/>
      <c r="B32" s="91" t="s">
        <v>69</v>
      </c>
      <c r="C32" s="86"/>
      <c r="D32" s="86"/>
      <c r="E32" s="86"/>
      <c r="F32" s="86"/>
      <c r="G32" s="86"/>
      <c r="H32" s="86"/>
    </row>
    <row r="33" spans="1:15" x14ac:dyDescent="0.2">
      <c r="A33" s="8"/>
      <c r="B33" s="89" t="s">
        <v>70</v>
      </c>
      <c r="C33" s="92"/>
      <c r="D33" s="92"/>
      <c r="E33" s="92"/>
      <c r="F33" s="92"/>
      <c r="G33" s="92"/>
      <c r="H33" s="92"/>
    </row>
    <row r="34" spans="1:15" ht="27.75" customHeight="1" x14ac:dyDescent="0.2">
      <c r="A34" s="63" t="s">
        <v>59</v>
      </c>
      <c r="B34" s="105" t="s">
        <v>82</v>
      </c>
      <c r="C34" s="105"/>
      <c r="D34" s="105"/>
      <c r="E34" s="105"/>
      <c r="F34" s="105"/>
      <c r="G34" s="105"/>
      <c r="H34" s="105"/>
    </row>
    <row r="35" spans="1:15" ht="64.5" customHeight="1" x14ac:dyDescent="0.2">
      <c r="A35" s="63" t="s">
        <v>60</v>
      </c>
      <c r="B35" s="105" t="s">
        <v>133</v>
      </c>
      <c r="C35" s="105"/>
      <c r="D35" s="105"/>
      <c r="E35" s="105"/>
      <c r="F35" s="105"/>
      <c r="G35" s="105"/>
      <c r="H35" s="105"/>
    </row>
    <row r="36" spans="1:15" ht="36.75" customHeight="1" x14ac:dyDescent="0.2">
      <c r="A36" s="63" t="s">
        <v>61</v>
      </c>
      <c r="B36" s="93" t="s">
        <v>83</v>
      </c>
      <c r="C36" s="93"/>
      <c r="D36" s="93"/>
      <c r="E36" s="93"/>
      <c r="F36" s="93"/>
      <c r="G36" s="93"/>
      <c r="H36" s="93"/>
      <c r="I36" s="93"/>
      <c r="J36" s="93"/>
      <c r="K36" s="93"/>
      <c r="L36" s="93"/>
      <c r="M36" s="93"/>
      <c r="N36" s="93"/>
      <c r="O36" s="93"/>
    </row>
    <row r="37" spans="1:15" ht="15" customHeight="1" x14ac:dyDescent="0.2">
      <c r="A37" s="106" t="s">
        <v>84</v>
      </c>
      <c r="B37" s="107"/>
      <c r="C37" s="107"/>
      <c r="D37" s="107"/>
      <c r="E37" s="107"/>
      <c r="F37" s="107"/>
      <c r="G37" s="107"/>
      <c r="H37" s="108"/>
    </row>
    <row r="38" spans="1:15" ht="38.25" customHeight="1" x14ac:dyDescent="0.2">
      <c r="A38" s="94" t="s">
        <v>84</v>
      </c>
      <c r="B38" s="95"/>
      <c r="C38" s="72" t="s">
        <v>85</v>
      </c>
      <c r="D38" s="65" t="s">
        <v>86</v>
      </c>
      <c r="E38" s="11" t="s">
        <v>87</v>
      </c>
      <c r="F38" s="74" t="s">
        <v>88</v>
      </c>
      <c r="G38" s="75"/>
      <c r="H38" s="76"/>
    </row>
    <row r="39" spans="1:15" ht="12.75" customHeight="1" x14ac:dyDescent="0.2">
      <c r="A39" s="96"/>
      <c r="B39" s="97"/>
      <c r="C39" s="73"/>
      <c r="D39" s="12" t="s">
        <v>89</v>
      </c>
      <c r="E39" s="12" t="s">
        <v>90</v>
      </c>
      <c r="F39" s="12" t="s">
        <v>91</v>
      </c>
      <c r="G39" s="12" t="s">
        <v>121</v>
      </c>
      <c r="H39" s="12" t="s">
        <v>127</v>
      </c>
    </row>
    <row r="40" spans="1:15" ht="18" customHeight="1" x14ac:dyDescent="0.2">
      <c r="A40" s="77">
        <v>748010000</v>
      </c>
      <c r="B40" s="78"/>
      <c r="C40" s="67" t="s">
        <v>92</v>
      </c>
      <c r="D40" s="40">
        <v>675880.5</v>
      </c>
      <c r="E40" s="41">
        <v>813960</v>
      </c>
      <c r="F40" s="41">
        <v>675096</v>
      </c>
      <c r="G40" s="41">
        <v>675096</v>
      </c>
      <c r="H40" s="41">
        <v>689712</v>
      </c>
    </row>
    <row r="41" spans="1:15" s="17" customFormat="1" ht="21.75" customHeight="1" x14ac:dyDescent="0.2">
      <c r="A41" s="77" t="s">
        <v>16</v>
      </c>
      <c r="B41" s="78"/>
      <c r="C41" s="68" t="s">
        <v>92</v>
      </c>
      <c r="D41" s="21">
        <f>SUM(D40)</f>
        <v>675880.5</v>
      </c>
      <c r="E41" s="22">
        <f t="shared" ref="E41:H41" si="0">SUM(E40)</f>
        <v>813960</v>
      </c>
      <c r="F41" s="22">
        <f t="shared" si="0"/>
        <v>675096</v>
      </c>
      <c r="G41" s="22">
        <f t="shared" si="0"/>
        <v>675096</v>
      </c>
      <c r="H41" s="22">
        <f t="shared" si="0"/>
        <v>689712</v>
      </c>
    </row>
    <row r="42" spans="1:15" ht="39" hidden="1" customHeight="1" x14ac:dyDescent="0.25">
      <c r="A42" s="7" t="s">
        <v>30</v>
      </c>
      <c r="B42" s="103" t="s">
        <v>39</v>
      </c>
      <c r="C42" s="104"/>
      <c r="D42" s="104"/>
      <c r="E42" s="104"/>
      <c r="F42" s="104"/>
      <c r="G42" s="104"/>
      <c r="H42" s="104"/>
    </row>
    <row r="43" spans="1:15" ht="15" hidden="1" customHeight="1" x14ac:dyDescent="0.2">
      <c r="A43" s="85" t="s">
        <v>31</v>
      </c>
      <c r="B43" s="87" t="s">
        <v>3</v>
      </c>
      <c r="C43" s="88"/>
      <c r="D43" s="88"/>
      <c r="E43" s="88"/>
      <c r="F43" s="88"/>
      <c r="G43" s="88"/>
      <c r="H43" s="88"/>
    </row>
    <row r="44" spans="1:15" ht="15" hidden="1" x14ac:dyDescent="0.2">
      <c r="A44" s="86"/>
      <c r="B44" s="89" t="s">
        <v>4</v>
      </c>
      <c r="C44" s="90"/>
      <c r="D44" s="90"/>
      <c r="E44" s="90"/>
      <c r="F44" s="90"/>
      <c r="G44" s="90"/>
      <c r="H44" s="90"/>
    </row>
    <row r="45" spans="1:15" ht="15" hidden="1" x14ac:dyDescent="0.2">
      <c r="A45" s="8"/>
      <c r="B45" s="91" t="s">
        <v>5</v>
      </c>
      <c r="C45" s="86"/>
      <c r="D45" s="86"/>
      <c r="E45" s="86"/>
      <c r="F45" s="86"/>
      <c r="G45" s="86"/>
      <c r="H45" s="86"/>
    </row>
    <row r="46" spans="1:15" hidden="1" x14ac:dyDescent="0.2">
      <c r="A46" s="8"/>
      <c r="B46" s="89" t="s">
        <v>6</v>
      </c>
      <c r="C46" s="92"/>
      <c r="D46" s="92"/>
      <c r="E46" s="92"/>
      <c r="F46" s="92"/>
      <c r="G46" s="92"/>
      <c r="H46" s="92"/>
    </row>
    <row r="47" spans="1:15" ht="42" hidden="1" customHeight="1" x14ac:dyDescent="0.2">
      <c r="A47" s="14" t="s">
        <v>32</v>
      </c>
      <c r="B47" s="93" t="s">
        <v>26</v>
      </c>
      <c r="C47" s="93"/>
      <c r="D47" s="93"/>
      <c r="E47" s="93"/>
      <c r="F47" s="93"/>
      <c r="G47" s="93"/>
      <c r="H47" s="93"/>
    </row>
    <row r="48" spans="1:15" ht="6.75" hidden="1" customHeight="1" x14ac:dyDescent="0.25">
      <c r="A48" s="26"/>
      <c r="B48" s="27"/>
      <c r="C48" s="28"/>
      <c r="D48" s="29"/>
      <c r="E48" s="29"/>
      <c r="F48" s="29"/>
      <c r="G48" s="29"/>
      <c r="H48" s="29"/>
    </row>
    <row r="49" spans="1:8" ht="35.25" hidden="1" customHeight="1" x14ac:dyDescent="0.2">
      <c r="A49" s="94" t="s">
        <v>12</v>
      </c>
      <c r="B49" s="95"/>
      <c r="C49" s="100" t="s">
        <v>7</v>
      </c>
      <c r="D49" s="30" t="s">
        <v>8</v>
      </c>
      <c r="E49" s="31" t="s">
        <v>9</v>
      </c>
      <c r="F49" s="96" t="s">
        <v>10</v>
      </c>
      <c r="G49" s="101"/>
      <c r="H49" s="97"/>
    </row>
    <row r="50" spans="1:8" ht="12.75" hidden="1" customHeight="1" x14ac:dyDescent="0.2">
      <c r="A50" s="96"/>
      <c r="B50" s="97"/>
      <c r="C50" s="73"/>
      <c r="D50" s="12" t="s">
        <v>38</v>
      </c>
      <c r="E50" s="12" t="s">
        <v>41</v>
      </c>
      <c r="F50" s="12" t="s">
        <v>42</v>
      </c>
      <c r="G50" s="12" t="s">
        <v>43</v>
      </c>
      <c r="H50" s="12" t="s">
        <v>47</v>
      </c>
    </row>
    <row r="51" spans="1:8" ht="12.75" hidden="1" customHeight="1" x14ac:dyDescent="0.2">
      <c r="A51" s="81" t="s">
        <v>27</v>
      </c>
      <c r="B51" s="82"/>
      <c r="C51" s="20" t="s">
        <v>28</v>
      </c>
      <c r="D51" s="19">
        <v>31.2</v>
      </c>
      <c r="E51" s="19">
        <v>31.5</v>
      </c>
      <c r="F51" s="19">
        <v>31.5</v>
      </c>
      <c r="G51" s="12">
        <v>32</v>
      </c>
      <c r="H51" s="12"/>
    </row>
    <row r="52" spans="1:8" ht="24.75" hidden="1" customHeight="1" x14ac:dyDescent="0.2">
      <c r="A52" s="81" t="s">
        <v>29</v>
      </c>
      <c r="B52" s="82"/>
      <c r="C52" s="23" t="s">
        <v>17</v>
      </c>
      <c r="D52" s="12">
        <v>28320</v>
      </c>
      <c r="E52" s="12">
        <v>31500</v>
      </c>
      <c r="F52" s="12">
        <v>31500</v>
      </c>
      <c r="G52" s="12">
        <v>32000</v>
      </c>
      <c r="H52" s="12"/>
    </row>
    <row r="53" spans="1:8" ht="9" hidden="1" customHeight="1" x14ac:dyDescent="0.25">
      <c r="A53" s="33"/>
      <c r="B53" s="2"/>
      <c r="C53" s="34"/>
      <c r="D53" s="35"/>
      <c r="E53" s="35"/>
      <c r="F53" s="36"/>
      <c r="G53" s="37"/>
      <c r="H53" s="38"/>
    </row>
    <row r="54" spans="1:8" ht="38.25" hidden="1" customHeight="1" x14ac:dyDescent="0.2">
      <c r="A54" s="71" t="s">
        <v>34</v>
      </c>
      <c r="B54" s="71"/>
      <c r="C54" s="102" t="s">
        <v>7</v>
      </c>
      <c r="D54" s="39" t="s">
        <v>8</v>
      </c>
      <c r="E54" s="39" t="s">
        <v>9</v>
      </c>
      <c r="F54" s="71" t="s">
        <v>10</v>
      </c>
      <c r="G54" s="71"/>
      <c r="H54" s="71"/>
    </row>
    <row r="55" spans="1:8" ht="12.75" hidden="1" customHeight="1" x14ac:dyDescent="0.2">
      <c r="A55" s="71"/>
      <c r="B55" s="71"/>
      <c r="C55" s="102"/>
      <c r="D55" s="12" t="s">
        <v>38</v>
      </c>
      <c r="E55" s="12" t="s">
        <v>41</v>
      </c>
      <c r="F55" s="12" t="s">
        <v>42</v>
      </c>
      <c r="G55" s="12" t="s">
        <v>43</v>
      </c>
      <c r="H55" s="12" t="s">
        <v>47</v>
      </c>
    </row>
    <row r="56" spans="1:8" ht="17.25" hidden="1" customHeight="1" x14ac:dyDescent="0.2">
      <c r="A56" s="77">
        <v>748010011</v>
      </c>
      <c r="B56" s="78"/>
      <c r="C56" s="12" t="s">
        <v>11</v>
      </c>
      <c r="D56" s="40">
        <v>43009.5</v>
      </c>
      <c r="E56" s="41">
        <f>69525-700</f>
        <v>68825</v>
      </c>
      <c r="F56" s="41"/>
      <c r="G56" s="41"/>
      <c r="H56" s="41" t="s">
        <v>37</v>
      </c>
    </row>
    <row r="57" spans="1:8" s="17" customFormat="1" ht="18" hidden="1" customHeight="1" x14ac:dyDescent="0.25">
      <c r="A57" s="79" t="s">
        <v>35</v>
      </c>
      <c r="B57" s="80"/>
      <c r="C57" s="13" t="s">
        <v>11</v>
      </c>
      <c r="D57" s="21">
        <f>SUM(D56)</f>
        <v>43009.5</v>
      </c>
      <c r="E57" s="22">
        <f t="shared" ref="E57" si="1">SUM(E56)</f>
        <v>68825</v>
      </c>
      <c r="F57" s="22">
        <f t="shared" ref="F57" si="2">SUM(F56)</f>
        <v>0</v>
      </c>
      <c r="G57" s="22">
        <f t="shared" ref="G57" si="3">SUM(G56)</f>
        <v>0</v>
      </c>
      <c r="H57" s="13" t="s">
        <v>37</v>
      </c>
    </row>
    <row r="58" spans="1:8" hidden="1" x14ac:dyDescent="0.2"/>
    <row r="59" spans="1:8" ht="40.5" customHeight="1" x14ac:dyDescent="0.25">
      <c r="A59" s="7" t="s">
        <v>94</v>
      </c>
      <c r="B59" s="83" t="s">
        <v>96</v>
      </c>
      <c r="C59" s="84"/>
      <c r="D59" s="84"/>
      <c r="E59" s="84"/>
      <c r="F59" s="84"/>
      <c r="G59" s="84"/>
      <c r="H59" s="84"/>
    </row>
    <row r="60" spans="1:8" ht="16.5" customHeight="1" x14ac:dyDescent="0.2">
      <c r="A60" s="85" t="s">
        <v>95</v>
      </c>
      <c r="B60" s="87" t="s">
        <v>66</v>
      </c>
      <c r="C60" s="88"/>
      <c r="D60" s="88"/>
      <c r="E60" s="88"/>
      <c r="F60" s="88"/>
      <c r="G60" s="88"/>
      <c r="H60" s="88"/>
    </row>
    <row r="61" spans="1:8" ht="15" x14ac:dyDescent="0.2">
      <c r="A61" s="86"/>
      <c r="B61" s="89" t="s">
        <v>65</v>
      </c>
      <c r="C61" s="90"/>
      <c r="D61" s="90"/>
      <c r="E61" s="90"/>
      <c r="F61" s="90"/>
      <c r="G61" s="90"/>
      <c r="H61" s="90"/>
    </row>
    <row r="62" spans="1:8" ht="15" x14ac:dyDescent="0.2">
      <c r="A62" s="8"/>
      <c r="B62" s="91" t="s">
        <v>69</v>
      </c>
      <c r="C62" s="86"/>
      <c r="D62" s="86"/>
      <c r="E62" s="86"/>
      <c r="F62" s="86"/>
      <c r="G62" s="86"/>
      <c r="H62" s="86"/>
    </row>
    <row r="63" spans="1:8" x14ac:dyDescent="0.2">
      <c r="A63" s="8"/>
      <c r="B63" s="89" t="s">
        <v>70</v>
      </c>
      <c r="C63" s="92"/>
      <c r="D63" s="92"/>
      <c r="E63" s="92"/>
      <c r="F63" s="92"/>
      <c r="G63" s="92"/>
      <c r="H63" s="92"/>
    </row>
    <row r="64" spans="1:8" ht="38.25" customHeight="1" x14ac:dyDescent="0.2">
      <c r="A64" s="63" t="s">
        <v>97</v>
      </c>
      <c r="B64" s="93" t="s">
        <v>83</v>
      </c>
      <c r="C64" s="93"/>
      <c r="D64" s="93"/>
      <c r="E64" s="93"/>
      <c r="F64" s="93"/>
      <c r="G64" s="93"/>
      <c r="H64" s="93"/>
    </row>
    <row r="65" spans="1:8" ht="15" x14ac:dyDescent="0.25">
      <c r="A65" s="26"/>
      <c r="B65" s="27"/>
      <c r="C65" s="28"/>
      <c r="D65" s="29"/>
      <c r="E65" s="29"/>
      <c r="F65" s="29"/>
      <c r="G65" s="29"/>
      <c r="H65" s="29"/>
    </row>
    <row r="66" spans="1:8" ht="36" x14ac:dyDescent="0.2">
      <c r="A66" s="94" t="s">
        <v>98</v>
      </c>
      <c r="B66" s="95"/>
      <c r="C66" s="72" t="s">
        <v>85</v>
      </c>
      <c r="D66" s="65" t="s">
        <v>86</v>
      </c>
      <c r="E66" s="11" t="s">
        <v>87</v>
      </c>
      <c r="F66" s="74" t="s">
        <v>88</v>
      </c>
      <c r="G66" s="75"/>
      <c r="H66" s="76"/>
    </row>
    <row r="67" spans="1:8" ht="12.75" customHeight="1" x14ac:dyDescent="0.2">
      <c r="A67" s="96"/>
      <c r="B67" s="97"/>
      <c r="C67" s="73"/>
      <c r="D67" s="12" t="s">
        <v>89</v>
      </c>
      <c r="E67" s="12" t="s">
        <v>90</v>
      </c>
      <c r="F67" s="12" t="s">
        <v>91</v>
      </c>
      <c r="G67" s="12" t="s">
        <v>121</v>
      </c>
      <c r="H67" s="12" t="s">
        <v>127</v>
      </c>
    </row>
    <row r="68" spans="1:8" ht="51" x14ac:dyDescent="0.2">
      <c r="A68" s="81" t="s">
        <v>110</v>
      </c>
      <c r="B68" s="82"/>
      <c r="C68" s="20" t="s">
        <v>102</v>
      </c>
      <c r="D68" s="19">
        <v>55.1</v>
      </c>
      <c r="E68" s="19">
        <v>55.1</v>
      </c>
      <c r="F68" s="19">
        <v>55.1</v>
      </c>
      <c r="G68" s="19">
        <v>55.1</v>
      </c>
      <c r="H68" s="19">
        <v>55.1</v>
      </c>
    </row>
    <row r="69" spans="1:8" ht="15" x14ac:dyDescent="0.2">
      <c r="A69" s="81" t="s">
        <v>111</v>
      </c>
      <c r="B69" s="82"/>
      <c r="C69" s="23" t="s">
        <v>101</v>
      </c>
      <c r="D69" s="12">
        <v>25192</v>
      </c>
      <c r="E69" s="12">
        <v>25192</v>
      </c>
      <c r="F69" s="12">
        <v>25192</v>
      </c>
      <c r="G69" s="12">
        <v>25192</v>
      </c>
      <c r="H69" s="12">
        <v>25192</v>
      </c>
    </row>
    <row r="70" spans="1:8" ht="15" x14ac:dyDescent="0.25">
      <c r="A70" s="33"/>
      <c r="B70" s="2"/>
      <c r="C70" s="34"/>
      <c r="D70" s="35"/>
      <c r="E70" s="35"/>
      <c r="F70" s="36"/>
      <c r="G70" s="37"/>
      <c r="H70" s="38"/>
    </row>
    <row r="71" spans="1:8" ht="36" x14ac:dyDescent="0.2">
      <c r="A71" s="71" t="s">
        <v>99</v>
      </c>
      <c r="B71" s="71"/>
      <c r="C71" s="72" t="s">
        <v>85</v>
      </c>
      <c r="D71" s="65" t="s">
        <v>86</v>
      </c>
      <c r="E71" s="11" t="s">
        <v>87</v>
      </c>
      <c r="F71" s="74" t="s">
        <v>88</v>
      </c>
      <c r="G71" s="75"/>
      <c r="H71" s="76"/>
    </row>
    <row r="72" spans="1:8" ht="12.75" customHeight="1" x14ac:dyDescent="0.2">
      <c r="A72" s="71"/>
      <c r="B72" s="71"/>
      <c r="C72" s="73"/>
      <c r="D72" s="12" t="s">
        <v>89</v>
      </c>
      <c r="E72" s="12" t="s">
        <v>90</v>
      </c>
      <c r="F72" s="12" t="s">
        <v>91</v>
      </c>
      <c r="G72" s="12" t="s">
        <v>121</v>
      </c>
      <c r="H72" s="12" t="s">
        <v>127</v>
      </c>
    </row>
    <row r="73" spans="1:8" ht="22.5" x14ac:dyDescent="0.2">
      <c r="A73" s="77">
        <v>748010015</v>
      </c>
      <c r="B73" s="78"/>
      <c r="C73" s="67" t="s">
        <v>92</v>
      </c>
      <c r="D73" s="40">
        <v>674867.7</v>
      </c>
      <c r="E73" s="41">
        <f>843109-30360</f>
        <v>812749</v>
      </c>
      <c r="F73" s="41">
        <v>675096</v>
      </c>
      <c r="G73" s="41">
        <v>675096</v>
      </c>
      <c r="H73" s="41">
        <v>689712</v>
      </c>
    </row>
    <row r="74" spans="1:8" ht="21" hidden="1" x14ac:dyDescent="0.2">
      <c r="A74" s="77">
        <v>748010049</v>
      </c>
      <c r="B74" s="78"/>
      <c r="C74" s="68" t="s">
        <v>92</v>
      </c>
      <c r="D74" s="40"/>
      <c r="E74" s="41"/>
      <c r="F74" s="41"/>
      <c r="G74" s="41"/>
      <c r="H74" s="41"/>
    </row>
    <row r="75" spans="1:8" hidden="1" x14ac:dyDescent="0.2">
      <c r="A75" s="77">
        <v>748010055</v>
      </c>
      <c r="B75" s="78"/>
      <c r="C75" s="12" t="s">
        <v>11</v>
      </c>
      <c r="D75" s="40"/>
      <c r="E75" s="41"/>
      <c r="F75" s="41"/>
      <c r="G75" s="41"/>
      <c r="H75" s="41"/>
    </row>
    <row r="76" spans="1:8" ht="25.5" customHeight="1" x14ac:dyDescent="0.25">
      <c r="A76" s="79" t="s">
        <v>100</v>
      </c>
      <c r="B76" s="80"/>
      <c r="C76" s="68" t="s">
        <v>92</v>
      </c>
      <c r="D76" s="21">
        <f>SUM(D73:D75)</f>
        <v>674867.7</v>
      </c>
      <c r="E76" s="21">
        <f t="shared" ref="E76:H76" si="4">SUM(E73:E75)</f>
        <v>812749</v>
      </c>
      <c r="F76" s="21">
        <f t="shared" si="4"/>
        <v>675096</v>
      </c>
      <c r="G76" s="21">
        <f t="shared" si="4"/>
        <v>675096</v>
      </c>
      <c r="H76" s="21">
        <f t="shared" si="4"/>
        <v>689712</v>
      </c>
    </row>
  </sheetData>
  <mergeCells count="69">
    <mergeCell ref="E3:H4"/>
    <mergeCell ref="A20:H20"/>
    <mergeCell ref="A21:H21"/>
    <mergeCell ref="B22:H22"/>
    <mergeCell ref="B23:H23"/>
    <mergeCell ref="A19:H19"/>
    <mergeCell ref="E6:H6"/>
    <mergeCell ref="E9:H9"/>
    <mergeCell ref="E10:H10"/>
    <mergeCell ref="E11:H11"/>
    <mergeCell ref="E12:H12"/>
    <mergeCell ref="E13:H13"/>
    <mergeCell ref="E14:H14"/>
    <mergeCell ref="A18:H18"/>
    <mergeCell ref="B25:H25"/>
    <mergeCell ref="B30:H30"/>
    <mergeCell ref="B32:H32"/>
    <mergeCell ref="B33:H33"/>
    <mergeCell ref="B34:H34"/>
    <mergeCell ref="B35:H35"/>
    <mergeCell ref="A26:A27"/>
    <mergeCell ref="B26:H26"/>
    <mergeCell ref="B27:H27"/>
    <mergeCell ref="B28:H28"/>
    <mergeCell ref="B29:H29"/>
    <mergeCell ref="B36:H36"/>
    <mergeCell ref="I36:O36"/>
    <mergeCell ref="A37:H37"/>
    <mergeCell ref="A38:B39"/>
    <mergeCell ref="C38:C39"/>
    <mergeCell ref="F38:H38"/>
    <mergeCell ref="A40:B40"/>
    <mergeCell ref="A41:B41"/>
    <mergeCell ref="B42:H42"/>
    <mergeCell ref="A43:A44"/>
    <mergeCell ref="B43:H43"/>
    <mergeCell ref="B44:H44"/>
    <mergeCell ref="F54:H54"/>
    <mergeCell ref="A56:B56"/>
    <mergeCell ref="B45:H45"/>
    <mergeCell ref="B46:H46"/>
    <mergeCell ref="B47:H47"/>
    <mergeCell ref="A49:B50"/>
    <mergeCell ref="C49:C50"/>
    <mergeCell ref="F49:H49"/>
    <mergeCell ref="A57:B57"/>
    <mergeCell ref="A51:B51"/>
    <mergeCell ref="A52:B52"/>
    <mergeCell ref="A54:B55"/>
    <mergeCell ref="C54:C55"/>
    <mergeCell ref="B59:H59"/>
    <mergeCell ref="A60:A61"/>
    <mergeCell ref="B60:H60"/>
    <mergeCell ref="B61:H61"/>
    <mergeCell ref="B62:H62"/>
    <mergeCell ref="C71:C72"/>
    <mergeCell ref="F71:H71"/>
    <mergeCell ref="B63:H63"/>
    <mergeCell ref="B64:H64"/>
    <mergeCell ref="A66:B67"/>
    <mergeCell ref="C66:C67"/>
    <mergeCell ref="F66:H66"/>
    <mergeCell ref="A74:B74"/>
    <mergeCell ref="A76:B76"/>
    <mergeCell ref="A68:B68"/>
    <mergeCell ref="A69:B69"/>
    <mergeCell ref="A71:B72"/>
    <mergeCell ref="A73:B73"/>
    <mergeCell ref="A75:B75"/>
  </mergeCells>
  <pageMargins left="0.70866141732283472" right="0.51181102362204722" top="0.35433070866141736"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748 001</vt:lpstr>
      <vt:lpstr>748 002</vt:lpstr>
      <vt:lpstr>748 005</vt:lpstr>
      <vt:lpstr>748 007</vt:lpstr>
      <vt:lpstr>748 008</vt:lpstr>
      <vt:lpstr>748 009</vt:lpstr>
      <vt:lpstr>748 010</vt:lpstr>
      <vt:lpstr>'748 001'!Область_печати</vt:lpstr>
      <vt:lpstr>'748 002'!Область_печати</vt:lpstr>
      <vt:lpstr>'748 005'!Область_печати</vt:lpstr>
      <vt:lpstr>'748 007'!Область_печати</vt:lpstr>
      <vt:lpstr>'748 008'!Область_печати</vt:lpstr>
      <vt:lpstr>'748 009'!Область_печати</vt:lpstr>
      <vt:lpstr>'748 010'!Область_печати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Gulnar M. Imasheva</dc:creator>
  <cp:lastModifiedBy>user</cp:lastModifiedBy>
  <cp:lastPrinted>2023-01-13T03:58:15Z</cp:lastPrinted>
  <dcterms:created xsi:type="dcterms:W3CDTF">2016-11-29T12:45:54Z</dcterms:created>
  <dcterms:modified xsi:type="dcterms:W3CDTF">2025-06-25T07:43:19Z</dcterms:modified>
</cp:coreProperties>
</file>