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Desktop\план мероприятий\План окончательный\"/>
    </mc:Choice>
  </mc:AlternateContent>
  <xr:revisionPtr revIDLastSave="0" documentId="13_ncr:1_{94D29DB0-DAD6-433A-94B4-67F3FFD64297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РУС" sheetId="2" r:id="rId1"/>
    <sheet name="Лист1" sheetId="3" r:id="rId2"/>
  </sheets>
  <definedNames>
    <definedName name="_xlnm.Print_Area" localSheetId="0">РУС!$A$1:$J$141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4" i="2" l="1"/>
  <c r="F136" i="2"/>
  <c r="H120" i="2"/>
  <c r="G120" i="2"/>
  <c r="F120" i="2"/>
  <c r="H104" i="2"/>
  <c r="G104" i="2"/>
  <c r="F104" i="2"/>
  <c r="H84" i="2"/>
  <c r="G84" i="2"/>
  <c r="F84" i="2"/>
  <c r="H78" i="2"/>
  <c r="G78" i="2"/>
  <c r="H32" i="2"/>
  <c r="G32" i="2"/>
  <c r="F32" i="2"/>
  <c r="F137" i="2"/>
  <c r="H134" i="2"/>
  <c r="F134" i="2"/>
  <c r="H131" i="2" l="1"/>
  <c r="G137" i="2"/>
  <c r="F131" i="2"/>
  <c r="H137" i="2" l="1"/>
  <c r="G128" i="2" l="1"/>
  <c r="H128" i="2"/>
  <c r="I128" i="2"/>
  <c r="F128" i="2"/>
  <c r="G131" i="2" l="1"/>
  <c r="H123" i="2"/>
  <c r="G123" i="2"/>
  <c r="F123" i="2"/>
  <c r="F132" i="2" s="1"/>
  <c r="F133" i="2" l="1"/>
  <c r="F135" i="2" s="1"/>
  <c r="H132" i="2"/>
  <c r="H133" i="2" s="1"/>
  <c r="H135" i="2" s="1"/>
  <c r="G132" i="2"/>
  <c r="G133" i="2" s="1"/>
  <c r="G135" i="2" s="1"/>
</calcChain>
</file>

<file path=xl/sharedStrings.xml><?xml version="1.0" encoding="utf-8"?>
<sst xmlns="http://schemas.openxmlformats.org/spreadsheetml/2006/main" count="531" uniqueCount="180">
  <si>
    <t>ОБ</t>
  </si>
  <si>
    <t>РБ</t>
  </si>
  <si>
    <t>акт выполненных работ</t>
  </si>
  <si>
    <t>2024-2025</t>
  </si>
  <si>
    <t>2026-2027</t>
  </si>
  <si>
    <t>2025-2027</t>
  </si>
  <si>
    <t>ограничение антропогенного воздействия на водные объекты</t>
  </si>
  <si>
    <t>Ақмола облыстық мәслихаттың</t>
  </si>
  <si>
    <t xml:space="preserve">2024 жылғы </t>
  </si>
  <si>
    <t>№ шешіміне қосымша</t>
  </si>
  <si>
    <t>Ақмола облысының қоршаған ортаны қорғау жөніндегі 2025-2027 жылдарға арналған іс-шаралар жоспары</t>
  </si>
  <si>
    <t>№ р/с</t>
  </si>
  <si>
    <t>Іс-шараның атауы</t>
  </si>
  <si>
    <t>Аяқтау нысаны</t>
  </si>
  <si>
    <t>Орындауға жауаптылар</t>
  </si>
  <si>
    <t>Орындау мерзімі</t>
  </si>
  <si>
    <t>Болжамды шығыстар(мың теңге) / қосымша көздер (мың теңге)</t>
  </si>
  <si>
    <t>Қаржыландыру көздері</t>
  </si>
  <si>
    <t>Іс-шарадан күтілетін экологиялық әсер*</t>
  </si>
  <si>
    <t>Ескерту (орындалмау себептері)</t>
  </si>
  <si>
    <t>2025 жыл</t>
  </si>
  <si>
    <t>2026  жыл</t>
  </si>
  <si>
    <t>2027 жыл</t>
  </si>
  <si>
    <t>1. Атмосфералық ауаны қорғау</t>
  </si>
  <si>
    <t>Көкшетау қаласының шекті жол берілетін шығарындыларының жиынтық томын әзірлеу</t>
  </si>
  <si>
    <t>есеп</t>
  </si>
  <si>
    <t>ТРжТПРБ</t>
  </si>
  <si>
    <t>Степногорск қаласының шекті жол берілетін шығарындыларының жиынтық томын әзірлеу</t>
  </si>
  <si>
    <t>Щучинск қаласының шекті жол берілетін шығарындыларының жиынтық томын әзірлеу</t>
  </si>
  <si>
    <t>Қоршаған орта сапасын жақсарту</t>
  </si>
  <si>
    <t xml:space="preserve"> Мобильді экологиялық зертхананы сатып алу</t>
  </si>
  <si>
    <t>қабылдау-тапсыру актісі</t>
  </si>
  <si>
    <t>Ақмола облысы Аршалы ауданы Аршалы кентінде атмосфералық ауа сапасын бақылаудың автоматты станциясын орнату</t>
  </si>
  <si>
    <t xml:space="preserve">Ақмола облысы Қосшы қаласының орталық қазандығының ластаушы заттар шығарындыларының стационарлық көздеріндегі мониторингтің автоматтандырылған жүйесі (АЖМ) </t>
  </si>
  <si>
    <t xml:space="preserve">пайдалануға беру актісі </t>
  </si>
  <si>
    <t>Қосшы қаласы әкімінің аппараты</t>
  </si>
  <si>
    <t>ҚР-2" Көкшетау Жылу "ШЖҚ МКК"көзінде эмиссиялар мониторингінің автоматтандырылған жүйесін салу</t>
  </si>
  <si>
    <t>пайдалануға беру актісі</t>
  </si>
  <si>
    <t>Көкшетау қаласы әкімінің аппараты</t>
  </si>
  <si>
    <t>Қоршаған ортаның экологиялық жағдайын болдырмау, бақылау және мониторингтеу</t>
  </si>
  <si>
    <t>Табиғи және антропогендік факторлардың теріс әсерлерін уақтылы анықтау мақсатында атмосфералық ауа сапасының өзгеруінің негізгі тенденцияларын бағалау және болжау</t>
  </si>
  <si>
    <t xml:space="preserve">Ластануға бейім аумақтағы қоршаған ортаның экологиялық жай-күйін болдырмау, бақылау және мониторингілеу </t>
  </si>
  <si>
    <t>Ластануға бейім аумақтағы қоршаған ортаның экологиялық жай-күйін болдырмау, бақылау және мониторингілеу</t>
  </si>
  <si>
    <t>Ластануға ұшыраған аумақта қоршаған ортаның экологиялық жай-күйін болдырмау, бақылау және мониторинг жүргізу</t>
  </si>
  <si>
    <t>Бұланды ауданы Вознесенка селосының, Атбасар ауданы Магдалиновка селосының қауіпті және апатты гидрометеорологиялық құбылыстардың ерте алдын алудың кешенді жүйесін сатып алу</t>
  </si>
  <si>
    <t>Атмосфералық ауаның ластануын стационарлық бақылау пункті (HORIBA станциясы)</t>
  </si>
  <si>
    <t>Қосшы қаласындағы атмосфералық ауаның ластануын бақылайтын стационарлық пункт (HORIBA станциясы)</t>
  </si>
  <si>
    <t>Ақкөл қаласындағы атмосфералық ауаның ластануын бақылайтын стационарлық пункт (HORIBA станциясы)</t>
  </si>
  <si>
    <t>Есіл қаласындағы атмосфералық ауаның ластануын бақылайтын стационарлық пункт (HORIBA станциясы)</t>
  </si>
  <si>
    <t>Жолымбет кентіндегі атмосфералық ауаның ластануын тұрақты бақылау пункті (HORIBA станциясы)</t>
  </si>
  <si>
    <t>Бестөбе кентіндегі атмосфералық ауаның ластануын тұрақты бақылау пункті (HORIBA станциясы)</t>
  </si>
  <si>
    <t>Щучинск қаласында екі APNA-370 газ талдағышын (HORIBA станциясы) сатып алу</t>
  </si>
  <si>
    <t>Степногорск қаласында екі FIDAS-200 тозаң талдағышын (CERTA 1100) (Ecotech станциясы) сатып алу</t>
  </si>
  <si>
    <t>Атбасар қаласындағы Р-310А (ОПТЕК станциясы) екі газ талдағышын сатып алу</t>
  </si>
  <si>
    <t>Көкшетау қаласындағы Р-310А (ОПТЕК станциясы) екі газ талдағышын сатып алу</t>
  </si>
  <si>
    <t>Атбасар қаласындағы DUST TRAK 8533 шаң талдағышын (ОПТЕК станциясы) сатып алу</t>
  </si>
  <si>
    <t>Мәдениет кентіндегі DUST TRAK 8533 шаң талдағышын (ОПТЕК станциясы) сатып алу</t>
  </si>
  <si>
    <t>Бурабай кентіндегі DUST TRAK 8533 шаң талдағышын (ОПТЕК станциясы) сатып алу</t>
  </si>
  <si>
    <t>Ақсу кентіндегі DUST TRAK 8533 шаң талдағышын (ОПТЕК станциясы) сатып алу</t>
  </si>
  <si>
    <t>2. Су объектілерін қорғау</t>
  </si>
  <si>
    <t>Жиынтығы</t>
  </si>
  <si>
    <t>Су қорғау аймақтары мен белдеулерін белгілеу</t>
  </si>
  <si>
    <t>жоба</t>
  </si>
  <si>
    <t xml:space="preserve">Аршалы ауданы Жібек жолы ауылы 8-ші шағын ауданда қорғаныс дамбасын салу. </t>
  </si>
  <si>
    <t>Ақмола облысы Аршалы ауданы Анар станциясының жанында орналасқан су өткізу құрылыстары бар қорғаныс дамбасын қайта жаңарту</t>
  </si>
  <si>
    <t>ҚҚ</t>
  </si>
  <si>
    <t>су тасқынынан қорғау</t>
  </si>
  <si>
    <t>«Ақмола облысының Атбасар қаласын су басудан қорғау бөгетін салу және Жабай өзенінің арнасын тереңдету, кеңейту және түзету»</t>
  </si>
  <si>
    <t>Аршалы ауданының әкімдігі</t>
  </si>
  <si>
    <t>Бұланды ауданының әкімдігі</t>
  </si>
  <si>
    <t>Егіндікөл ауданы әкімінің аппараты</t>
  </si>
  <si>
    <t>Атбасар ауданы әкімінің аппараты</t>
  </si>
  <si>
    <t>Шортанды ауданы әкімінің аппараты</t>
  </si>
  <si>
    <t>Есіл ауданы әкімінің аппараты</t>
  </si>
  <si>
    <t>ЖЖ</t>
  </si>
  <si>
    <t>МС қорытындысы</t>
  </si>
  <si>
    <t>ҚМЖ</t>
  </si>
  <si>
    <t>ЖБ</t>
  </si>
  <si>
    <t>су ресурстарының ластануын, ластануын және сарқылуын болдырмау</t>
  </si>
  <si>
    <t>Буладный ауданының Иванковская бөгетін күрделі жөндеу</t>
  </si>
  <si>
    <t>Ақмола облысы Атбасар ауданы Борисовка селосында Жабай өзенінің арнасын кеңейту жұмыстары</t>
  </si>
  <si>
    <t>Астрахан ауданының «Қызыл-Жұлдыз» лиманды суару бөгетін күрделі жөндеу</t>
  </si>
  <si>
    <t>«Көкшетау қаласында Қопа көлін лай шөгінділерінен тазартуға ЖСҚ» ведомстводан тыс кешенді сараптама жүргізу</t>
  </si>
  <si>
    <t>Ақмола облысы Көкшетау қаласындағы Қопа көлін лай шөгінділерінен тазарту</t>
  </si>
  <si>
    <t>Ақмола облысы Целиноград ауданы Оразақ селосындағы Нұра өзеніндегі арнаны түзету жұмыстары</t>
  </si>
  <si>
    <t>Ақмола облысы, Астрахан ауданы, Жаңатұрмыс ауылы маңындағы су тасқыны жағдайларын болдырмау мақсатында Боксук өзенін реттеу</t>
  </si>
  <si>
    <t>Зеренді ауданы Чаглинка селосының жағалау жиегі бойында Чаглинка өзені арнасының түбін тереңдету жұмыстарын жүргізу</t>
  </si>
  <si>
    <t>Аршалы ауданы 42 разъезд селосының қорғаныш бөгетін күрделі жөндеу</t>
  </si>
  <si>
    <t>Ақмола облысы Шортанды ауданы «Дамса» бөгетіндегі шлюздер салу және қолданыстағы су шығару құрылысын консервациялау</t>
  </si>
  <si>
    <t>Жақсы ауданы Чапаевское селосындағы «Чапаевская-1» жер бөгетін күрделі жөндеу</t>
  </si>
  <si>
    <t>Атбасар ауданы, Сочинское-1 селосының бөгетін күрделі жөндеу ЖСҚ әзірлеу</t>
  </si>
  <si>
    <t>«Атбасар ауданы, Сочинское-1 селосының бөгетін күрделі жөндеу» РП ведомстводан тыс кешенді сараптама жүргізу</t>
  </si>
  <si>
    <t>Атбасар ауданы, Сочинское-1 ауылындағы бөгетті күрделі жөндеу</t>
  </si>
  <si>
    <t>«Соленая балка» ГТҚ реконструкциялауға жобалау-сметалық құжаттама әзірлеу</t>
  </si>
  <si>
    <t>Свободное селосында орналасқан «Соленая балка» ГТҚ қайта жаңартуды жүргізу</t>
  </si>
  <si>
    <t>Шортанды ауданының «Основная» бөгетіндегі шлюз-қақпақтарды қайта жаңарту</t>
  </si>
  <si>
    <t>Атбасар ауданы Сергеевка селолық округінің «Самарка» бөгетін ағымдағы жөндеу</t>
  </si>
  <si>
    <t>Атбасар ауданы, Атбасар қаласы Жабай өзенінің бойында орналасқан үйінді бөгетінің денесінде үш су өткізу құрылысын салу</t>
  </si>
  <si>
    <t>Отрадный мекемесінің «Ақбұлақ» орманшылығындағы су айдынының үйіндісін нығайту</t>
  </si>
  <si>
    <t>Ақмола облысы Шортанды ауданы Жолымбет кентіндегі тазарту құрылыстары мен кәріз коллекторын қайта жаңарту РП ведомстводан тыс кешенді сараптама жүргізу</t>
  </si>
  <si>
    <t>Ақмола облысы Шортанды ауданы Жолымбет кентіндегі тазарту құрылыстары мен кәріз коллекторын қайта жаңарту</t>
  </si>
  <si>
    <t>Ақмола облысы Ақкөл ауданындағы Ақкөл көлін тазарту бойынша ЖСҚ әзірлеу</t>
  </si>
  <si>
    <t>Ақмола облысы Ақкөл ауданындағы Ақкөл көлін тазарту жұмыс жобасына ведомстводан тыс кешенді сараптама жүргізу</t>
  </si>
  <si>
    <t xml:space="preserve">
Ақмола облысы Ақкөл ауданындағы Ақкөл көлін тазарту
   </t>
  </si>
  <si>
    <t>Ақмола облысы Егіндікөл ауданы Егіндікөл селосындағы көлді тазарту ЖСҚ әзірлеу</t>
  </si>
  <si>
    <t>Ақмола облысы Егіндікөл ауданы Егіндікөл селосындағы көлді тазарту жұмыс жобасына ведомстводан тыс кешенді сараптама жүргізу</t>
  </si>
  <si>
    <t>Ақмола облысы Егіндікөл ауданы Егіндікөл селосындағы көлді тазарту</t>
  </si>
  <si>
    <t>Бурабай ауданы Веденовская бөгетін қайта жаңартуға ЖСҚ әзірлеу</t>
  </si>
  <si>
    <t>Ақмола облысы Степногорск қаласының Ақсу кентіндегі Ақсу өзені арнасының учаскесін тазарту бойынша ЖСҚ әзірлеу</t>
  </si>
  <si>
    <t>Ақмола облысы Степногорск қаласының Ақсу кентіндегі Ақсу өзені арнасының учаскесін тазарту жұмыс жобасына ведомстводан тыс кешенді сараптама жүргізу</t>
  </si>
  <si>
    <t>Астана су қоймасының санитарлық қорғау аймақтарының жобасын әзірлеу</t>
  </si>
  <si>
    <t>Ақмола облысы Бұланды ауданындағы Новокиенка бөгетінің денесін нығайту</t>
  </si>
  <si>
    <t>Ақмола облысы Бұланды ауданы Макинск қаласының РЭҚ ауданындағы бөгеттің денесін нығайту</t>
  </si>
  <si>
    <t>Ақмола облысы Бұланды ауданы Макинск қаласындағы бөгеттің денесін нығайту</t>
  </si>
  <si>
    <t>Нұра өзенінің арнасын н.п. учаскесінен тазарту бойынша ЖСҚ әзірлеу Целиноград ауданы Қабанбай батыр Қорғалжын ауданындағы Кеңбидайық су торабына дейін</t>
  </si>
  <si>
    <t>Алва лиманды суару жүйелерінің ұяшықтарындағы Қаражар ауылының қорғаныш құрылыстарын (жаңа құрылыстар) орнату бойынша ЖСҚ әзірлеу.</t>
  </si>
  <si>
    <t>«Ақмола облысы Аршалы ауданы Жібек жолы ауылының 4 шағын ауданында бөгет бөгетінің құрылысы» ЖСҚ әзірлеу</t>
  </si>
  <si>
    <t>«Ақмола облысы Сандықтау ауданы Каменка ауылының шекарасындағы Сарқырама өзенінде түбін тереңдету жұмыстары» ЖСҚ әзірлеу</t>
  </si>
  <si>
    <t>Бұланды ауданының «Прохоров-Колоколовская» бөгетін күрделі жөндеу</t>
  </si>
  <si>
    <t>3. Жағалау және су экожүйелеріне әсер етуден қорғау</t>
  </si>
  <si>
    <t xml:space="preserve"> Астрахан ауданының Старый Колутон ауылы және  ст.Колутон жағалау бойындағы учаскелерде Колутон өзенінің арнасы бойынша жағалауды нығайту және түбін тереңдету жұмыстары</t>
  </si>
  <si>
    <t>Сандықтау ауданы Балкашино ауылының жағалау сызығы бойындағы учаскелерде Жабай өзенінің арнасы бойынша жағалауды нығайту және түбін тереңдету жұмыстарын салу</t>
  </si>
  <si>
    <t>Целиноград ауданы Р.Қошқарбаев селосында Нұра өзенінде жағалауды нығайту жұмыстары</t>
  </si>
  <si>
    <t>Целиноград ауданы Қажымұқан ауылына дейін Есіл өзенінің арнасын тереңдету, түзету және кеңейту</t>
  </si>
  <si>
    <t>4. Жерді қорғау</t>
  </si>
  <si>
    <t>5. Жер қойнауын қорғау</t>
  </si>
  <si>
    <t>6. Жануарлар мен өсімдіктер әлемін қорғау</t>
  </si>
  <si>
    <t>Ағаш отырғызу материалын сатып алу</t>
  </si>
  <si>
    <t>екпелер мен көшеттер</t>
  </si>
  <si>
    <t>жыл сайын</t>
  </si>
  <si>
    <t>Орман экожүйелерін қалпына келтіру және сақтау</t>
  </si>
  <si>
    <t>Ақмола облысы "Бұқпа" ОШ КММ орман питомнигін салу</t>
  </si>
  <si>
    <t>Ақмола облысы Атбасар ауданы Самарка ауылында орман питомнигін салу</t>
  </si>
  <si>
    <t>Орман зиянкестерімен күресу бойынша авиаөңдеу</t>
  </si>
  <si>
    <t>орындалған жұмыстар актісі</t>
  </si>
  <si>
    <t>Мемлекеттік қорда метеостанцияны орнату</t>
  </si>
  <si>
    <t>Орман қорын қорғауды, өсімін молайтуды жетілдіру</t>
  </si>
  <si>
    <t xml:space="preserve">Заводская кентінде қорғаныш екпелерін құру (600 дана мөлшерінде отырғызу) </t>
  </si>
  <si>
    <t>Степногорск қаласы әкімінің аппараты</t>
  </si>
  <si>
    <t xml:space="preserve">Ақсу кентінде қорғаныш екпелерін құру (1000 дана мөлшерінде отырғызу) </t>
  </si>
  <si>
    <t xml:space="preserve">Бестөбе кентінде қорғаныш екпелерін құру (1500 дана мөлшерінде отырғызу) </t>
  </si>
  <si>
    <t>елді мекендердің аумағын көгалдандыру, экологиялық жағдайды жақсарту, сауықтыру-рекреациялық аймақтарды құру және жақсарту</t>
  </si>
  <si>
    <t>7. Қалдықтарды өңдеу</t>
  </si>
  <si>
    <t>Құрамында сынап бар шамдар мен аспаптарды демеркуризациялау</t>
  </si>
  <si>
    <t>кәдеге жарату актісі</t>
  </si>
  <si>
    <t>Степногорск қаласындағы елді мекендердегі стихиялық қоқыстарды жою</t>
  </si>
  <si>
    <t>Қалдықтардың адам денсаулығы мен қоршаған ортаға зиянды әсерін болдырмау</t>
  </si>
  <si>
    <t>Қоршаған ортаның ластануын болдырмау, аумақты шаруашылық айналымға қайтару, тұру үшін қолайлы жағдайлар жасау</t>
  </si>
  <si>
    <t>Бурабай ауданы Щучинск қаласындағы қатты тұрмыстық қалдықтар полигонын рекультивациялауға ЖСҚ әзірлеу</t>
  </si>
  <si>
    <t>Экологиялық жағдайды жақсарту және халықтың санитарлық-эпидемиологиялық қауіпсіздігін арттыру</t>
  </si>
  <si>
    <t>Бурабай ауданы Щучинск қаласындағы қатты тұрмыстық қалдықтар полигонын рекультивациялауға ЖСҚ кешенді ведомстводан тыс сараптамасын жүргізу</t>
  </si>
  <si>
    <t>Бурабай ауданы Щучинск қаласындағы қатты тұрмыстық қалдықтар полигонын рекультивациялау</t>
  </si>
  <si>
    <t>Заводская кентінің бұрынғы әскери бөлімінің қираған ғимараттары мен құрылыстарын құрылыс қоқыстарын шығару</t>
  </si>
  <si>
    <t>"№3 күл үйіндісін рекультивациялау " ЖСҚ әзірлеу</t>
  </si>
  <si>
    <t>Ақмола облысы Степногорск қаласы, Бестөбе кентінде мал қорымын салу</t>
  </si>
  <si>
    <t>Ақмола облысы Степногорск қаласы Қарабұлақ ауылында мал қорымын салу</t>
  </si>
  <si>
    <t>Біржан Сал ауданы Аңғал батыр ауылында мал қорымын салу</t>
  </si>
  <si>
    <t>Біржан сал ауданы Баймырза селосында мал қорымын салу</t>
  </si>
  <si>
    <t>Біржан сал ауданы Құдықағаш селосында мал қорымын салу</t>
  </si>
  <si>
    <t>Қорғалжын ауданы Қорғалжын селосында мал қорымын салуа</t>
  </si>
  <si>
    <t>Біржан сал ауданы әкімінің аппараты</t>
  </si>
  <si>
    <t>Қорғалжын ауданы әкімінің аппараты</t>
  </si>
  <si>
    <t>Ақкөл ауданы әкімінің аппараты</t>
  </si>
  <si>
    <t>Ақмола облысы Ақкөл ауданы Ақкөл қаласында ҚТҚ полигонын салуға ЖСҚ әзірлеу</t>
  </si>
  <si>
    <t>Экологиялық жағдайды жақсарту және халықтың санитариялық-эпидемиологиялық қауіпсіздігін арттыру</t>
  </si>
  <si>
    <t>8. Радиациялық, биологиялық және химиялық қауіпсіздік</t>
  </si>
  <si>
    <t>9. Басқару жүйелерін және ең жақсы қауіпсіз технологияларды енгізу</t>
  </si>
  <si>
    <t>Өртті ерте анықтау жүйесі</t>
  </si>
  <si>
    <t>орман өрттерінің алдын алу</t>
  </si>
  <si>
    <t>Ақмола облысының радиоэкологиялық атласын құра отырып, радиациялық жағдайды кешенді бағалау</t>
  </si>
  <si>
    <t>10. Ғылыми-зерттеу, іздестіру және басқа да әзірлемелер</t>
  </si>
  <si>
    <t>Атбасар және Көкшетау қалалары арқылы жер үсті суларының гидродинамикалық қасиеттеріне ғылыми зерттеулер жүргізу</t>
  </si>
  <si>
    <t>Атбасар қаласын айналып өтетін су бұру каналын салудың орындылығын айқындау</t>
  </si>
  <si>
    <t>Барлығы</t>
  </si>
  <si>
    <t>Барлығы бюджет қаражаты есебінен</t>
  </si>
  <si>
    <t>Барлығы қор қаражаты есебінен</t>
  </si>
  <si>
    <t>ОБ - областық бюджет</t>
  </si>
  <si>
    <t>ЖБ - жергілікті бюджет (раудан, қала)</t>
  </si>
  <si>
    <t>РБ - Республикалық бюджет</t>
  </si>
  <si>
    <t>ҚҚ - қоғамдық қор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</si>
</sst>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4" applyNumberFormat="0" applyAlignment="0" applyProtection="0"/>
    <xf numFmtId="0" fontId="5" fillId="27" borderId="5" applyNumberFormat="0" applyAlignment="0" applyProtection="0"/>
    <xf numFmtId="0" fontId="6" fillId="27" borderId="4" applyNumberFormat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9" fillId="0" borderId="8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9" applyNumberFormat="0" applyFill="0" applyAlignment="0" applyProtection="0"/>
    <xf numFmtId="0" fontId="11" fillId="28" borderId="10" applyNumberFormat="0" applyAlignment="0" applyProtection="0"/>
    <xf numFmtId="0" fontId="12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4" fillId="30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31" borderId="11" applyNumberFormat="0" applyFont="0" applyAlignment="0" applyProtection="0"/>
    <xf numFmtId="0" fontId="16" fillId="0" borderId="12" applyNumberFormat="0" applyFill="0" applyAlignment="0" applyProtection="0"/>
    <xf numFmtId="0" fontId="17" fillId="0" borderId="0" applyNumberFormat="0" applyFill="0" applyBorder="0" applyAlignment="0" applyProtection="0"/>
    <xf numFmtId="0" fontId="18" fillId="32" borderId="0" applyNumberFormat="0" applyBorder="0" applyAlignment="0" applyProtection="0"/>
    <xf numFmtId="0" fontId="24" fillId="0" borderId="0"/>
    <xf numFmtId="0" fontId="25" fillId="0" borderId="0"/>
  </cellStyleXfs>
  <cellXfs count="71">
    <xf numFmtId="0" fontId="0" fillId="0" borderId="0" xfId="0"/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/>
    <xf numFmtId="0" fontId="20" fillId="0" borderId="0" xfId="0" applyFont="1" applyAlignment="1">
      <alignment horizontal="left" vertical="center"/>
    </xf>
    <xf numFmtId="0" fontId="1" fillId="0" borderId="0" xfId="0" applyFont="1" applyAlignment="1">
      <alignment wrapText="1"/>
    </xf>
    <xf numFmtId="0" fontId="21" fillId="0" borderId="1" xfId="0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center" vertical="center"/>
    </xf>
    <xf numFmtId="4" fontId="21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4" fontId="21" fillId="0" borderId="0" xfId="0" applyNumberFormat="1" applyFont="1" applyAlignment="1">
      <alignment horizontal="center" vertical="center"/>
    </xf>
    <xf numFmtId="3" fontId="21" fillId="0" borderId="1" xfId="0" applyNumberFormat="1" applyFont="1" applyBorder="1" applyAlignment="1">
      <alignment horizontal="center" vertical="center"/>
    </xf>
    <xf numFmtId="4" fontId="21" fillId="0" borderId="13" xfId="0" applyNumberFormat="1" applyFont="1" applyBorder="1" applyAlignment="1">
      <alignment horizontal="center" vertical="center"/>
    </xf>
    <xf numFmtId="0" fontId="22" fillId="0" borderId="0" xfId="0" applyFont="1"/>
    <xf numFmtId="4" fontId="22" fillId="0" borderId="1" xfId="0" applyNumberFormat="1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1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21" fillId="33" borderId="1" xfId="0" applyFont="1" applyFill="1" applyBorder="1" applyAlignment="1">
      <alignment horizontal="left" vertical="center" wrapText="1"/>
    </xf>
    <xf numFmtId="0" fontId="21" fillId="33" borderId="1" xfId="0" applyFont="1" applyFill="1" applyBorder="1" applyAlignment="1">
      <alignment horizontal="center" vertical="center" wrapText="1"/>
    </xf>
    <xf numFmtId="4" fontId="21" fillId="33" borderId="1" xfId="0" applyNumberFormat="1" applyFont="1" applyFill="1" applyBorder="1" applyAlignment="1">
      <alignment horizontal="center" vertical="center" wrapText="1"/>
    </xf>
    <xf numFmtId="0" fontId="21" fillId="33" borderId="1" xfId="0" applyFont="1" applyFill="1" applyBorder="1" applyAlignment="1">
      <alignment horizontal="center" vertical="center"/>
    </xf>
    <xf numFmtId="4" fontId="21" fillId="33" borderId="1" xfId="0" applyNumberFormat="1" applyFont="1" applyFill="1" applyBorder="1" applyAlignment="1">
      <alignment horizontal="center" vertical="center"/>
    </xf>
    <xf numFmtId="0" fontId="21" fillId="34" borderId="0" xfId="0" applyFont="1" applyFill="1"/>
    <xf numFmtId="0" fontId="21" fillId="35" borderId="0" xfId="0" applyFont="1" applyFill="1"/>
    <xf numFmtId="0" fontId="21" fillId="33" borderId="0" xfId="0" applyFont="1" applyFill="1"/>
    <xf numFmtId="0" fontId="21" fillId="33" borderId="0" xfId="0" applyFont="1" applyFill="1" applyAlignment="1">
      <alignment horizontal="center" vertical="center"/>
    </xf>
    <xf numFmtId="0" fontId="22" fillId="33" borderId="0" xfId="0" applyFont="1" applyFill="1"/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wrapText="1"/>
    </xf>
    <xf numFmtId="4" fontId="20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0" fillId="33" borderId="1" xfId="0" applyFont="1" applyFill="1" applyBorder="1" applyAlignment="1">
      <alignment horizontal="left" vertical="center" wrapText="1"/>
    </xf>
    <xf numFmtId="0" fontId="1" fillId="33" borderId="1" xfId="0" applyFont="1" applyFill="1" applyBorder="1" applyAlignment="1">
      <alignment horizontal="center" vertical="top" wrapText="1"/>
    </xf>
    <xf numFmtId="4" fontId="20" fillId="33" borderId="1" xfId="0" applyNumberFormat="1" applyFont="1" applyFill="1" applyBorder="1" applyAlignment="1">
      <alignment horizontal="center" vertical="center" wrapText="1"/>
    </xf>
    <xf numFmtId="0" fontId="21" fillId="33" borderId="1" xfId="0" applyFont="1" applyFill="1" applyBorder="1" applyAlignment="1">
      <alignment horizontal="center" wrapText="1"/>
    </xf>
    <xf numFmtId="4" fontId="21" fillId="33" borderId="13" xfId="0" applyNumberFormat="1" applyFont="1" applyFill="1" applyBorder="1" applyAlignment="1">
      <alignment horizontal="center" vertical="center"/>
    </xf>
    <xf numFmtId="4" fontId="21" fillId="33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wrapText="1"/>
    </xf>
    <xf numFmtId="0" fontId="1" fillId="33" borderId="1" xfId="0" applyFont="1" applyFill="1" applyBorder="1" applyAlignment="1">
      <alignment horizontal="center" wrapText="1"/>
    </xf>
    <xf numFmtId="2" fontId="21" fillId="0" borderId="0" xfId="0" applyNumberFormat="1" applyFont="1" applyAlignment="1">
      <alignment horizontal="center" wrapText="1"/>
    </xf>
    <xf numFmtId="0" fontId="22" fillId="0" borderId="13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wrapText="1"/>
    </xf>
    <xf numFmtId="0" fontId="22" fillId="0" borderId="1" xfId="0" applyFont="1" applyBorder="1" applyAlignment="1">
      <alignment wrapText="1"/>
    </xf>
    <xf numFmtId="0" fontId="22" fillId="0" borderId="13" xfId="0" applyFont="1" applyBorder="1" applyAlignment="1">
      <alignment horizontal="left" wrapText="1"/>
    </xf>
    <xf numFmtId="0" fontId="22" fillId="0" borderId="14" xfId="0" applyFont="1" applyBorder="1" applyAlignment="1">
      <alignment horizontal="left" wrapText="1"/>
    </xf>
  </cellXfs>
  <cellStyles count="44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42" xr:uid="{00000000-0005-0000-0000-000024000000}"/>
    <cellStyle name="Обычный 3" xfId="43" xr:uid="{00000000-0005-0000-0000-000025000000}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2:DJ141"/>
  <sheetViews>
    <sheetView tabSelected="1" view="pageBreakPreview" topLeftCell="A120" zoomScaleNormal="100" zoomScaleSheetLayoutView="100" workbookViewId="0">
      <selection activeCell="A141" sqref="A141"/>
    </sheetView>
  </sheetViews>
  <sheetFormatPr defaultRowHeight="15.75" x14ac:dyDescent="0.25"/>
  <cols>
    <col min="1" max="1" width="3.5703125" style="1" customWidth="1"/>
    <col min="2" max="2" width="38.42578125" style="2" customWidth="1"/>
    <col min="3" max="3" width="14.7109375" style="1" customWidth="1"/>
    <col min="4" max="4" width="13.42578125" style="1" customWidth="1"/>
    <col min="5" max="5" width="10.7109375" style="1" customWidth="1"/>
    <col min="6" max="6" width="21.5703125" style="1" customWidth="1"/>
    <col min="7" max="7" width="18.7109375" style="1" customWidth="1"/>
    <col min="8" max="8" width="19" style="1" customWidth="1"/>
    <col min="9" max="9" width="13.42578125" style="1" customWidth="1"/>
    <col min="10" max="10" width="27.28515625" style="54" customWidth="1"/>
    <col min="11" max="114" width="9.140625" style="33"/>
    <col min="115" max="250" width="9.140625" style="3"/>
    <col min="251" max="251" width="3.5703125" style="3" customWidth="1"/>
    <col min="252" max="252" width="38.42578125" style="3" customWidth="1"/>
    <col min="253" max="253" width="13.5703125" style="3" customWidth="1"/>
    <col min="254" max="254" width="9.42578125" style="3" customWidth="1"/>
    <col min="255" max="255" width="10.7109375" style="3" customWidth="1"/>
    <col min="256" max="257" width="14.42578125" style="3" customWidth="1"/>
    <col min="258" max="258" width="14" style="3" customWidth="1"/>
    <col min="259" max="259" width="13.42578125" style="3" customWidth="1"/>
    <col min="260" max="260" width="9.140625" style="3"/>
    <col min="261" max="261" width="10.5703125" style="3" customWidth="1"/>
    <col min="262" max="506" width="9.140625" style="3"/>
    <col min="507" max="507" width="3.5703125" style="3" customWidth="1"/>
    <col min="508" max="508" width="38.42578125" style="3" customWidth="1"/>
    <col min="509" max="509" width="13.5703125" style="3" customWidth="1"/>
    <col min="510" max="510" width="9.42578125" style="3" customWidth="1"/>
    <col min="511" max="511" width="10.7109375" style="3" customWidth="1"/>
    <col min="512" max="513" width="14.42578125" style="3" customWidth="1"/>
    <col min="514" max="514" width="14" style="3" customWidth="1"/>
    <col min="515" max="515" width="13.42578125" style="3" customWidth="1"/>
    <col min="516" max="516" width="9.140625" style="3"/>
    <col min="517" max="517" width="10.5703125" style="3" customWidth="1"/>
    <col min="518" max="762" width="9.140625" style="3"/>
    <col min="763" max="763" width="3.5703125" style="3" customWidth="1"/>
    <col min="764" max="764" width="38.42578125" style="3" customWidth="1"/>
    <col min="765" max="765" width="13.5703125" style="3" customWidth="1"/>
    <col min="766" max="766" width="9.42578125" style="3" customWidth="1"/>
    <col min="767" max="767" width="10.7109375" style="3" customWidth="1"/>
    <col min="768" max="769" width="14.42578125" style="3" customWidth="1"/>
    <col min="770" max="770" width="14" style="3" customWidth="1"/>
    <col min="771" max="771" width="13.42578125" style="3" customWidth="1"/>
    <col min="772" max="772" width="9.140625" style="3"/>
    <col min="773" max="773" width="10.5703125" style="3" customWidth="1"/>
    <col min="774" max="1018" width="9.140625" style="3"/>
    <col min="1019" max="1019" width="3.5703125" style="3" customWidth="1"/>
    <col min="1020" max="1020" width="38.42578125" style="3" customWidth="1"/>
    <col min="1021" max="1021" width="13.5703125" style="3" customWidth="1"/>
    <col min="1022" max="1022" width="9.42578125" style="3" customWidth="1"/>
    <col min="1023" max="1023" width="10.7109375" style="3" customWidth="1"/>
    <col min="1024" max="1025" width="14.42578125" style="3" customWidth="1"/>
    <col min="1026" max="1026" width="14" style="3" customWidth="1"/>
    <col min="1027" max="1027" width="13.42578125" style="3" customWidth="1"/>
    <col min="1028" max="1028" width="9.140625" style="3"/>
    <col min="1029" max="1029" width="10.5703125" style="3" customWidth="1"/>
    <col min="1030" max="1274" width="9.140625" style="3"/>
    <col min="1275" max="1275" width="3.5703125" style="3" customWidth="1"/>
    <col min="1276" max="1276" width="38.42578125" style="3" customWidth="1"/>
    <col min="1277" max="1277" width="13.5703125" style="3" customWidth="1"/>
    <col min="1278" max="1278" width="9.42578125" style="3" customWidth="1"/>
    <col min="1279" max="1279" width="10.7109375" style="3" customWidth="1"/>
    <col min="1280" max="1281" width="14.42578125" style="3" customWidth="1"/>
    <col min="1282" max="1282" width="14" style="3" customWidth="1"/>
    <col min="1283" max="1283" width="13.42578125" style="3" customWidth="1"/>
    <col min="1284" max="1284" width="9.140625" style="3"/>
    <col min="1285" max="1285" width="10.5703125" style="3" customWidth="1"/>
    <col min="1286" max="1530" width="9.140625" style="3"/>
    <col min="1531" max="1531" width="3.5703125" style="3" customWidth="1"/>
    <col min="1532" max="1532" width="38.42578125" style="3" customWidth="1"/>
    <col min="1533" max="1533" width="13.5703125" style="3" customWidth="1"/>
    <col min="1534" max="1534" width="9.42578125" style="3" customWidth="1"/>
    <col min="1535" max="1535" width="10.7109375" style="3" customWidth="1"/>
    <col min="1536" max="1537" width="14.42578125" style="3" customWidth="1"/>
    <col min="1538" max="1538" width="14" style="3" customWidth="1"/>
    <col min="1539" max="1539" width="13.42578125" style="3" customWidth="1"/>
    <col min="1540" max="1540" width="9.140625" style="3"/>
    <col min="1541" max="1541" width="10.5703125" style="3" customWidth="1"/>
    <col min="1542" max="1786" width="9.140625" style="3"/>
    <col min="1787" max="1787" width="3.5703125" style="3" customWidth="1"/>
    <col min="1788" max="1788" width="38.42578125" style="3" customWidth="1"/>
    <col min="1789" max="1789" width="13.5703125" style="3" customWidth="1"/>
    <col min="1790" max="1790" width="9.42578125" style="3" customWidth="1"/>
    <col min="1791" max="1791" width="10.7109375" style="3" customWidth="1"/>
    <col min="1792" max="1793" width="14.42578125" style="3" customWidth="1"/>
    <col min="1794" max="1794" width="14" style="3" customWidth="1"/>
    <col min="1795" max="1795" width="13.42578125" style="3" customWidth="1"/>
    <col min="1796" max="1796" width="9.140625" style="3"/>
    <col min="1797" max="1797" width="10.5703125" style="3" customWidth="1"/>
    <col min="1798" max="2042" width="9.140625" style="3"/>
    <col min="2043" max="2043" width="3.5703125" style="3" customWidth="1"/>
    <col min="2044" max="2044" width="38.42578125" style="3" customWidth="1"/>
    <col min="2045" max="2045" width="13.5703125" style="3" customWidth="1"/>
    <col min="2046" max="2046" width="9.42578125" style="3" customWidth="1"/>
    <col min="2047" max="2047" width="10.7109375" style="3" customWidth="1"/>
    <col min="2048" max="2049" width="14.42578125" style="3" customWidth="1"/>
    <col min="2050" max="2050" width="14" style="3" customWidth="1"/>
    <col min="2051" max="2051" width="13.42578125" style="3" customWidth="1"/>
    <col min="2052" max="2052" width="9.140625" style="3"/>
    <col min="2053" max="2053" width="10.5703125" style="3" customWidth="1"/>
    <col min="2054" max="2298" width="9.140625" style="3"/>
    <col min="2299" max="2299" width="3.5703125" style="3" customWidth="1"/>
    <col min="2300" max="2300" width="38.42578125" style="3" customWidth="1"/>
    <col min="2301" max="2301" width="13.5703125" style="3" customWidth="1"/>
    <col min="2302" max="2302" width="9.42578125" style="3" customWidth="1"/>
    <col min="2303" max="2303" width="10.7109375" style="3" customWidth="1"/>
    <col min="2304" max="2305" width="14.42578125" style="3" customWidth="1"/>
    <col min="2306" max="2306" width="14" style="3" customWidth="1"/>
    <col min="2307" max="2307" width="13.42578125" style="3" customWidth="1"/>
    <col min="2308" max="2308" width="9.140625" style="3"/>
    <col min="2309" max="2309" width="10.5703125" style="3" customWidth="1"/>
    <col min="2310" max="2554" width="9.140625" style="3"/>
    <col min="2555" max="2555" width="3.5703125" style="3" customWidth="1"/>
    <col min="2556" max="2556" width="38.42578125" style="3" customWidth="1"/>
    <col min="2557" max="2557" width="13.5703125" style="3" customWidth="1"/>
    <col min="2558" max="2558" width="9.42578125" style="3" customWidth="1"/>
    <col min="2559" max="2559" width="10.7109375" style="3" customWidth="1"/>
    <col min="2560" max="2561" width="14.42578125" style="3" customWidth="1"/>
    <col min="2562" max="2562" width="14" style="3" customWidth="1"/>
    <col min="2563" max="2563" width="13.42578125" style="3" customWidth="1"/>
    <col min="2564" max="2564" width="9.140625" style="3"/>
    <col min="2565" max="2565" width="10.5703125" style="3" customWidth="1"/>
    <col min="2566" max="2810" width="9.140625" style="3"/>
    <col min="2811" max="2811" width="3.5703125" style="3" customWidth="1"/>
    <col min="2812" max="2812" width="38.42578125" style="3" customWidth="1"/>
    <col min="2813" max="2813" width="13.5703125" style="3" customWidth="1"/>
    <col min="2814" max="2814" width="9.42578125" style="3" customWidth="1"/>
    <col min="2815" max="2815" width="10.7109375" style="3" customWidth="1"/>
    <col min="2816" max="2817" width="14.42578125" style="3" customWidth="1"/>
    <col min="2818" max="2818" width="14" style="3" customWidth="1"/>
    <col min="2819" max="2819" width="13.42578125" style="3" customWidth="1"/>
    <col min="2820" max="2820" width="9.140625" style="3"/>
    <col min="2821" max="2821" width="10.5703125" style="3" customWidth="1"/>
    <col min="2822" max="3066" width="9.140625" style="3"/>
    <col min="3067" max="3067" width="3.5703125" style="3" customWidth="1"/>
    <col min="3068" max="3068" width="38.42578125" style="3" customWidth="1"/>
    <col min="3069" max="3069" width="13.5703125" style="3" customWidth="1"/>
    <col min="3070" max="3070" width="9.42578125" style="3" customWidth="1"/>
    <col min="3071" max="3071" width="10.7109375" style="3" customWidth="1"/>
    <col min="3072" max="3073" width="14.42578125" style="3" customWidth="1"/>
    <col min="3074" max="3074" width="14" style="3" customWidth="1"/>
    <col min="3075" max="3075" width="13.42578125" style="3" customWidth="1"/>
    <col min="3076" max="3076" width="9.140625" style="3"/>
    <col min="3077" max="3077" width="10.5703125" style="3" customWidth="1"/>
    <col min="3078" max="3322" width="9.140625" style="3"/>
    <col min="3323" max="3323" width="3.5703125" style="3" customWidth="1"/>
    <col min="3324" max="3324" width="38.42578125" style="3" customWidth="1"/>
    <col min="3325" max="3325" width="13.5703125" style="3" customWidth="1"/>
    <col min="3326" max="3326" width="9.42578125" style="3" customWidth="1"/>
    <col min="3327" max="3327" width="10.7109375" style="3" customWidth="1"/>
    <col min="3328" max="3329" width="14.42578125" style="3" customWidth="1"/>
    <col min="3330" max="3330" width="14" style="3" customWidth="1"/>
    <col min="3331" max="3331" width="13.42578125" style="3" customWidth="1"/>
    <col min="3332" max="3332" width="9.140625" style="3"/>
    <col min="3333" max="3333" width="10.5703125" style="3" customWidth="1"/>
    <col min="3334" max="3578" width="9.140625" style="3"/>
    <col min="3579" max="3579" width="3.5703125" style="3" customWidth="1"/>
    <col min="3580" max="3580" width="38.42578125" style="3" customWidth="1"/>
    <col min="3581" max="3581" width="13.5703125" style="3" customWidth="1"/>
    <col min="3582" max="3582" width="9.42578125" style="3" customWidth="1"/>
    <col min="3583" max="3583" width="10.7109375" style="3" customWidth="1"/>
    <col min="3584" max="3585" width="14.42578125" style="3" customWidth="1"/>
    <col min="3586" max="3586" width="14" style="3" customWidth="1"/>
    <col min="3587" max="3587" width="13.42578125" style="3" customWidth="1"/>
    <col min="3588" max="3588" width="9.140625" style="3"/>
    <col min="3589" max="3589" width="10.5703125" style="3" customWidth="1"/>
    <col min="3590" max="3834" width="9.140625" style="3"/>
    <col min="3835" max="3835" width="3.5703125" style="3" customWidth="1"/>
    <col min="3836" max="3836" width="38.42578125" style="3" customWidth="1"/>
    <col min="3837" max="3837" width="13.5703125" style="3" customWidth="1"/>
    <col min="3838" max="3838" width="9.42578125" style="3" customWidth="1"/>
    <col min="3839" max="3839" width="10.7109375" style="3" customWidth="1"/>
    <col min="3840" max="3841" width="14.42578125" style="3" customWidth="1"/>
    <col min="3842" max="3842" width="14" style="3" customWidth="1"/>
    <col min="3843" max="3843" width="13.42578125" style="3" customWidth="1"/>
    <col min="3844" max="3844" width="9.140625" style="3"/>
    <col min="3845" max="3845" width="10.5703125" style="3" customWidth="1"/>
    <col min="3846" max="4090" width="9.140625" style="3"/>
    <col min="4091" max="4091" width="3.5703125" style="3" customWidth="1"/>
    <col min="4092" max="4092" width="38.42578125" style="3" customWidth="1"/>
    <col min="4093" max="4093" width="13.5703125" style="3" customWidth="1"/>
    <col min="4094" max="4094" width="9.42578125" style="3" customWidth="1"/>
    <col min="4095" max="4095" width="10.7109375" style="3" customWidth="1"/>
    <col min="4096" max="4097" width="14.42578125" style="3" customWidth="1"/>
    <col min="4098" max="4098" width="14" style="3" customWidth="1"/>
    <col min="4099" max="4099" width="13.42578125" style="3" customWidth="1"/>
    <col min="4100" max="4100" width="9.140625" style="3"/>
    <col min="4101" max="4101" width="10.5703125" style="3" customWidth="1"/>
    <col min="4102" max="4346" width="9.140625" style="3"/>
    <col min="4347" max="4347" width="3.5703125" style="3" customWidth="1"/>
    <col min="4348" max="4348" width="38.42578125" style="3" customWidth="1"/>
    <col min="4349" max="4349" width="13.5703125" style="3" customWidth="1"/>
    <col min="4350" max="4350" width="9.42578125" style="3" customWidth="1"/>
    <col min="4351" max="4351" width="10.7109375" style="3" customWidth="1"/>
    <col min="4352" max="4353" width="14.42578125" style="3" customWidth="1"/>
    <col min="4354" max="4354" width="14" style="3" customWidth="1"/>
    <col min="4355" max="4355" width="13.42578125" style="3" customWidth="1"/>
    <col min="4356" max="4356" width="9.140625" style="3"/>
    <col min="4357" max="4357" width="10.5703125" style="3" customWidth="1"/>
    <col min="4358" max="4602" width="9.140625" style="3"/>
    <col min="4603" max="4603" width="3.5703125" style="3" customWidth="1"/>
    <col min="4604" max="4604" width="38.42578125" style="3" customWidth="1"/>
    <col min="4605" max="4605" width="13.5703125" style="3" customWidth="1"/>
    <col min="4606" max="4606" width="9.42578125" style="3" customWidth="1"/>
    <col min="4607" max="4607" width="10.7109375" style="3" customWidth="1"/>
    <col min="4608" max="4609" width="14.42578125" style="3" customWidth="1"/>
    <col min="4610" max="4610" width="14" style="3" customWidth="1"/>
    <col min="4611" max="4611" width="13.42578125" style="3" customWidth="1"/>
    <col min="4612" max="4612" width="9.140625" style="3"/>
    <col min="4613" max="4613" width="10.5703125" style="3" customWidth="1"/>
    <col min="4614" max="4858" width="9.140625" style="3"/>
    <col min="4859" max="4859" width="3.5703125" style="3" customWidth="1"/>
    <col min="4860" max="4860" width="38.42578125" style="3" customWidth="1"/>
    <col min="4861" max="4861" width="13.5703125" style="3" customWidth="1"/>
    <col min="4862" max="4862" width="9.42578125" style="3" customWidth="1"/>
    <col min="4863" max="4863" width="10.7109375" style="3" customWidth="1"/>
    <col min="4864" max="4865" width="14.42578125" style="3" customWidth="1"/>
    <col min="4866" max="4866" width="14" style="3" customWidth="1"/>
    <col min="4867" max="4867" width="13.42578125" style="3" customWidth="1"/>
    <col min="4868" max="4868" width="9.140625" style="3"/>
    <col min="4869" max="4869" width="10.5703125" style="3" customWidth="1"/>
    <col min="4870" max="5114" width="9.140625" style="3"/>
    <col min="5115" max="5115" width="3.5703125" style="3" customWidth="1"/>
    <col min="5116" max="5116" width="38.42578125" style="3" customWidth="1"/>
    <col min="5117" max="5117" width="13.5703125" style="3" customWidth="1"/>
    <col min="5118" max="5118" width="9.42578125" style="3" customWidth="1"/>
    <col min="5119" max="5119" width="10.7109375" style="3" customWidth="1"/>
    <col min="5120" max="5121" width="14.42578125" style="3" customWidth="1"/>
    <col min="5122" max="5122" width="14" style="3" customWidth="1"/>
    <col min="5123" max="5123" width="13.42578125" style="3" customWidth="1"/>
    <col min="5124" max="5124" width="9.140625" style="3"/>
    <col min="5125" max="5125" width="10.5703125" style="3" customWidth="1"/>
    <col min="5126" max="5370" width="9.140625" style="3"/>
    <col min="5371" max="5371" width="3.5703125" style="3" customWidth="1"/>
    <col min="5372" max="5372" width="38.42578125" style="3" customWidth="1"/>
    <col min="5373" max="5373" width="13.5703125" style="3" customWidth="1"/>
    <col min="5374" max="5374" width="9.42578125" style="3" customWidth="1"/>
    <col min="5375" max="5375" width="10.7109375" style="3" customWidth="1"/>
    <col min="5376" max="5377" width="14.42578125" style="3" customWidth="1"/>
    <col min="5378" max="5378" width="14" style="3" customWidth="1"/>
    <col min="5379" max="5379" width="13.42578125" style="3" customWidth="1"/>
    <col min="5380" max="5380" width="9.140625" style="3"/>
    <col min="5381" max="5381" width="10.5703125" style="3" customWidth="1"/>
    <col min="5382" max="5626" width="9.140625" style="3"/>
    <col min="5627" max="5627" width="3.5703125" style="3" customWidth="1"/>
    <col min="5628" max="5628" width="38.42578125" style="3" customWidth="1"/>
    <col min="5629" max="5629" width="13.5703125" style="3" customWidth="1"/>
    <col min="5630" max="5630" width="9.42578125" style="3" customWidth="1"/>
    <col min="5631" max="5631" width="10.7109375" style="3" customWidth="1"/>
    <col min="5632" max="5633" width="14.42578125" style="3" customWidth="1"/>
    <col min="5634" max="5634" width="14" style="3" customWidth="1"/>
    <col min="5635" max="5635" width="13.42578125" style="3" customWidth="1"/>
    <col min="5636" max="5636" width="9.140625" style="3"/>
    <col min="5637" max="5637" width="10.5703125" style="3" customWidth="1"/>
    <col min="5638" max="5882" width="9.140625" style="3"/>
    <col min="5883" max="5883" width="3.5703125" style="3" customWidth="1"/>
    <col min="5884" max="5884" width="38.42578125" style="3" customWidth="1"/>
    <col min="5885" max="5885" width="13.5703125" style="3" customWidth="1"/>
    <col min="5886" max="5886" width="9.42578125" style="3" customWidth="1"/>
    <col min="5887" max="5887" width="10.7109375" style="3" customWidth="1"/>
    <col min="5888" max="5889" width="14.42578125" style="3" customWidth="1"/>
    <col min="5890" max="5890" width="14" style="3" customWidth="1"/>
    <col min="5891" max="5891" width="13.42578125" style="3" customWidth="1"/>
    <col min="5892" max="5892" width="9.140625" style="3"/>
    <col min="5893" max="5893" width="10.5703125" style="3" customWidth="1"/>
    <col min="5894" max="6138" width="9.140625" style="3"/>
    <col min="6139" max="6139" width="3.5703125" style="3" customWidth="1"/>
    <col min="6140" max="6140" width="38.42578125" style="3" customWidth="1"/>
    <col min="6141" max="6141" width="13.5703125" style="3" customWidth="1"/>
    <col min="6142" max="6142" width="9.42578125" style="3" customWidth="1"/>
    <col min="6143" max="6143" width="10.7109375" style="3" customWidth="1"/>
    <col min="6144" max="6145" width="14.42578125" style="3" customWidth="1"/>
    <col min="6146" max="6146" width="14" style="3" customWidth="1"/>
    <col min="6147" max="6147" width="13.42578125" style="3" customWidth="1"/>
    <col min="6148" max="6148" width="9.140625" style="3"/>
    <col min="6149" max="6149" width="10.5703125" style="3" customWidth="1"/>
    <col min="6150" max="6394" width="9.140625" style="3"/>
    <col min="6395" max="6395" width="3.5703125" style="3" customWidth="1"/>
    <col min="6396" max="6396" width="38.42578125" style="3" customWidth="1"/>
    <col min="6397" max="6397" width="13.5703125" style="3" customWidth="1"/>
    <col min="6398" max="6398" width="9.42578125" style="3" customWidth="1"/>
    <col min="6399" max="6399" width="10.7109375" style="3" customWidth="1"/>
    <col min="6400" max="6401" width="14.42578125" style="3" customWidth="1"/>
    <col min="6402" max="6402" width="14" style="3" customWidth="1"/>
    <col min="6403" max="6403" width="13.42578125" style="3" customWidth="1"/>
    <col min="6404" max="6404" width="9.140625" style="3"/>
    <col min="6405" max="6405" width="10.5703125" style="3" customWidth="1"/>
    <col min="6406" max="6650" width="9.140625" style="3"/>
    <col min="6651" max="6651" width="3.5703125" style="3" customWidth="1"/>
    <col min="6652" max="6652" width="38.42578125" style="3" customWidth="1"/>
    <col min="6653" max="6653" width="13.5703125" style="3" customWidth="1"/>
    <col min="6654" max="6654" width="9.42578125" style="3" customWidth="1"/>
    <col min="6655" max="6655" width="10.7109375" style="3" customWidth="1"/>
    <col min="6656" max="6657" width="14.42578125" style="3" customWidth="1"/>
    <col min="6658" max="6658" width="14" style="3" customWidth="1"/>
    <col min="6659" max="6659" width="13.42578125" style="3" customWidth="1"/>
    <col min="6660" max="6660" width="9.140625" style="3"/>
    <col min="6661" max="6661" width="10.5703125" style="3" customWidth="1"/>
    <col min="6662" max="6906" width="9.140625" style="3"/>
    <col min="6907" max="6907" width="3.5703125" style="3" customWidth="1"/>
    <col min="6908" max="6908" width="38.42578125" style="3" customWidth="1"/>
    <col min="6909" max="6909" width="13.5703125" style="3" customWidth="1"/>
    <col min="6910" max="6910" width="9.42578125" style="3" customWidth="1"/>
    <col min="6911" max="6911" width="10.7109375" style="3" customWidth="1"/>
    <col min="6912" max="6913" width="14.42578125" style="3" customWidth="1"/>
    <col min="6914" max="6914" width="14" style="3" customWidth="1"/>
    <col min="6915" max="6915" width="13.42578125" style="3" customWidth="1"/>
    <col min="6916" max="6916" width="9.140625" style="3"/>
    <col min="6917" max="6917" width="10.5703125" style="3" customWidth="1"/>
    <col min="6918" max="7162" width="9.140625" style="3"/>
    <col min="7163" max="7163" width="3.5703125" style="3" customWidth="1"/>
    <col min="7164" max="7164" width="38.42578125" style="3" customWidth="1"/>
    <col min="7165" max="7165" width="13.5703125" style="3" customWidth="1"/>
    <col min="7166" max="7166" width="9.42578125" style="3" customWidth="1"/>
    <col min="7167" max="7167" width="10.7109375" style="3" customWidth="1"/>
    <col min="7168" max="7169" width="14.42578125" style="3" customWidth="1"/>
    <col min="7170" max="7170" width="14" style="3" customWidth="1"/>
    <col min="7171" max="7171" width="13.42578125" style="3" customWidth="1"/>
    <col min="7172" max="7172" width="9.140625" style="3"/>
    <col min="7173" max="7173" width="10.5703125" style="3" customWidth="1"/>
    <col min="7174" max="7418" width="9.140625" style="3"/>
    <col min="7419" max="7419" width="3.5703125" style="3" customWidth="1"/>
    <col min="7420" max="7420" width="38.42578125" style="3" customWidth="1"/>
    <col min="7421" max="7421" width="13.5703125" style="3" customWidth="1"/>
    <col min="7422" max="7422" width="9.42578125" style="3" customWidth="1"/>
    <col min="7423" max="7423" width="10.7109375" style="3" customWidth="1"/>
    <col min="7424" max="7425" width="14.42578125" style="3" customWidth="1"/>
    <col min="7426" max="7426" width="14" style="3" customWidth="1"/>
    <col min="7427" max="7427" width="13.42578125" style="3" customWidth="1"/>
    <col min="7428" max="7428" width="9.140625" style="3"/>
    <col min="7429" max="7429" width="10.5703125" style="3" customWidth="1"/>
    <col min="7430" max="7674" width="9.140625" style="3"/>
    <col min="7675" max="7675" width="3.5703125" style="3" customWidth="1"/>
    <col min="7676" max="7676" width="38.42578125" style="3" customWidth="1"/>
    <col min="7677" max="7677" width="13.5703125" style="3" customWidth="1"/>
    <col min="7678" max="7678" width="9.42578125" style="3" customWidth="1"/>
    <col min="7679" max="7679" width="10.7109375" style="3" customWidth="1"/>
    <col min="7680" max="7681" width="14.42578125" style="3" customWidth="1"/>
    <col min="7682" max="7682" width="14" style="3" customWidth="1"/>
    <col min="7683" max="7683" width="13.42578125" style="3" customWidth="1"/>
    <col min="7684" max="7684" width="9.140625" style="3"/>
    <col min="7685" max="7685" width="10.5703125" style="3" customWidth="1"/>
    <col min="7686" max="7930" width="9.140625" style="3"/>
    <col min="7931" max="7931" width="3.5703125" style="3" customWidth="1"/>
    <col min="7932" max="7932" width="38.42578125" style="3" customWidth="1"/>
    <col min="7933" max="7933" width="13.5703125" style="3" customWidth="1"/>
    <col min="7934" max="7934" width="9.42578125" style="3" customWidth="1"/>
    <col min="7935" max="7935" width="10.7109375" style="3" customWidth="1"/>
    <col min="7936" max="7937" width="14.42578125" style="3" customWidth="1"/>
    <col min="7938" max="7938" width="14" style="3" customWidth="1"/>
    <col min="7939" max="7939" width="13.42578125" style="3" customWidth="1"/>
    <col min="7940" max="7940" width="9.140625" style="3"/>
    <col min="7941" max="7941" width="10.5703125" style="3" customWidth="1"/>
    <col min="7942" max="8186" width="9.140625" style="3"/>
    <col min="8187" max="8187" width="3.5703125" style="3" customWidth="1"/>
    <col min="8188" max="8188" width="38.42578125" style="3" customWidth="1"/>
    <col min="8189" max="8189" width="13.5703125" style="3" customWidth="1"/>
    <col min="8190" max="8190" width="9.42578125" style="3" customWidth="1"/>
    <col min="8191" max="8191" width="10.7109375" style="3" customWidth="1"/>
    <col min="8192" max="8193" width="14.42578125" style="3" customWidth="1"/>
    <col min="8194" max="8194" width="14" style="3" customWidth="1"/>
    <col min="8195" max="8195" width="13.42578125" style="3" customWidth="1"/>
    <col min="8196" max="8196" width="9.140625" style="3"/>
    <col min="8197" max="8197" width="10.5703125" style="3" customWidth="1"/>
    <col min="8198" max="8442" width="9.140625" style="3"/>
    <col min="8443" max="8443" width="3.5703125" style="3" customWidth="1"/>
    <col min="8444" max="8444" width="38.42578125" style="3" customWidth="1"/>
    <col min="8445" max="8445" width="13.5703125" style="3" customWidth="1"/>
    <col min="8446" max="8446" width="9.42578125" style="3" customWidth="1"/>
    <col min="8447" max="8447" width="10.7109375" style="3" customWidth="1"/>
    <col min="8448" max="8449" width="14.42578125" style="3" customWidth="1"/>
    <col min="8450" max="8450" width="14" style="3" customWidth="1"/>
    <col min="8451" max="8451" width="13.42578125" style="3" customWidth="1"/>
    <col min="8452" max="8452" width="9.140625" style="3"/>
    <col min="8453" max="8453" width="10.5703125" style="3" customWidth="1"/>
    <col min="8454" max="8698" width="9.140625" style="3"/>
    <col min="8699" max="8699" width="3.5703125" style="3" customWidth="1"/>
    <col min="8700" max="8700" width="38.42578125" style="3" customWidth="1"/>
    <col min="8701" max="8701" width="13.5703125" style="3" customWidth="1"/>
    <col min="8702" max="8702" width="9.42578125" style="3" customWidth="1"/>
    <col min="8703" max="8703" width="10.7109375" style="3" customWidth="1"/>
    <col min="8704" max="8705" width="14.42578125" style="3" customWidth="1"/>
    <col min="8706" max="8706" width="14" style="3" customWidth="1"/>
    <col min="8707" max="8707" width="13.42578125" style="3" customWidth="1"/>
    <col min="8708" max="8708" width="9.140625" style="3"/>
    <col min="8709" max="8709" width="10.5703125" style="3" customWidth="1"/>
    <col min="8710" max="8954" width="9.140625" style="3"/>
    <col min="8955" max="8955" width="3.5703125" style="3" customWidth="1"/>
    <col min="8956" max="8956" width="38.42578125" style="3" customWidth="1"/>
    <col min="8957" max="8957" width="13.5703125" style="3" customWidth="1"/>
    <col min="8958" max="8958" width="9.42578125" style="3" customWidth="1"/>
    <col min="8959" max="8959" width="10.7109375" style="3" customWidth="1"/>
    <col min="8960" max="8961" width="14.42578125" style="3" customWidth="1"/>
    <col min="8962" max="8962" width="14" style="3" customWidth="1"/>
    <col min="8963" max="8963" width="13.42578125" style="3" customWidth="1"/>
    <col min="8964" max="8964" width="9.140625" style="3"/>
    <col min="8965" max="8965" width="10.5703125" style="3" customWidth="1"/>
    <col min="8966" max="9210" width="9.140625" style="3"/>
    <col min="9211" max="9211" width="3.5703125" style="3" customWidth="1"/>
    <col min="9212" max="9212" width="38.42578125" style="3" customWidth="1"/>
    <col min="9213" max="9213" width="13.5703125" style="3" customWidth="1"/>
    <col min="9214" max="9214" width="9.42578125" style="3" customWidth="1"/>
    <col min="9215" max="9215" width="10.7109375" style="3" customWidth="1"/>
    <col min="9216" max="9217" width="14.42578125" style="3" customWidth="1"/>
    <col min="9218" max="9218" width="14" style="3" customWidth="1"/>
    <col min="9219" max="9219" width="13.42578125" style="3" customWidth="1"/>
    <col min="9220" max="9220" width="9.140625" style="3"/>
    <col min="9221" max="9221" width="10.5703125" style="3" customWidth="1"/>
    <col min="9222" max="9466" width="9.140625" style="3"/>
    <col min="9467" max="9467" width="3.5703125" style="3" customWidth="1"/>
    <col min="9468" max="9468" width="38.42578125" style="3" customWidth="1"/>
    <col min="9469" max="9469" width="13.5703125" style="3" customWidth="1"/>
    <col min="9470" max="9470" width="9.42578125" style="3" customWidth="1"/>
    <col min="9471" max="9471" width="10.7109375" style="3" customWidth="1"/>
    <col min="9472" max="9473" width="14.42578125" style="3" customWidth="1"/>
    <col min="9474" max="9474" width="14" style="3" customWidth="1"/>
    <col min="9475" max="9475" width="13.42578125" style="3" customWidth="1"/>
    <col min="9476" max="9476" width="9.140625" style="3"/>
    <col min="9477" max="9477" width="10.5703125" style="3" customWidth="1"/>
    <col min="9478" max="9722" width="9.140625" style="3"/>
    <col min="9723" max="9723" width="3.5703125" style="3" customWidth="1"/>
    <col min="9724" max="9724" width="38.42578125" style="3" customWidth="1"/>
    <col min="9725" max="9725" width="13.5703125" style="3" customWidth="1"/>
    <col min="9726" max="9726" width="9.42578125" style="3" customWidth="1"/>
    <col min="9727" max="9727" width="10.7109375" style="3" customWidth="1"/>
    <col min="9728" max="9729" width="14.42578125" style="3" customWidth="1"/>
    <col min="9730" max="9730" width="14" style="3" customWidth="1"/>
    <col min="9731" max="9731" width="13.42578125" style="3" customWidth="1"/>
    <col min="9732" max="9732" width="9.140625" style="3"/>
    <col min="9733" max="9733" width="10.5703125" style="3" customWidth="1"/>
    <col min="9734" max="9978" width="9.140625" style="3"/>
    <col min="9979" max="9979" width="3.5703125" style="3" customWidth="1"/>
    <col min="9980" max="9980" width="38.42578125" style="3" customWidth="1"/>
    <col min="9981" max="9981" width="13.5703125" style="3" customWidth="1"/>
    <col min="9982" max="9982" width="9.42578125" style="3" customWidth="1"/>
    <col min="9983" max="9983" width="10.7109375" style="3" customWidth="1"/>
    <col min="9984" max="9985" width="14.42578125" style="3" customWidth="1"/>
    <col min="9986" max="9986" width="14" style="3" customWidth="1"/>
    <col min="9987" max="9987" width="13.42578125" style="3" customWidth="1"/>
    <col min="9988" max="9988" width="9.140625" style="3"/>
    <col min="9989" max="9989" width="10.5703125" style="3" customWidth="1"/>
    <col min="9990" max="10234" width="9.140625" style="3"/>
    <col min="10235" max="10235" width="3.5703125" style="3" customWidth="1"/>
    <col min="10236" max="10236" width="38.42578125" style="3" customWidth="1"/>
    <col min="10237" max="10237" width="13.5703125" style="3" customWidth="1"/>
    <col min="10238" max="10238" width="9.42578125" style="3" customWidth="1"/>
    <col min="10239" max="10239" width="10.7109375" style="3" customWidth="1"/>
    <col min="10240" max="10241" width="14.42578125" style="3" customWidth="1"/>
    <col min="10242" max="10242" width="14" style="3" customWidth="1"/>
    <col min="10243" max="10243" width="13.42578125" style="3" customWidth="1"/>
    <col min="10244" max="10244" width="9.140625" style="3"/>
    <col min="10245" max="10245" width="10.5703125" style="3" customWidth="1"/>
    <col min="10246" max="10490" width="9.140625" style="3"/>
    <col min="10491" max="10491" width="3.5703125" style="3" customWidth="1"/>
    <col min="10492" max="10492" width="38.42578125" style="3" customWidth="1"/>
    <col min="10493" max="10493" width="13.5703125" style="3" customWidth="1"/>
    <col min="10494" max="10494" width="9.42578125" style="3" customWidth="1"/>
    <col min="10495" max="10495" width="10.7109375" style="3" customWidth="1"/>
    <col min="10496" max="10497" width="14.42578125" style="3" customWidth="1"/>
    <col min="10498" max="10498" width="14" style="3" customWidth="1"/>
    <col min="10499" max="10499" width="13.42578125" style="3" customWidth="1"/>
    <col min="10500" max="10500" width="9.140625" style="3"/>
    <col min="10501" max="10501" width="10.5703125" style="3" customWidth="1"/>
    <col min="10502" max="10746" width="9.140625" style="3"/>
    <col min="10747" max="10747" width="3.5703125" style="3" customWidth="1"/>
    <col min="10748" max="10748" width="38.42578125" style="3" customWidth="1"/>
    <col min="10749" max="10749" width="13.5703125" style="3" customWidth="1"/>
    <col min="10750" max="10750" width="9.42578125" style="3" customWidth="1"/>
    <col min="10751" max="10751" width="10.7109375" style="3" customWidth="1"/>
    <col min="10752" max="10753" width="14.42578125" style="3" customWidth="1"/>
    <col min="10754" max="10754" width="14" style="3" customWidth="1"/>
    <col min="10755" max="10755" width="13.42578125" style="3" customWidth="1"/>
    <col min="10756" max="10756" width="9.140625" style="3"/>
    <col min="10757" max="10757" width="10.5703125" style="3" customWidth="1"/>
    <col min="10758" max="11002" width="9.140625" style="3"/>
    <col min="11003" max="11003" width="3.5703125" style="3" customWidth="1"/>
    <col min="11004" max="11004" width="38.42578125" style="3" customWidth="1"/>
    <col min="11005" max="11005" width="13.5703125" style="3" customWidth="1"/>
    <col min="11006" max="11006" width="9.42578125" style="3" customWidth="1"/>
    <col min="11007" max="11007" width="10.7109375" style="3" customWidth="1"/>
    <col min="11008" max="11009" width="14.42578125" style="3" customWidth="1"/>
    <col min="11010" max="11010" width="14" style="3" customWidth="1"/>
    <col min="11011" max="11011" width="13.42578125" style="3" customWidth="1"/>
    <col min="11012" max="11012" width="9.140625" style="3"/>
    <col min="11013" max="11013" width="10.5703125" style="3" customWidth="1"/>
    <col min="11014" max="11258" width="9.140625" style="3"/>
    <col min="11259" max="11259" width="3.5703125" style="3" customWidth="1"/>
    <col min="11260" max="11260" width="38.42578125" style="3" customWidth="1"/>
    <col min="11261" max="11261" width="13.5703125" style="3" customWidth="1"/>
    <col min="11262" max="11262" width="9.42578125" style="3" customWidth="1"/>
    <col min="11263" max="11263" width="10.7109375" style="3" customWidth="1"/>
    <col min="11264" max="11265" width="14.42578125" style="3" customWidth="1"/>
    <col min="11266" max="11266" width="14" style="3" customWidth="1"/>
    <col min="11267" max="11267" width="13.42578125" style="3" customWidth="1"/>
    <col min="11268" max="11268" width="9.140625" style="3"/>
    <col min="11269" max="11269" width="10.5703125" style="3" customWidth="1"/>
    <col min="11270" max="11514" width="9.140625" style="3"/>
    <col min="11515" max="11515" width="3.5703125" style="3" customWidth="1"/>
    <col min="11516" max="11516" width="38.42578125" style="3" customWidth="1"/>
    <col min="11517" max="11517" width="13.5703125" style="3" customWidth="1"/>
    <col min="11518" max="11518" width="9.42578125" style="3" customWidth="1"/>
    <col min="11519" max="11519" width="10.7109375" style="3" customWidth="1"/>
    <col min="11520" max="11521" width="14.42578125" style="3" customWidth="1"/>
    <col min="11522" max="11522" width="14" style="3" customWidth="1"/>
    <col min="11523" max="11523" width="13.42578125" style="3" customWidth="1"/>
    <col min="11524" max="11524" width="9.140625" style="3"/>
    <col min="11525" max="11525" width="10.5703125" style="3" customWidth="1"/>
    <col min="11526" max="11770" width="9.140625" style="3"/>
    <col min="11771" max="11771" width="3.5703125" style="3" customWidth="1"/>
    <col min="11772" max="11772" width="38.42578125" style="3" customWidth="1"/>
    <col min="11773" max="11773" width="13.5703125" style="3" customWidth="1"/>
    <col min="11774" max="11774" width="9.42578125" style="3" customWidth="1"/>
    <col min="11775" max="11775" width="10.7109375" style="3" customWidth="1"/>
    <col min="11776" max="11777" width="14.42578125" style="3" customWidth="1"/>
    <col min="11778" max="11778" width="14" style="3" customWidth="1"/>
    <col min="11779" max="11779" width="13.42578125" style="3" customWidth="1"/>
    <col min="11780" max="11780" width="9.140625" style="3"/>
    <col min="11781" max="11781" width="10.5703125" style="3" customWidth="1"/>
    <col min="11782" max="12026" width="9.140625" style="3"/>
    <col min="12027" max="12027" width="3.5703125" style="3" customWidth="1"/>
    <col min="12028" max="12028" width="38.42578125" style="3" customWidth="1"/>
    <col min="12029" max="12029" width="13.5703125" style="3" customWidth="1"/>
    <col min="12030" max="12030" width="9.42578125" style="3" customWidth="1"/>
    <col min="12031" max="12031" width="10.7109375" style="3" customWidth="1"/>
    <col min="12032" max="12033" width="14.42578125" style="3" customWidth="1"/>
    <col min="12034" max="12034" width="14" style="3" customWidth="1"/>
    <col min="12035" max="12035" width="13.42578125" style="3" customWidth="1"/>
    <col min="12036" max="12036" width="9.140625" style="3"/>
    <col min="12037" max="12037" width="10.5703125" style="3" customWidth="1"/>
    <col min="12038" max="12282" width="9.140625" style="3"/>
    <col min="12283" max="12283" width="3.5703125" style="3" customWidth="1"/>
    <col min="12284" max="12284" width="38.42578125" style="3" customWidth="1"/>
    <col min="12285" max="12285" width="13.5703125" style="3" customWidth="1"/>
    <col min="12286" max="12286" width="9.42578125" style="3" customWidth="1"/>
    <col min="12287" max="12287" width="10.7109375" style="3" customWidth="1"/>
    <col min="12288" max="12289" width="14.42578125" style="3" customWidth="1"/>
    <col min="12290" max="12290" width="14" style="3" customWidth="1"/>
    <col min="12291" max="12291" width="13.42578125" style="3" customWidth="1"/>
    <col min="12292" max="12292" width="9.140625" style="3"/>
    <col min="12293" max="12293" width="10.5703125" style="3" customWidth="1"/>
    <col min="12294" max="12538" width="9.140625" style="3"/>
    <col min="12539" max="12539" width="3.5703125" style="3" customWidth="1"/>
    <col min="12540" max="12540" width="38.42578125" style="3" customWidth="1"/>
    <col min="12541" max="12541" width="13.5703125" style="3" customWidth="1"/>
    <col min="12542" max="12542" width="9.42578125" style="3" customWidth="1"/>
    <col min="12543" max="12543" width="10.7109375" style="3" customWidth="1"/>
    <col min="12544" max="12545" width="14.42578125" style="3" customWidth="1"/>
    <col min="12546" max="12546" width="14" style="3" customWidth="1"/>
    <col min="12547" max="12547" width="13.42578125" style="3" customWidth="1"/>
    <col min="12548" max="12548" width="9.140625" style="3"/>
    <col min="12549" max="12549" width="10.5703125" style="3" customWidth="1"/>
    <col min="12550" max="12794" width="9.140625" style="3"/>
    <col min="12795" max="12795" width="3.5703125" style="3" customWidth="1"/>
    <col min="12796" max="12796" width="38.42578125" style="3" customWidth="1"/>
    <col min="12797" max="12797" width="13.5703125" style="3" customWidth="1"/>
    <col min="12798" max="12798" width="9.42578125" style="3" customWidth="1"/>
    <col min="12799" max="12799" width="10.7109375" style="3" customWidth="1"/>
    <col min="12800" max="12801" width="14.42578125" style="3" customWidth="1"/>
    <col min="12802" max="12802" width="14" style="3" customWidth="1"/>
    <col min="12803" max="12803" width="13.42578125" style="3" customWidth="1"/>
    <col min="12804" max="12804" width="9.140625" style="3"/>
    <col min="12805" max="12805" width="10.5703125" style="3" customWidth="1"/>
    <col min="12806" max="13050" width="9.140625" style="3"/>
    <col min="13051" max="13051" width="3.5703125" style="3" customWidth="1"/>
    <col min="13052" max="13052" width="38.42578125" style="3" customWidth="1"/>
    <col min="13053" max="13053" width="13.5703125" style="3" customWidth="1"/>
    <col min="13054" max="13054" width="9.42578125" style="3" customWidth="1"/>
    <col min="13055" max="13055" width="10.7109375" style="3" customWidth="1"/>
    <col min="13056" max="13057" width="14.42578125" style="3" customWidth="1"/>
    <col min="13058" max="13058" width="14" style="3" customWidth="1"/>
    <col min="13059" max="13059" width="13.42578125" style="3" customWidth="1"/>
    <col min="13060" max="13060" width="9.140625" style="3"/>
    <col min="13061" max="13061" width="10.5703125" style="3" customWidth="1"/>
    <col min="13062" max="13306" width="9.140625" style="3"/>
    <col min="13307" max="13307" width="3.5703125" style="3" customWidth="1"/>
    <col min="13308" max="13308" width="38.42578125" style="3" customWidth="1"/>
    <col min="13309" max="13309" width="13.5703125" style="3" customWidth="1"/>
    <col min="13310" max="13310" width="9.42578125" style="3" customWidth="1"/>
    <col min="13311" max="13311" width="10.7109375" style="3" customWidth="1"/>
    <col min="13312" max="13313" width="14.42578125" style="3" customWidth="1"/>
    <col min="13314" max="13314" width="14" style="3" customWidth="1"/>
    <col min="13315" max="13315" width="13.42578125" style="3" customWidth="1"/>
    <col min="13316" max="13316" width="9.140625" style="3"/>
    <col min="13317" max="13317" width="10.5703125" style="3" customWidth="1"/>
    <col min="13318" max="13562" width="9.140625" style="3"/>
    <col min="13563" max="13563" width="3.5703125" style="3" customWidth="1"/>
    <col min="13564" max="13564" width="38.42578125" style="3" customWidth="1"/>
    <col min="13565" max="13565" width="13.5703125" style="3" customWidth="1"/>
    <col min="13566" max="13566" width="9.42578125" style="3" customWidth="1"/>
    <col min="13567" max="13567" width="10.7109375" style="3" customWidth="1"/>
    <col min="13568" max="13569" width="14.42578125" style="3" customWidth="1"/>
    <col min="13570" max="13570" width="14" style="3" customWidth="1"/>
    <col min="13571" max="13571" width="13.42578125" style="3" customWidth="1"/>
    <col min="13572" max="13572" width="9.140625" style="3"/>
    <col min="13573" max="13573" width="10.5703125" style="3" customWidth="1"/>
    <col min="13574" max="13818" width="9.140625" style="3"/>
    <col min="13819" max="13819" width="3.5703125" style="3" customWidth="1"/>
    <col min="13820" max="13820" width="38.42578125" style="3" customWidth="1"/>
    <col min="13821" max="13821" width="13.5703125" style="3" customWidth="1"/>
    <col min="13822" max="13822" width="9.42578125" style="3" customWidth="1"/>
    <col min="13823" max="13823" width="10.7109375" style="3" customWidth="1"/>
    <col min="13824" max="13825" width="14.42578125" style="3" customWidth="1"/>
    <col min="13826" max="13826" width="14" style="3" customWidth="1"/>
    <col min="13827" max="13827" width="13.42578125" style="3" customWidth="1"/>
    <col min="13828" max="13828" width="9.140625" style="3"/>
    <col min="13829" max="13829" width="10.5703125" style="3" customWidth="1"/>
    <col min="13830" max="14074" width="9.140625" style="3"/>
    <col min="14075" max="14075" width="3.5703125" style="3" customWidth="1"/>
    <col min="14076" max="14076" width="38.42578125" style="3" customWidth="1"/>
    <col min="14077" max="14077" width="13.5703125" style="3" customWidth="1"/>
    <col min="14078" max="14078" width="9.42578125" style="3" customWidth="1"/>
    <col min="14079" max="14079" width="10.7109375" style="3" customWidth="1"/>
    <col min="14080" max="14081" width="14.42578125" style="3" customWidth="1"/>
    <col min="14082" max="14082" width="14" style="3" customWidth="1"/>
    <col min="14083" max="14083" width="13.42578125" style="3" customWidth="1"/>
    <col min="14084" max="14084" width="9.140625" style="3"/>
    <col min="14085" max="14085" width="10.5703125" style="3" customWidth="1"/>
    <col min="14086" max="14330" width="9.140625" style="3"/>
    <col min="14331" max="14331" width="3.5703125" style="3" customWidth="1"/>
    <col min="14332" max="14332" width="38.42578125" style="3" customWidth="1"/>
    <col min="14333" max="14333" width="13.5703125" style="3" customWidth="1"/>
    <col min="14334" max="14334" width="9.42578125" style="3" customWidth="1"/>
    <col min="14335" max="14335" width="10.7109375" style="3" customWidth="1"/>
    <col min="14336" max="14337" width="14.42578125" style="3" customWidth="1"/>
    <col min="14338" max="14338" width="14" style="3" customWidth="1"/>
    <col min="14339" max="14339" width="13.42578125" style="3" customWidth="1"/>
    <col min="14340" max="14340" width="9.140625" style="3"/>
    <col min="14341" max="14341" width="10.5703125" style="3" customWidth="1"/>
    <col min="14342" max="14586" width="9.140625" style="3"/>
    <col min="14587" max="14587" width="3.5703125" style="3" customWidth="1"/>
    <col min="14588" max="14588" width="38.42578125" style="3" customWidth="1"/>
    <col min="14589" max="14589" width="13.5703125" style="3" customWidth="1"/>
    <col min="14590" max="14590" width="9.42578125" style="3" customWidth="1"/>
    <col min="14591" max="14591" width="10.7109375" style="3" customWidth="1"/>
    <col min="14592" max="14593" width="14.42578125" style="3" customWidth="1"/>
    <col min="14594" max="14594" width="14" style="3" customWidth="1"/>
    <col min="14595" max="14595" width="13.42578125" style="3" customWidth="1"/>
    <col min="14596" max="14596" width="9.140625" style="3"/>
    <col min="14597" max="14597" width="10.5703125" style="3" customWidth="1"/>
    <col min="14598" max="14842" width="9.140625" style="3"/>
    <col min="14843" max="14843" width="3.5703125" style="3" customWidth="1"/>
    <col min="14844" max="14844" width="38.42578125" style="3" customWidth="1"/>
    <col min="14845" max="14845" width="13.5703125" style="3" customWidth="1"/>
    <col min="14846" max="14846" width="9.42578125" style="3" customWidth="1"/>
    <col min="14847" max="14847" width="10.7109375" style="3" customWidth="1"/>
    <col min="14848" max="14849" width="14.42578125" style="3" customWidth="1"/>
    <col min="14850" max="14850" width="14" style="3" customWidth="1"/>
    <col min="14851" max="14851" width="13.42578125" style="3" customWidth="1"/>
    <col min="14852" max="14852" width="9.140625" style="3"/>
    <col min="14853" max="14853" width="10.5703125" style="3" customWidth="1"/>
    <col min="14854" max="15098" width="9.140625" style="3"/>
    <col min="15099" max="15099" width="3.5703125" style="3" customWidth="1"/>
    <col min="15100" max="15100" width="38.42578125" style="3" customWidth="1"/>
    <col min="15101" max="15101" width="13.5703125" style="3" customWidth="1"/>
    <col min="15102" max="15102" width="9.42578125" style="3" customWidth="1"/>
    <col min="15103" max="15103" width="10.7109375" style="3" customWidth="1"/>
    <col min="15104" max="15105" width="14.42578125" style="3" customWidth="1"/>
    <col min="15106" max="15106" width="14" style="3" customWidth="1"/>
    <col min="15107" max="15107" width="13.42578125" style="3" customWidth="1"/>
    <col min="15108" max="15108" width="9.140625" style="3"/>
    <col min="15109" max="15109" width="10.5703125" style="3" customWidth="1"/>
    <col min="15110" max="15354" width="9.140625" style="3"/>
    <col min="15355" max="15355" width="3.5703125" style="3" customWidth="1"/>
    <col min="15356" max="15356" width="38.42578125" style="3" customWidth="1"/>
    <col min="15357" max="15357" width="13.5703125" style="3" customWidth="1"/>
    <col min="15358" max="15358" width="9.42578125" style="3" customWidth="1"/>
    <col min="15359" max="15359" width="10.7109375" style="3" customWidth="1"/>
    <col min="15360" max="15361" width="14.42578125" style="3" customWidth="1"/>
    <col min="15362" max="15362" width="14" style="3" customWidth="1"/>
    <col min="15363" max="15363" width="13.42578125" style="3" customWidth="1"/>
    <col min="15364" max="15364" width="9.140625" style="3"/>
    <col min="15365" max="15365" width="10.5703125" style="3" customWidth="1"/>
    <col min="15366" max="15610" width="9.140625" style="3"/>
    <col min="15611" max="15611" width="3.5703125" style="3" customWidth="1"/>
    <col min="15612" max="15612" width="38.42578125" style="3" customWidth="1"/>
    <col min="15613" max="15613" width="13.5703125" style="3" customWidth="1"/>
    <col min="15614" max="15614" width="9.42578125" style="3" customWidth="1"/>
    <col min="15615" max="15615" width="10.7109375" style="3" customWidth="1"/>
    <col min="15616" max="15617" width="14.42578125" style="3" customWidth="1"/>
    <col min="15618" max="15618" width="14" style="3" customWidth="1"/>
    <col min="15619" max="15619" width="13.42578125" style="3" customWidth="1"/>
    <col min="15620" max="15620" width="9.140625" style="3"/>
    <col min="15621" max="15621" width="10.5703125" style="3" customWidth="1"/>
    <col min="15622" max="15866" width="9.140625" style="3"/>
    <col min="15867" max="15867" width="3.5703125" style="3" customWidth="1"/>
    <col min="15868" max="15868" width="38.42578125" style="3" customWidth="1"/>
    <col min="15869" max="15869" width="13.5703125" style="3" customWidth="1"/>
    <col min="15870" max="15870" width="9.42578125" style="3" customWidth="1"/>
    <col min="15871" max="15871" width="10.7109375" style="3" customWidth="1"/>
    <col min="15872" max="15873" width="14.42578125" style="3" customWidth="1"/>
    <col min="15874" max="15874" width="14" style="3" customWidth="1"/>
    <col min="15875" max="15875" width="13.42578125" style="3" customWidth="1"/>
    <col min="15876" max="15876" width="9.140625" style="3"/>
    <col min="15877" max="15877" width="10.5703125" style="3" customWidth="1"/>
    <col min="15878" max="16122" width="9.140625" style="3"/>
    <col min="16123" max="16123" width="3.5703125" style="3" customWidth="1"/>
    <col min="16124" max="16124" width="38.42578125" style="3" customWidth="1"/>
    <col min="16125" max="16125" width="13.5703125" style="3" customWidth="1"/>
    <col min="16126" max="16126" width="9.42578125" style="3" customWidth="1"/>
    <col min="16127" max="16127" width="10.7109375" style="3" customWidth="1"/>
    <col min="16128" max="16129" width="14.42578125" style="3" customWidth="1"/>
    <col min="16130" max="16130" width="14" style="3" customWidth="1"/>
    <col min="16131" max="16131" width="13.42578125" style="3" customWidth="1"/>
    <col min="16132" max="16132" width="9.140625" style="3"/>
    <col min="16133" max="16133" width="10.5703125" style="3" customWidth="1"/>
    <col min="16134" max="16384" width="9.140625" style="3"/>
  </cols>
  <sheetData>
    <row r="2" spans="1:114" x14ac:dyDescent="0.25">
      <c r="G2" s="2"/>
      <c r="H2" s="3"/>
      <c r="I2" s="4" t="s">
        <v>7</v>
      </c>
    </row>
    <row r="3" spans="1:114" x14ac:dyDescent="0.25">
      <c r="G3" s="2"/>
      <c r="H3" s="3"/>
      <c r="I3" s="5" t="s">
        <v>8</v>
      </c>
    </row>
    <row r="4" spans="1:114" ht="30" x14ac:dyDescent="0.25">
      <c r="G4" s="2"/>
      <c r="H4" s="3"/>
      <c r="I4" s="5" t="s">
        <v>9</v>
      </c>
    </row>
    <row r="6" spans="1:114" ht="28.5" customHeight="1" x14ac:dyDescent="0.25">
      <c r="A6" s="64" t="s">
        <v>10</v>
      </c>
      <c r="B6" s="64"/>
      <c r="C6" s="64"/>
      <c r="D6" s="64"/>
      <c r="E6" s="64"/>
      <c r="F6" s="64"/>
      <c r="G6" s="64"/>
      <c r="H6" s="64"/>
      <c r="I6" s="64"/>
    </row>
    <row r="7" spans="1:114" s="1" customFormat="1" ht="36.75" customHeight="1" x14ac:dyDescent="0.25">
      <c r="A7" s="65" t="s">
        <v>11</v>
      </c>
      <c r="B7" s="66" t="s">
        <v>12</v>
      </c>
      <c r="C7" s="65" t="s">
        <v>13</v>
      </c>
      <c r="D7" s="65" t="s">
        <v>14</v>
      </c>
      <c r="E7" s="65" t="s">
        <v>15</v>
      </c>
      <c r="F7" s="65" t="s">
        <v>16</v>
      </c>
      <c r="G7" s="65"/>
      <c r="H7" s="65"/>
      <c r="I7" s="65" t="s">
        <v>17</v>
      </c>
      <c r="J7" s="62" t="s">
        <v>18</v>
      </c>
      <c r="K7" s="62" t="s">
        <v>19</v>
      </c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</row>
    <row r="8" spans="1:114" s="1" customFormat="1" ht="53.25" customHeight="1" x14ac:dyDescent="0.25">
      <c r="A8" s="65"/>
      <c r="B8" s="66"/>
      <c r="C8" s="65"/>
      <c r="D8" s="65"/>
      <c r="E8" s="65"/>
      <c r="F8" s="46" t="s">
        <v>20</v>
      </c>
      <c r="G8" s="46" t="s">
        <v>21</v>
      </c>
      <c r="H8" s="46" t="s">
        <v>22</v>
      </c>
      <c r="I8" s="65"/>
      <c r="J8" s="63"/>
      <c r="K8" s="63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</row>
    <row r="9" spans="1:114" ht="15.75" customHeight="1" x14ac:dyDescent="0.25">
      <c r="A9" s="67" t="s">
        <v>23</v>
      </c>
      <c r="B9" s="67"/>
      <c r="C9" s="67"/>
      <c r="D9" s="67"/>
      <c r="E9" s="67"/>
      <c r="F9" s="67"/>
      <c r="G9" s="67"/>
      <c r="H9" s="67"/>
      <c r="I9" s="67"/>
      <c r="J9" s="55"/>
    </row>
    <row r="10" spans="1:114" ht="47.25" x14ac:dyDescent="0.25">
      <c r="A10" s="6">
        <v>1</v>
      </c>
      <c r="B10" s="19" t="s">
        <v>24</v>
      </c>
      <c r="C10" s="46" t="s">
        <v>25</v>
      </c>
      <c r="D10" s="46" t="s">
        <v>26</v>
      </c>
      <c r="E10" s="46">
        <v>2025</v>
      </c>
      <c r="F10" s="7">
        <v>30000</v>
      </c>
      <c r="G10" s="8">
        <v>31600</v>
      </c>
      <c r="H10" s="8"/>
      <c r="I10" s="46" t="s">
        <v>0</v>
      </c>
      <c r="J10" s="55" t="s">
        <v>29</v>
      </c>
    </row>
    <row r="11" spans="1:114" ht="47.25" x14ac:dyDescent="0.25">
      <c r="A11" s="6">
        <v>2</v>
      </c>
      <c r="B11" s="19" t="s">
        <v>27</v>
      </c>
      <c r="C11" s="46" t="s">
        <v>25</v>
      </c>
      <c r="D11" s="46" t="s">
        <v>26</v>
      </c>
      <c r="E11" s="46">
        <v>2025</v>
      </c>
      <c r="F11" s="7">
        <v>20000</v>
      </c>
      <c r="G11" s="8">
        <v>19200</v>
      </c>
      <c r="H11" s="8"/>
      <c r="I11" s="46" t="s">
        <v>0</v>
      </c>
      <c r="J11" s="55" t="s">
        <v>29</v>
      </c>
    </row>
    <row r="12" spans="1:114" ht="47.25" x14ac:dyDescent="0.25">
      <c r="A12" s="6">
        <v>3</v>
      </c>
      <c r="B12" s="19" t="s">
        <v>28</v>
      </c>
      <c r="C12" s="46" t="s">
        <v>25</v>
      </c>
      <c r="D12" s="46" t="s">
        <v>26</v>
      </c>
      <c r="E12" s="46">
        <v>2025</v>
      </c>
      <c r="F12" s="7">
        <v>10000</v>
      </c>
      <c r="G12" s="8">
        <v>12400</v>
      </c>
      <c r="H12" s="8"/>
      <c r="I12" s="46" t="s">
        <v>0</v>
      </c>
      <c r="J12" s="55" t="s">
        <v>29</v>
      </c>
    </row>
    <row r="13" spans="1:114" ht="60" x14ac:dyDescent="0.25">
      <c r="A13" s="6">
        <v>4</v>
      </c>
      <c r="B13" s="19" t="s">
        <v>30</v>
      </c>
      <c r="C13" s="46" t="s">
        <v>31</v>
      </c>
      <c r="D13" s="46" t="s">
        <v>26</v>
      </c>
      <c r="E13" s="6">
        <v>2025</v>
      </c>
      <c r="F13" s="7">
        <v>71444</v>
      </c>
      <c r="G13" s="8"/>
      <c r="H13" s="8"/>
      <c r="I13" s="6" t="s">
        <v>0</v>
      </c>
      <c r="J13" s="55" t="s">
        <v>39</v>
      </c>
    </row>
    <row r="14" spans="1:114" ht="105" x14ac:dyDescent="0.25">
      <c r="A14" s="6">
        <v>5</v>
      </c>
      <c r="B14" s="19" t="s">
        <v>32</v>
      </c>
      <c r="C14" s="46" t="s">
        <v>31</v>
      </c>
      <c r="D14" s="46" t="s">
        <v>26</v>
      </c>
      <c r="E14" s="6">
        <v>2025</v>
      </c>
      <c r="F14" s="8">
        <v>67000</v>
      </c>
      <c r="G14" s="8"/>
      <c r="H14" s="8"/>
      <c r="I14" s="6" t="s">
        <v>0</v>
      </c>
      <c r="J14" s="55" t="s">
        <v>40</v>
      </c>
    </row>
    <row r="15" spans="1:114" ht="94.5" x14ac:dyDescent="0.25">
      <c r="A15" s="6">
        <v>6</v>
      </c>
      <c r="B15" s="19" t="s">
        <v>33</v>
      </c>
      <c r="C15" s="46" t="s">
        <v>34</v>
      </c>
      <c r="D15" s="46" t="s">
        <v>35</v>
      </c>
      <c r="E15" s="6">
        <v>2025</v>
      </c>
      <c r="F15" s="8">
        <v>228466</v>
      </c>
      <c r="G15" s="8"/>
      <c r="H15" s="8"/>
      <c r="I15" s="6" t="s">
        <v>0</v>
      </c>
      <c r="J15" s="55" t="s">
        <v>41</v>
      </c>
    </row>
    <row r="16" spans="1:114" ht="72" customHeight="1" x14ac:dyDescent="0.25">
      <c r="A16" s="6">
        <v>7</v>
      </c>
      <c r="B16" s="19" t="s">
        <v>36</v>
      </c>
      <c r="C16" s="46" t="s">
        <v>37</v>
      </c>
      <c r="D16" s="46" t="s">
        <v>38</v>
      </c>
      <c r="E16" s="6">
        <v>2025</v>
      </c>
      <c r="F16" s="8">
        <v>344993.8</v>
      </c>
      <c r="G16" s="8"/>
      <c r="H16" s="8"/>
      <c r="I16" s="6" t="s">
        <v>0</v>
      </c>
      <c r="J16" s="55" t="s">
        <v>42</v>
      </c>
    </row>
    <row r="17" spans="1:10" ht="74.25" customHeight="1" x14ac:dyDescent="0.25">
      <c r="A17" s="36">
        <v>8</v>
      </c>
      <c r="B17" s="48" t="s">
        <v>58</v>
      </c>
      <c r="C17" s="27" t="s">
        <v>31</v>
      </c>
      <c r="D17" s="46" t="s">
        <v>26</v>
      </c>
      <c r="E17" s="27">
        <v>2026</v>
      </c>
      <c r="F17" s="28">
        <v>10080</v>
      </c>
      <c r="G17" s="28"/>
      <c r="H17" s="28"/>
      <c r="I17" s="27" t="s">
        <v>0</v>
      </c>
      <c r="J17" s="49" t="s">
        <v>43</v>
      </c>
    </row>
    <row r="18" spans="1:10" ht="74.25" customHeight="1" x14ac:dyDescent="0.25">
      <c r="A18" s="36">
        <v>9</v>
      </c>
      <c r="B18" s="48" t="s">
        <v>57</v>
      </c>
      <c r="C18" s="27" t="s">
        <v>31</v>
      </c>
      <c r="D18" s="46" t="s">
        <v>26</v>
      </c>
      <c r="E18" s="27">
        <v>2026</v>
      </c>
      <c r="F18" s="28">
        <v>10080</v>
      </c>
      <c r="G18" s="28"/>
      <c r="H18" s="28"/>
      <c r="I18" s="27" t="s">
        <v>0</v>
      </c>
      <c r="J18" s="49" t="s">
        <v>43</v>
      </c>
    </row>
    <row r="19" spans="1:10" ht="74.25" customHeight="1" x14ac:dyDescent="0.25">
      <c r="A19" s="36">
        <v>10</v>
      </c>
      <c r="B19" s="48" t="s">
        <v>56</v>
      </c>
      <c r="C19" s="27" t="s">
        <v>31</v>
      </c>
      <c r="D19" s="46" t="s">
        <v>26</v>
      </c>
      <c r="E19" s="27">
        <v>2026</v>
      </c>
      <c r="F19" s="28">
        <v>10080</v>
      </c>
      <c r="G19" s="28"/>
      <c r="H19" s="28"/>
      <c r="I19" s="27" t="s">
        <v>0</v>
      </c>
      <c r="J19" s="49" t="s">
        <v>43</v>
      </c>
    </row>
    <row r="20" spans="1:10" ht="74.25" customHeight="1" x14ac:dyDescent="0.25">
      <c r="A20" s="36">
        <v>11</v>
      </c>
      <c r="B20" s="48" t="s">
        <v>55</v>
      </c>
      <c r="C20" s="27" t="s">
        <v>31</v>
      </c>
      <c r="D20" s="46" t="s">
        <v>26</v>
      </c>
      <c r="E20" s="27">
        <v>2026</v>
      </c>
      <c r="F20" s="28">
        <v>10080</v>
      </c>
      <c r="G20" s="28"/>
      <c r="H20" s="28"/>
      <c r="I20" s="27" t="s">
        <v>0</v>
      </c>
      <c r="J20" s="49" t="s">
        <v>43</v>
      </c>
    </row>
    <row r="21" spans="1:10" ht="74.25" customHeight="1" x14ac:dyDescent="0.25">
      <c r="A21" s="36">
        <v>12</v>
      </c>
      <c r="B21" s="48" t="s">
        <v>54</v>
      </c>
      <c r="C21" s="27" t="s">
        <v>31</v>
      </c>
      <c r="D21" s="46" t="s">
        <v>26</v>
      </c>
      <c r="E21" s="27">
        <v>2026</v>
      </c>
      <c r="F21" s="28">
        <v>20200</v>
      </c>
      <c r="G21" s="28"/>
      <c r="H21" s="28"/>
      <c r="I21" s="27" t="s">
        <v>0</v>
      </c>
      <c r="J21" s="49" t="s">
        <v>43</v>
      </c>
    </row>
    <row r="22" spans="1:10" ht="75" x14ac:dyDescent="0.25">
      <c r="A22" s="36">
        <v>13</v>
      </c>
      <c r="B22" s="48" t="s">
        <v>53</v>
      </c>
      <c r="C22" s="27" t="s">
        <v>31</v>
      </c>
      <c r="D22" s="46" t="s">
        <v>26</v>
      </c>
      <c r="E22" s="27">
        <v>2026</v>
      </c>
      <c r="F22" s="28">
        <v>20200</v>
      </c>
      <c r="G22" s="28"/>
      <c r="H22" s="28"/>
      <c r="I22" s="27" t="s">
        <v>0</v>
      </c>
      <c r="J22" s="49" t="s">
        <v>43</v>
      </c>
    </row>
    <row r="23" spans="1:10" ht="75.75" customHeight="1" x14ac:dyDescent="0.25">
      <c r="A23" s="37">
        <v>14</v>
      </c>
      <c r="B23" s="48" t="s">
        <v>52</v>
      </c>
      <c r="C23" s="27" t="s">
        <v>31</v>
      </c>
      <c r="D23" s="46" t="s">
        <v>26</v>
      </c>
      <c r="E23" s="27">
        <v>2026</v>
      </c>
      <c r="F23" s="28">
        <v>50000</v>
      </c>
      <c r="G23" s="28"/>
      <c r="H23" s="28"/>
      <c r="I23" s="27" t="s">
        <v>0</v>
      </c>
      <c r="J23" s="49" t="s">
        <v>43</v>
      </c>
    </row>
    <row r="24" spans="1:10" ht="74.25" customHeight="1" x14ac:dyDescent="0.25">
      <c r="A24" s="36">
        <v>15</v>
      </c>
      <c r="B24" s="48" t="s">
        <v>51</v>
      </c>
      <c r="C24" s="27" t="s">
        <v>31</v>
      </c>
      <c r="D24" s="46" t="s">
        <v>26</v>
      </c>
      <c r="E24" s="27">
        <v>2026</v>
      </c>
      <c r="F24" s="28">
        <v>25277.599999999999</v>
      </c>
      <c r="G24" s="28"/>
      <c r="H24" s="28"/>
      <c r="I24" s="27" t="s">
        <v>0</v>
      </c>
      <c r="J24" s="49" t="s">
        <v>43</v>
      </c>
    </row>
    <row r="25" spans="1:10" ht="75" x14ac:dyDescent="0.25">
      <c r="A25" s="36">
        <v>16</v>
      </c>
      <c r="B25" s="48" t="s">
        <v>50</v>
      </c>
      <c r="C25" s="27" t="s">
        <v>31</v>
      </c>
      <c r="D25" s="46" t="s">
        <v>26</v>
      </c>
      <c r="E25" s="27">
        <v>2026</v>
      </c>
      <c r="F25" s="28">
        <v>113729.1</v>
      </c>
      <c r="G25" s="28"/>
      <c r="H25" s="28"/>
      <c r="I25" s="27" t="s">
        <v>0</v>
      </c>
      <c r="J25" s="49" t="s">
        <v>43</v>
      </c>
    </row>
    <row r="26" spans="1:10" ht="73.5" customHeight="1" x14ac:dyDescent="0.25">
      <c r="A26" s="36">
        <v>17</v>
      </c>
      <c r="B26" s="48" t="s">
        <v>49</v>
      </c>
      <c r="C26" s="27" t="s">
        <v>31</v>
      </c>
      <c r="D26" s="46" t="s">
        <v>26</v>
      </c>
      <c r="E26" s="27">
        <v>2026</v>
      </c>
      <c r="F26" s="28">
        <v>113729.1</v>
      </c>
      <c r="G26" s="28"/>
      <c r="H26" s="28"/>
      <c r="I26" s="27" t="s">
        <v>0</v>
      </c>
      <c r="J26" s="49" t="s">
        <v>43</v>
      </c>
    </row>
    <row r="27" spans="1:10" ht="76.5" customHeight="1" x14ac:dyDescent="0.25">
      <c r="A27" s="36">
        <v>18</v>
      </c>
      <c r="B27" s="48" t="s">
        <v>48</v>
      </c>
      <c r="C27" s="27" t="s">
        <v>31</v>
      </c>
      <c r="D27" s="46" t="s">
        <v>26</v>
      </c>
      <c r="E27" s="27">
        <v>2026</v>
      </c>
      <c r="F27" s="28">
        <v>113729.1</v>
      </c>
      <c r="G27" s="28"/>
      <c r="H27" s="28"/>
      <c r="I27" s="27" t="s">
        <v>0</v>
      </c>
      <c r="J27" s="49" t="s">
        <v>43</v>
      </c>
    </row>
    <row r="28" spans="1:10" ht="75.75" customHeight="1" x14ac:dyDescent="0.25">
      <c r="A28" s="36">
        <v>19</v>
      </c>
      <c r="B28" s="48" t="s">
        <v>47</v>
      </c>
      <c r="C28" s="27" t="s">
        <v>31</v>
      </c>
      <c r="D28" s="46" t="s">
        <v>26</v>
      </c>
      <c r="E28" s="27">
        <v>2026</v>
      </c>
      <c r="F28" s="28">
        <v>113729.1</v>
      </c>
      <c r="G28" s="28"/>
      <c r="H28" s="28"/>
      <c r="I28" s="27" t="s">
        <v>0</v>
      </c>
      <c r="J28" s="49" t="s">
        <v>43</v>
      </c>
    </row>
    <row r="29" spans="1:10" ht="75" customHeight="1" x14ac:dyDescent="0.25">
      <c r="A29" s="36">
        <v>20</v>
      </c>
      <c r="B29" s="48" t="s">
        <v>46</v>
      </c>
      <c r="C29" s="27" t="s">
        <v>31</v>
      </c>
      <c r="D29" s="46" t="s">
        <v>26</v>
      </c>
      <c r="E29" s="27">
        <v>2026</v>
      </c>
      <c r="F29" s="28">
        <v>113729.1</v>
      </c>
      <c r="G29" s="28"/>
      <c r="H29" s="28"/>
      <c r="I29" s="27" t="s">
        <v>0</v>
      </c>
      <c r="J29" s="49" t="s">
        <v>43</v>
      </c>
    </row>
    <row r="30" spans="1:10" ht="74.25" customHeight="1" x14ac:dyDescent="0.25">
      <c r="A30" s="44">
        <v>21</v>
      </c>
      <c r="B30" s="48" t="s">
        <v>45</v>
      </c>
      <c r="C30" s="27" t="s">
        <v>31</v>
      </c>
      <c r="D30" s="46" t="s">
        <v>26</v>
      </c>
      <c r="E30" s="27">
        <v>2026</v>
      </c>
      <c r="F30" s="28">
        <v>113729.1</v>
      </c>
      <c r="G30" s="28"/>
      <c r="H30" s="28"/>
      <c r="I30" s="27" t="s">
        <v>0</v>
      </c>
      <c r="J30" s="49" t="s">
        <v>43</v>
      </c>
    </row>
    <row r="31" spans="1:10" ht="94.5" x14ac:dyDescent="0.25">
      <c r="A31" s="44">
        <v>22</v>
      </c>
      <c r="B31" s="48" t="s">
        <v>44</v>
      </c>
      <c r="C31" s="27" t="s">
        <v>31</v>
      </c>
      <c r="D31" s="46" t="s">
        <v>26</v>
      </c>
      <c r="E31" s="27">
        <v>2026</v>
      </c>
      <c r="F31" s="50">
        <v>69971.418000000005</v>
      </c>
      <c r="G31" s="28"/>
      <c r="H31" s="28"/>
      <c r="I31" s="27" t="s">
        <v>0</v>
      </c>
      <c r="J31" s="49" t="s">
        <v>43</v>
      </c>
    </row>
    <row r="32" spans="1:10" ht="15.75" customHeight="1" x14ac:dyDescent="0.25">
      <c r="A32" s="68" t="s">
        <v>60</v>
      </c>
      <c r="B32" s="68"/>
      <c r="C32" s="9"/>
      <c r="D32" s="9"/>
      <c r="E32" s="9"/>
      <c r="F32" s="10">
        <f>SUM(F10:F31)</f>
        <v>1680247.4180000005</v>
      </c>
      <c r="G32" s="10">
        <f>SUM(G10:G31)</f>
        <v>63200</v>
      </c>
      <c r="H32" s="10">
        <f>SUM(H10:H31)</f>
        <v>0</v>
      </c>
      <c r="I32" s="6"/>
      <c r="J32" s="55"/>
    </row>
    <row r="33" spans="1:12" ht="15.75" customHeight="1" x14ac:dyDescent="0.25">
      <c r="A33" s="67" t="s">
        <v>59</v>
      </c>
      <c r="B33" s="67"/>
      <c r="C33" s="67"/>
      <c r="D33" s="67"/>
      <c r="E33" s="67"/>
      <c r="F33" s="67"/>
      <c r="G33" s="67"/>
      <c r="H33" s="67"/>
      <c r="I33" s="67"/>
      <c r="J33" s="55"/>
    </row>
    <row r="34" spans="1:12" ht="55.5" customHeight="1" x14ac:dyDescent="0.25">
      <c r="A34" s="42">
        <v>1</v>
      </c>
      <c r="B34" s="26" t="s">
        <v>61</v>
      </c>
      <c r="C34" s="29" t="s">
        <v>62</v>
      </c>
      <c r="D34" s="46" t="s">
        <v>26</v>
      </c>
      <c r="E34" s="27">
        <v>2025</v>
      </c>
      <c r="F34" s="28">
        <v>30000</v>
      </c>
      <c r="G34" s="28">
        <v>30000</v>
      </c>
      <c r="H34" s="28">
        <v>30000</v>
      </c>
      <c r="I34" s="51" t="s">
        <v>0</v>
      </c>
      <c r="J34" s="51" t="s">
        <v>6</v>
      </c>
    </row>
    <row r="35" spans="1:12" ht="47.25" x14ac:dyDescent="0.25">
      <c r="A35" s="45">
        <v>2</v>
      </c>
      <c r="B35" s="47" t="s">
        <v>63</v>
      </c>
      <c r="C35" s="46" t="s">
        <v>34</v>
      </c>
      <c r="D35" s="46" t="s">
        <v>26</v>
      </c>
      <c r="E35" s="40">
        <v>2025</v>
      </c>
      <c r="F35" s="8">
        <v>807613.30978000001</v>
      </c>
      <c r="G35" s="8"/>
      <c r="H35" s="8"/>
      <c r="I35" s="46" t="s">
        <v>65</v>
      </c>
      <c r="J35" s="55" t="s">
        <v>66</v>
      </c>
      <c r="L35" s="3"/>
    </row>
    <row r="36" spans="1:12" ht="78.75" x14ac:dyDescent="0.25">
      <c r="A36" s="6">
        <v>3</v>
      </c>
      <c r="B36" s="47" t="s">
        <v>64</v>
      </c>
      <c r="C36" s="46" t="s">
        <v>34</v>
      </c>
      <c r="D36" s="46" t="s">
        <v>26</v>
      </c>
      <c r="E36" s="6">
        <v>2025</v>
      </c>
      <c r="F36" s="8">
        <v>118707.8</v>
      </c>
      <c r="G36" s="8"/>
      <c r="H36" s="8"/>
      <c r="I36" s="46" t="s">
        <v>0</v>
      </c>
      <c r="J36" s="55" t="s">
        <v>66</v>
      </c>
    </row>
    <row r="37" spans="1:12" ht="69" customHeight="1" x14ac:dyDescent="0.25">
      <c r="A37" s="6">
        <v>4</v>
      </c>
      <c r="B37" s="21" t="s">
        <v>67</v>
      </c>
      <c r="C37" s="46" t="s">
        <v>37</v>
      </c>
      <c r="D37" s="46" t="s">
        <v>26</v>
      </c>
      <c r="E37" s="6" t="s">
        <v>4</v>
      </c>
      <c r="F37" s="11"/>
      <c r="G37" s="11">
        <v>4500000</v>
      </c>
      <c r="H37" s="11">
        <v>5400000</v>
      </c>
      <c r="I37" s="6" t="s">
        <v>1</v>
      </c>
      <c r="J37" s="55" t="s">
        <v>66</v>
      </c>
    </row>
    <row r="38" spans="1:12" ht="37.5" customHeight="1" x14ac:dyDescent="0.25">
      <c r="A38" s="6">
        <v>5</v>
      </c>
      <c r="B38" s="20" t="s">
        <v>79</v>
      </c>
      <c r="C38" s="46" t="s">
        <v>37</v>
      </c>
      <c r="D38" s="46" t="s">
        <v>26</v>
      </c>
      <c r="E38" s="6">
        <v>2026</v>
      </c>
      <c r="G38" s="8">
        <v>253293.266</v>
      </c>
      <c r="H38" s="8"/>
      <c r="I38" s="6" t="s">
        <v>0</v>
      </c>
      <c r="J38" s="55" t="s">
        <v>66</v>
      </c>
    </row>
    <row r="39" spans="1:12" ht="44.25" customHeight="1" x14ac:dyDescent="0.25">
      <c r="A39" s="6">
        <v>6</v>
      </c>
      <c r="B39" s="20" t="s">
        <v>80</v>
      </c>
      <c r="C39" s="46" t="s">
        <v>37</v>
      </c>
      <c r="D39" s="46" t="s">
        <v>26</v>
      </c>
      <c r="E39" s="6">
        <v>2027</v>
      </c>
      <c r="F39" s="8"/>
      <c r="G39" s="3"/>
      <c r="H39" s="8">
        <v>3795446.5750000002</v>
      </c>
      <c r="I39" s="6" t="s">
        <v>1</v>
      </c>
      <c r="J39" s="55" t="s">
        <v>66</v>
      </c>
    </row>
    <row r="40" spans="1:12" ht="47.25" x14ac:dyDescent="0.25">
      <c r="A40" s="6">
        <v>7</v>
      </c>
      <c r="B40" s="20" t="s">
        <v>81</v>
      </c>
      <c r="C40" s="46" t="s">
        <v>37</v>
      </c>
      <c r="D40" s="46" t="s">
        <v>26</v>
      </c>
      <c r="E40" s="6">
        <v>2025</v>
      </c>
      <c r="F40" s="8">
        <v>92089.092999999993</v>
      </c>
      <c r="G40" s="8"/>
      <c r="H40" s="12"/>
      <c r="I40" s="6" t="s">
        <v>1</v>
      </c>
      <c r="J40" s="55" t="s">
        <v>66</v>
      </c>
    </row>
    <row r="41" spans="1:12" ht="63" x14ac:dyDescent="0.25">
      <c r="A41" s="6">
        <v>8</v>
      </c>
      <c r="B41" s="20" t="s">
        <v>82</v>
      </c>
      <c r="C41" s="6" t="s">
        <v>75</v>
      </c>
      <c r="D41" s="46" t="s">
        <v>26</v>
      </c>
      <c r="E41" s="6">
        <v>2025</v>
      </c>
      <c r="F41" s="8">
        <v>5307.37</v>
      </c>
      <c r="G41" s="8"/>
      <c r="H41" s="8"/>
      <c r="I41" s="6" t="s">
        <v>0</v>
      </c>
      <c r="J41" s="55" t="s">
        <v>66</v>
      </c>
    </row>
    <row r="42" spans="1:12" ht="47.25" x14ac:dyDescent="0.25">
      <c r="A42" s="6">
        <v>9</v>
      </c>
      <c r="B42" s="20" t="s">
        <v>83</v>
      </c>
      <c r="C42" s="46" t="s">
        <v>37</v>
      </c>
      <c r="D42" s="46" t="s">
        <v>26</v>
      </c>
      <c r="E42" s="6" t="s">
        <v>4</v>
      </c>
      <c r="F42" s="8"/>
      <c r="G42" s="8">
        <v>1000000</v>
      </c>
      <c r="H42" s="8">
        <v>514265</v>
      </c>
      <c r="I42" s="6" t="s">
        <v>1</v>
      </c>
      <c r="J42" s="55" t="s">
        <v>66</v>
      </c>
    </row>
    <row r="43" spans="1:12" ht="48.75" customHeight="1" x14ac:dyDescent="0.25">
      <c r="A43" s="6">
        <v>10</v>
      </c>
      <c r="B43" s="20" t="s">
        <v>84</v>
      </c>
      <c r="C43" s="46" t="s">
        <v>37</v>
      </c>
      <c r="D43" s="46" t="s">
        <v>26</v>
      </c>
      <c r="E43" s="6">
        <v>2026</v>
      </c>
      <c r="F43" s="13"/>
      <c r="G43" s="8">
        <v>265897.31199999998</v>
      </c>
      <c r="H43" s="12"/>
      <c r="I43" s="6" t="s">
        <v>1</v>
      </c>
      <c r="J43" s="55" t="s">
        <v>66</v>
      </c>
    </row>
    <row r="44" spans="1:12" ht="63.75" customHeight="1" x14ac:dyDescent="0.25">
      <c r="A44" s="6">
        <v>11</v>
      </c>
      <c r="B44" s="20" t="s">
        <v>85</v>
      </c>
      <c r="C44" s="46" t="s">
        <v>37</v>
      </c>
      <c r="D44" s="46" t="s">
        <v>26</v>
      </c>
      <c r="E44" s="6">
        <v>2027</v>
      </c>
      <c r="F44" s="11"/>
      <c r="G44" s="3"/>
      <c r="H44" s="8">
        <v>315877.29399999999</v>
      </c>
      <c r="I44" s="6" t="s">
        <v>1</v>
      </c>
      <c r="J44" s="55" t="s">
        <v>66</v>
      </c>
    </row>
    <row r="45" spans="1:12" ht="63" x14ac:dyDescent="0.25">
      <c r="A45" s="6">
        <v>12</v>
      </c>
      <c r="B45" s="41" t="s">
        <v>86</v>
      </c>
      <c r="C45" s="46" t="s">
        <v>37</v>
      </c>
      <c r="D45" s="46" t="s">
        <v>26</v>
      </c>
      <c r="E45" s="40">
        <v>2025</v>
      </c>
      <c r="F45" s="11">
        <v>289024.94439000002</v>
      </c>
      <c r="G45" s="8"/>
      <c r="H45" s="8"/>
      <c r="I45" s="40" t="s">
        <v>65</v>
      </c>
      <c r="J45" s="55" t="s">
        <v>66</v>
      </c>
    </row>
    <row r="46" spans="1:12" ht="47.25" x14ac:dyDescent="0.25">
      <c r="A46" s="6">
        <v>13</v>
      </c>
      <c r="B46" s="20" t="s">
        <v>87</v>
      </c>
      <c r="C46" s="46" t="s">
        <v>37</v>
      </c>
      <c r="D46" s="46" t="s">
        <v>26</v>
      </c>
      <c r="E46" s="6">
        <v>2026</v>
      </c>
      <c r="F46" s="11">
        <v>87355.869000000006</v>
      </c>
      <c r="G46" s="8"/>
      <c r="H46" s="8"/>
      <c r="I46" s="6" t="s">
        <v>1</v>
      </c>
      <c r="J46" s="55" t="s">
        <v>66</v>
      </c>
    </row>
    <row r="47" spans="1:12" ht="79.5" customHeight="1" x14ac:dyDescent="0.25">
      <c r="A47" s="40">
        <v>14</v>
      </c>
      <c r="B47" s="41" t="s">
        <v>88</v>
      </c>
      <c r="C47" s="46" t="s">
        <v>37</v>
      </c>
      <c r="D47" s="46" t="s">
        <v>26</v>
      </c>
      <c r="E47" s="40">
        <v>2025</v>
      </c>
      <c r="F47" s="8">
        <v>769623.1</v>
      </c>
      <c r="G47" s="8"/>
      <c r="H47" s="8"/>
      <c r="I47" s="40" t="s">
        <v>65</v>
      </c>
      <c r="J47" s="55" t="s">
        <v>66</v>
      </c>
    </row>
    <row r="48" spans="1:12" ht="47.25" x14ac:dyDescent="0.25">
      <c r="A48" s="6">
        <v>15</v>
      </c>
      <c r="B48" s="20" t="s">
        <v>89</v>
      </c>
      <c r="C48" s="46" t="s">
        <v>37</v>
      </c>
      <c r="D48" s="46" t="s">
        <v>26</v>
      </c>
      <c r="E48" s="6">
        <v>2025</v>
      </c>
      <c r="F48" s="11">
        <v>240209.1</v>
      </c>
      <c r="G48" s="8"/>
      <c r="H48" s="8"/>
      <c r="I48" s="6" t="s">
        <v>65</v>
      </c>
      <c r="J48" s="55" t="s">
        <v>66</v>
      </c>
    </row>
    <row r="49" spans="1:10" ht="51" customHeight="1" x14ac:dyDescent="0.25">
      <c r="A49" s="6">
        <v>16</v>
      </c>
      <c r="B49" s="20" t="s">
        <v>90</v>
      </c>
      <c r="C49" s="6" t="s">
        <v>74</v>
      </c>
      <c r="D49" s="46" t="s">
        <v>71</v>
      </c>
      <c r="E49" s="6">
        <v>2025</v>
      </c>
      <c r="F49" s="8">
        <v>8225.39</v>
      </c>
      <c r="G49" s="8"/>
      <c r="H49" s="8"/>
      <c r="I49" s="6" t="s">
        <v>0</v>
      </c>
      <c r="J49" s="55" t="s">
        <v>66</v>
      </c>
    </row>
    <row r="50" spans="1:10" ht="63" x14ac:dyDescent="0.25">
      <c r="A50" s="6">
        <v>17</v>
      </c>
      <c r="B50" s="20" t="s">
        <v>91</v>
      </c>
      <c r="C50" s="46" t="s">
        <v>75</v>
      </c>
      <c r="D50" s="46" t="s">
        <v>71</v>
      </c>
      <c r="E50" s="6">
        <v>2026</v>
      </c>
      <c r="G50" s="11">
        <v>1495.85</v>
      </c>
      <c r="H50" s="8"/>
      <c r="I50" s="6" t="s">
        <v>0</v>
      </c>
      <c r="J50" s="55" t="s">
        <v>66</v>
      </c>
    </row>
    <row r="51" spans="1:10" ht="45.75" customHeight="1" x14ac:dyDescent="0.25">
      <c r="A51" s="6">
        <v>18</v>
      </c>
      <c r="B51" s="20" t="s">
        <v>92</v>
      </c>
      <c r="C51" s="46" t="s">
        <v>37</v>
      </c>
      <c r="D51" s="46" t="s">
        <v>71</v>
      </c>
      <c r="E51" s="12">
        <v>2027</v>
      </c>
      <c r="F51" s="11"/>
      <c r="G51" s="8"/>
      <c r="H51" s="8">
        <v>130000</v>
      </c>
      <c r="I51" s="6" t="s">
        <v>0</v>
      </c>
      <c r="J51" s="55" t="s">
        <v>66</v>
      </c>
    </row>
    <row r="52" spans="1:10" ht="47.25" x14ac:dyDescent="0.25">
      <c r="A52" s="6">
        <v>19</v>
      </c>
      <c r="B52" s="20" t="s">
        <v>93</v>
      </c>
      <c r="C52" s="1" t="s">
        <v>74</v>
      </c>
      <c r="D52" s="46" t="s">
        <v>73</v>
      </c>
      <c r="E52" s="6">
        <v>2025</v>
      </c>
      <c r="F52" s="14">
        <v>10560.641</v>
      </c>
      <c r="G52" s="11"/>
      <c r="H52" s="8"/>
      <c r="I52" s="6" t="s">
        <v>0</v>
      </c>
      <c r="J52" s="55" t="s">
        <v>66</v>
      </c>
    </row>
    <row r="53" spans="1:10" ht="47.25" x14ac:dyDescent="0.25">
      <c r="A53" s="6">
        <v>20</v>
      </c>
      <c r="B53" s="20" t="s">
        <v>94</v>
      </c>
      <c r="C53" s="46" t="s">
        <v>37</v>
      </c>
      <c r="D53" s="6" t="s">
        <v>73</v>
      </c>
      <c r="E53" s="6">
        <v>2026</v>
      </c>
      <c r="F53" s="11"/>
      <c r="G53" s="11">
        <v>140000</v>
      </c>
      <c r="H53" s="8"/>
      <c r="I53" s="6" t="s">
        <v>0</v>
      </c>
      <c r="J53" s="55" t="s">
        <v>66</v>
      </c>
    </row>
    <row r="54" spans="1:10" ht="67.5" customHeight="1" x14ac:dyDescent="0.25">
      <c r="A54" s="27">
        <v>21</v>
      </c>
      <c r="B54" s="26" t="s">
        <v>95</v>
      </c>
      <c r="C54" s="27" t="s">
        <v>37</v>
      </c>
      <c r="D54" s="27" t="s">
        <v>72</v>
      </c>
      <c r="E54" s="29">
        <v>2025</v>
      </c>
      <c r="F54" s="52">
        <v>806385.13</v>
      </c>
      <c r="G54" s="30"/>
      <c r="H54" s="30"/>
      <c r="I54" s="27" t="s">
        <v>1</v>
      </c>
      <c r="J54" s="55" t="s">
        <v>66</v>
      </c>
    </row>
    <row r="55" spans="1:10" ht="63" x14ac:dyDescent="0.25">
      <c r="A55" s="6">
        <v>22</v>
      </c>
      <c r="B55" s="20" t="s">
        <v>96</v>
      </c>
      <c r="C55" s="6" t="s">
        <v>2</v>
      </c>
      <c r="D55" s="46" t="s">
        <v>71</v>
      </c>
      <c r="E55" s="6">
        <v>2025</v>
      </c>
      <c r="F55" s="15">
        <v>180000</v>
      </c>
      <c r="G55" s="11"/>
      <c r="H55" s="11"/>
      <c r="I55" s="6" t="s">
        <v>0</v>
      </c>
      <c r="J55" s="55" t="s">
        <v>66</v>
      </c>
    </row>
    <row r="56" spans="1:10" ht="63" x14ac:dyDescent="0.25">
      <c r="A56" s="6">
        <v>23</v>
      </c>
      <c r="B56" s="20" t="s">
        <v>97</v>
      </c>
      <c r="C56" s="46" t="s">
        <v>37</v>
      </c>
      <c r="D56" s="6" t="s">
        <v>71</v>
      </c>
      <c r="E56" s="6">
        <v>2025</v>
      </c>
      <c r="F56" s="8">
        <v>108000</v>
      </c>
      <c r="G56" s="8"/>
      <c r="H56" s="8"/>
      <c r="I56" s="6" t="s">
        <v>0</v>
      </c>
      <c r="J56" s="55" t="s">
        <v>66</v>
      </c>
    </row>
    <row r="57" spans="1:10" ht="47.25" x14ac:dyDescent="0.25">
      <c r="A57" s="6">
        <v>24</v>
      </c>
      <c r="B57" s="20" t="s">
        <v>98</v>
      </c>
      <c r="C57" s="46" t="s">
        <v>37</v>
      </c>
      <c r="D57" s="46" t="s">
        <v>26</v>
      </c>
      <c r="E57" s="6">
        <v>2025</v>
      </c>
      <c r="F57" s="8">
        <v>19299.228999999999</v>
      </c>
      <c r="G57" s="8"/>
      <c r="H57" s="8"/>
      <c r="I57" s="6" t="s">
        <v>0</v>
      </c>
      <c r="J57" s="55" t="s">
        <v>66</v>
      </c>
    </row>
    <row r="58" spans="1:10" ht="78.75" x14ac:dyDescent="0.25">
      <c r="A58" s="6">
        <v>25</v>
      </c>
      <c r="B58" s="20" t="s">
        <v>99</v>
      </c>
      <c r="C58" s="6" t="s">
        <v>75</v>
      </c>
      <c r="D58" s="46" t="s">
        <v>26</v>
      </c>
      <c r="E58" s="12">
        <v>2025</v>
      </c>
      <c r="F58" s="11">
        <v>2403.41</v>
      </c>
      <c r="G58" s="8"/>
      <c r="H58" s="8"/>
      <c r="I58" s="6" t="s">
        <v>0</v>
      </c>
      <c r="J58" s="55" t="s">
        <v>66</v>
      </c>
    </row>
    <row r="59" spans="1:10" ht="63" customHeight="1" x14ac:dyDescent="0.25">
      <c r="A59" s="6">
        <v>26</v>
      </c>
      <c r="B59" s="20" t="s">
        <v>100</v>
      </c>
      <c r="C59" s="6" t="s">
        <v>76</v>
      </c>
      <c r="D59" s="46" t="s">
        <v>26</v>
      </c>
      <c r="E59" s="12">
        <v>2027</v>
      </c>
      <c r="F59" s="11"/>
      <c r="G59" s="8"/>
      <c r="H59" s="8">
        <v>1363775.25</v>
      </c>
      <c r="I59" s="6" t="s">
        <v>0</v>
      </c>
      <c r="J59" s="55" t="s">
        <v>66</v>
      </c>
    </row>
    <row r="60" spans="1:10" ht="47.25" x14ac:dyDescent="0.25">
      <c r="A60" s="6">
        <v>27</v>
      </c>
      <c r="B60" s="20" t="s">
        <v>101</v>
      </c>
      <c r="C60" s="6" t="s">
        <v>74</v>
      </c>
      <c r="D60" s="46" t="s">
        <v>26</v>
      </c>
      <c r="E60" s="12">
        <v>2025</v>
      </c>
      <c r="G60" s="11">
        <v>67823.350000000006</v>
      </c>
      <c r="H60" s="11"/>
      <c r="I60" s="6" t="s">
        <v>0</v>
      </c>
      <c r="J60" s="55" t="s">
        <v>66</v>
      </c>
    </row>
    <row r="61" spans="1:10" ht="63" x14ac:dyDescent="0.25">
      <c r="A61" s="6">
        <v>28</v>
      </c>
      <c r="B61" s="20" t="s">
        <v>102</v>
      </c>
      <c r="C61" s="46" t="s">
        <v>75</v>
      </c>
      <c r="D61" s="46" t="s">
        <v>26</v>
      </c>
      <c r="E61" s="12">
        <v>2026</v>
      </c>
      <c r="F61" s="11"/>
      <c r="G61" s="11">
        <v>3384.9547200000002</v>
      </c>
      <c r="H61" s="11"/>
      <c r="I61" s="6" t="s">
        <v>0</v>
      </c>
      <c r="J61" s="55" t="s">
        <v>66</v>
      </c>
    </row>
    <row r="62" spans="1:10" ht="33.75" customHeight="1" x14ac:dyDescent="0.25">
      <c r="A62" s="6">
        <v>29</v>
      </c>
      <c r="B62" s="20" t="s">
        <v>103</v>
      </c>
      <c r="C62" s="46" t="s">
        <v>37</v>
      </c>
      <c r="D62" s="46" t="s">
        <v>26</v>
      </c>
      <c r="E62" s="12">
        <v>2027</v>
      </c>
      <c r="F62" s="11"/>
      <c r="G62" s="11"/>
      <c r="H62" s="11">
        <v>1300000</v>
      </c>
      <c r="I62" s="6" t="s">
        <v>0</v>
      </c>
      <c r="J62" s="55" t="s">
        <v>66</v>
      </c>
    </row>
    <row r="63" spans="1:10" ht="63" customHeight="1" x14ac:dyDescent="0.25">
      <c r="A63" s="6">
        <v>30</v>
      </c>
      <c r="B63" s="20" t="s">
        <v>104</v>
      </c>
      <c r="C63" s="38" t="s">
        <v>74</v>
      </c>
      <c r="D63" s="46" t="s">
        <v>70</v>
      </c>
      <c r="E63" s="12">
        <v>2025</v>
      </c>
      <c r="F63" s="8">
        <v>40838.339999999997</v>
      </c>
      <c r="G63" s="8"/>
      <c r="H63" s="8"/>
      <c r="I63" s="6" t="s">
        <v>0</v>
      </c>
      <c r="J63" s="55" t="s">
        <v>66</v>
      </c>
    </row>
    <row r="64" spans="1:10" ht="63" x14ac:dyDescent="0.25">
      <c r="A64" s="6">
        <v>31</v>
      </c>
      <c r="B64" s="20" t="s">
        <v>105</v>
      </c>
      <c r="C64" s="38" t="s">
        <v>74</v>
      </c>
      <c r="D64" s="46" t="s">
        <v>70</v>
      </c>
      <c r="E64" s="12">
        <v>2026</v>
      </c>
      <c r="F64" s="8"/>
      <c r="G64" s="8">
        <v>2041.92</v>
      </c>
      <c r="H64" s="8"/>
      <c r="I64" s="6" t="s">
        <v>0</v>
      </c>
      <c r="J64" s="55" t="s">
        <v>66</v>
      </c>
    </row>
    <row r="65" spans="1:114" ht="67.5" customHeight="1" x14ac:dyDescent="0.25">
      <c r="A65" s="6">
        <v>32</v>
      </c>
      <c r="B65" s="20" t="s">
        <v>106</v>
      </c>
      <c r="C65" s="46" t="s">
        <v>37</v>
      </c>
      <c r="D65" s="6" t="s">
        <v>70</v>
      </c>
      <c r="E65" s="12">
        <v>2027</v>
      </c>
      <c r="F65" s="8"/>
      <c r="G65" s="8"/>
      <c r="H65" s="8">
        <v>790000</v>
      </c>
      <c r="I65" s="6" t="s">
        <v>0</v>
      </c>
      <c r="J65" s="55" t="s">
        <v>66</v>
      </c>
    </row>
    <row r="66" spans="1:114" ht="31.5" x14ac:dyDescent="0.25">
      <c r="A66" s="6">
        <v>33</v>
      </c>
      <c r="B66" s="20" t="s">
        <v>107</v>
      </c>
      <c r="C66" s="6" t="s">
        <v>74</v>
      </c>
      <c r="D66" s="46" t="s">
        <v>26</v>
      </c>
      <c r="E66" s="12">
        <v>2025</v>
      </c>
      <c r="F66" s="43">
        <v>36426.201000000001</v>
      </c>
      <c r="G66" s="8"/>
      <c r="H66" s="8"/>
      <c r="I66" s="6" t="s">
        <v>0</v>
      </c>
      <c r="J66" s="55" t="s">
        <v>66</v>
      </c>
    </row>
    <row r="67" spans="1:114" ht="63" x14ac:dyDescent="0.25">
      <c r="A67" s="6">
        <v>34</v>
      </c>
      <c r="B67" s="26" t="s">
        <v>108</v>
      </c>
      <c r="C67" s="27" t="s">
        <v>74</v>
      </c>
      <c r="D67" s="46" t="s">
        <v>26</v>
      </c>
      <c r="E67" s="29">
        <v>2025</v>
      </c>
      <c r="F67" s="30">
        <v>18550.629000000001</v>
      </c>
      <c r="G67" s="28"/>
      <c r="H67" s="28"/>
      <c r="I67" s="27" t="s">
        <v>0</v>
      </c>
      <c r="J67" s="55" t="s">
        <v>78</v>
      </c>
    </row>
    <row r="68" spans="1:114" ht="78.75" x14ac:dyDescent="0.25">
      <c r="A68" s="6">
        <v>35</v>
      </c>
      <c r="B68" s="26" t="s">
        <v>109</v>
      </c>
      <c r="C68" s="27" t="s">
        <v>75</v>
      </c>
      <c r="D68" s="46" t="s">
        <v>26</v>
      </c>
      <c r="E68" s="29">
        <v>2026</v>
      </c>
      <c r="F68" s="30">
        <v>3932</v>
      </c>
      <c r="G68" s="28"/>
      <c r="H68" s="28"/>
      <c r="I68" s="27" t="s">
        <v>0</v>
      </c>
      <c r="J68" s="56" t="s">
        <v>78</v>
      </c>
    </row>
    <row r="69" spans="1:114" ht="47.25" x14ac:dyDescent="0.25">
      <c r="A69" s="6">
        <v>36</v>
      </c>
      <c r="B69" s="26" t="s">
        <v>110</v>
      </c>
      <c r="C69" s="27" t="s">
        <v>62</v>
      </c>
      <c r="D69" s="46" t="s">
        <v>26</v>
      </c>
      <c r="E69" s="29">
        <v>2025</v>
      </c>
      <c r="F69" s="30">
        <v>4370</v>
      </c>
      <c r="G69" s="28"/>
      <c r="H69" s="28"/>
      <c r="I69" s="27" t="s">
        <v>0</v>
      </c>
      <c r="J69" s="55" t="s">
        <v>78</v>
      </c>
    </row>
    <row r="70" spans="1:114" ht="47.25" x14ac:dyDescent="0.25">
      <c r="A70" s="38">
        <v>37</v>
      </c>
      <c r="B70" s="26" t="s">
        <v>111</v>
      </c>
      <c r="C70" s="27" t="s">
        <v>37</v>
      </c>
      <c r="D70" s="27" t="s">
        <v>69</v>
      </c>
      <c r="E70" s="29">
        <v>2025</v>
      </c>
      <c r="F70" s="30">
        <v>31182.062999999998</v>
      </c>
      <c r="G70" s="28"/>
      <c r="H70" s="28"/>
      <c r="I70" s="27" t="s">
        <v>0</v>
      </c>
      <c r="J70" s="55" t="s">
        <v>66</v>
      </c>
    </row>
    <row r="71" spans="1:114" ht="63" x14ac:dyDescent="0.25">
      <c r="A71" s="38">
        <v>38</v>
      </c>
      <c r="B71" s="26" t="s">
        <v>112</v>
      </c>
      <c r="C71" s="27" t="s">
        <v>37</v>
      </c>
      <c r="D71" s="27" t="s">
        <v>69</v>
      </c>
      <c r="E71" s="29">
        <v>2025</v>
      </c>
      <c r="F71" s="30">
        <v>52483.381999999998</v>
      </c>
      <c r="G71" s="28"/>
      <c r="H71" s="28"/>
      <c r="I71" s="27" t="s">
        <v>0</v>
      </c>
      <c r="J71" s="55" t="s">
        <v>66</v>
      </c>
    </row>
    <row r="72" spans="1:114" ht="47.25" x14ac:dyDescent="0.25">
      <c r="A72" s="39">
        <v>39</v>
      </c>
      <c r="B72" s="26" t="s">
        <v>113</v>
      </c>
      <c r="C72" s="27" t="s">
        <v>37</v>
      </c>
      <c r="D72" s="27" t="s">
        <v>69</v>
      </c>
      <c r="E72" s="29">
        <v>2025</v>
      </c>
      <c r="F72" s="30">
        <v>17321.98</v>
      </c>
      <c r="G72" s="28"/>
      <c r="H72" s="28"/>
      <c r="I72" s="27" t="s">
        <v>0</v>
      </c>
      <c r="J72" s="55" t="s">
        <v>66</v>
      </c>
    </row>
    <row r="73" spans="1:114" ht="78.75" x14ac:dyDescent="0.25">
      <c r="A73" s="40">
        <v>40</v>
      </c>
      <c r="B73" s="26" t="s">
        <v>114</v>
      </c>
      <c r="C73" s="27" t="s">
        <v>77</v>
      </c>
      <c r="D73" s="46" t="s">
        <v>26</v>
      </c>
      <c r="E73" s="29">
        <v>2025</v>
      </c>
      <c r="F73" s="30">
        <v>106997.84</v>
      </c>
      <c r="G73" s="28"/>
      <c r="H73" s="28"/>
      <c r="I73" s="27" t="s">
        <v>0</v>
      </c>
      <c r="J73" s="55" t="s">
        <v>66</v>
      </c>
    </row>
    <row r="74" spans="1:114" ht="78.75" x14ac:dyDescent="0.25">
      <c r="A74" s="40">
        <v>41</v>
      </c>
      <c r="B74" s="26" t="s">
        <v>115</v>
      </c>
      <c r="C74" s="27" t="s">
        <v>77</v>
      </c>
      <c r="D74" s="46" t="s">
        <v>26</v>
      </c>
      <c r="E74" s="29">
        <v>2025</v>
      </c>
      <c r="F74" s="30">
        <v>36052.22</v>
      </c>
      <c r="G74" s="28"/>
      <c r="H74" s="28"/>
      <c r="I74" s="27" t="s">
        <v>0</v>
      </c>
      <c r="J74" s="55" t="s">
        <v>66</v>
      </c>
    </row>
    <row r="75" spans="1:114" ht="63" x14ac:dyDescent="0.25">
      <c r="A75" s="40">
        <v>42</v>
      </c>
      <c r="B75" s="26" t="s">
        <v>116</v>
      </c>
      <c r="C75" s="27" t="s">
        <v>77</v>
      </c>
      <c r="D75" s="27" t="s">
        <v>68</v>
      </c>
      <c r="E75" s="29">
        <v>2025</v>
      </c>
      <c r="F75" s="30">
        <v>25387.360000000001</v>
      </c>
      <c r="G75" s="28"/>
      <c r="H75" s="28"/>
      <c r="I75" s="27" t="s">
        <v>0</v>
      </c>
      <c r="J75" s="55" t="s">
        <v>66</v>
      </c>
    </row>
    <row r="76" spans="1:114" ht="69" customHeight="1" x14ac:dyDescent="0.25">
      <c r="A76" s="40">
        <v>43</v>
      </c>
      <c r="B76" s="26" t="s">
        <v>117</v>
      </c>
      <c r="C76" s="27" t="s">
        <v>77</v>
      </c>
      <c r="D76" s="46" t="s">
        <v>26</v>
      </c>
      <c r="E76" s="29">
        <v>2025</v>
      </c>
      <c r="F76" s="30">
        <v>17660.46</v>
      </c>
      <c r="G76" s="28"/>
      <c r="H76" s="28"/>
      <c r="I76" s="27" t="s">
        <v>0</v>
      </c>
      <c r="J76" s="55" t="s">
        <v>66</v>
      </c>
    </row>
    <row r="77" spans="1:114" ht="47.25" x14ac:dyDescent="0.25">
      <c r="A77" s="40">
        <v>44</v>
      </c>
      <c r="B77" s="26" t="s">
        <v>118</v>
      </c>
      <c r="C77" s="27" t="s">
        <v>37</v>
      </c>
      <c r="D77" s="46" t="s">
        <v>26</v>
      </c>
      <c r="E77" s="27">
        <v>2025</v>
      </c>
      <c r="F77" s="53">
        <v>238900</v>
      </c>
      <c r="G77" s="28"/>
      <c r="H77" s="27"/>
      <c r="I77" s="27" t="s">
        <v>0</v>
      </c>
      <c r="J77" s="55" t="s">
        <v>66</v>
      </c>
    </row>
    <row r="78" spans="1:114" s="16" customFormat="1" ht="15.75" customHeight="1" x14ac:dyDescent="0.25">
      <c r="A78" s="68" t="s">
        <v>60</v>
      </c>
      <c r="B78" s="68"/>
      <c r="C78" s="9"/>
      <c r="D78" s="9"/>
      <c r="E78" s="9"/>
      <c r="F78" s="10">
        <v>4204906.8600000003</v>
      </c>
      <c r="G78" s="10">
        <f>SUM(G35:G77)</f>
        <v>6233936.6527199987</v>
      </c>
      <c r="H78" s="10">
        <f>SUM(H35:H77)</f>
        <v>13609364.118999999</v>
      </c>
      <c r="I78" s="9"/>
      <c r="J78" s="57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  <c r="CC78" s="35"/>
      <c r="CD78" s="35"/>
      <c r="CE78" s="35"/>
      <c r="CF78" s="35"/>
      <c r="CG78" s="35"/>
      <c r="CH78" s="35"/>
      <c r="CI78" s="35"/>
      <c r="CJ78" s="35"/>
      <c r="CK78" s="35"/>
      <c r="CL78" s="35"/>
      <c r="CM78" s="35"/>
      <c r="CN78" s="35"/>
      <c r="CO78" s="35"/>
      <c r="CP78" s="35"/>
      <c r="CQ78" s="35"/>
      <c r="CR78" s="35"/>
      <c r="CS78" s="35"/>
      <c r="CT78" s="35"/>
      <c r="CU78" s="35"/>
      <c r="CV78" s="35"/>
      <c r="CW78" s="35"/>
      <c r="CX78" s="35"/>
      <c r="CY78" s="35"/>
      <c r="CZ78" s="35"/>
      <c r="DA78" s="35"/>
      <c r="DB78" s="35"/>
      <c r="DC78" s="35"/>
      <c r="DD78" s="35"/>
      <c r="DE78" s="35"/>
      <c r="DF78" s="35"/>
      <c r="DG78" s="35"/>
      <c r="DH78" s="35"/>
      <c r="DI78" s="35"/>
      <c r="DJ78" s="35"/>
    </row>
    <row r="79" spans="1:114" ht="15.75" customHeight="1" x14ac:dyDescent="0.25">
      <c r="A79" s="67" t="s">
        <v>119</v>
      </c>
      <c r="B79" s="67"/>
      <c r="C79" s="67"/>
      <c r="D79" s="67"/>
      <c r="E79" s="67"/>
      <c r="F79" s="67"/>
      <c r="G79" s="67"/>
      <c r="H79" s="67"/>
      <c r="I79" s="67"/>
      <c r="J79" s="55"/>
    </row>
    <row r="80" spans="1:114" ht="99" customHeight="1" x14ac:dyDescent="0.25">
      <c r="A80" s="6">
        <v>1</v>
      </c>
      <c r="B80" s="47" t="s">
        <v>120</v>
      </c>
      <c r="C80" s="46" t="s">
        <v>37</v>
      </c>
      <c r="D80" s="46" t="s">
        <v>26</v>
      </c>
      <c r="E80" s="40">
        <v>2025</v>
      </c>
      <c r="F80" s="8">
        <v>465462.467</v>
      </c>
      <c r="G80" s="8"/>
      <c r="H80" s="12"/>
      <c r="I80" s="40" t="s">
        <v>65</v>
      </c>
      <c r="J80" s="55" t="s">
        <v>66</v>
      </c>
    </row>
    <row r="81" spans="1:114" ht="94.5" x14ac:dyDescent="0.25">
      <c r="A81" s="6">
        <v>2</v>
      </c>
      <c r="B81" s="47" t="s">
        <v>121</v>
      </c>
      <c r="C81" s="46" t="s">
        <v>37</v>
      </c>
      <c r="D81" s="46" t="s">
        <v>26</v>
      </c>
      <c r="E81" s="40">
        <v>2025</v>
      </c>
      <c r="F81" s="13">
        <v>2363315.55308</v>
      </c>
      <c r="G81" s="8"/>
      <c r="H81" s="40"/>
      <c r="I81" s="40" t="s">
        <v>65</v>
      </c>
      <c r="J81" s="55" t="s">
        <v>66</v>
      </c>
    </row>
    <row r="82" spans="1:114" ht="47.25" x14ac:dyDescent="0.25">
      <c r="A82" s="40">
        <v>3</v>
      </c>
      <c r="B82" s="26" t="s">
        <v>122</v>
      </c>
      <c r="C82" s="27" t="s">
        <v>37</v>
      </c>
      <c r="D82" s="46" t="s">
        <v>26</v>
      </c>
      <c r="E82" s="27">
        <v>2025</v>
      </c>
      <c r="F82" s="30">
        <v>25281.360000000001</v>
      </c>
      <c r="G82" s="28"/>
      <c r="H82" s="27"/>
      <c r="I82" s="27" t="s">
        <v>0</v>
      </c>
      <c r="J82" s="55" t="s">
        <v>66</v>
      </c>
    </row>
    <row r="83" spans="1:114" ht="47.25" x14ac:dyDescent="0.25">
      <c r="A83" s="37">
        <v>4</v>
      </c>
      <c r="B83" s="26" t="s">
        <v>123</v>
      </c>
      <c r="C83" s="27" t="s">
        <v>37</v>
      </c>
      <c r="D83" s="46" t="s">
        <v>26</v>
      </c>
      <c r="E83" s="27">
        <v>2025</v>
      </c>
      <c r="F83" s="30">
        <v>363657</v>
      </c>
      <c r="G83" s="28"/>
      <c r="H83" s="27"/>
      <c r="I83" s="27" t="s">
        <v>0</v>
      </c>
      <c r="J83" s="55" t="s">
        <v>66</v>
      </c>
    </row>
    <row r="84" spans="1:114" s="16" customFormat="1" ht="15.75" customHeight="1" x14ac:dyDescent="0.25">
      <c r="A84" s="68" t="s">
        <v>60</v>
      </c>
      <c r="B84" s="68"/>
      <c r="C84" s="9"/>
      <c r="D84" s="9"/>
      <c r="E84" s="9"/>
      <c r="F84" s="10">
        <f>SUM(F80:F83)</f>
        <v>3217716.38008</v>
      </c>
      <c r="G84" s="10">
        <f>SUM(G80:G83)</f>
        <v>0</v>
      </c>
      <c r="H84" s="10">
        <f>SUM(H80:H83)</f>
        <v>0</v>
      </c>
      <c r="I84" s="9"/>
      <c r="J84" s="57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</row>
    <row r="85" spans="1:114" ht="15.75" customHeight="1" x14ac:dyDescent="0.25">
      <c r="A85" s="67" t="s">
        <v>124</v>
      </c>
      <c r="B85" s="67"/>
      <c r="C85" s="67"/>
      <c r="D85" s="67"/>
      <c r="E85" s="67"/>
      <c r="F85" s="67"/>
      <c r="G85" s="67"/>
      <c r="H85" s="67"/>
      <c r="I85" s="67"/>
      <c r="J85" s="55"/>
    </row>
    <row r="86" spans="1:114" x14ac:dyDescent="0.25">
      <c r="A86" s="6">
        <v>1</v>
      </c>
      <c r="B86" s="22"/>
      <c r="C86" s="12"/>
      <c r="D86" s="12"/>
      <c r="E86" s="12"/>
      <c r="F86" s="12"/>
      <c r="G86" s="12"/>
      <c r="H86" s="12"/>
      <c r="I86" s="12"/>
      <c r="J86" s="55"/>
    </row>
    <row r="87" spans="1:114" x14ac:dyDescent="0.25">
      <c r="A87" s="6">
        <v>2</v>
      </c>
      <c r="B87" s="22"/>
      <c r="C87" s="12"/>
      <c r="D87" s="12"/>
      <c r="E87" s="12"/>
      <c r="F87" s="12"/>
      <c r="G87" s="12"/>
      <c r="H87" s="12"/>
      <c r="I87" s="12"/>
      <c r="J87" s="55"/>
    </row>
    <row r="88" spans="1:114" x14ac:dyDescent="0.25">
      <c r="A88" s="6">
        <v>3</v>
      </c>
      <c r="B88" s="22"/>
      <c r="C88" s="12"/>
      <c r="D88" s="12"/>
      <c r="E88" s="12"/>
      <c r="F88" s="12"/>
      <c r="G88" s="12"/>
      <c r="H88" s="12"/>
      <c r="I88" s="12"/>
      <c r="J88" s="55"/>
    </row>
    <row r="89" spans="1:114" s="16" customFormat="1" ht="15.75" customHeight="1" x14ac:dyDescent="0.25">
      <c r="A89" s="68" t="s">
        <v>60</v>
      </c>
      <c r="B89" s="68"/>
      <c r="C89" s="9"/>
      <c r="D89" s="9"/>
      <c r="E89" s="9"/>
      <c r="F89" s="10">
        <v>0</v>
      </c>
      <c r="G89" s="10">
        <v>0</v>
      </c>
      <c r="H89" s="10">
        <v>0</v>
      </c>
      <c r="I89" s="9"/>
      <c r="J89" s="57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  <c r="BE89" s="35"/>
      <c r="BF89" s="35"/>
      <c r="BG89" s="35"/>
      <c r="BH89" s="35"/>
      <c r="BI89" s="35"/>
      <c r="BJ89" s="35"/>
      <c r="BK89" s="35"/>
      <c r="BL89" s="35"/>
      <c r="BM89" s="35"/>
      <c r="BN89" s="35"/>
      <c r="BO89" s="35"/>
      <c r="BP89" s="35"/>
      <c r="BQ89" s="35"/>
      <c r="BR89" s="35"/>
      <c r="BS89" s="35"/>
      <c r="BT89" s="35"/>
      <c r="BU89" s="35"/>
      <c r="BV89" s="35"/>
      <c r="BW89" s="35"/>
      <c r="BX89" s="35"/>
      <c r="BY89" s="35"/>
      <c r="BZ89" s="35"/>
      <c r="CA89" s="35"/>
      <c r="CB89" s="35"/>
      <c r="CC89" s="35"/>
      <c r="CD89" s="35"/>
      <c r="CE89" s="35"/>
      <c r="CF89" s="35"/>
      <c r="CG89" s="35"/>
      <c r="CH89" s="35"/>
      <c r="CI89" s="35"/>
      <c r="CJ89" s="35"/>
      <c r="CK89" s="35"/>
      <c r="CL89" s="35"/>
      <c r="CM89" s="35"/>
      <c r="CN89" s="35"/>
      <c r="CO89" s="35"/>
      <c r="CP89" s="35"/>
      <c r="CQ89" s="35"/>
      <c r="CR89" s="35"/>
      <c r="CS89" s="35"/>
      <c r="CT89" s="35"/>
      <c r="CU89" s="35"/>
      <c r="CV89" s="35"/>
      <c r="CW89" s="35"/>
      <c r="CX89" s="35"/>
      <c r="CY89" s="35"/>
      <c r="CZ89" s="35"/>
      <c r="DA89" s="35"/>
      <c r="DB89" s="35"/>
      <c r="DC89" s="35"/>
      <c r="DD89" s="35"/>
      <c r="DE89" s="35"/>
      <c r="DF89" s="35"/>
      <c r="DG89" s="35"/>
      <c r="DH89" s="35"/>
      <c r="DI89" s="35"/>
      <c r="DJ89" s="35"/>
    </row>
    <row r="90" spans="1:114" ht="15.75" customHeight="1" x14ac:dyDescent="0.25">
      <c r="A90" s="67" t="s">
        <v>125</v>
      </c>
      <c r="B90" s="67"/>
      <c r="C90" s="67"/>
      <c r="D90" s="67"/>
      <c r="E90" s="67"/>
      <c r="F90" s="67"/>
      <c r="G90" s="67"/>
      <c r="H90" s="67"/>
      <c r="I90" s="67"/>
      <c r="J90" s="55"/>
    </row>
    <row r="91" spans="1:114" x14ac:dyDescent="0.25">
      <c r="A91" s="6">
        <v>1</v>
      </c>
      <c r="B91" s="20"/>
      <c r="C91" s="6"/>
      <c r="D91" s="6"/>
      <c r="E91" s="6"/>
      <c r="F91" s="6"/>
      <c r="G91" s="6"/>
      <c r="H91" s="6"/>
      <c r="I91" s="6"/>
      <c r="J91" s="55"/>
    </row>
    <row r="92" spans="1:114" x14ac:dyDescent="0.25">
      <c r="A92" s="6">
        <v>2</v>
      </c>
      <c r="B92" s="20"/>
      <c r="C92" s="6"/>
      <c r="D92" s="6"/>
      <c r="E92" s="6"/>
      <c r="F92" s="6"/>
      <c r="G92" s="6"/>
      <c r="H92" s="6"/>
      <c r="I92" s="6"/>
      <c r="J92" s="55"/>
    </row>
    <row r="93" spans="1:114" x14ac:dyDescent="0.25">
      <c r="A93" s="6">
        <v>3</v>
      </c>
      <c r="B93" s="20"/>
      <c r="C93" s="6"/>
      <c r="D93" s="6"/>
      <c r="E93" s="6"/>
      <c r="F93" s="6"/>
      <c r="G93" s="6"/>
      <c r="H93" s="6"/>
      <c r="I93" s="6"/>
      <c r="J93" s="55"/>
    </row>
    <row r="94" spans="1:114" ht="15.75" customHeight="1" x14ac:dyDescent="0.25">
      <c r="A94" s="68" t="s">
        <v>60</v>
      </c>
      <c r="B94" s="68"/>
      <c r="C94" s="6"/>
      <c r="D94" s="6"/>
      <c r="E94" s="6"/>
      <c r="F94" s="10">
        <v>0</v>
      </c>
      <c r="G94" s="10">
        <v>0</v>
      </c>
      <c r="H94" s="10">
        <v>0</v>
      </c>
      <c r="I94" s="6"/>
      <c r="J94" s="55"/>
    </row>
    <row r="95" spans="1:114" ht="15.75" customHeight="1" x14ac:dyDescent="0.25">
      <c r="A95" s="67" t="s">
        <v>126</v>
      </c>
      <c r="B95" s="67"/>
      <c r="C95" s="67"/>
      <c r="D95" s="67"/>
      <c r="E95" s="67"/>
      <c r="F95" s="67"/>
      <c r="G95" s="67"/>
      <c r="H95" s="67"/>
      <c r="I95" s="67"/>
      <c r="J95" s="55"/>
    </row>
    <row r="96" spans="1:114" ht="45" x14ac:dyDescent="0.25">
      <c r="A96" s="6">
        <v>1</v>
      </c>
      <c r="B96" s="47" t="s">
        <v>127</v>
      </c>
      <c r="C96" s="46" t="s">
        <v>128</v>
      </c>
      <c r="D96" s="46" t="s">
        <v>26</v>
      </c>
      <c r="E96" s="46" t="s">
        <v>129</v>
      </c>
      <c r="F96" s="8">
        <v>325000</v>
      </c>
      <c r="G96" s="8">
        <v>325000</v>
      </c>
      <c r="H96" s="8">
        <v>325000</v>
      </c>
      <c r="I96" s="6" t="s">
        <v>0</v>
      </c>
      <c r="J96" s="55" t="s">
        <v>130</v>
      </c>
    </row>
    <row r="97" spans="1:114" ht="45" x14ac:dyDescent="0.25">
      <c r="A97" s="6">
        <v>2</v>
      </c>
      <c r="B97" s="47" t="s">
        <v>131</v>
      </c>
      <c r="C97" s="46" t="s">
        <v>34</v>
      </c>
      <c r="D97" s="46" t="s">
        <v>26</v>
      </c>
      <c r="E97" s="6" t="s">
        <v>3</v>
      </c>
      <c r="F97" s="8">
        <v>471272.24</v>
      </c>
      <c r="G97" s="6"/>
      <c r="H97" s="6"/>
      <c r="I97" s="6" t="s">
        <v>0</v>
      </c>
      <c r="J97" s="55" t="s">
        <v>130</v>
      </c>
    </row>
    <row r="98" spans="1:114" ht="47.25" x14ac:dyDescent="0.25">
      <c r="A98" s="6">
        <v>3</v>
      </c>
      <c r="B98" s="47" t="s">
        <v>132</v>
      </c>
      <c r="C98" s="46" t="s">
        <v>34</v>
      </c>
      <c r="D98" s="46" t="s">
        <v>26</v>
      </c>
      <c r="E98" s="6" t="s">
        <v>3</v>
      </c>
      <c r="F98" s="8">
        <v>270917.38</v>
      </c>
      <c r="G98" s="8"/>
      <c r="H98" s="6"/>
      <c r="I98" s="6" t="s">
        <v>0</v>
      </c>
      <c r="J98" s="55" t="s">
        <v>130</v>
      </c>
    </row>
    <row r="99" spans="1:114" ht="42.75" customHeight="1" x14ac:dyDescent="0.25">
      <c r="A99" s="6">
        <v>4</v>
      </c>
      <c r="B99" s="47" t="s">
        <v>133</v>
      </c>
      <c r="C99" s="46" t="s">
        <v>134</v>
      </c>
      <c r="D99" s="46" t="s">
        <v>26</v>
      </c>
      <c r="E99" s="6">
        <v>2025</v>
      </c>
      <c r="F99" s="8">
        <v>45000</v>
      </c>
      <c r="G99" s="8"/>
      <c r="H99" s="8"/>
      <c r="I99" s="6" t="s">
        <v>0</v>
      </c>
      <c r="J99" s="55" t="s">
        <v>130</v>
      </c>
    </row>
    <row r="100" spans="1:114" ht="45" customHeight="1" x14ac:dyDescent="0.25">
      <c r="A100" s="6">
        <v>5</v>
      </c>
      <c r="B100" s="47" t="s">
        <v>135</v>
      </c>
      <c r="C100" s="46" t="s">
        <v>134</v>
      </c>
      <c r="D100" s="46" t="s">
        <v>26</v>
      </c>
      <c r="E100" s="6">
        <v>2025</v>
      </c>
      <c r="F100" s="8">
        <v>10000</v>
      </c>
      <c r="G100" s="6"/>
      <c r="H100" s="6"/>
      <c r="I100" s="6" t="s">
        <v>0</v>
      </c>
      <c r="J100" s="55" t="s">
        <v>136</v>
      </c>
    </row>
    <row r="101" spans="1:114" ht="90" x14ac:dyDescent="0.25">
      <c r="A101" s="6">
        <v>6</v>
      </c>
      <c r="B101" s="47" t="s">
        <v>137</v>
      </c>
      <c r="C101" s="46" t="s">
        <v>134</v>
      </c>
      <c r="D101" s="46" t="s">
        <v>138</v>
      </c>
      <c r="E101" s="46" t="s">
        <v>129</v>
      </c>
      <c r="F101" s="8">
        <v>7620</v>
      </c>
      <c r="G101" s="8">
        <v>7620</v>
      </c>
      <c r="H101" s="8">
        <v>7620</v>
      </c>
      <c r="I101" s="6" t="s">
        <v>0</v>
      </c>
      <c r="J101" s="55" t="s">
        <v>141</v>
      </c>
    </row>
    <row r="102" spans="1:114" ht="90" x14ac:dyDescent="0.25">
      <c r="A102" s="6">
        <v>7</v>
      </c>
      <c r="B102" s="47" t="s">
        <v>139</v>
      </c>
      <c r="C102" s="46" t="s">
        <v>134</v>
      </c>
      <c r="D102" s="46" t="s">
        <v>138</v>
      </c>
      <c r="E102" s="46" t="s">
        <v>129</v>
      </c>
      <c r="F102" s="8">
        <v>12700</v>
      </c>
      <c r="G102" s="8">
        <v>12700</v>
      </c>
      <c r="H102" s="8">
        <v>12700</v>
      </c>
      <c r="I102" s="6" t="s">
        <v>0</v>
      </c>
      <c r="J102" s="55" t="s">
        <v>141</v>
      </c>
    </row>
    <row r="103" spans="1:114" ht="90" x14ac:dyDescent="0.25">
      <c r="A103" s="6">
        <v>8</v>
      </c>
      <c r="B103" s="47" t="s">
        <v>140</v>
      </c>
      <c r="C103" s="46" t="s">
        <v>134</v>
      </c>
      <c r="D103" s="46" t="s">
        <v>138</v>
      </c>
      <c r="E103" s="46" t="s">
        <v>129</v>
      </c>
      <c r="F103" s="8">
        <v>19050</v>
      </c>
      <c r="G103" s="8">
        <v>19050</v>
      </c>
      <c r="H103" s="8">
        <v>19050</v>
      </c>
      <c r="I103" s="6" t="s">
        <v>0</v>
      </c>
      <c r="J103" s="55" t="s">
        <v>141</v>
      </c>
    </row>
    <row r="104" spans="1:114" s="16" customFormat="1" ht="15.75" customHeight="1" x14ac:dyDescent="0.25">
      <c r="A104" s="68" t="s">
        <v>60</v>
      </c>
      <c r="B104" s="68"/>
      <c r="C104" s="9"/>
      <c r="D104" s="9"/>
      <c r="E104" s="9"/>
      <c r="F104" s="10">
        <f>SUM(F96:F103)</f>
        <v>1161559.6200000001</v>
      </c>
      <c r="G104" s="10">
        <f>SUM(G96:G103)</f>
        <v>364370</v>
      </c>
      <c r="H104" s="10">
        <f>SUM(H96:H103)</f>
        <v>364370</v>
      </c>
      <c r="I104" s="9"/>
      <c r="J104" s="57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  <c r="BH104" s="35"/>
      <c r="BI104" s="35"/>
      <c r="BJ104" s="35"/>
      <c r="BK104" s="35"/>
      <c r="BL104" s="35"/>
      <c r="BM104" s="35"/>
      <c r="BN104" s="35"/>
      <c r="BO104" s="35"/>
      <c r="BP104" s="35"/>
      <c r="BQ104" s="35"/>
      <c r="BR104" s="35"/>
      <c r="BS104" s="35"/>
      <c r="BT104" s="35"/>
      <c r="BU104" s="35"/>
      <c r="BV104" s="35"/>
      <c r="BW104" s="35"/>
      <c r="BX104" s="35"/>
      <c r="BY104" s="35"/>
      <c r="BZ104" s="35"/>
      <c r="CA104" s="35"/>
      <c r="CB104" s="35"/>
      <c r="CC104" s="35"/>
      <c r="CD104" s="35"/>
      <c r="CE104" s="35"/>
      <c r="CF104" s="35"/>
      <c r="CG104" s="35"/>
      <c r="CH104" s="35"/>
      <c r="CI104" s="35"/>
      <c r="CJ104" s="35"/>
      <c r="CK104" s="35"/>
      <c r="CL104" s="35"/>
      <c r="CM104" s="35"/>
      <c r="CN104" s="35"/>
      <c r="CO104" s="35"/>
      <c r="CP104" s="35"/>
      <c r="CQ104" s="35"/>
      <c r="CR104" s="35"/>
      <c r="CS104" s="35"/>
      <c r="CT104" s="35"/>
      <c r="CU104" s="35"/>
      <c r="CV104" s="35"/>
      <c r="CW104" s="35"/>
      <c r="CX104" s="35"/>
      <c r="CY104" s="35"/>
      <c r="CZ104" s="35"/>
      <c r="DA104" s="35"/>
      <c r="DB104" s="35"/>
      <c r="DC104" s="35"/>
      <c r="DD104" s="35"/>
      <c r="DE104" s="35"/>
      <c r="DF104" s="35"/>
      <c r="DG104" s="35"/>
      <c r="DH104" s="35"/>
      <c r="DI104" s="35"/>
      <c r="DJ104" s="35"/>
    </row>
    <row r="105" spans="1:114" ht="15.75" customHeight="1" x14ac:dyDescent="0.25">
      <c r="A105" s="67" t="s">
        <v>142</v>
      </c>
      <c r="B105" s="67"/>
      <c r="C105" s="67"/>
      <c r="D105" s="67"/>
      <c r="E105" s="67"/>
      <c r="F105" s="67"/>
      <c r="G105" s="67"/>
      <c r="H105" s="67"/>
      <c r="I105" s="67"/>
      <c r="J105" s="55"/>
    </row>
    <row r="106" spans="1:114" ht="60" x14ac:dyDescent="0.25">
      <c r="A106" s="6">
        <v>1</v>
      </c>
      <c r="B106" s="47" t="s">
        <v>143</v>
      </c>
      <c r="C106" s="46" t="s">
        <v>144</v>
      </c>
      <c r="D106" s="46" t="s">
        <v>26</v>
      </c>
      <c r="E106" s="6" t="s">
        <v>129</v>
      </c>
      <c r="F106" s="8">
        <v>51262.400000000001</v>
      </c>
      <c r="G106" s="8">
        <v>51262.400000000001</v>
      </c>
      <c r="H106" s="8">
        <v>51262.400000000001</v>
      </c>
      <c r="I106" s="6" t="s">
        <v>0</v>
      </c>
      <c r="J106" s="55" t="s">
        <v>146</v>
      </c>
    </row>
    <row r="107" spans="1:114" ht="90.75" customHeight="1" x14ac:dyDescent="0.25">
      <c r="A107" s="6">
        <v>2</v>
      </c>
      <c r="B107" s="47" t="s">
        <v>145</v>
      </c>
      <c r="C107" s="46" t="s">
        <v>134</v>
      </c>
      <c r="D107" s="46" t="s">
        <v>138</v>
      </c>
      <c r="E107" s="6">
        <v>2025</v>
      </c>
      <c r="F107" s="8">
        <v>322731.59999999998</v>
      </c>
      <c r="G107" s="6"/>
      <c r="H107" s="6"/>
      <c r="I107" s="6" t="s">
        <v>0</v>
      </c>
      <c r="J107" s="55" t="s">
        <v>147</v>
      </c>
    </row>
    <row r="108" spans="1:114" ht="75" x14ac:dyDescent="0.25">
      <c r="A108" s="6">
        <v>3</v>
      </c>
      <c r="B108" s="47" t="s">
        <v>148</v>
      </c>
      <c r="C108" s="46" t="s">
        <v>74</v>
      </c>
      <c r="D108" s="46" t="s">
        <v>26</v>
      </c>
      <c r="E108" s="46">
        <v>2025</v>
      </c>
      <c r="F108" s="8">
        <v>55000</v>
      </c>
      <c r="G108" s="8"/>
      <c r="H108" s="8"/>
      <c r="I108" s="46" t="s">
        <v>0</v>
      </c>
      <c r="J108" s="55" t="s">
        <v>149</v>
      </c>
    </row>
    <row r="109" spans="1:114" ht="94.5" x14ac:dyDescent="0.25">
      <c r="A109" s="6">
        <v>4</v>
      </c>
      <c r="B109" s="47" t="s">
        <v>150</v>
      </c>
      <c r="C109" s="46" t="s">
        <v>75</v>
      </c>
      <c r="D109" s="46" t="s">
        <v>26</v>
      </c>
      <c r="E109" s="46">
        <v>2026</v>
      </c>
      <c r="F109" s="8"/>
      <c r="G109" s="8">
        <v>1800</v>
      </c>
      <c r="H109" s="8"/>
      <c r="I109" s="46" t="s">
        <v>0</v>
      </c>
      <c r="J109" s="55" t="s">
        <v>149</v>
      </c>
    </row>
    <row r="110" spans="1:114" ht="75" x14ac:dyDescent="0.25">
      <c r="A110" s="6">
        <v>5</v>
      </c>
      <c r="B110" s="23" t="s">
        <v>151</v>
      </c>
      <c r="C110" s="46" t="s">
        <v>37</v>
      </c>
      <c r="D110" s="46" t="s">
        <v>26</v>
      </c>
      <c r="E110" s="46">
        <v>2027</v>
      </c>
      <c r="F110" s="8"/>
      <c r="G110" s="8"/>
      <c r="H110" s="8">
        <v>800000</v>
      </c>
      <c r="I110" s="46" t="s">
        <v>1</v>
      </c>
      <c r="J110" s="55" t="s">
        <v>149</v>
      </c>
    </row>
    <row r="111" spans="1:114" ht="75" x14ac:dyDescent="0.25">
      <c r="A111" s="6">
        <v>6</v>
      </c>
      <c r="B111" s="47" t="s">
        <v>152</v>
      </c>
      <c r="C111" s="46" t="s">
        <v>134</v>
      </c>
      <c r="D111" s="46" t="s">
        <v>138</v>
      </c>
      <c r="E111" s="46">
        <v>2025</v>
      </c>
      <c r="F111" s="8">
        <v>25000</v>
      </c>
      <c r="G111" s="8"/>
      <c r="H111" s="8"/>
      <c r="I111" s="46" t="s">
        <v>77</v>
      </c>
      <c r="J111" s="55" t="s">
        <v>149</v>
      </c>
    </row>
    <row r="112" spans="1:114" ht="75" x14ac:dyDescent="0.25">
      <c r="A112" s="6">
        <v>7</v>
      </c>
      <c r="B112" s="47" t="s">
        <v>153</v>
      </c>
      <c r="C112" s="46" t="s">
        <v>74</v>
      </c>
      <c r="D112" s="46" t="s">
        <v>138</v>
      </c>
      <c r="E112" s="46">
        <v>2025</v>
      </c>
      <c r="F112" s="11">
        <v>20000</v>
      </c>
      <c r="G112" s="46"/>
      <c r="H112" s="46"/>
      <c r="I112" s="46" t="s">
        <v>0</v>
      </c>
      <c r="J112" s="55" t="s">
        <v>149</v>
      </c>
    </row>
    <row r="113" spans="1:114" ht="75" x14ac:dyDescent="0.25">
      <c r="A113" s="27">
        <v>8</v>
      </c>
      <c r="B113" s="47" t="s">
        <v>154</v>
      </c>
      <c r="C113" s="46" t="s">
        <v>37</v>
      </c>
      <c r="D113" s="46" t="s">
        <v>138</v>
      </c>
      <c r="E113" s="46">
        <v>2026</v>
      </c>
      <c r="F113" s="8"/>
      <c r="G113" s="8">
        <v>65815.383000000002</v>
      </c>
      <c r="H113" s="46"/>
      <c r="I113" s="46" t="s">
        <v>1</v>
      </c>
      <c r="J113" s="55" t="s">
        <v>149</v>
      </c>
    </row>
    <row r="114" spans="1:114" ht="75" x14ac:dyDescent="0.25">
      <c r="A114" s="27">
        <v>9</v>
      </c>
      <c r="B114" s="47" t="s">
        <v>155</v>
      </c>
      <c r="C114" s="46" t="s">
        <v>37</v>
      </c>
      <c r="D114" s="46" t="s">
        <v>138</v>
      </c>
      <c r="E114" s="46">
        <v>2026</v>
      </c>
      <c r="F114" s="8"/>
      <c r="G114" s="8">
        <v>68952.962</v>
      </c>
      <c r="H114" s="46"/>
      <c r="I114" s="46" t="s">
        <v>1</v>
      </c>
      <c r="J114" s="55" t="s">
        <v>149</v>
      </c>
    </row>
    <row r="115" spans="1:114" s="31" customFormat="1" ht="75" x14ac:dyDescent="0.25">
      <c r="A115" s="27">
        <v>10</v>
      </c>
      <c r="B115" s="26" t="s">
        <v>156</v>
      </c>
      <c r="C115" s="46" t="s">
        <v>37</v>
      </c>
      <c r="D115" s="27" t="s">
        <v>160</v>
      </c>
      <c r="E115" s="27">
        <v>2025</v>
      </c>
      <c r="F115" s="28">
        <v>26344</v>
      </c>
      <c r="G115" s="28"/>
      <c r="H115" s="27"/>
      <c r="I115" s="27" t="s">
        <v>0</v>
      </c>
      <c r="J115" s="58" t="s">
        <v>164</v>
      </c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  <c r="BO115" s="33"/>
      <c r="BP115" s="33"/>
      <c r="BQ115" s="33"/>
      <c r="BR115" s="33"/>
      <c r="BS115" s="33"/>
      <c r="BT115" s="33"/>
      <c r="BU115" s="33"/>
      <c r="BV115" s="33"/>
      <c r="BW115" s="33"/>
      <c r="BX115" s="33"/>
      <c r="BY115" s="33"/>
      <c r="BZ115" s="33"/>
      <c r="CA115" s="33"/>
      <c r="CB115" s="33"/>
      <c r="CC115" s="33"/>
      <c r="CD115" s="33"/>
      <c r="CE115" s="33"/>
      <c r="CF115" s="33"/>
      <c r="CG115" s="33"/>
      <c r="CH115" s="33"/>
      <c r="CI115" s="33"/>
      <c r="CJ115" s="33"/>
      <c r="CK115" s="33"/>
      <c r="CL115" s="33"/>
      <c r="CM115" s="33"/>
      <c r="CN115" s="33"/>
      <c r="CO115" s="33"/>
      <c r="CP115" s="33"/>
      <c r="CQ115" s="33"/>
      <c r="CR115" s="33"/>
      <c r="CS115" s="33"/>
      <c r="CT115" s="33"/>
      <c r="CU115" s="33"/>
      <c r="CV115" s="33"/>
      <c r="CW115" s="33"/>
      <c r="CX115" s="33"/>
      <c r="CY115" s="33"/>
      <c r="CZ115" s="33"/>
      <c r="DA115" s="33"/>
      <c r="DB115" s="33"/>
      <c r="DC115" s="33"/>
      <c r="DD115" s="33"/>
      <c r="DE115" s="33"/>
      <c r="DF115" s="33"/>
      <c r="DG115" s="33"/>
      <c r="DH115" s="33"/>
      <c r="DI115" s="33"/>
      <c r="DJ115" s="33"/>
    </row>
    <row r="116" spans="1:114" s="31" customFormat="1" ht="75" x14ac:dyDescent="0.25">
      <c r="A116" s="27">
        <v>11</v>
      </c>
      <c r="B116" s="26" t="s">
        <v>157</v>
      </c>
      <c r="C116" s="46" t="s">
        <v>37</v>
      </c>
      <c r="D116" s="27" t="s">
        <v>160</v>
      </c>
      <c r="E116" s="27">
        <v>2025</v>
      </c>
      <c r="F116" s="28">
        <v>26344</v>
      </c>
      <c r="G116" s="28"/>
      <c r="H116" s="27"/>
      <c r="I116" s="27" t="s">
        <v>0</v>
      </c>
      <c r="J116" s="58" t="s">
        <v>164</v>
      </c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  <c r="BO116" s="33"/>
      <c r="BP116" s="33"/>
      <c r="BQ116" s="33"/>
      <c r="BR116" s="33"/>
      <c r="BS116" s="33"/>
      <c r="BT116" s="33"/>
      <c r="BU116" s="33"/>
      <c r="BV116" s="33"/>
      <c r="BW116" s="33"/>
      <c r="BX116" s="33"/>
      <c r="BY116" s="33"/>
      <c r="BZ116" s="33"/>
      <c r="CA116" s="33"/>
      <c r="CB116" s="33"/>
      <c r="CC116" s="33"/>
      <c r="CD116" s="33"/>
      <c r="CE116" s="33"/>
      <c r="CF116" s="33"/>
      <c r="CG116" s="33"/>
      <c r="CH116" s="33"/>
      <c r="CI116" s="33"/>
      <c r="CJ116" s="33"/>
      <c r="CK116" s="33"/>
      <c r="CL116" s="33"/>
      <c r="CM116" s="33"/>
      <c r="CN116" s="33"/>
      <c r="CO116" s="33"/>
      <c r="CP116" s="33"/>
      <c r="CQ116" s="33"/>
      <c r="CR116" s="33"/>
      <c r="CS116" s="33"/>
      <c r="CT116" s="33"/>
      <c r="CU116" s="33"/>
      <c r="CV116" s="33"/>
      <c r="CW116" s="33"/>
      <c r="CX116" s="33"/>
      <c r="CY116" s="33"/>
      <c r="CZ116" s="33"/>
      <c r="DA116" s="33"/>
      <c r="DB116" s="33"/>
      <c r="DC116" s="33"/>
      <c r="DD116" s="33"/>
      <c r="DE116" s="33"/>
      <c r="DF116" s="33"/>
      <c r="DG116" s="33"/>
      <c r="DH116" s="33"/>
      <c r="DI116" s="33"/>
      <c r="DJ116" s="33"/>
    </row>
    <row r="117" spans="1:114" s="31" customFormat="1" ht="75" x14ac:dyDescent="0.25">
      <c r="A117" s="27">
        <v>12</v>
      </c>
      <c r="B117" s="26" t="s">
        <v>158</v>
      </c>
      <c r="C117" s="46" t="s">
        <v>37</v>
      </c>
      <c r="D117" s="27" t="s">
        <v>160</v>
      </c>
      <c r="E117" s="27">
        <v>2025</v>
      </c>
      <c r="F117" s="28">
        <v>26341</v>
      </c>
      <c r="G117" s="28"/>
      <c r="H117" s="27"/>
      <c r="I117" s="27" t="s">
        <v>0</v>
      </c>
      <c r="J117" s="58" t="s">
        <v>164</v>
      </c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  <c r="BO117" s="33"/>
      <c r="BP117" s="33"/>
      <c r="BQ117" s="33"/>
      <c r="BR117" s="33"/>
      <c r="BS117" s="33"/>
      <c r="BT117" s="33"/>
      <c r="BU117" s="33"/>
      <c r="BV117" s="33"/>
      <c r="BW117" s="33"/>
      <c r="BX117" s="33"/>
      <c r="BY117" s="33"/>
      <c r="BZ117" s="33"/>
      <c r="CA117" s="33"/>
      <c r="CB117" s="33"/>
      <c r="CC117" s="33"/>
      <c r="CD117" s="33"/>
      <c r="CE117" s="33"/>
      <c r="CF117" s="33"/>
      <c r="CG117" s="33"/>
      <c r="CH117" s="33"/>
      <c r="CI117" s="33"/>
      <c r="CJ117" s="33"/>
      <c r="CK117" s="33"/>
      <c r="CL117" s="33"/>
      <c r="CM117" s="33"/>
      <c r="CN117" s="33"/>
      <c r="CO117" s="33"/>
      <c r="CP117" s="33"/>
      <c r="CQ117" s="33"/>
      <c r="CR117" s="33"/>
      <c r="CS117" s="33"/>
      <c r="CT117" s="33"/>
      <c r="CU117" s="33"/>
      <c r="CV117" s="33"/>
      <c r="CW117" s="33"/>
      <c r="CX117" s="33"/>
      <c r="CY117" s="33"/>
      <c r="CZ117" s="33"/>
      <c r="DA117" s="33"/>
      <c r="DB117" s="33"/>
      <c r="DC117" s="33"/>
      <c r="DD117" s="33"/>
      <c r="DE117" s="33"/>
      <c r="DF117" s="33"/>
      <c r="DG117" s="33"/>
      <c r="DH117" s="33"/>
      <c r="DI117" s="33"/>
      <c r="DJ117" s="33"/>
    </row>
    <row r="118" spans="1:114" s="31" customFormat="1" ht="75" x14ac:dyDescent="0.25">
      <c r="A118" s="27">
        <v>13</v>
      </c>
      <c r="B118" s="26" t="s">
        <v>159</v>
      </c>
      <c r="C118" s="46" t="s">
        <v>37</v>
      </c>
      <c r="D118" s="27" t="s">
        <v>161</v>
      </c>
      <c r="E118" s="27">
        <v>2025</v>
      </c>
      <c r="F118" s="28">
        <v>27526</v>
      </c>
      <c r="G118" s="28"/>
      <c r="H118" s="27"/>
      <c r="I118" s="27" t="s">
        <v>0</v>
      </c>
      <c r="J118" s="58" t="s">
        <v>164</v>
      </c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  <c r="BO118" s="33"/>
      <c r="BP118" s="33"/>
      <c r="BQ118" s="33"/>
      <c r="BR118" s="33"/>
      <c r="BS118" s="33"/>
      <c r="BT118" s="33"/>
      <c r="BU118" s="33"/>
      <c r="BV118" s="33"/>
      <c r="BW118" s="33"/>
      <c r="BX118" s="33"/>
      <c r="BY118" s="33"/>
      <c r="BZ118" s="33"/>
      <c r="CA118" s="33"/>
      <c r="CB118" s="33"/>
      <c r="CC118" s="33"/>
      <c r="CD118" s="33"/>
      <c r="CE118" s="33"/>
      <c r="CF118" s="33"/>
      <c r="CG118" s="33"/>
      <c r="CH118" s="33"/>
      <c r="CI118" s="33"/>
      <c r="CJ118" s="33"/>
      <c r="CK118" s="33"/>
      <c r="CL118" s="33"/>
      <c r="CM118" s="33"/>
      <c r="CN118" s="33"/>
      <c r="CO118" s="33"/>
      <c r="CP118" s="33"/>
      <c r="CQ118" s="33"/>
      <c r="CR118" s="33"/>
      <c r="CS118" s="33"/>
      <c r="CT118" s="33"/>
      <c r="CU118" s="33"/>
      <c r="CV118" s="33"/>
      <c r="CW118" s="33"/>
      <c r="CX118" s="33"/>
      <c r="CY118" s="33"/>
      <c r="CZ118" s="33"/>
      <c r="DA118" s="33"/>
      <c r="DB118" s="33"/>
      <c r="DC118" s="33"/>
      <c r="DD118" s="33"/>
      <c r="DE118" s="33"/>
      <c r="DF118" s="33"/>
      <c r="DG118" s="33"/>
      <c r="DH118" s="33"/>
      <c r="DI118" s="33"/>
      <c r="DJ118" s="33"/>
    </row>
    <row r="119" spans="1:114" s="32" customFormat="1" ht="75" x14ac:dyDescent="0.25">
      <c r="A119" s="27">
        <v>14</v>
      </c>
      <c r="B119" s="26" t="s">
        <v>163</v>
      </c>
      <c r="C119" s="27" t="s">
        <v>74</v>
      </c>
      <c r="D119" s="27" t="s">
        <v>162</v>
      </c>
      <c r="E119" s="27">
        <v>2025</v>
      </c>
      <c r="F119" s="28">
        <v>30331.808000000001</v>
      </c>
      <c r="G119" s="28"/>
      <c r="H119" s="27"/>
      <c r="I119" s="27" t="s">
        <v>0</v>
      </c>
      <c r="J119" s="58" t="s">
        <v>164</v>
      </c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  <c r="BO119" s="33"/>
      <c r="BP119" s="33"/>
      <c r="BQ119" s="33"/>
      <c r="BR119" s="33"/>
      <c r="BS119" s="33"/>
      <c r="BT119" s="33"/>
      <c r="BU119" s="33"/>
      <c r="BV119" s="33"/>
      <c r="BW119" s="33"/>
      <c r="BX119" s="33"/>
      <c r="BY119" s="33"/>
      <c r="BZ119" s="33"/>
      <c r="CA119" s="33"/>
      <c r="CB119" s="33"/>
      <c r="CC119" s="33"/>
      <c r="CD119" s="33"/>
      <c r="CE119" s="33"/>
      <c r="CF119" s="33"/>
      <c r="CG119" s="33"/>
      <c r="CH119" s="33"/>
      <c r="CI119" s="33"/>
      <c r="CJ119" s="33"/>
      <c r="CK119" s="33"/>
      <c r="CL119" s="33"/>
      <c r="CM119" s="33"/>
      <c r="CN119" s="33"/>
      <c r="CO119" s="33"/>
      <c r="CP119" s="33"/>
      <c r="CQ119" s="33"/>
      <c r="CR119" s="33"/>
      <c r="CS119" s="33"/>
      <c r="CT119" s="33"/>
      <c r="CU119" s="33"/>
      <c r="CV119" s="33"/>
      <c r="CW119" s="33"/>
      <c r="CX119" s="33"/>
      <c r="CY119" s="33"/>
      <c r="CZ119" s="33"/>
      <c r="DA119" s="33"/>
      <c r="DB119" s="33"/>
      <c r="DC119" s="33"/>
      <c r="DD119" s="33"/>
      <c r="DE119" s="33"/>
      <c r="DF119" s="33"/>
      <c r="DG119" s="33"/>
      <c r="DH119" s="33"/>
      <c r="DI119" s="33"/>
      <c r="DJ119" s="33"/>
    </row>
    <row r="120" spans="1:114" s="16" customFormat="1" ht="15.75" customHeight="1" x14ac:dyDescent="0.25">
      <c r="A120" s="68" t="s">
        <v>60</v>
      </c>
      <c r="B120" s="68"/>
      <c r="C120" s="9"/>
      <c r="D120" s="9"/>
      <c r="E120" s="9"/>
      <c r="F120" s="10">
        <f>SUM(F106:F119)</f>
        <v>610880.80799999996</v>
      </c>
      <c r="G120" s="10">
        <f>SUM(G106:G119)</f>
        <v>187830.745</v>
      </c>
      <c r="H120" s="10">
        <f>SUM(H106:H119)</f>
        <v>851262.4</v>
      </c>
      <c r="I120" s="9"/>
      <c r="J120" s="57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  <c r="BE120" s="35"/>
      <c r="BF120" s="35"/>
      <c r="BG120" s="35"/>
      <c r="BH120" s="35"/>
      <c r="BI120" s="35"/>
      <c r="BJ120" s="35"/>
      <c r="BK120" s="35"/>
      <c r="BL120" s="35"/>
      <c r="BM120" s="35"/>
      <c r="BN120" s="35"/>
      <c r="BO120" s="35"/>
      <c r="BP120" s="35"/>
      <c r="BQ120" s="35"/>
      <c r="BR120" s="35"/>
      <c r="BS120" s="35"/>
      <c r="BT120" s="35"/>
      <c r="BU120" s="35"/>
      <c r="BV120" s="35"/>
      <c r="BW120" s="35"/>
      <c r="BX120" s="35"/>
      <c r="BY120" s="35"/>
      <c r="BZ120" s="35"/>
      <c r="CA120" s="35"/>
      <c r="CB120" s="35"/>
      <c r="CC120" s="35"/>
      <c r="CD120" s="35"/>
      <c r="CE120" s="35"/>
      <c r="CF120" s="35"/>
      <c r="CG120" s="35"/>
      <c r="CH120" s="35"/>
      <c r="CI120" s="35"/>
      <c r="CJ120" s="35"/>
      <c r="CK120" s="35"/>
      <c r="CL120" s="35"/>
      <c r="CM120" s="35"/>
      <c r="CN120" s="35"/>
      <c r="CO120" s="35"/>
      <c r="CP120" s="35"/>
      <c r="CQ120" s="35"/>
      <c r="CR120" s="35"/>
      <c r="CS120" s="35"/>
      <c r="CT120" s="35"/>
      <c r="CU120" s="35"/>
      <c r="CV120" s="35"/>
      <c r="CW120" s="35"/>
      <c r="CX120" s="35"/>
      <c r="CY120" s="35"/>
      <c r="CZ120" s="35"/>
      <c r="DA120" s="35"/>
      <c r="DB120" s="35"/>
      <c r="DC120" s="35"/>
      <c r="DD120" s="35"/>
      <c r="DE120" s="35"/>
      <c r="DF120" s="35"/>
      <c r="DG120" s="35"/>
      <c r="DH120" s="35"/>
      <c r="DI120" s="35"/>
      <c r="DJ120" s="35"/>
    </row>
    <row r="121" spans="1:114" x14ac:dyDescent="0.25">
      <c r="A121" s="67" t="s">
        <v>165</v>
      </c>
      <c r="B121" s="67"/>
      <c r="C121" s="67"/>
      <c r="D121" s="67"/>
      <c r="E121" s="67"/>
      <c r="F121" s="67"/>
      <c r="G121" s="67"/>
      <c r="H121" s="67"/>
      <c r="I121" s="67"/>
      <c r="J121" s="55"/>
    </row>
    <row r="122" spans="1:114" ht="63" x14ac:dyDescent="0.25">
      <c r="A122" s="6">
        <v>1</v>
      </c>
      <c r="B122" s="19" t="s">
        <v>169</v>
      </c>
      <c r="C122" s="46" t="s">
        <v>25</v>
      </c>
      <c r="D122" s="46" t="s">
        <v>26</v>
      </c>
      <c r="E122" s="6">
        <v>2025</v>
      </c>
      <c r="F122" s="7">
        <v>41000</v>
      </c>
      <c r="G122" s="6"/>
      <c r="H122" s="6"/>
      <c r="I122" s="12" t="s">
        <v>0</v>
      </c>
      <c r="J122" s="55" t="s">
        <v>29</v>
      </c>
    </row>
    <row r="123" spans="1:114" ht="15.75" customHeight="1" x14ac:dyDescent="0.25">
      <c r="A123" s="68" t="s">
        <v>60</v>
      </c>
      <c r="B123" s="68"/>
      <c r="C123" s="9"/>
      <c r="D123" s="9"/>
      <c r="E123" s="9"/>
      <c r="F123" s="10">
        <f>SUM(F122)</f>
        <v>41000</v>
      </c>
      <c r="G123" s="9">
        <f>SUM(G122)</f>
        <v>0</v>
      </c>
      <c r="H123" s="9">
        <f>SUM(H122)</f>
        <v>0</v>
      </c>
      <c r="I123" s="9"/>
      <c r="J123" s="55"/>
    </row>
    <row r="124" spans="1:114" x14ac:dyDescent="0.25">
      <c r="A124" s="67" t="s">
        <v>166</v>
      </c>
      <c r="B124" s="67"/>
      <c r="C124" s="67"/>
      <c r="D124" s="67"/>
      <c r="E124" s="67"/>
      <c r="F124" s="67"/>
      <c r="G124" s="67"/>
      <c r="H124" s="67"/>
      <c r="I124" s="67"/>
      <c r="J124" s="55"/>
    </row>
    <row r="125" spans="1:114" ht="47.25" x14ac:dyDescent="0.25">
      <c r="A125" s="6">
        <v>1</v>
      </c>
      <c r="B125" s="26" t="s">
        <v>167</v>
      </c>
      <c r="C125" s="27" t="s">
        <v>134</v>
      </c>
      <c r="D125" s="27" t="s">
        <v>26</v>
      </c>
      <c r="E125" s="27" t="s">
        <v>5</v>
      </c>
      <c r="F125" s="28">
        <v>5504</v>
      </c>
      <c r="G125" s="28">
        <v>1000000</v>
      </c>
      <c r="H125" s="28">
        <v>500000</v>
      </c>
      <c r="I125" s="27" t="s">
        <v>0</v>
      </c>
      <c r="J125" s="55" t="s">
        <v>168</v>
      </c>
    </row>
    <row r="126" spans="1:114" x14ac:dyDescent="0.25">
      <c r="A126" s="6">
        <v>2</v>
      </c>
      <c r="B126" s="20"/>
      <c r="C126" s="6"/>
      <c r="D126" s="6"/>
      <c r="E126" s="6"/>
      <c r="F126" s="8"/>
      <c r="G126" s="8"/>
      <c r="H126" s="8"/>
      <c r="I126" s="6"/>
      <c r="J126" s="55"/>
    </row>
    <row r="127" spans="1:114" x14ac:dyDescent="0.25">
      <c r="A127" s="6">
        <v>3</v>
      </c>
      <c r="B127" s="20"/>
      <c r="C127" s="6"/>
      <c r="D127" s="6"/>
      <c r="E127" s="6"/>
      <c r="F127" s="8"/>
      <c r="G127" s="8"/>
      <c r="H127" s="8"/>
      <c r="I127" s="6"/>
      <c r="J127" s="55"/>
    </row>
    <row r="128" spans="1:114" ht="15.75" customHeight="1" x14ac:dyDescent="0.25">
      <c r="A128" s="68" t="s">
        <v>60</v>
      </c>
      <c r="B128" s="68"/>
      <c r="C128" s="6"/>
      <c r="D128" s="6"/>
      <c r="E128" s="6"/>
      <c r="F128" s="10">
        <f>SUM(F125:F127)</f>
        <v>5504</v>
      </c>
      <c r="G128" s="10">
        <f>SUM(G125:G127)</f>
        <v>1000000</v>
      </c>
      <c r="H128" s="10">
        <f>SUM(H125:H127)</f>
        <v>500000</v>
      </c>
      <c r="I128" s="9">
        <f>SUM(I125:I127)</f>
        <v>0</v>
      </c>
      <c r="J128" s="55"/>
    </row>
    <row r="129" spans="1:114" ht="15.75" customHeight="1" x14ac:dyDescent="0.25">
      <c r="A129" s="67" t="s">
        <v>170</v>
      </c>
      <c r="B129" s="67"/>
      <c r="C129" s="67"/>
      <c r="D129" s="67"/>
      <c r="E129" s="67"/>
      <c r="F129" s="67"/>
      <c r="G129" s="67"/>
      <c r="H129" s="67"/>
      <c r="I129" s="67"/>
      <c r="J129" s="55"/>
    </row>
    <row r="130" spans="1:114" ht="63" x14ac:dyDescent="0.25">
      <c r="A130" s="6">
        <v>1</v>
      </c>
      <c r="B130" s="47" t="s">
        <v>171</v>
      </c>
      <c r="C130" s="12" t="s">
        <v>25</v>
      </c>
      <c r="D130" s="12" t="s">
        <v>26</v>
      </c>
      <c r="E130" s="12">
        <v>2025</v>
      </c>
      <c r="F130" s="11">
        <v>35444.370000000003</v>
      </c>
      <c r="G130" s="11"/>
      <c r="H130" s="11"/>
      <c r="I130" s="11" t="s">
        <v>0</v>
      </c>
      <c r="J130" s="59" t="s">
        <v>172</v>
      </c>
    </row>
    <row r="131" spans="1:114" s="16" customFormat="1" ht="15.75" customHeight="1" x14ac:dyDescent="0.25">
      <c r="A131" s="68" t="s">
        <v>60</v>
      </c>
      <c r="B131" s="68"/>
      <c r="C131" s="9"/>
      <c r="D131" s="9"/>
      <c r="E131" s="9"/>
      <c r="F131" s="10">
        <f>SUM(F130)</f>
        <v>35444.370000000003</v>
      </c>
      <c r="G131" s="10">
        <f>SUM(G13:G13)</f>
        <v>0</v>
      </c>
      <c r="H131" s="10">
        <f>SUM(H13:H13)</f>
        <v>0</v>
      </c>
      <c r="I131" s="10"/>
      <c r="J131" s="57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35"/>
      <c r="BA131" s="35"/>
      <c r="BB131" s="35"/>
      <c r="BC131" s="35"/>
      <c r="BD131" s="35"/>
      <c r="BE131" s="35"/>
      <c r="BF131" s="35"/>
      <c r="BG131" s="35"/>
      <c r="BH131" s="35"/>
      <c r="BI131" s="35"/>
      <c r="BJ131" s="35"/>
      <c r="BK131" s="35"/>
      <c r="BL131" s="35"/>
      <c r="BM131" s="35"/>
      <c r="BN131" s="35"/>
      <c r="BO131" s="35"/>
      <c r="BP131" s="35"/>
      <c r="BQ131" s="35"/>
      <c r="BR131" s="35"/>
      <c r="BS131" s="35"/>
      <c r="BT131" s="35"/>
      <c r="BU131" s="35"/>
      <c r="BV131" s="35"/>
      <c r="BW131" s="35"/>
      <c r="BX131" s="35"/>
      <c r="BY131" s="35"/>
      <c r="BZ131" s="35"/>
      <c r="CA131" s="35"/>
      <c r="CB131" s="35"/>
      <c r="CC131" s="35"/>
      <c r="CD131" s="35"/>
      <c r="CE131" s="35"/>
      <c r="CF131" s="35"/>
      <c r="CG131" s="35"/>
      <c r="CH131" s="35"/>
      <c r="CI131" s="35"/>
      <c r="CJ131" s="35"/>
      <c r="CK131" s="35"/>
      <c r="CL131" s="35"/>
      <c r="CM131" s="35"/>
      <c r="CN131" s="35"/>
      <c r="CO131" s="35"/>
      <c r="CP131" s="35"/>
      <c r="CQ131" s="35"/>
      <c r="CR131" s="35"/>
      <c r="CS131" s="35"/>
      <c r="CT131" s="35"/>
      <c r="CU131" s="35"/>
      <c r="CV131" s="35"/>
      <c r="CW131" s="35"/>
      <c r="CX131" s="35"/>
      <c r="CY131" s="35"/>
      <c r="CZ131" s="35"/>
      <c r="DA131" s="35"/>
      <c r="DB131" s="35"/>
      <c r="DC131" s="35"/>
      <c r="DD131" s="35"/>
      <c r="DE131" s="35"/>
      <c r="DF131" s="35"/>
      <c r="DG131" s="35"/>
      <c r="DH131" s="35"/>
      <c r="DI131" s="35"/>
      <c r="DJ131" s="35"/>
    </row>
    <row r="132" spans="1:114" s="16" customFormat="1" ht="15.75" customHeight="1" x14ac:dyDescent="0.25">
      <c r="A132" s="68" t="s">
        <v>173</v>
      </c>
      <c r="B132" s="68"/>
      <c r="C132" s="9"/>
      <c r="D132" s="9"/>
      <c r="E132" s="9"/>
      <c r="F132" s="10">
        <f>F32+F78+F84+F89+F94+F104+F120+F123+F128+F131</f>
        <v>10957259.456080001</v>
      </c>
      <c r="G132" s="10">
        <f>G131+G123+G120+G104+G84+G78+G32+G89+G128</f>
        <v>7849337.3977199988</v>
      </c>
      <c r="H132" s="10">
        <f>H131+H123+H120+H104+H84+H78+H32+H89+H128</f>
        <v>15324996.518999999</v>
      </c>
      <c r="I132" s="9"/>
      <c r="J132" s="57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Y132" s="35"/>
      <c r="AZ132" s="35"/>
      <c r="BA132" s="35"/>
      <c r="BB132" s="35"/>
      <c r="BC132" s="35"/>
      <c r="BD132" s="35"/>
      <c r="BE132" s="35"/>
      <c r="BF132" s="35"/>
      <c r="BG132" s="35"/>
      <c r="BH132" s="35"/>
      <c r="BI132" s="35"/>
      <c r="BJ132" s="35"/>
      <c r="BK132" s="35"/>
      <c r="BL132" s="35"/>
      <c r="BM132" s="35"/>
      <c r="BN132" s="35"/>
      <c r="BO132" s="35"/>
      <c r="BP132" s="35"/>
      <c r="BQ132" s="35"/>
      <c r="BR132" s="35"/>
      <c r="BS132" s="35"/>
      <c r="BT132" s="35"/>
      <c r="BU132" s="35"/>
      <c r="BV132" s="35"/>
      <c r="BW132" s="35"/>
      <c r="BX132" s="35"/>
      <c r="BY132" s="35"/>
      <c r="BZ132" s="35"/>
      <c r="CA132" s="35"/>
      <c r="CB132" s="35"/>
      <c r="CC132" s="35"/>
      <c r="CD132" s="35"/>
      <c r="CE132" s="35"/>
      <c r="CF132" s="35"/>
      <c r="CG132" s="35"/>
      <c r="CH132" s="35"/>
      <c r="CI132" s="35"/>
      <c r="CJ132" s="35"/>
      <c r="CK132" s="35"/>
      <c r="CL132" s="35"/>
      <c r="CM132" s="35"/>
      <c r="CN132" s="35"/>
      <c r="CO132" s="35"/>
      <c r="CP132" s="35"/>
      <c r="CQ132" s="35"/>
      <c r="CR132" s="35"/>
      <c r="CS132" s="35"/>
      <c r="CT132" s="35"/>
      <c r="CU132" s="35"/>
      <c r="CV132" s="35"/>
      <c r="CW132" s="35"/>
      <c r="CX132" s="35"/>
      <c r="CY132" s="35"/>
      <c r="CZ132" s="35"/>
      <c r="DA132" s="35"/>
      <c r="DB132" s="35"/>
      <c r="DC132" s="35"/>
      <c r="DD132" s="35"/>
      <c r="DE132" s="35"/>
      <c r="DF132" s="35"/>
      <c r="DG132" s="35"/>
      <c r="DH132" s="35"/>
      <c r="DI132" s="35"/>
      <c r="DJ132" s="35"/>
    </row>
    <row r="133" spans="1:114" s="16" customFormat="1" ht="15.75" customHeight="1" x14ac:dyDescent="0.25">
      <c r="A133" s="69" t="s">
        <v>174</v>
      </c>
      <c r="B133" s="70"/>
      <c r="C133" s="9"/>
      <c r="D133" s="9"/>
      <c r="E133" s="9"/>
      <c r="F133" s="10">
        <f>F132-F137</f>
        <v>6022010.9818300009</v>
      </c>
      <c r="G133" s="10">
        <f>G132-G137</f>
        <v>7849337.3977199988</v>
      </c>
      <c r="H133" s="10">
        <f t="shared" ref="H133" si="0">H132-H137</f>
        <v>15324996.518999999</v>
      </c>
      <c r="I133" s="9"/>
      <c r="J133" s="57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  <c r="BA133" s="35"/>
      <c r="BB133" s="35"/>
      <c r="BC133" s="35"/>
      <c r="BD133" s="35"/>
      <c r="BE133" s="35"/>
      <c r="BF133" s="35"/>
      <c r="BG133" s="35"/>
      <c r="BH133" s="35"/>
      <c r="BI133" s="35"/>
      <c r="BJ133" s="35"/>
      <c r="BK133" s="35"/>
      <c r="BL133" s="35"/>
      <c r="BM133" s="35"/>
      <c r="BN133" s="35"/>
      <c r="BO133" s="35"/>
      <c r="BP133" s="35"/>
      <c r="BQ133" s="35"/>
      <c r="BR133" s="35"/>
      <c r="BS133" s="35"/>
      <c r="BT133" s="35"/>
      <c r="BU133" s="35"/>
      <c r="BV133" s="35"/>
      <c r="BW133" s="35"/>
      <c r="BX133" s="35"/>
      <c r="BY133" s="35"/>
      <c r="BZ133" s="35"/>
      <c r="CA133" s="35"/>
      <c r="CB133" s="35"/>
      <c r="CC133" s="35"/>
      <c r="CD133" s="35"/>
      <c r="CE133" s="35"/>
      <c r="CF133" s="35"/>
      <c r="CG133" s="35"/>
      <c r="CH133" s="35"/>
      <c r="CI133" s="35"/>
      <c r="CJ133" s="35"/>
      <c r="CK133" s="35"/>
      <c r="CL133" s="35"/>
      <c r="CM133" s="35"/>
      <c r="CN133" s="35"/>
      <c r="CO133" s="35"/>
      <c r="CP133" s="35"/>
      <c r="CQ133" s="35"/>
      <c r="CR133" s="35"/>
      <c r="CS133" s="35"/>
      <c r="CT133" s="35"/>
      <c r="CU133" s="35"/>
      <c r="CV133" s="35"/>
      <c r="CW133" s="35"/>
      <c r="CX133" s="35"/>
      <c r="CY133" s="35"/>
      <c r="CZ133" s="35"/>
      <c r="DA133" s="35"/>
      <c r="DB133" s="35"/>
      <c r="DC133" s="35"/>
      <c r="DD133" s="35"/>
      <c r="DE133" s="35"/>
      <c r="DF133" s="35"/>
      <c r="DG133" s="35"/>
      <c r="DH133" s="35"/>
      <c r="DI133" s="35"/>
      <c r="DJ133" s="35"/>
    </row>
    <row r="134" spans="1:114" s="16" customFormat="1" x14ac:dyDescent="0.25">
      <c r="A134" s="18"/>
      <c r="B134" s="24" t="s">
        <v>1</v>
      </c>
      <c r="C134" s="9"/>
      <c r="D134" s="9"/>
      <c r="E134" s="9"/>
      <c r="F134" s="10">
        <f>F110+F44+F43+F42+F39+F37+F46+F54+F110</f>
        <v>893740.99900000007</v>
      </c>
      <c r="G134" s="10">
        <f>G110+G44+G43+G42+G39+G37+G46+G113+G114+G46+G54+G110</f>
        <v>5900665.6570000006</v>
      </c>
      <c r="H134" s="10">
        <f>H110+H44+H43+H42+H39+H37+H46</f>
        <v>10825588.868999999</v>
      </c>
      <c r="I134" s="9"/>
      <c r="J134" s="57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  <c r="BE134" s="35"/>
      <c r="BF134" s="35"/>
      <c r="BG134" s="35"/>
      <c r="BH134" s="35"/>
      <c r="BI134" s="35"/>
      <c r="BJ134" s="35"/>
      <c r="BK134" s="35"/>
      <c r="BL134" s="35"/>
      <c r="BM134" s="35"/>
      <c r="BN134" s="35"/>
      <c r="BO134" s="35"/>
      <c r="BP134" s="35"/>
      <c r="BQ134" s="35"/>
      <c r="BR134" s="35"/>
      <c r="BS134" s="35"/>
      <c r="BT134" s="35"/>
      <c r="BU134" s="35"/>
      <c r="BV134" s="35"/>
      <c r="BW134" s="35"/>
      <c r="BX134" s="35"/>
      <c r="BY134" s="35"/>
      <c r="BZ134" s="35"/>
      <c r="CA134" s="35"/>
      <c r="CB134" s="35"/>
      <c r="CC134" s="35"/>
      <c r="CD134" s="35"/>
      <c r="CE134" s="35"/>
      <c r="CF134" s="35"/>
      <c r="CG134" s="35"/>
      <c r="CH134" s="35"/>
      <c r="CI134" s="35"/>
      <c r="CJ134" s="35"/>
      <c r="CK134" s="35"/>
      <c r="CL134" s="35"/>
      <c r="CM134" s="35"/>
      <c r="CN134" s="35"/>
      <c r="CO134" s="35"/>
      <c r="CP134" s="35"/>
      <c r="CQ134" s="35"/>
      <c r="CR134" s="35"/>
      <c r="CS134" s="35"/>
      <c r="CT134" s="35"/>
      <c r="CU134" s="35"/>
      <c r="CV134" s="35"/>
      <c r="CW134" s="35"/>
      <c r="CX134" s="35"/>
      <c r="CY134" s="35"/>
      <c r="CZ134" s="35"/>
      <c r="DA134" s="35"/>
      <c r="DB134" s="35"/>
      <c r="DC134" s="35"/>
      <c r="DD134" s="35"/>
      <c r="DE134" s="35"/>
      <c r="DF134" s="35"/>
      <c r="DG134" s="35"/>
      <c r="DH134" s="35"/>
      <c r="DI134" s="35"/>
      <c r="DJ134" s="35"/>
    </row>
    <row r="135" spans="1:114" s="16" customFormat="1" x14ac:dyDescent="0.25">
      <c r="A135" s="18"/>
      <c r="B135" s="24" t="s">
        <v>0</v>
      </c>
      <c r="C135" s="9"/>
      <c r="D135" s="9"/>
      <c r="E135" s="9"/>
      <c r="F135" s="10">
        <f>F133-F134-F136</f>
        <v>5103269.982830001</v>
      </c>
      <c r="G135" s="10">
        <f>G133-G134</f>
        <v>1948671.7407199983</v>
      </c>
      <c r="H135" s="10">
        <f t="shared" ref="H135" si="1">H133-H134</f>
        <v>4499407.6500000004</v>
      </c>
      <c r="I135" s="9"/>
      <c r="J135" s="57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  <c r="BE135" s="35"/>
      <c r="BF135" s="35"/>
      <c r="BG135" s="35"/>
      <c r="BH135" s="35"/>
      <c r="BI135" s="35"/>
      <c r="BJ135" s="35"/>
      <c r="BK135" s="35"/>
      <c r="BL135" s="35"/>
      <c r="BM135" s="35"/>
      <c r="BN135" s="35"/>
      <c r="BO135" s="35"/>
      <c r="BP135" s="35"/>
      <c r="BQ135" s="35"/>
      <c r="BR135" s="35"/>
      <c r="BS135" s="35"/>
      <c r="BT135" s="35"/>
      <c r="BU135" s="35"/>
      <c r="BV135" s="35"/>
      <c r="BW135" s="35"/>
      <c r="BX135" s="35"/>
      <c r="BY135" s="35"/>
      <c r="BZ135" s="35"/>
      <c r="CA135" s="35"/>
      <c r="CB135" s="35"/>
      <c r="CC135" s="35"/>
      <c r="CD135" s="35"/>
      <c r="CE135" s="35"/>
      <c r="CF135" s="35"/>
      <c r="CG135" s="35"/>
      <c r="CH135" s="35"/>
      <c r="CI135" s="35"/>
      <c r="CJ135" s="35"/>
      <c r="CK135" s="35"/>
      <c r="CL135" s="35"/>
      <c r="CM135" s="35"/>
      <c r="CN135" s="35"/>
      <c r="CO135" s="35"/>
      <c r="CP135" s="35"/>
      <c r="CQ135" s="35"/>
      <c r="CR135" s="35"/>
      <c r="CS135" s="35"/>
      <c r="CT135" s="35"/>
      <c r="CU135" s="35"/>
      <c r="CV135" s="35"/>
      <c r="CW135" s="35"/>
      <c r="CX135" s="35"/>
      <c r="CY135" s="35"/>
      <c r="CZ135" s="35"/>
      <c r="DA135" s="35"/>
      <c r="DB135" s="35"/>
      <c r="DC135" s="35"/>
      <c r="DD135" s="35"/>
      <c r="DE135" s="35"/>
      <c r="DF135" s="35"/>
      <c r="DG135" s="35"/>
      <c r="DH135" s="35"/>
      <c r="DI135" s="35"/>
      <c r="DJ135" s="35"/>
    </row>
    <row r="136" spans="1:114" s="16" customFormat="1" x14ac:dyDescent="0.25">
      <c r="A136" s="18"/>
      <c r="B136" s="24" t="s">
        <v>77</v>
      </c>
      <c r="C136" s="9"/>
      <c r="D136" s="9"/>
      <c r="E136" s="9"/>
      <c r="F136" s="10">
        <f>SUM(F111)</f>
        <v>25000</v>
      </c>
      <c r="G136" s="10"/>
      <c r="H136" s="10"/>
      <c r="I136" s="9"/>
      <c r="J136" s="57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Y136" s="35"/>
      <c r="AZ136" s="35"/>
      <c r="BA136" s="35"/>
      <c r="BB136" s="35"/>
      <c r="BC136" s="35"/>
      <c r="BD136" s="35"/>
      <c r="BE136" s="35"/>
      <c r="BF136" s="35"/>
      <c r="BG136" s="35"/>
      <c r="BH136" s="35"/>
      <c r="BI136" s="35"/>
      <c r="BJ136" s="35"/>
      <c r="BK136" s="35"/>
      <c r="BL136" s="35"/>
      <c r="BM136" s="35"/>
      <c r="BN136" s="35"/>
      <c r="BO136" s="35"/>
      <c r="BP136" s="35"/>
      <c r="BQ136" s="35"/>
      <c r="BR136" s="35"/>
      <c r="BS136" s="35"/>
      <c r="BT136" s="35"/>
      <c r="BU136" s="35"/>
      <c r="BV136" s="35"/>
      <c r="BW136" s="35"/>
      <c r="BX136" s="35"/>
      <c r="BY136" s="35"/>
      <c r="BZ136" s="35"/>
      <c r="CA136" s="35"/>
      <c r="CB136" s="35"/>
      <c r="CC136" s="35"/>
      <c r="CD136" s="35"/>
      <c r="CE136" s="35"/>
      <c r="CF136" s="35"/>
      <c r="CG136" s="35"/>
      <c r="CH136" s="35"/>
      <c r="CI136" s="35"/>
      <c r="CJ136" s="35"/>
      <c r="CK136" s="35"/>
      <c r="CL136" s="35"/>
      <c r="CM136" s="35"/>
      <c r="CN136" s="35"/>
      <c r="CO136" s="35"/>
      <c r="CP136" s="35"/>
      <c r="CQ136" s="35"/>
      <c r="CR136" s="35"/>
      <c r="CS136" s="35"/>
      <c r="CT136" s="35"/>
      <c r="CU136" s="35"/>
      <c r="CV136" s="35"/>
      <c r="CW136" s="35"/>
      <c r="CX136" s="35"/>
      <c r="CY136" s="35"/>
      <c r="CZ136" s="35"/>
      <c r="DA136" s="35"/>
      <c r="DB136" s="35"/>
      <c r="DC136" s="35"/>
      <c r="DD136" s="35"/>
      <c r="DE136" s="35"/>
      <c r="DF136" s="35"/>
      <c r="DG136" s="35"/>
      <c r="DH136" s="35"/>
      <c r="DI136" s="35"/>
      <c r="DJ136" s="35"/>
    </row>
    <row r="137" spans="1:114" x14ac:dyDescent="0.25">
      <c r="A137" s="60" t="s">
        <v>175</v>
      </c>
      <c r="B137" s="61"/>
      <c r="C137" s="12"/>
      <c r="D137" s="12"/>
      <c r="E137" s="12"/>
      <c r="F137" s="17">
        <f>F81+F80+F48+F47+F45+F35</f>
        <v>4935248.47425</v>
      </c>
      <c r="G137" s="17">
        <f>G81+G80+G48+G47+G45+G35</f>
        <v>0</v>
      </c>
      <c r="H137" s="17">
        <f>H81+H80+H48+H47+H45+H35</f>
        <v>0</v>
      </c>
      <c r="I137" s="12"/>
      <c r="J137" s="55"/>
    </row>
    <row r="138" spans="1:114" x14ac:dyDescent="0.25">
      <c r="B138" s="25" t="s">
        <v>176</v>
      </c>
    </row>
    <row r="139" spans="1:114" x14ac:dyDescent="0.25">
      <c r="B139" s="25" t="s">
        <v>177</v>
      </c>
      <c r="F139" s="13"/>
    </row>
    <row r="140" spans="1:114" x14ac:dyDescent="0.25">
      <c r="B140" s="25" t="s">
        <v>178</v>
      </c>
    </row>
    <row r="141" spans="1:114" x14ac:dyDescent="0.25">
      <c r="B141" s="25" t="s">
        <v>179</v>
      </c>
    </row>
  </sheetData>
  <mergeCells count="33">
    <mergeCell ref="K7:K8"/>
    <mergeCell ref="A33:I33"/>
    <mergeCell ref="A78:B78"/>
    <mergeCell ref="A79:I79"/>
    <mergeCell ref="A84:B84"/>
    <mergeCell ref="A133:B133"/>
    <mergeCell ref="A85:I85"/>
    <mergeCell ref="A89:B89"/>
    <mergeCell ref="A132:B132"/>
    <mergeCell ref="A105:I105"/>
    <mergeCell ref="A120:B120"/>
    <mergeCell ref="A121:I121"/>
    <mergeCell ref="A123:B123"/>
    <mergeCell ref="A129:I129"/>
    <mergeCell ref="A131:B131"/>
    <mergeCell ref="A124:I124"/>
    <mergeCell ref="A128:B128"/>
    <mergeCell ref="A137:B137"/>
    <mergeCell ref="J7:J8"/>
    <mergeCell ref="A6:I6"/>
    <mergeCell ref="A7:A8"/>
    <mergeCell ref="B7:B8"/>
    <mergeCell ref="C7:C8"/>
    <mergeCell ref="D7:D8"/>
    <mergeCell ref="E7:E8"/>
    <mergeCell ref="F7:H7"/>
    <mergeCell ref="I7:I8"/>
    <mergeCell ref="A90:I90"/>
    <mergeCell ref="A94:B94"/>
    <mergeCell ref="A95:I95"/>
    <mergeCell ref="A104:B104"/>
    <mergeCell ref="A9:I9"/>
    <mergeCell ref="A32:B32"/>
  </mergeCells>
  <pageMargins left="0.39370078740157483" right="0.39370078740157483" top="0.39370078740157483" bottom="0.39370078740157483" header="0.31496062992125984" footer="0.31496062992125984"/>
  <pageSetup paperSize="9" scale="75" firstPageNumber="2" orientation="landscape" useFirstPageNumber="1" r:id="rId1"/>
  <headerFooter>
    <oddHeader>&amp;C&amp;P</oddHeader>
  </headerFooter>
  <rowBreaks count="2" manualBreakCount="2">
    <brk id="15" max="9" man="1"/>
    <brk id="4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4F46B-7464-4DE6-913E-13B6D195AF9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РУС</vt:lpstr>
      <vt:lpstr>Лист1</vt:lpstr>
      <vt:lpstr>РУС!Область_печати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2025-05-23T12:23:09Z</cp:lastPrinted>
  <dcterms:created xsi:type="dcterms:W3CDTF">2021-09-15T06:53:49Z</dcterms:created>
  <dcterms:modified xsi:type="dcterms:W3CDTF">2025-05-28T10:30:44Z</dcterms:modified>
</cp:coreProperties>
</file>