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.turarov\Desktop\работа\2025-2027\Сайт 25-27 2-3\Каз 2025-2027\"/>
    </mc:Choice>
  </mc:AlternateContent>
  <bookViews>
    <workbookView xWindow="-28920" yWindow="0" windowWidth="29040" windowHeight="15840"/>
  </bookViews>
  <sheets>
    <sheet name="Лист1" sheetId="1" r:id="rId1"/>
  </sheets>
  <definedNames>
    <definedName name="_xlnm._FilterDatabase" localSheetId="0" hidden="1">Лист1!$C$8:$I$31</definedName>
    <definedName name="_xlnm.Print_Titles" localSheetId="0">Лист1!$6:$7</definedName>
    <definedName name="_xlnm.Print_Area" localSheetId="0">Лист1!$C$1:$I$31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0" i="1" l="1"/>
  <c r="G29" i="1"/>
  <c r="G27" i="1"/>
  <c r="G15" i="1"/>
  <c r="G14" i="1"/>
  <c r="G11" i="1"/>
  <c r="G10" i="1"/>
  <c r="G9" i="1"/>
  <c r="G8" i="1" s="1"/>
  <c r="H29" i="1" l="1"/>
  <c r="I27" i="1"/>
  <c r="H27" i="1"/>
  <c r="I21" i="1"/>
  <c r="H21" i="1"/>
  <c r="H15" i="1"/>
  <c r="I9" i="1"/>
  <c r="H9" i="1"/>
  <c r="I8" i="1"/>
  <c r="H8" i="1"/>
</calcChain>
</file>

<file path=xl/sharedStrings.xml><?xml version="1.0" encoding="utf-8"?>
<sst xmlns="http://schemas.openxmlformats.org/spreadsheetml/2006/main" count="69" uniqueCount="51">
  <si>
    <t>мың теңге</t>
  </si>
  <si>
    <t>ББӘ</t>
  </si>
  <si>
    <t>Бағдарлама</t>
  </si>
  <si>
    <t>Кіші бағдарлама</t>
  </si>
  <si>
    <t>2025 жыл</t>
  </si>
  <si>
    <t>2026 жыл</t>
  </si>
  <si>
    <t>2027 жыл</t>
  </si>
  <si>
    <t>101</t>
  </si>
  <si>
    <t>0</t>
  </si>
  <si>
    <t>001</t>
  </si>
  <si>
    <t>104</t>
  </si>
  <si>
    <t>105</t>
  </si>
  <si>
    <t>123</t>
  </si>
  <si>
    <t xml:space="preserve">Ағымдағы әкімшілік шығыстар </t>
  </si>
  <si>
    <t>100</t>
  </si>
  <si>
    <t>Ақпараттық жүйелердің жұмыс істеуін қамтамасыз ету және мемлекеттік органды ақпараттық-техникалық қамтамасыз ету</t>
  </si>
  <si>
    <t>107</t>
  </si>
  <si>
    <t>111</t>
  </si>
  <si>
    <t>002</t>
  </si>
  <si>
    <t>003</t>
  </si>
  <si>
    <t>102</t>
  </si>
  <si>
    <t>036</t>
  </si>
  <si>
    <t>030</t>
  </si>
  <si>
    <t>Республикалық бюджеттің қаражаты есебінен</t>
  </si>
  <si>
    <t>032</t>
  </si>
  <si>
    <t>Қазақстан Республикасының Ұлттық қорынан берілетін нысаналы трансферт есебінен</t>
  </si>
  <si>
    <t>241</t>
  </si>
  <si>
    <t>Қазақстан Республикасы Энергетика министрлігі</t>
  </si>
  <si>
    <t>Энергетика, атом энергиясы, мұнай-газ және мұнай-химия өнеркәсібі саласындағы қызметті үйлестіру жөніндегі көрсетілетін қызметтер</t>
  </si>
  <si>
    <t>Энергетика, атом энергиясы, мұнай, газ және мұнай-химия өнеркәсібі саласындағы уәкілетті органның қызметін қамтамасыз ету</t>
  </si>
  <si>
    <t>Пайдалану құқығы мұнай-газ жобалары жөніндегі мердігерлерге  берілуге тиіс мемлекеттік мүлікті есепке алуды жүргізуді қамтамасыз ету</t>
  </si>
  <si>
    <t>Қазақстан Республикасы Энергетика министрлігінің күрделі шығыстары</t>
  </si>
  <si>
    <t xml:space="preserve">Жылумен жабдықтау жүйелерін дамыту </t>
  </si>
  <si>
    <t>Облыстық бюджеттерге, республикалық маңызы бар қалалардың, астананың бюджеттеріне жылумен жабдықтау жүйелерін дамытуға берілетін нысаналы даму трансферттері</t>
  </si>
  <si>
    <t>Облыстық бюджеттерге, республикалық маңызы бар қалалардың, астананың бюджеттеріне жылумен жабдықтау жүйелерін дамытуға Қазақстан Республикасының Ұлттық қорынан берілетін нысаналы трансферт есебінен берілетін нысаналы даму трансферттері</t>
  </si>
  <si>
    <t>Облыстық бюджеттерге, республикалық маңызы бар қалалардың, астананың бюджеттеріне газ тасымалдау жүйесін дамытуға берілетін нысаналы даму трансферттері</t>
  </si>
  <si>
    <t>Атомдық және энергетикалық жобаларды дамыту</t>
  </si>
  <si>
    <t>Қазақстан Республикасы аумағында ядролық қауіпсіздікті қамтамасыз ету</t>
  </si>
  <si>
    <t>Қазақстан Республикасы аумағында радиациялық қауіпсіздікті қамтамасыз ету</t>
  </si>
  <si>
    <t>Ядролық сынақтар мониторингі</t>
  </si>
  <si>
    <t>Атом энергетикасы саласындағы технологиялық сипаттағы қолданбалы ғылыми зерттеулер</t>
  </si>
  <si>
    <t>Маңғыстау облысының бюджетіне радиациялық қауіпсіздікті қамтамасыз етуге берілетін ағымдағы нысаналы трансферттер</t>
  </si>
  <si>
    <t>040</t>
  </si>
  <si>
    <t>Мұнай-газ химиясы өнеркәсібін және жер қойнауын пайдалануға  арналған келісімшарттардағы жергілікті қамтуды дамыту</t>
  </si>
  <si>
    <t>Жер қойнауын пайдаланушылардың қазақстандық өндірушілерден тауарларды, жұмыстар мен көрсетілетін қызметтерді сатып алу, қазақстандық кадрларды тарту және оқыту, сондай-ақ жер қойнауын пайдаланушылардың және олардың мердігерлерінің тауарларды, жұмыстар мен көрсетілетін қызметтерді сатып алуы бойынша міндеттемелерді орындауын мониторингтеу</t>
  </si>
  <si>
    <t>041</t>
  </si>
  <si>
    <t>Жылу-электр энергетикасын дамыту</t>
  </si>
  <si>
    <t>Облыстық бюджеттерге, республикалық маңызы бар қалалардың, астананың бюджеттеріне жылу-энергетика жүйесін дамытуға берілетін нысаналы даму трансферттері</t>
  </si>
  <si>
    <t>Облыстық бюджеттерге, республикалық маңызы бар қалалардың, астананың бюджеттеріне жылу-энергетика жүйесін дамытуға Қазақстан Республикасының Ұлттық қорынан берілетін нысаналы трансферт есебінен берілетін нысаналы даму трансферттері</t>
  </si>
  <si>
    <t xml:space="preserve">Атауы </t>
  </si>
  <si>
    <t>Қазақстан Республикасы Энергетика министрлігінің 2025-2027 жылдарға арналған бюджеті
(2-3 түзету)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</si>
</sst>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"/>
  </numFmts>
  <fonts count="27" x14ac:knownFonts="1">
    <font>
      <sz val="10"/>
      <color indexed="8"/>
      <name val="Arial"/>
      <family val="1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0"/>
      <color indexed="8"/>
      <name val="Arial"/>
      <family val="1"/>
    </font>
    <font>
      <i/>
      <sz val="10"/>
      <color indexed="8"/>
      <name val="Arial"/>
      <family val="1"/>
    </font>
    <font>
      <sz val="10"/>
      <color indexed="8"/>
      <name val="Arial"/>
      <family val="2"/>
      <charset val="204"/>
    </font>
    <font>
      <i/>
      <sz val="8"/>
      <color indexed="8"/>
      <name val="Arial"/>
      <family val="2"/>
      <charset val="204"/>
    </font>
    <font>
      <b/>
      <sz val="14"/>
      <color indexed="8"/>
      <name val="Arial"/>
      <family val="1"/>
    </font>
    <font>
      <i/>
      <sz val="10"/>
      <color indexed="8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i/>
      <sz val="10"/>
      <name val="Arial"/>
      <family val="2"/>
      <charset val="204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7999816888943144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 applyNumberFormat="0" applyFill="0" applyBorder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9">
    <xf numFmtId="0" fontId="0" fillId="0" borderId="0" xfId="0"/>
    <xf numFmtId="0" fontId="0" fillId="0" borderId="0" xfId="0" applyFont="1" applyBorder="1" applyAlignment="1">
      <alignment horizontal="left" vertical="top" wrapText="1"/>
    </xf>
    <xf numFmtId="49" fontId="0" fillId="0" borderId="0" xfId="0" applyNumberFormat="1" applyFont="1" applyBorder="1" applyAlignment="1">
      <alignment horizontal="left" vertical="top"/>
    </xf>
    <xf numFmtId="0" fontId="19" fillId="0" borderId="0" xfId="0" applyFont="1" applyBorder="1" applyAlignment="1">
      <alignment horizontal="left" vertical="top" wrapText="1"/>
    </xf>
    <xf numFmtId="0" fontId="21" fillId="0" borderId="0" xfId="0" applyFont="1" applyAlignment="1">
      <alignment horizontal="right"/>
    </xf>
    <xf numFmtId="0" fontId="18" fillId="33" borderId="0" xfId="0" applyFont="1" applyFill="1" applyBorder="1" applyAlignment="1">
      <alignment horizontal="left" vertical="top" wrapText="1"/>
    </xf>
    <xf numFmtId="0" fontId="0" fillId="33" borderId="0" xfId="0" applyFont="1" applyFill="1" applyBorder="1" applyAlignment="1">
      <alignment horizontal="left" vertical="top" wrapText="1"/>
    </xf>
    <xf numFmtId="0" fontId="0" fillId="33" borderId="0" xfId="0" applyFill="1"/>
    <xf numFmtId="0" fontId="23" fillId="0" borderId="0" xfId="0" applyFont="1" applyAlignment="1">
      <alignment horizontal="right"/>
    </xf>
    <xf numFmtId="164" fontId="24" fillId="33" borderId="0" xfId="0" applyNumberFormat="1" applyFont="1" applyFill="1" applyBorder="1" applyAlignment="1">
      <alignment horizontal="right" vertical="top"/>
    </xf>
    <xf numFmtId="164" fontId="25" fillId="0" borderId="0" xfId="0" applyNumberFormat="1" applyFont="1" applyBorder="1" applyAlignment="1">
      <alignment horizontal="right" vertical="top"/>
    </xf>
    <xf numFmtId="164" fontId="26" fillId="0" borderId="0" xfId="0" applyNumberFormat="1" applyFont="1" applyBorder="1" applyAlignment="1">
      <alignment horizontal="right" vertical="top"/>
    </xf>
    <xf numFmtId="0" fontId="22" fillId="0" borderId="0" xfId="0" applyFont="1" applyAlignment="1">
      <alignment horizontal="center" wrapText="1"/>
    </xf>
    <xf numFmtId="0" fontId="22" fillId="0" borderId="0" xfId="0" applyFont="1" applyAlignment="1">
      <alignment horizontal="center"/>
    </xf>
    <xf numFmtId="0" fontId="20" fillId="0" borderId="10" xfId="0" applyFont="1" applyBorder="1" applyAlignment="1">
      <alignment horizontal="left" vertical="top" wrapText="1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</cellXfs>
  <cellStyles count="42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 customBuiltin="1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1:I31"/>
  <sheetViews>
    <sheetView tabSelected="1" view="pageBreakPreview" zoomScaleNormal="100" zoomScaleSheetLayoutView="100" workbookViewId="0">
      <selection activeCell="F11" sqref="F11"/>
    </sheetView>
  </sheetViews>
  <sheetFormatPr defaultColWidth="10" defaultRowHeight="12.75" x14ac:dyDescent="0.2"/>
  <cols>
    <col min="3" max="3" width="6.28515625" customWidth="1"/>
    <col min="4" max="4" width="5.140625" customWidth="1"/>
    <col min="5" max="5" width="6.42578125" customWidth="1"/>
    <col min="6" max="6" width="77.85546875" customWidth="1"/>
    <col min="7" max="9" width="17.140625" customWidth="1"/>
    <col min="10" max="10" width="16.28515625" customWidth="1"/>
  </cols>
  <sheetData>
    <row r="1" spans="3:9" x14ac:dyDescent="0.2">
      <c r="I1" s="8"/>
    </row>
    <row r="3" spans="3:9" ht="39" customHeight="1" x14ac:dyDescent="0.25">
      <c r="C3" s="12" t="s">
        <v>50</v>
      </c>
      <c r="D3" s="13"/>
      <c r="E3" s="13"/>
      <c r="F3" s="13"/>
      <c r="G3" s="13"/>
      <c r="H3" s="13"/>
      <c r="I3" s="13"/>
    </row>
    <row r="5" spans="3:9" x14ac:dyDescent="0.2">
      <c r="I5" s="4" t="s">
        <v>0</v>
      </c>
    </row>
    <row r="6" spans="3:9" x14ac:dyDescent="0.2">
      <c r="C6" s="14" t="s">
        <v>1</v>
      </c>
      <c r="D6" s="14" t="s">
        <v>2</v>
      </c>
      <c r="E6" s="14" t="s">
        <v>3</v>
      </c>
      <c r="F6" s="15" t="s">
        <v>49</v>
      </c>
      <c r="G6" s="17" t="s">
        <v>4</v>
      </c>
      <c r="H6" s="17" t="s">
        <v>5</v>
      </c>
      <c r="I6" s="17" t="s">
        <v>6</v>
      </c>
    </row>
    <row r="7" spans="3:9" ht="27.75" customHeight="1" x14ac:dyDescent="0.2">
      <c r="C7" s="14"/>
      <c r="D7" s="14"/>
      <c r="E7" s="14"/>
      <c r="F7" s="16"/>
      <c r="G7" s="18"/>
      <c r="H7" s="18"/>
      <c r="I7" s="18"/>
    </row>
    <row r="8" spans="3:9" s="7" customFormat="1" x14ac:dyDescent="0.2">
      <c r="C8" s="5" t="s">
        <v>26</v>
      </c>
      <c r="D8" s="6"/>
      <c r="E8" s="6"/>
      <c r="F8" s="5" t="s">
        <v>27</v>
      </c>
      <c r="G8" s="9">
        <f>G9+G15+G18+G21+G27+G29</f>
        <v>141302.22100000002</v>
      </c>
      <c r="H8" s="9">
        <f t="shared" ref="H8:I8" si="0">H9+H15+H18+H21+H27+H29</f>
        <v>42603.045999999995</v>
      </c>
      <c r="I8" s="9">
        <f t="shared" si="0"/>
        <v>21335.268</v>
      </c>
    </row>
    <row r="9" spans="3:9" ht="25.5" x14ac:dyDescent="0.2">
      <c r="C9" s="1"/>
      <c r="D9" s="2" t="s">
        <v>9</v>
      </c>
      <c r="E9" s="1"/>
      <c r="F9" s="1" t="s">
        <v>28</v>
      </c>
      <c r="G9" s="10">
        <f>G10+G11+G12+G13+G14</f>
        <v>6133.9070000000002</v>
      </c>
      <c r="H9" s="10">
        <f t="shared" ref="H9:I9" si="1">H10+H11+H12+H13+H14</f>
        <v>6185.8620000000001</v>
      </c>
      <c r="I9" s="10">
        <f t="shared" si="1"/>
        <v>6201.2829999999994</v>
      </c>
    </row>
    <row r="10" spans="3:9" ht="25.5" x14ac:dyDescent="0.2">
      <c r="C10" s="1"/>
      <c r="D10" s="1"/>
      <c r="E10" s="2" t="s">
        <v>14</v>
      </c>
      <c r="F10" s="3" t="s">
        <v>29</v>
      </c>
      <c r="G10" s="11">
        <f>246.41-0.795</f>
        <v>245.61500000000001</v>
      </c>
      <c r="H10" s="11">
        <v>248.566</v>
      </c>
      <c r="I10" s="11">
        <v>250.72399999999999</v>
      </c>
    </row>
    <row r="11" spans="3:9" ht="25.5" x14ac:dyDescent="0.2">
      <c r="C11" s="1"/>
      <c r="D11" s="1"/>
      <c r="E11" s="2" t="s">
        <v>10</v>
      </c>
      <c r="F11" s="3" t="s">
        <v>15</v>
      </c>
      <c r="G11" s="11">
        <f>710.876-25.827</f>
        <v>685.04899999999998</v>
      </c>
      <c r="H11" s="11">
        <v>622.15899999999999</v>
      </c>
      <c r="I11" s="11">
        <v>622.15899999999999</v>
      </c>
    </row>
    <row r="12" spans="3:9" ht="25.5" x14ac:dyDescent="0.2">
      <c r="C12" s="1"/>
      <c r="D12" s="1"/>
      <c r="E12" s="2" t="s">
        <v>11</v>
      </c>
      <c r="F12" s="3" t="s">
        <v>30</v>
      </c>
      <c r="G12" s="11">
        <v>116.83499999999999</v>
      </c>
      <c r="H12" s="11">
        <v>116.83499999999999</v>
      </c>
      <c r="I12" s="11">
        <v>116.83499999999999</v>
      </c>
    </row>
    <row r="13" spans="3:9" x14ac:dyDescent="0.2">
      <c r="C13" s="1"/>
      <c r="D13" s="1"/>
      <c r="E13" s="2" t="s">
        <v>17</v>
      </c>
      <c r="F13" s="3" t="s">
        <v>31</v>
      </c>
      <c r="G13" s="11">
        <v>35</v>
      </c>
      <c r="H13" s="11" t="s">
        <v>8</v>
      </c>
      <c r="I13" s="11" t="s">
        <v>8</v>
      </c>
    </row>
    <row r="14" spans="3:9" x14ac:dyDescent="0.2">
      <c r="C14" s="1"/>
      <c r="D14" s="1"/>
      <c r="E14" s="2" t="s">
        <v>12</v>
      </c>
      <c r="F14" s="3" t="s">
        <v>13</v>
      </c>
      <c r="G14" s="11">
        <f>5169.175-117.767</f>
        <v>5051.4080000000004</v>
      </c>
      <c r="H14" s="11">
        <v>5198.3019999999997</v>
      </c>
      <c r="I14" s="11">
        <v>5211.5649999999996</v>
      </c>
    </row>
    <row r="15" spans="3:9" x14ac:dyDescent="0.2">
      <c r="C15" s="1"/>
      <c r="D15" s="2" t="s">
        <v>18</v>
      </c>
      <c r="E15" s="1"/>
      <c r="F15" s="1" t="s">
        <v>32</v>
      </c>
      <c r="G15" s="10">
        <f>G16+G17</f>
        <v>40415.75</v>
      </c>
      <c r="H15" s="10">
        <f>H16+H17</f>
        <v>6701.0249999999996</v>
      </c>
      <c r="I15" s="10" t="s">
        <v>8</v>
      </c>
    </row>
    <row r="16" spans="3:9" ht="38.25" x14ac:dyDescent="0.2">
      <c r="C16" s="1"/>
      <c r="D16" s="1"/>
      <c r="E16" s="2" t="s">
        <v>7</v>
      </c>
      <c r="F16" s="3" t="s">
        <v>33</v>
      </c>
      <c r="G16" s="11">
        <v>5997.25</v>
      </c>
      <c r="H16" s="11">
        <v>6701.0249999999996</v>
      </c>
      <c r="I16" s="11" t="s">
        <v>8</v>
      </c>
    </row>
    <row r="17" spans="3:9" ht="51" x14ac:dyDescent="0.2">
      <c r="C17" s="1"/>
      <c r="D17" s="1"/>
      <c r="E17" s="2" t="s">
        <v>20</v>
      </c>
      <c r="F17" s="3" t="s">
        <v>34</v>
      </c>
      <c r="G17" s="11">
        <v>34418.5</v>
      </c>
      <c r="H17" s="11" t="s">
        <v>8</v>
      </c>
      <c r="I17" s="11" t="s">
        <v>8</v>
      </c>
    </row>
    <row r="18" spans="3:9" ht="38.25" x14ac:dyDescent="0.2">
      <c r="C18" s="1"/>
      <c r="D18" s="2" t="s">
        <v>19</v>
      </c>
      <c r="E18" s="1"/>
      <c r="F18" s="1" t="s">
        <v>35</v>
      </c>
      <c r="G18" s="10">
        <v>65982.350999999995</v>
      </c>
      <c r="H18" s="10">
        <v>18205.79</v>
      </c>
      <c r="I18" s="10">
        <v>8854.2939999999999</v>
      </c>
    </row>
    <row r="19" spans="3:9" x14ac:dyDescent="0.2">
      <c r="C19" s="1"/>
      <c r="D19" s="1"/>
      <c r="E19" s="2" t="s">
        <v>22</v>
      </c>
      <c r="F19" s="3" t="s">
        <v>23</v>
      </c>
      <c r="G19" s="11">
        <v>1250</v>
      </c>
      <c r="H19" s="11">
        <v>18205.79</v>
      </c>
      <c r="I19" s="11">
        <v>8854.2939999999999</v>
      </c>
    </row>
    <row r="20" spans="3:9" ht="25.5" x14ac:dyDescent="0.2">
      <c r="C20" s="1"/>
      <c r="D20" s="1"/>
      <c r="E20" s="2" t="s">
        <v>24</v>
      </c>
      <c r="F20" s="3" t="s">
        <v>25</v>
      </c>
      <c r="G20" s="11">
        <v>64732.351000000002</v>
      </c>
      <c r="H20" s="11" t="s">
        <v>8</v>
      </c>
      <c r="I20" s="11" t="s">
        <v>8</v>
      </c>
    </row>
    <row r="21" spans="3:9" x14ac:dyDescent="0.2">
      <c r="C21" s="1"/>
      <c r="D21" s="2" t="s">
        <v>21</v>
      </c>
      <c r="E21" s="1"/>
      <c r="F21" s="1" t="s">
        <v>36</v>
      </c>
      <c r="G21" s="10"/>
      <c r="H21" s="10">
        <f>H22+H23+H24+H25+H26</f>
        <v>6193.54</v>
      </c>
      <c r="I21" s="10">
        <f t="shared" ref="I21" si="2">I22+I23+I24+I25+I26</f>
        <v>6193.5079999999998</v>
      </c>
    </row>
    <row r="22" spans="3:9" x14ac:dyDescent="0.2">
      <c r="C22" s="1"/>
      <c r="D22" s="1"/>
      <c r="E22" s="2" t="s">
        <v>14</v>
      </c>
      <c r="F22" s="3" t="s">
        <v>37</v>
      </c>
      <c r="G22" s="11"/>
      <c r="H22" s="11">
        <v>43.98</v>
      </c>
      <c r="I22" s="11">
        <v>43.716000000000001</v>
      </c>
    </row>
    <row r="23" spans="3:9" x14ac:dyDescent="0.2">
      <c r="C23" s="1"/>
      <c r="D23" s="1"/>
      <c r="E23" s="2" t="s">
        <v>7</v>
      </c>
      <c r="F23" s="3" t="s">
        <v>38</v>
      </c>
      <c r="G23" s="11"/>
      <c r="H23" s="11">
        <v>2726.9989999999998</v>
      </c>
      <c r="I23" s="11">
        <v>2726.9989999999998</v>
      </c>
    </row>
    <row r="24" spans="3:9" x14ac:dyDescent="0.2">
      <c r="C24" s="1"/>
      <c r="D24" s="1"/>
      <c r="E24" s="2" t="s">
        <v>20</v>
      </c>
      <c r="F24" s="3" t="s">
        <v>39</v>
      </c>
      <c r="G24" s="11"/>
      <c r="H24" s="11">
        <v>127.73</v>
      </c>
      <c r="I24" s="11">
        <v>127.96299999999999</v>
      </c>
    </row>
    <row r="25" spans="3:9" ht="25.5" x14ac:dyDescent="0.2">
      <c r="C25" s="1"/>
      <c r="D25" s="1"/>
      <c r="E25" s="2" t="s">
        <v>11</v>
      </c>
      <c r="F25" s="3" t="s">
        <v>40</v>
      </c>
      <c r="G25" s="11"/>
      <c r="H25" s="11">
        <v>1626.5219999999999</v>
      </c>
      <c r="I25" s="11">
        <v>1626.521</v>
      </c>
    </row>
    <row r="26" spans="3:9" ht="25.5" x14ac:dyDescent="0.2">
      <c r="C26" s="1"/>
      <c r="D26" s="1"/>
      <c r="E26" s="2" t="s">
        <v>16</v>
      </c>
      <c r="F26" s="3" t="s">
        <v>41</v>
      </c>
      <c r="G26" s="11"/>
      <c r="H26" s="11">
        <v>1668.309</v>
      </c>
      <c r="I26" s="11">
        <v>1668.309</v>
      </c>
    </row>
    <row r="27" spans="3:9" ht="25.5" x14ac:dyDescent="0.2">
      <c r="C27" s="1"/>
      <c r="D27" s="2" t="s">
        <v>42</v>
      </c>
      <c r="E27" s="1"/>
      <c r="F27" s="1" t="s">
        <v>43</v>
      </c>
      <c r="G27" s="10">
        <f>G28</f>
        <v>86.183000000000007</v>
      </c>
      <c r="H27" s="10">
        <f t="shared" ref="H27:I27" si="3">H28</f>
        <v>86.183000000000007</v>
      </c>
      <c r="I27" s="10">
        <f t="shared" si="3"/>
        <v>86.183000000000007</v>
      </c>
    </row>
    <row r="28" spans="3:9" ht="63.75" x14ac:dyDescent="0.2">
      <c r="C28" s="1"/>
      <c r="D28" s="1"/>
      <c r="E28" s="2" t="s">
        <v>20</v>
      </c>
      <c r="F28" s="3" t="s">
        <v>44</v>
      </c>
      <c r="G28" s="11">
        <v>86.183000000000007</v>
      </c>
      <c r="H28" s="11">
        <v>86.183000000000007</v>
      </c>
      <c r="I28" s="11">
        <v>86.183000000000007</v>
      </c>
    </row>
    <row r="29" spans="3:9" x14ac:dyDescent="0.2">
      <c r="C29" s="1"/>
      <c r="D29" s="2" t="s">
        <v>45</v>
      </c>
      <c r="E29" s="1"/>
      <c r="F29" s="1" t="s">
        <v>46</v>
      </c>
      <c r="G29" s="10">
        <f>G30+G31</f>
        <v>28684.03</v>
      </c>
      <c r="H29" s="10">
        <f>H30+H31</f>
        <v>5230.6459999999997</v>
      </c>
      <c r="I29" s="10" t="s">
        <v>8</v>
      </c>
    </row>
    <row r="30" spans="3:9" ht="38.25" x14ac:dyDescent="0.2">
      <c r="C30" s="1"/>
      <c r="D30" s="1"/>
      <c r="E30" s="2" t="s">
        <v>7</v>
      </c>
      <c r="F30" s="3" t="s">
        <v>47</v>
      </c>
      <c r="G30" s="11">
        <f>1206.849-490</f>
        <v>716.84899999999993</v>
      </c>
      <c r="H30" s="11">
        <v>5230.6459999999997</v>
      </c>
      <c r="I30" s="11" t="s">
        <v>8</v>
      </c>
    </row>
    <row r="31" spans="3:9" ht="51" x14ac:dyDescent="0.2">
      <c r="C31" s="1"/>
      <c r="D31" s="1"/>
      <c r="E31" s="2" t="s">
        <v>16</v>
      </c>
      <c r="F31" s="3" t="s">
        <v>48</v>
      </c>
      <c r="G31" s="11">
        <v>27967.181</v>
      </c>
      <c r="H31" s="11" t="s">
        <v>8</v>
      </c>
      <c r="I31" s="11" t="s">
        <v>8</v>
      </c>
    </row>
  </sheetData>
  <mergeCells count="8">
    <mergeCell ref="C3:I3"/>
    <mergeCell ref="C6:C7"/>
    <mergeCell ref="D6:D7"/>
    <mergeCell ref="E6:E7"/>
    <mergeCell ref="F6:F7"/>
    <mergeCell ref="G6:G7"/>
    <mergeCell ref="H6:H7"/>
    <mergeCell ref="I6:I7"/>
  </mergeCells>
  <pageMargins left="0.43307086614173229" right="0.39370078740157483" top="0.63" bottom="0.51" header="0.39370078740157483" footer="0.3"/>
  <pageSetup paperSize="9" scale="65" fitToHeight="0" pageOrder="overThenDown" orientation="portrait" r:id="rId1"/>
  <headerFooter differentFirst="1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Нургуль Абдихалкызы Абдихалыкова</dc:creator>
  <cp:lastModifiedBy>Данияр Тураров</cp:lastModifiedBy>
  <cp:lastPrinted>2024-11-22T04:41:30Z</cp:lastPrinted>
  <dcterms:created xsi:type="dcterms:W3CDTF">2021-10-07T10:48:07Z</dcterms:created>
  <dcterms:modified xsi:type="dcterms:W3CDTF">2025-08-11T14:27:58Z</dcterms:modified>
</cp:coreProperties>
</file>