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667A99-1A0A-47B3-90CF-5EE266D6315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График" sheetId="5" r:id="rId1"/>
    <sheet name="Юсталькон" sheetId="3" state="hidden" r:id="rId2"/>
  </sheets>
  <definedNames>
    <definedName name="_xlnm._FilterDatabase" localSheetId="0" hidden="1">График!$A$5:$AE$70</definedName>
    <definedName name="_xlnm.Print_Area" localSheetId="0">График!$B$1:$AE$90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40" i="3" l="1"/>
  <c r="CJ40" i="3"/>
  <c r="CI39" i="3"/>
  <c r="CK38" i="3"/>
  <c r="CJ38" i="3"/>
  <c r="CI37" i="3"/>
  <c r="CK33" i="3"/>
  <c r="CJ33" i="3"/>
  <c r="CI32" i="3"/>
  <c r="CK31" i="3"/>
  <c r="CJ31" i="3"/>
  <c r="CI30" i="3"/>
  <c r="CI29" i="3"/>
  <c r="CK28" i="3"/>
  <c r="CJ28" i="3"/>
  <c r="CI27" i="3"/>
  <c r="CK26" i="3"/>
  <c r="CJ26" i="3"/>
  <c r="CI25" i="3"/>
  <c r="CK24" i="3"/>
  <c r="CJ24" i="3"/>
  <c r="CI23" i="3"/>
  <c r="CK22" i="3"/>
  <c r="CJ22" i="3"/>
  <c r="CI21" i="3"/>
  <c r="CK20" i="3"/>
  <c r="CJ20" i="3"/>
  <c r="CI19" i="3"/>
  <c r="CK18" i="3"/>
  <c r="CJ18" i="3"/>
  <c r="CI17" i="3"/>
  <c r="CK16" i="3"/>
  <c r="CJ16" i="3"/>
  <c r="CI15" i="3"/>
  <c r="CK14" i="3"/>
  <c r="CJ14" i="3"/>
  <c r="CI13" i="3"/>
  <c r="CI11" i="3"/>
  <c r="CK10" i="3"/>
  <c r="CJ10" i="3"/>
  <c r="CI9" i="3"/>
  <c r="CK8" i="3"/>
  <c r="CJ8" i="3"/>
  <c r="CI7" i="3"/>
  <c r="G68" i="5"/>
  <c r="G67" i="5"/>
  <c r="G66" i="5"/>
  <c r="G65" i="5"/>
  <c r="G64" i="5"/>
  <c r="G63" i="5"/>
  <c r="G60" i="5"/>
  <c r="G59" i="5"/>
  <c r="G58" i="5"/>
  <c r="G55" i="5"/>
  <c r="G54" i="5"/>
  <c r="G53" i="5"/>
  <c r="G46" i="5"/>
  <c r="G45" i="5"/>
  <c r="G44" i="5"/>
  <c r="G43" i="5"/>
  <c r="G42" i="5"/>
  <c r="G41" i="5"/>
  <c r="G40" i="5"/>
  <c r="G37" i="5"/>
  <c r="G36" i="5"/>
  <c r="G33" i="5"/>
  <c r="G25" i="5"/>
  <c r="G20" i="5"/>
  <c r="G19" i="5"/>
  <c r="G14" i="5"/>
  <c r="G12" i="5"/>
  <c r="G8" i="5"/>
</calcChain>
</file>

<file path=xl/sharedStrings.xml><?xml version="1.0" encoding="utf-8"?>
<sst xmlns="http://schemas.openxmlformats.org/spreadsheetml/2006/main" count="376" uniqueCount="163">
  <si>
    <t xml:space="preserve">Согласовано                                                                               АО " Samruk Kazyna Construction                                                                   </t>
  </si>
  <si>
    <t>Утверждаю:                                                  И.о.Генерального директора ТОО «Antarium Group»             Атажан Е.К.</t>
  </si>
  <si>
    <t>ГРАФИК ПРОИЗВОДСТВА РАБОТ ПО ОБЪЕКТУ                                                                                                                                           "Строительство школы в 11 микрорайоне города Рудный на 900 обучающихся в Костанайской области"</t>
  </si>
  <si>
    <t>№</t>
  </si>
  <si>
    <t>Наименование работ</t>
  </si>
  <si>
    <t>Сумма работ</t>
  </si>
  <si>
    <t>Ед. изм</t>
  </si>
  <si>
    <t>Проектный объем работ</t>
  </si>
  <si>
    <t>Сроки производства работ</t>
  </si>
  <si>
    <t>Количество  персонала</t>
  </si>
  <si>
    <t>Количество техники</t>
  </si>
  <si>
    <t>Начало</t>
  </si>
  <si>
    <t>Завершение</t>
  </si>
  <si>
    <t>Продолж.  дней</t>
  </si>
  <si>
    <t>I</t>
  </si>
  <si>
    <t>II</t>
  </si>
  <si>
    <t>III</t>
  </si>
  <si>
    <t>Общестроительные работы КЖ</t>
  </si>
  <si>
    <t>Устройство ростверков, фундаменты ФБС</t>
  </si>
  <si>
    <t>м3</t>
  </si>
  <si>
    <t>10 ед</t>
  </si>
  <si>
    <t>Общестроительные работы КР</t>
  </si>
  <si>
    <t>поставка ТМЦ</t>
  </si>
  <si>
    <t>Плиты перекрытия сборные</t>
  </si>
  <si>
    <t>м2</t>
  </si>
  <si>
    <t>35.</t>
  </si>
  <si>
    <t>Монолитные участки</t>
  </si>
  <si>
    <t>50.</t>
  </si>
  <si>
    <t>Устройство перемычек-прогонов</t>
  </si>
  <si>
    <t>65.</t>
  </si>
  <si>
    <t>Устройство крылец, лестниц</t>
  </si>
  <si>
    <t>70.</t>
  </si>
  <si>
    <t>Устройство вент.шахт</t>
  </si>
  <si>
    <t>75.</t>
  </si>
  <si>
    <t>Устройство каркаса кровли</t>
  </si>
  <si>
    <t>т</t>
  </si>
  <si>
    <t>80.</t>
  </si>
  <si>
    <t>Общестроительные работы АР</t>
  </si>
  <si>
    <t>Кладка стен и перегородок, вент каналов</t>
  </si>
  <si>
    <t>Штукатурка стен</t>
  </si>
  <si>
    <t>Чистовая отделка (покраска стен, потолков, затирка швов, укладка линолиума)</t>
  </si>
  <si>
    <t>100.</t>
  </si>
  <si>
    <t>Устройство кровли</t>
  </si>
  <si>
    <t>60.</t>
  </si>
  <si>
    <t>Устройство полов</t>
  </si>
  <si>
    <t>Устройство перегородок из гипсокартона</t>
  </si>
  <si>
    <t>Заполнение оконных проемов</t>
  </si>
  <si>
    <t>Заполнение дверных проемов</t>
  </si>
  <si>
    <t>Устройство витражей внутренних</t>
  </si>
  <si>
    <t>30.</t>
  </si>
  <si>
    <t>Устройство витражей наружных</t>
  </si>
  <si>
    <t>Устройство сантехнических перегородок</t>
  </si>
  <si>
    <t>Облицовка фасада</t>
  </si>
  <si>
    <t>Общестроительные работы КМ</t>
  </si>
  <si>
    <t xml:space="preserve">Конструкции металлические </t>
  </si>
  <si>
    <t>20.</t>
  </si>
  <si>
    <t>Инженерные сети внутреннии ВК</t>
  </si>
  <si>
    <t>Водопровод и канализация</t>
  </si>
  <si>
    <t>комп.</t>
  </si>
  <si>
    <t>Отопление</t>
  </si>
  <si>
    <t>40.</t>
  </si>
  <si>
    <t>Вентиляция</t>
  </si>
  <si>
    <t>Силовое электрооборудование</t>
  </si>
  <si>
    <t>Электроосвещение</t>
  </si>
  <si>
    <t>Часофикация</t>
  </si>
  <si>
    <t>Система связи</t>
  </si>
  <si>
    <t>Видеонаблюдение</t>
  </si>
  <si>
    <t>15.</t>
  </si>
  <si>
    <t>Автоматическое газовое пожаротушение ,АПС</t>
  </si>
  <si>
    <t>Система контроля доступом, оповещения, и эвакуацией</t>
  </si>
  <si>
    <t>Подсветка фасада</t>
  </si>
  <si>
    <t>Технологическое оборудование</t>
  </si>
  <si>
    <t>Лифт</t>
  </si>
  <si>
    <t>Объекты энергетического хозяйства</t>
  </si>
  <si>
    <t>Наружнее электроснабжение</t>
  </si>
  <si>
    <t>м.п</t>
  </si>
  <si>
    <t>Наружнее электоосвещение</t>
  </si>
  <si>
    <t>Трансформаторные подстанции</t>
  </si>
  <si>
    <t>шт</t>
  </si>
  <si>
    <t>Наружные сети</t>
  </si>
  <si>
    <t>Наружнее сети водопровода и канализации</t>
  </si>
  <si>
    <t>25.</t>
  </si>
  <si>
    <t>Наружнее сети теплоснабжения</t>
  </si>
  <si>
    <t>10.</t>
  </si>
  <si>
    <t>Наружные сети связи</t>
  </si>
  <si>
    <t>Благоустройство</t>
  </si>
  <si>
    <t>Устройство подпорных стен</t>
  </si>
  <si>
    <t>Вертикальная планировка</t>
  </si>
  <si>
    <t>Покрытие проездов и площадок</t>
  </si>
  <si>
    <t>Озеленение</t>
  </si>
  <si>
    <t>МАФЫ</t>
  </si>
  <si>
    <t>Пусконаладочные работы ОВ и ВК, ТС, СС, ЭЭ, АПС, ТП</t>
  </si>
  <si>
    <t>ИТОГО Персонал</t>
  </si>
  <si>
    <t>Выполнение в месяц</t>
  </si>
  <si>
    <t xml:space="preserve">ГРАФИК ПРОИЗВОДСТВА РАБОТ ПО ОБЪЕКТУ ЗЧЛ </t>
  </si>
  <si>
    <t>Проектный объем</t>
  </si>
  <si>
    <t>Подрядчик</t>
  </si>
  <si>
    <t>декабрь</t>
  </si>
  <si>
    <t xml:space="preserve">19 декабря </t>
  </si>
  <si>
    <t xml:space="preserve">20 декабря </t>
  </si>
  <si>
    <t xml:space="preserve">21 декабря </t>
  </si>
  <si>
    <t xml:space="preserve">22 декабря </t>
  </si>
  <si>
    <t xml:space="preserve">23 декабря.2022 </t>
  </si>
  <si>
    <t xml:space="preserve">24 декабря </t>
  </si>
  <si>
    <t xml:space="preserve">25 декабря </t>
  </si>
  <si>
    <t xml:space="preserve">26 декабря </t>
  </si>
  <si>
    <t xml:space="preserve">27 декабря </t>
  </si>
  <si>
    <t xml:space="preserve">28 декабря </t>
  </si>
  <si>
    <t xml:space="preserve">29 декабря </t>
  </si>
  <si>
    <t xml:space="preserve">30 декабря </t>
  </si>
  <si>
    <t xml:space="preserve">31 декабря </t>
  </si>
  <si>
    <t>Примечание</t>
  </si>
  <si>
    <t>1 неделя</t>
  </si>
  <si>
    <t>ФУНДАМЕНТ WP 200 футеровка приямков</t>
  </si>
  <si>
    <t>Юсталькон</t>
  </si>
  <si>
    <t>Футеровка приямков</t>
  </si>
  <si>
    <t xml:space="preserve">факт </t>
  </si>
  <si>
    <t>Монтаж рамы для монорельса  WP 140</t>
  </si>
  <si>
    <t xml:space="preserve">Установка закладных деталей на колонны КМ 2 </t>
  </si>
  <si>
    <t xml:space="preserve">ПОЛЫ ЦЕХ 100+250мм без плитки под этажерками                в/о ПС-16/21 </t>
  </si>
  <si>
    <t>Устройство основания из щебня с расклинцовкой  300 мм</t>
  </si>
  <si>
    <t>Бетонирование подготовки под полы 100 мм В10 W8 F75</t>
  </si>
  <si>
    <t>Армирование подстилающего слоя с устройством деф.швов</t>
  </si>
  <si>
    <t>Бетонирование подстилающего слоя 250 мм  В25 W8 F75</t>
  </si>
  <si>
    <t>ПОЛЫ ЦЕХ у WP 200 в осях 12-15/К-Л</t>
  </si>
  <si>
    <t xml:space="preserve">Демонтаж плит </t>
  </si>
  <si>
    <t>Устройство основания из щебня с расклинцовкой толщиной 300 мм</t>
  </si>
  <si>
    <t>Бетонирование подстилающего слоя 250 мм В25 W8 F75</t>
  </si>
  <si>
    <t>3 чел.в смену</t>
  </si>
  <si>
    <t>ФУНДАМЕНТ WP 1027</t>
  </si>
  <si>
    <t xml:space="preserve">Разработка грунта </t>
  </si>
  <si>
    <t>Устройство щебеночного основания</t>
  </si>
  <si>
    <t>Устройство подбетонки</t>
  </si>
  <si>
    <t>%</t>
  </si>
  <si>
    <t>Устройство гидроизоляции техноэласт в два слоя</t>
  </si>
  <si>
    <t>Устройство защитной цементной стяжки 30мм</t>
  </si>
  <si>
    <t>Армирование плиты  фундамента на отметке -2.400</t>
  </si>
  <si>
    <t>тн</t>
  </si>
  <si>
    <t>Устройство выпусков , армирование стен, устройство пилонов, армирование плиты на отметке ±0.000</t>
  </si>
  <si>
    <t xml:space="preserve">Устройство закладных </t>
  </si>
  <si>
    <t>21  чел.в смену</t>
  </si>
  <si>
    <t xml:space="preserve">Бетонирование </t>
  </si>
  <si>
    <t>ФУНДАМЕНТ WP 1017</t>
  </si>
  <si>
    <t>ФУНДАМЕНТ WP 1031</t>
  </si>
  <si>
    <t>Устройство шпунтового ограждения                                         WP 1011, WP 900 WP 910</t>
  </si>
  <si>
    <t>ФУНДАМЕНТ WP 1011</t>
  </si>
  <si>
    <t>ФУНДАМЕНТ WP 1016</t>
  </si>
  <si>
    <t>ФУНДАМЕНТ WP 1023</t>
  </si>
  <si>
    <t>ФУНДАМЕНТ WP 510</t>
  </si>
  <si>
    <t>ФУНДАМЕНТ WP 900</t>
  </si>
  <si>
    <t>нет проекта</t>
  </si>
  <si>
    <t>ФУНДАМЕНТ WP 910</t>
  </si>
  <si>
    <t>ПОЛЫ ЦЕХ  в осях С-П/19-16</t>
  </si>
  <si>
    <t>ПОЛЫ ЦЕХ  в осях А-В/19-16</t>
  </si>
  <si>
    <t>ПОЛЫ ЦЕХ под этажерками в/о АВ/ПС-19/21</t>
  </si>
  <si>
    <t xml:space="preserve">ФУНДАМЕНТ под установку охлаждения </t>
  </si>
  <si>
    <t>Бетонирование основания под фундаментые плиты</t>
  </si>
  <si>
    <t>Устройство наплавляемой гидроизоляции по бетонной подготовке</t>
  </si>
  <si>
    <t>Армирование фундаментных плит ФП-1</t>
  </si>
  <si>
    <t>Бетонирование фундаментных плит ФП-1</t>
  </si>
  <si>
    <t>Демонтаж плит по ряду С для устройства фундаментов WP 1017,WP 1031</t>
  </si>
  <si>
    <t xml:space="preserve">поставка ТМЦ от подрядчика </t>
  </si>
  <si>
    <t>поставка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</si>
</sst>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\.yyyy"/>
    <numFmt numFmtId="165" formatCode="[$-419]d\ mmm\ yy;@"/>
    <numFmt numFmtId="166" formatCode="_-* #\ ##0.000\ [$₸-43F]_-;\-* #\ ##0.000\ [$₸-43F]_-;_-* &quot;-&quot;??\ [$₸-43F]_-;_-@_-"/>
    <numFmt numFmtId="167" formatCode="dd\.mmm"/>
    <numFmt numFmtId="168" formatCode="0.000%"/>
    <numFmt numFmtId="169" formatCode="#\ ##0"/>
    <numFmt numFmtId="170" formatCode="mmm\.yy"/>
  </numFmts>
  <fonts count="49">
    <font>
      <sz val="11"/>
      <color theme="1"/>
      <name val="Arial"/>
      <charset val="134"/>
      <scheme val="minor"/>
    </font>
    <font>
      <b/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b/>
      <sz val="12"/>
      <color rgb="FFFF0000"/>
      <name val="Times New Roman"/>
      <charset val="204"/>
    </font>
    <font>
      <b/>
      <sz val="11"/>
      <color rgb="FF000000"/>
      <name val="Times New Roman"/>
      <charset val="204"/>
    </font>
    <font>
      <b/>
      <sz val="9"/>
      <color theme="1"/>
      <name val="Times New Roman"/>
      <charset val="204"/>
    </font>
    <font>
      <b/>
      <u/>
      <sz val="9"/>
      <color theme="1"/>
      <name val="Times New Roman"/>
      <charset val="204"/>
    </font>
    <font>
      <b/>
      <sz val="8"/>
      <color theme="1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8"/>
      <color theme="1"/>
      <name val="Arial"/>
      <charset val="204"/>
      <scheme val="minor"/>
    </font>
    <font>
      <sz val="26"/>
      <color theme="1"/>
      <name val="Arial"/>
      <charset val="204"/>
      <scheme val="minor"/>
    </font>
    <font>
      <sz val="16"/>
      <color theme="1"/>
      <name val="Arial"/>
      <charset val="204"/>
      <scheme val="minor"/>
    </font>
    <font>
      <b/>
      <sz val="16"/>
      <color theme="1"/>
      <name val="Arial"/>
      <charset val="204"/>
      <scheme val="minor"/>
    </font>
    <font>
      <sz val="22"/>
      <color theme="1"/>
      <name val="Arial"/>
      <charset val="204"/>
      <scheme val="minor"/>
    </font>
    <font>
      <sz val="20"/>
      <color theme="1"/>
      <name val="Arial"/>
      <charset val="204"/>
      <scheme val="minor"/>
    </font>
    <font>
      <sz val="12"/>
      <color theme="1"/>
      <name val="Arial"/>
      <charset val="204"/>
      <scheme val="minor"/>
    </font>
    <font>
      <b/>
      <sz val="12"/>
      <color theme="1"/>
      <name val="Arial"/>
      <charset val="204"/>
      <scheme val="minor"/>
    </font>
    <font>
      <b/>
      <sz val="24"/>
      <color theme="1"/>
      <name val="Times New Roman"/>
      <charset val="204"/>
    </font>
    <font>
      <b/>
      <sz val="20"/>
      <color theme="1"/>
      <name val="Times New Roman"/>
      <charset val="204"/>
    </font>
    <font>
      <b/>
      <sz val="10"/>
      <name val="Times New Roman"/>
      <charset val="204"/>
    </font>
    <font>
      <sz val="10"/>
      <color theme="1"/>
      <name val="Arial"/>
      <charset val="204"/>
      <scheme val="minor"/>
    </font>
    <font>
      <b/>
      <sz val="26"/>
      <color theme="1"/>
      <name val="Times New Roman"/>
      <charset val="204"/>
    </font>
    <font>
      <b/>
      <sz val="26"/>
      <name val="Times New Roman"/>
      <charset val="204"/>
    </font>
    <font>
      <sz val="26"/>
      <color theme="1"/>
      <name val="Times New Roman"/>
      <charset val="204"/>
    </font>
    <font>
      <b/>
      <sz val="22"/>
      <color theme="1"/>
      <name val="Times New Roman"/>
      <charset val="204"/>
    </font>
    <font>
      <b/>
      <sz val="22"/>
      <name val="Times New Roman"/>
      <charset val="204"/>
    </font>
    <font>
      <b/>
      <sz val="20"/>
      <name val="Times New Roman"/>
      <charset val="204"/>
    </font>
    <font>
      <b/>
      <sz val="20"/>
      <color rgb="FF000000"/>
      <name val="Times New Roman"/>
      <charset val="204"/>
    </font>
    <font>
      <b/>
      <sz val="22"/>
      <color indexed="8"/>
      <name val="Times New Roman"/>
      <charset val="204"/>
    </font>
    <font>
      <b/>
      <sz val="20"/>
      <color indexed="8"/>
      <name val="Times New Roman"/>
      <charset val="204"/>
    </font>
    <font>
      <sz val="24"/>
      <color theme="1"/>
      <name val="Times New Roman"/>
      <charset val="204"/>
    </font>
    <font>
      <sz val="20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18"/>
      <name val="Times New Roman"/>
      <charset val="204"/>
    </font>
    <font>
      <sz val="18"/>
      <color theme="1"/>
      <name val="Times New Roman"/>
      <charset val="204"/>
    </font>
    <font>
      <sz val="12"/>
      <color indexed="8"/>
      <name val="Times New Roman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3" fillId="0" borderId="0"/>
    <xf numFmtId="0" fontId="44" fillId="0" borderId="0"/>
  </cellStyleXfs>
  <cellXfs count="2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5" fontId="11" fillId="4" borderId="1" xfId="0" applyNumberFormat="1" applyFont="1" applyFill="1" applyBorder="1" applyAlignment="1">
      <alignment horizontal="center" vertical="center" textRotation="90"/>
    </xf>
    <xf numFmtId="165" fontId="11" fillId="4" borderId="9" xfId="0" applyNumberFormat="1" applyFont="1" applyFill="1" applyBorder="1" applyAlignment="1">
      <alignment horizontal="center" vertical="center" textRotation="90"/>
    </xf>
    <xf numFmtId="165" fontId="12" fillId="0" borderId="1" xfId="0" applyNumberFormat="1" applyFont="1" applyBorder="1" applyAlignment="1">
      <alignment horizontal="center" vertical="center" textRotation="90"/>
    </xf>
    <xf numFmtId="0" fontId="11" fillId="3" borderId="1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1" fillId="5" borderId="9" xfId="0" applyNumberFormat="1" applyFont="1" applyFill="1" applyBorder="1" applyAlignment="1">
      <alignment horizontal="center" vertical="center" textRotation="90"/>
    </xf>
    <xf numFmtId="165" fontId="12" fillId="5" borderId="1" xfId="0" applyNumberFormat="1" applyFont="1" applyFill="1" applyBorder="1" applyAlignment="1">
      <alignment horizontal="center" vertical="center" textRotation="90"/>
    </xf>
    <xf numFmtId="165" fontId="11" fillId="0" borderId="1" xfId="0" applyNumberFormat="1" applyFont="1" applyBorder="1" applyAlignment="1">
      <alignment horizontal="center" vertical="center" textRotation="90"/>
    </xf>
    <xf numFmtId="0" fontId="1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9" fontId="11" fillId="5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/>
    <xf numFmtId="0" fontId="3" fillId="0" borderId="1" xfId="0" applyFont="1" applyBorder="1"/>
    <xf numFmtId="0" fontId="11" fillId="0" borderId="1" xfId="0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 textRotation="90"/>
    </xf>
    <xf numFmtId="165" fontId="11" fillId="0" borderId="0" xfId="0" applyNumberFormat="1" applyFont="1" applyAlignment="1">
      <alignment horizontal="center" vertical="center" textRotation="90"/>
    </xf>
    <xf numFmtId="2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0" borderId="4" xfId="0" applyFont="1" applyBorder="1"/>
    <xf numFmtId="2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166" fontId="2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6" fillId="0" borderId="0" xfId="0" applyFont="1"/>
    <xf numFmtId="1" fontId="26" fillId="0" borderId="0" xfId="0" applyNumberFormat="1" applyFont="1"/>
    <xf numFmtId="0" fontId="4" fillId="0" borderId="0" xfId="0" applyFont="1"/>
    <xf numFmtId="0" fontId="14" fillId="0" borderId="0" xfId="0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1" fontId="29" fillId="0" borderId="0" xfId="0" applyNumberFormat="1" applyFont="1"/>
    <xf numFmtId="166" fontId="30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1" fontId="30" fillId="0" borderId="0" xfId="0" applyNumberFormat="1" applyFont="1"/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32" fillId="0" borderId="21" xfId="0" applyFont="1" applyBorder="1" applyAlignment="1">
      <alignment horizontal="center" vertical="center" wrapText="1" shrinkToFit="1"/>
    </xf>
    <xf numFmtId="1" fontId="32" fillId="0" borderId="21" xfId="0" applyNumberFormat="1" applyFont="1" applyBorder="1" applyAlignment="1">
      <alignment horizontal="center" vertical="center" wrapText="1" shrinkToFit="1"/>
    </xf>
    <xf numFmtId="0" fontId="31" fillId="6" borderId="3" xfId="0" applyFont="1" applyFill="1" applyBorder="1" applyAlignment="1">
      <alignment horizontal="center" vertical="center"/>
    </xf>
    <xf numFmtId="0" fontId="31" fillId="6" borderId="22" xfId="0" applyFont="1" applyFill="1" applyBorder="1" applyAlignment="1">
      <alignment horizontal="center" vertical="center" wrapText="1"/>
    </xf>
    <xf numFmtId="166" fontId="31" fillId="6" borderId="22" xfId="0" applyNumberFormat="1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23" xfId="0" applyFont="1" applyFill="1" applyBorder="1" applyAlignment="1">
      <alignment horizontal="center" vertical="center" wrapText="1"/>
    </xf>
    <xf numFmtId="164" fontId="32" fillId="6" borderId="3" xfId="0" applyNumberFormat="1" applyFont="1" applyFill="1" applyBorder="1" applyAlignment="1">
      <alignment horizontal="center" vertical="center"/>
    </xf>
    <xf numFmtId="1" fontId="32" fillId="6" borderId="3" xfId="0" applyNumberFormat="1" applyFont="1" applyFill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wrapText="1"/>
    </xf>
    <xf numFmtId="166" fontId="25" fillId="6" borderId="4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2" fontId="25" fillId="6" borderId="1" xfId="0" applyNumberFormat="1" applyFont="1" applyFill="1" applyBorder="1" applyAlignment="1">
      <alignment horizontal="center" vertical="center"/>
    </xf>
    <xf numFmtId="164" fontId="33" fillId="6" borderId="1" xfId="0" applyNumberFormat="1" applyFont="1" applyFill="1" applyBorder="1" applyAlignment="1">
      <alignment horizontal="center" vertical="center"/>
    </xf>
    <xf numFmtId="1" fontId="33" fillId="6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166" fontId="25" fillId="3" borderId="4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1" fontId="33" fillId="3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166" fontId="34" fillId="0" borderId="4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169" fontId="34" fillId="0" borderId="1" xfId="0" applyNumberFormat="1" applyFont="1" applyBorder="1" applyAlignment="1">
      <alignment horizontal="center" vertical="center"/>
    </xf>
    <xf numFmtId="0" fontId="32" fillId="6" borderId="29" xfId="2" applyFont="1" applyFill="1" applyBorder="1" applyAlignment="1">
      <alignment horizontal="center" vertical="center"/>
    </xf>
    <xf numFmtId="0" fontId="32" fillId="6" borderId="21" xfId="2" applyFont="1" applyFill="1" applyBorder="1" applyAlignment="1">
      <alignment horizontal="center" vertical="center"/>
    </xf>
    <xf numFmtId="0" fontId="32" fillId="6" borderId="30" xfId="2" applyFont="1" applyFill="1" applyBorder="1" applyAlignment="1">
      <alignment horizontal="center" vertical="center"/>
    </xf>
    <xf numFmtId="164" fontId="35" fillId="6" borderId="3" xfId="0" applyNumberFormat="1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164" fontId="25" fillId="6" borderId="1" xfId="0" applyNumberFormat="1" applyFont="1" applyFill="1" applyBorder="1" applyAlignment="1">
      <alignment horizontal="center" vertical="center"/>
    </xf>
    <xf numFmtId="164" fontId="25" fillId="3" borderId="1" xfId="0" applyNumberFormat="1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 shrinkToFit="1"/>
    </xf>
    <xf numFmtId="0" fontId="25" fillId="6" borderId="1" xfId="0" applyFont="1" applyFill="1" applyBorder="1"/>
    <xf numFmtId="0" fontId="25" fillId="3" borderId="1" xfId="0" applyFont="1" applyFill="1" applyBorder="1"/>
    <xf numFmtId="0" fontId="25" fillId="6" borderId="4" xfId="0" applyFont="1" applyFill="1" applyBorder="1" applyAlignment="1">
      <alignment horizontal="left" vertical="center"/>
    </xf>
    <xf numFmtId="166" fontId="25" fillId="6" borderId="4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/>
    </xf>
    <xf numFmtId="164" fontId="33" fillId="6" borderId="1" xfId="0" applyNumberFormat="1" applyFont="1" applyFill="1" applyBorder="1"/>
    <xf numFmtId="1" fontId="33" fillId="6" borderId="1" xfId="0" applyNumberFormat="1" applyFont="1" applyFill="1" applyBorder="1"/>
    <xf numFmtId="0" fontId="37" fillId="0" borderId="0" xfId="0" applyFont="1" applyAlignment="1">
      <alignment horizontal="left" vertical="center"/>
    </xf>
    <xf numFmtId="166" fontId="38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3" fillId="0" borderId="0" xfId="0" applyFont="1"/>
    <xf numFmtId="1" fontId="33" fillId="0" borderId="0" xfId="0" applyNumberFormat="1" applyFont="1"/>
    <xf numFmtId="0" fontId="24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/>
    <xf numFmtId="1" fontId="40" fillId="0" borderId="0" xfId="0" applyNumberFormat="1" applyFont="1"/>
    <xf numFmtId="0" fontId="37" fillId="0" borderId="0" xfId="0" applyFont="1"/>
    <xf numFmtId="0" fontId="41" fillId="0" borderId="0" xfId="0" applyFont="1"/>
    <xf numFmtId="0" fontId="7" fillId="0" borderId="0" xfId="0" applyFont="1"/>
    <xf numFmtId="1" fontId="7" fillId="0" borderId="0" xfId="0" applyNumberFormat="1" applyFont="1"/>
    <xf numFmtId="1" fontId="1" fillId="0" borderId="0" xfId="0" applyNumberFormat="1" applyFont="1"/>
    <xf numFmtId="1" fontId="14" fillId="0" borderId="0" xfId="0" applyNumberFormat="1" applyFont="1"/>
    <xf numFmtId="164" fontId="25" fillId="6" borderId="6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2" fillId="0" borderId="0" xfId="0" applyNumberFormat="1" applyFont="1" applyAlignment="1">
      <alignment horizontal="center" vertical="center" shrinkToFit="1"/>
    </xf>
    <xf numFmtId="0" fontId="25" fillId="9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70" fontId="31" fillId="0" borderId="25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170" fontId="31" fillId="0" borderId="16" xfId="0" applyNumberFormat="1" applyFont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166" fontId="31" fillId="0" borderId="15" xfId="0" applyNumberFormat="1" applyFont="1" applyBorder="1" applyAlignment="1">
      <alignment horizontal="center" vertical="center" wrapText="1"/>
    </xf>
    <xf numFmtId="166" fontId="31" fillId="0" borderId="20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 shrinkToFit="1"/>
    </xf>
    <xf numFmtId="0" fontId="35" fillId="0" borderId="27" xfId="0" applyFont="1" applyBorder="1" applyAlignment="1">
      <alignment horizontal="center" vertical="center" wrapText="1" shrinkToFit="1"/>
    </xf>
    <xf numFmtId="0" fontId="35" fillId="0" borderId="24" xfId="0" applyFont="1" applyBorder="1" applyAlignment="1">
      <alignment horizontal="center" vertical="center" wrapText="1" shrinkToFit="1"/>
    </xf>
    <xf numFmtId="0" fontId="35" fillId="0" borderId="28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165" fontId="11" fillId="4" borderId="6" xfId="0" applyNumberFormat="1" applyFont="1" applyFill="1" applyBorder="1" applyAlignment="1">
      <alignment horizontal="center" vertical="center" textRotation="90"/>
    </xf>
    <xf numFmtId="165" fontId="11" fillId="4" borderId="7" xfId="0" applyNumberFormat="1" applyFont="1" applyFill="1" applyBorder="1" applyAlignment="1">
      <alignment horizontal="center" vertical="center" textRotation="90"/>
    </xf>
    <xf numFmtId="165" fontId="11" fillId="4" borderId="4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165" fontId="11" fillId="4" borderId="8" xfId="0" applyNumberFormat="1" applyFont="1" applyFill="1" applyBorder="1" applyAlignment="1">
      <alignment horizontal="center" vertical="center" textRotation="90"/>
    </xf>
    <xf numFmtId="165" fontId="11" fillId="4" borderId="9" xfId="0" applyNumberFormat="1" applyFont="1" applyFill="1" applyBorder="1" applyAlignment="1">
      <alignment horizontal="center" vertical="center" textRotation="90"/>
    </xf>
    <xf numFmtId="165" fontId="11" fillId="5" borderId="8" xfId="0" applyNumberFormat="1" applyFont="1" applyFill="1" applyBorder="1" applyAlignment="1">
      <alignment horizontal="center" vertical="center" textRotation="90"/>
    </xf>
    <xf numFmtId="165" fontId="11" fillId="5" borderId="9" xfId="0" applyNumberFormat="1" applyFont="1" applyFill="1" applyBorder="1" applyAlignment="1">
      <alignment horizontal="center" vertical="center" textRotation="90"/>
    </xf>
    <xf numFmtId="165" fontId="11" fillId="4" borderId="10" xfId="0" applyNumberFormat="1" applyFont="1" applyFill="1" applyBorder="1" applyAlignment="1">
      <alignment horizontal="center" vertical="center" textRotation="90"/>
    </xf>
    <xf numFmtId="165" fontId="11" fillId="4" borderId="11" xfId="0" applyNumberFormat="1" applyFont="1" applyFill="1" applyBorder="1" applyAlignment="1">
      <alignment horizontal="center" vertical="center" textRotation="90"/>
    </xf>
    <xf numFmtId="165" fontId="11" fillId="4" borderId="12" xfId="0" applyNumberFormat="1" applyFont="1" applyFill="1" applyBorder="1" applyAlignment="1">
      <alignment horizontal="center" vertical="center" textRotation="90"/>
    </xf>
    <xf numFmtId="0" fontId="31" fillId="0" borderId="17" xfId="0" applyFont="1" applyBorder="1" applyAlignment="1">
      <alignment horizontal="center" vertical="center"/>
    </xf>
    <xf numFmtId="0" fontId="32" fillId="6" borderId="27" xfId="2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/>
    <xf numFmtId="0" fontId="45" fillId="0" borderId="1" xfId="0" applyFont="1" applyBorder="1"/>
    <xf numFmtId="170" fontId="46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6" borderId="1" xfId="2" applyFont="1" applyFill="1" applyBorder="1" applyAlignment="1">
      <alignment horizontal="center" vertical="center"/>
    </xf>
    <xf numFmtId="17" fontId="46" fillId="0" borderId="1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7" fontId="46" fillId="0" borderId="6" xfId="0" applyNumberFormat="1" applyFont="1" applyBorder="1" applyAlignment="1">
      <alignment horizontal="center" vertical="center"/>
    </xf>
    <xf numFmtId="0" fontId="45" fillId="7" borderId="1" xfId="0" applyFont="1" applyFill="1" applyBorder="1"/>
    <xf numFmtId="0" fontId="21" fillId="7" borderId="1" xfId="0" applyFont="1" applyFill="1" applyBorder="1"/>
    <xf numFmtId="0" fontId="25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31000000}"/>
    <cellStyle name="Обычный_Прайс сплиты" xfId="2" xr:uid="{00000000-0005-0000-0000-000032000000}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KAMLITKZ">
      <a:dk1>
        <a:sysClr val="windowText" lastClr="000000"/>
      </a:dk1>
      <a:lt1>
        <a:srgbClr val="FFFFFF"/>
      </a:lt1>
      <a:dk2>
        <a:srgbClr val="003055"/>
      </a:dk2>
      <a:lt2>
        <a:srgbClr val="F8F8F8"/>
      </a:lt2>
      <a:accent1>
        <a:srgbClr val="003055"/>
      </a:accent1>
      <a:accent2>
        <a:srgbClr val="F68D36"/>
      </a:accent2>
      <a:accent3>
        <a:srgbClr val="929797"/>
      </a:accent3>
      <a:accent4>
        <a:srgbClr val="BA9D64"/>
      </a:accent4>
      <a:accent5>
        <a:srgbClr val="C00000"/>
      </a:accent5>
      <a:accent6>
        <a:srgbClr val="497DB7"/>
      </a:accent6>
      <a:hlink>
        <a:srgbClr val="0563C1"/>
      </a:hlink>
      <a:folHlink>
        <a:srgbClr val="954F72"/>
      </a:folHlink>
    </a:clrScheme>
    <a:fontScheme name="Arial Black/Arial">
      <a:majorFont>
        <a:latin typeface="Arial Black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BC88"/>
  <sheetViews>
    <sheetView tabSelected="1" showRuler="0" zoomScale="50" zoomScaleNormal="50" zoomScaleSheetLayoutView="40" zoomScalePageLayoutView="10" workbookViewId="0">
      <selection activeCell="B50" sqref="B50"/>
    </sheetView>
  </sheetViews>
  <sheetFormatPr defaultColWidth="9" defaultRowHeight="30" outlineLevelRow="1" outlineLevelCol="1"/>
  <cols>
    <col min="1" max="1" width="10.3984375" style="102" customWidth="1"/>
    <col min="2" max="2" width="79" style="103" customWidth="1"/>
    <col min="3" max="3" width="28.8984375" style="104" customWidth="1"/>
    <col min="4" max="4" width="15.59765625" style="105" customWidth="1" outlineLevel="1"/>
    <col min="5" max="5" width="24.19921875" style="105" customWidth="1" outlineLevel="1"/>
    <col min="6" max="6" width="31.59765625" style="106" hidden="1" customWidth="1"/>
    <col min="7" max="7" width="28.19921875" style="106" hidden="1" customWidth="1"/>
    <col min="8" max="8" width="23.5" style="107" hidden="1" customWidth="1"/>
    <col min="9" max="9" width="32.59765625" style="108" hidden="1" customWidth="1"/>
    <col min="10" max="10" width="33.8984375" style="108" hidden="1" customWidth="1"/>
    <col min="11" max="16" width="6.59765625" style="109" hidden="1" customWidth="1"/>
    <col min="17" max="31" width="7.69921875" style="109" hidden="1" customWidth="1"/>
    <col min="32" max="46" width="7.69921875" style="109" customWidth="1"/>
    <col min="47" max="16384" width="9" style="110"/>
  </cols>
  <sheetData>
    <row r="1" spans="1:55" s="94" customFormat="1" ht="35.1" customHeight="1">
      <c r="A1" s="216" t="s">
        <v>0</v>
      </c>
      <c r="B1" s="216"/>
      <c r="C1" s="111"/>
      <c r="D1" s="112"/>
      <c r="E1" s="113"/>
      <c r="F1" s="114"/>
      <c r="G1" s="114"/>
      <c r="H1" s="115"/>
      <c r="I1" s="112"/>
      <c r="J1" s="112"/>
      <c r="K1" s="117"/>
      <c r="L1" s="117"/>
      <c r="M1" s="117"/>
      <c r="N1" s="117"/>
      <c r="O1" s="117"/>
      <c r="P1" s="117"/>
      <c r="Q1" s="1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117"/>
      <c r="AG1" s="217" t="s">
        <v>1</v>
      </c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</row>
    <row r="2" spans="1:55" s="94" customFormat="1" ht="85.5" customHeight="1">
      <c r="A2" s="216"/>
      <c r="B2" s="216"/>
      <c r="C2" s="116"/>
      <c r="D2" s="117"/>
      <c r="E2" s="118"/>
      <c r="F2" s="117"/>
      <c r="G2" s="117"/>
      <c r="H2" s="119"/>
      <c r="I2" s="117"/>
      <c r="J2" s="117"/>
      <c r="K2" s="117"/>
      <c r="L2" s="117"/>
      <c r="M2" s="117"/>
      <c r="N2" s="117"/>
      <c r="O2" s="117"/>
      <c r="P2" s="117"/>
      <c r="Q2" s="1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1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</row>
    <row r="3" spans="1:55" s="95" customFormat="1" ht="64.5" customHeight="1">
      <c r="A3" s="120"/>
      <c r="B3" s="205" t="s">
        <v>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</row>
    <row r="4" spans="1:55" s="95" customFormat="1" ht="51.75" customHeight="1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</row>
    <row r="5" spans="1:55" s="96" customFormat="1" ht="40.5" customHeight="1">
      <c r="A5" s="218" t="s">
        <v>3</v>
      </c>
      <c r="B5" s="219" t="s">
        <v>4</v>
      </c>
      <c r="C5" s="221" t="s">
        <v>5</v>
      </c>
      <c r="D5" s="223" t="s">
        <v>6</v>
      </c>
      <c r="E5" s="225" t="s">
        <v>7</v>
      </c>
      <c r="F5" s="206" t="s">
        <v>8</v>
      </c>
      <c r="G5" s="207"/>
      <c r="H5" s="208"/>
      <c r="I5" s="227" t="s">
        <v>9</v>
      </c>
      <c r="J5" s="229" t="s">
        <v>10</v>
      </c>
      <c r="K5" s="209">
        <v>45444</v>
      </c>
      <c r="L5" s="210"/>
      <c r="M5" s="211"/>
      <c r="N5" s="209">
        <v>45474</v>
      </c>
      <c r="O5" s="210"/>
      <c r="P5" s="210"/>
      <c r="Q5" s="212">
        <v>45505</v>
      </c>
      <c r="R5" s="210"/>
      <c r="S5" s="211"/>
      <c r="T5" s="209">
        <v>45536</v>
      </c>
      <c r="U5" s="210"/>
      <c r="V5" s="211"/>
      <c r="W5" s="209">
        <v>45566</v>
      </c>
      <c r="X5" s="210"/>
      <c r="Y5" s="211"/>
      <c r="Z5" s="209">
        <v>45597</v>
      </c>
      <c r="AA5" s="210"/>
      <c r="AB5" s="211"/>
      <c r="AC5" s="209">
        <v>45627</v>
      </c>
      <c r="AD5" s="210"/>
      <c r="AE5" s="211"/>
      <c r="AF5" s="212">
        <v>45658</v>
      </c>
      <c r="AG5" s="210"/>
      <c r="AH5" s="211"/>
      <c r="AI5" s="209">
        <v>45689</v>
      </c>
      <c r="AJ5" s="210"/>
      <c r="AK5" s="211"/>
      <c r="AL5" s="209">
        <v>45717</v>
      </c>
      <c r="AM5" s="210"/>
      <c r="AN5" s="211"/>
      <c r="AO5" s="209">
        <v>45748</v>
      </c>
      <c r="AP5" s="210"/>
      <c r="AQ5" s="247"/>
      <c r="AR5" s="260">
        <v>45778</v>
      </c>
      <c r="AS5" s="261"/>
      <c r="AT5" s="261"/>
      <c r="AU5" s="263">
        <v>45809</v>
      </c>
      <c r="AV5" s="261"/>
      <c r="AW5" s="261"/>
      <c r="AX5" s="266">
        <v>45839</v>
      </c>
      <c r="AY5" s="264"/>
      <c r="AZ5" s="265"/>
      <c r="BA5" s="266">
        <v>45870</v>
      </c>
      <c r="BB5" s="264"/>
      <c r="BC5" s="265"/>
    </row>
    <row r="6" spans="1:55" s="97" customFormat="1" ht="55.2">
      <c r="A6" s="218"/>
      <c r="B6" s="220"/>
      <c r="C6" s="222"/>
      <c r="D6" s="224"/>
      <c r="E6" s="226"/>
      <c r="F6" s="122" t="s">
        <v>11</v>
      </c>
      <c r="G6" s="122" t="s">
        <v>12</v>
      </c>
      <c r="H6" s="123" t="s">
        <v>13</v>
      </c>
      <c r="I6" s="228"/>
      <c r="J6" s="230"/>
      <c r="K6" s="162" t="s">
        <v>14</v>
      </c>
      <c r="L6" s="163" t="s">
        <v>15</v>
      </c>
      <c r="M6" s="164" t="s">
        <v>16</v>
      </c>
      <c r="N6" s="162" t="s">
        <v>14</v>
      </c>
      <c r="O6" s="163" t="s">
        <v>15</v>
      </c>
      <c r="P6" s="163" t="s">
        <v>16</v>
      </c>
      <c r="Q6" s="163" t="s">
        <v>14</v>
      </c>
      <c r="R6" s="163" t="s">
        <v>15</v>
      </c>
      <c r="S6" s="164" t="s">
        <v>16</v>
      </c>
      <c r="T6" s="162" t="s">
        <v>14</v>
      </c>
      <c r="U6" s="163" t="s">
        <v>15</v>
      </c>
      <c r="V6" s="164" t="s">
        <v>16</v>
      </c>
      <c r="W6" s="162" t="s">
        <v>14</v>
      </c>
      <c r="X6" s="163" t="s">
        <v>15</v>
      </c>
      <c r="Y6" s="164" t="s">
        <v>16</v>
      </c>
      <c r="Z6" s="162" t="s">
        <v>14</v>
      </c>
      <c r="AA6" s="163" t="s">
        <v>15</v>
      </c>
      <c r="AB6" s="164" t="s">
        <v>16</v>
      </c>
      <c r="AC6" s="162" t="s">
        <v>14</v>
      </c>
      <c r="AD6" s="163" t="s">
        <v>15</v>
      </c>
      <c r="AE6" s="164" t="s">
        <v>16</v>
      </c>
      <c r="AF6" s="163" t="s">
        <v>14</v>
      </c>
      <c r="AG6" s="163" t="s">
        <v>15</v>
      </c>
      <c r="AH6" s="164" t="s">
        <v>16</v>
      </c>
      <c r="AI6" s="162" t="s">
        <v>14</v>
      </c>
      <c r="AJ6" s="163" t="s">
        <v>15</v>
      </c>
      <c r="AK6" s="164" t="s">
        <v>16</v>
      </c>
      <c r="AL6" s="162" t="s">
        <v>14</v>
      </c>
      <c r="AM6" s="163" t="s">
        <v>15</v>
      </c>
      <c r="AN6" s="164" t="s">
        <v>16</v>
      </c>
      <c r="AO6" s="162" t="s">
        <v>14</v>
      </c>
      <c r="AP6" s="163" t="s">
        <v>15</v>
      </c>
      <c r="AQ6" s="248" t="s">
        <v>16</v>
      </c>
      <c r="AR6" s="262" t="s">
        <v>14</v>
      </c>
      <c r="AS6" s="262" t="s">
        <v>15</v>
      </c>
      <c r="AT6" s="262" t="s">
        <v>16</v>
      </c>
      <c r="AU6" s="262" t="s">
        <v>14</v>
      </c>
      <c r="AV6" s="262" t="s">
        <v>15</v>
      </c>
      <c r="AW6" s="262" t="s">
        <v>16</v>
      </c>
      <c r="AX6" s="262" t="s">
        <v>14</v>
      </c>
      <c r="AY6" s="262" t="s">
        <v>15</v>
      </c>
      <c r="AZ6" s="262" t="s">
        <v>16</v>
      </c>
      <c r="BA6" s="262" t="s">
        <v>14</v>
      </c>
      <c r="BB6" s="262" t="s">
        <v>15</v>
      </c>
      <c r="BC6" s="262" t="s">
        <v>16</v>
      </c>
    </row>
    <row r="7" spans="1:55" s="98" customFormat="1" ht="28.2">
      <c r="A7" s="124">
        <v>1</v>
      </c>
      <c r="B7" s="125" t="s">
        <v>17</v>
      </c>
      <c r="C7" s="126">
        <v>298263.734</v>
      </c>
      <c r="D7" s="127"/>
      <c r="E7" s="128"/>
      <c r="F7" s="129"/>
      <c r="G7" s="129"/>
      <c r="H7" s="130"/>
      <c r="I7" s="165"/>
      <c r="J7" s="165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249"/>
      <c r="AR7" s="204"/>
      <c r="AS7" s="204"/>
      <c r="AT7" s="204"/>
      <c r="AU7" s="259"/>
      <c r="AV7" s="259"/>
      <c r="AW7" s="259"/>
      <c r="AX7" s="259"/>
      <c r="AY7" s="259"/>
      <c r="AZ7" s="259"/>
      <c r="BA7" s="259"/>
      <c r="BB7" s="259"/>
      <c r="BC7" s="257"/>
    </row>
    <row r="8" spans="1:55" s="99" customFormat="1" ht="28.2">
      <c r="A8" s="131"/>
      <c r="B8" s="132" t="s">
        <v>18</v>
      </c>
      <c r="C8" s="133"/>
      <c r="D8" s="134" t="s">
        <v>19</v>
      </c>
      <c r="E8" s="135">
        <v>2500</v>
      </c>
      <c r="F8" s="136">
        <v>45413</v>
      </c>
      <c r="G8" s="136">
        <f>SUM(F8+H8)</f>
        <v>45473</v>
      </c>
      <c r="H8" s="137">
        <v>60</v>
      </c>
      <c r="I8" s="157">
        <v>20</v>
      </c>
      <c r="J8" s="157" t="s">
        <v>20</v>
      </c>
      <c r="K8" s="167"/>
      <c r="L8" s="167"/>
      <c r="M8" s="167"/>
      <c r="N8" s="167"/>
      <c r="O8" s="167"/>
      <c r="P8" s="16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250"/>
      <c r="AR8" s="157"/>
      <c r="AS8" s="157"/>
      <c r="AT8" s="157"/>
      <c r="AU8" s="259"/>
      <c r="AV8" s="259"/>
      <c r="AW8" s="259"/>
      <c r="AX8" s="259"/>
      <c r="AY8" s="259"/>
      <c r="AZ8" s="259"/>
      <c r="BA8" s="259"/>
      <c r="BB8" s="259"/>
      <c r="BC8" s="258"/>
    </row>
    <row r="9" spans="1:55" s="99" customFormat="1" ht="28.2">
      <c r="A9" s="138">
        <v>2</v>
      </c>
      <c r="B9" s="139" t="s">
        <v>21</v>
      </c>
      <c r="C9" s="140">
        <v>539086.62300000002</v>
      </c>
      <c r="D9" s="141"/>
      <c r="E9" s="142"/>
      <c r="F9" s="143"/>
      <c r="G9" s="143"/>
      <c r="H9" s="144"/>
      <c r="I9" s="168"/>
      <c r="J9" s="168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250"/>
      <c r="AR9" s="157"/>
      <c r="AS9" s="157"/>
      <c r="AT9" s="157"/>
      <c r="AU9" s="259"/>
      <c r="AV9" s="259"/>
      <c r="AW9" s="259"/>
      <c r="AX9" s="259"/>
      <c r="AY9" s="259"/>
      <c r="AZ9" s="259"/>
      <c r="BA9" s="259"/>
      <c r="BB9" s="259"/>
      <c r="BC9" s="258"/>
    </row>
    <row r="10" spans="1:55" s="99" customFormat="1" ht="28.2">
      <c r="A10" s="145"/>
      <c r="B10" s="146" t="s">
        <v>22</v>
      </c>
      <c r="C10" s="147"/>
      <c r="D10" s="148"/>
      <c r="E10" s="149"/>
      <c r="F10" s="150"/>
      <c r="G10" s="150"/>
      <c r="H10" s="151"/>
      <c r="I10" s="169"/>
      <c r="J10" s="169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57"/>
      <c r="AJ10" s="157"/>
      <c r="AK10" s="157"/>
      <c r="AL10" s="157"/>
      <c r="AM10" s="157"/>
      <c r="AN10" s="157"/>
      <c r="AO10" s="157"/>
      <c r="AP10" s="157"/>
      <c r="AQ10" s="250"/>
      <c r="AR10" s="157"/>
      <c r="AS10" s="157"/>
      <c r="AT10" s="157"/>
      <c r="AU10" s="259"/>
      <c r="AV10" s="259"/>
      <c r="AW10" s="259"/>
      <c r="AX10" s="259"/>
      <c r="AY10" s="259"/>
      <c r="AZ10" s="259"/>
      <c r="BA10" s="259"/>
      <c r="BB10" s="259"/>
      <c r="BC10" s="258"/>
    </row>
    <row r="11" spans="1:55" s="99" customFormat="1" ht="28.2">
      <c r="A11" s="152"/>
      <c r="B11" s="153" t="s">
        <v>23</v>
      </c>
      <c r="C11" s="154"/>
      <c r="D11" s="155" t="s">
        <v>24</v>
      </c>
      <c r="E11" s="156">
        <v>4200</v>
      </c>
      <c r="F11" s="136">
        <v>45468</v>
      </c>
      <c r="G11" s="136">
        <v>45565</v>
      </c>
      <c r="H11" s="137">
        <v>102</v>
      </c>
      <c r="I11" s="171" t="s">
        <v>25</v>
      </c>
      <c r="J11" s="171" t="s">
        <v>20</v>
      </c>
      <c r="K11" s="157"/>
      <c r="L11" s="157"/>
      <c r="M11" s="157"/>
      <c r="N11" s="157"/>
      <c r="O11" s="157"/>
      <c r="P11" s="15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57"/>
      <c r="AL11" s="157"/>
      <c r="AM11" s="157"/>
      <c r="AN11" s="157"/>
      <c r="AO11" s="157"/>
      <c r="AP11" s="157"/>
      <c r="AQ11" s="250"/>
      <c r="AR11" s="157"/>
      <c r="AS11" s="157"/>
      <c r="AT11" s="157"/>
      <c r="AU11" s="259"/>
      <c r="AV11" s="259"/>
      <c r="AW11" s="259"/>
      <c r="AX11" s="259"/>
      <c r="AY11" s="259"/>
      <c r="AZ11" s="259"/>
      <c r="BA11" s="259"/>
      <c r="BB11" s="259"/>
      <c r="BC11" s="258"/>
    </row>
    <row r="12" spans="1:55" s="99" customFormat="1" ht="28.2">
      <c r="A12" s="157"/>
      <c r="B12" s="153" t="s">
        <v>26</v>
      </c>
      <c r="C12" s="154"/>
      <c r="D12" s="155" t="s">
        <v>19</v>
      </c>
      <c r="E12" s="156">
        <v>650</v>
      </c>
      <c r="F12" s="136">
        <v>45469</v>
      </c>
      <c r="G12" s="136">
        <f>SUM(F12+H12)</f>
        <v>45591</v>
      </c>
      <c r="H12" s="137">
        <v>122</v>
      </c>
      <c r="I12" s="171" t="s">
        <v>27</v>
      </c>
      <c r="J12" s="171" t="s">
        <v>20</v>
      </c>
      <c r="K12" s="157"/>
      <c r="L12" s="157"/>
      <c r="M12" s="157"/>
      <c r="N12" s="157"/>
      <c r="O12" s="157"/>
      <c r="P12" s="157"/>
      <c r="Q12" s="157"/>
      <c r="R12" s="15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57"/>
      <c r="AM12" s="157"/>
      <c r="AN12" s="157"/>
      <c r="AO12" s="157"/>
      <c r="AP12" s="157"/>
      <c r="AQ12" s="250"/>
      <c r="AR12" s="157"/>
      <c r="AS12" s="157"/>
      <c r="AT12" s="157"/>
      <c r="AU12" s="259"/>
      <c r="AV12" s="259"/>
      <c r="AW12" s="259"/>
      <c r="AX12" s="259"/>
      <c r="AY12" s="259"/>
      <c r="AZ12" s="259"/>
      <c r="BA12" s="259"/>
      <c r="BB12" s="259"/>
      <c r="BC12" s="258"/>
    </row>
    <row r="13" spans="1:55" s="99" customFormat="1" ht="28.2">
      <c r="A13" s="157"/>
      <c r="B13" s="153" t="s">
        <v>28</v>
      </c>
      <c r="C13" s="154"/>
      <c r="D13" s="155" t="s">
        <v>19</v>
      </c>
      <c r="E13" s="156">
        <v>70</v>
      </c>
      <c r="F13" s="136">
        <v>45473</v>
      </c>
      <c r="G13" s="136">
        <v>45572</v>
      </c>
      <c r="H13" s="137">
        <v>92</v>
      </c>
      <c r="I13" s="171" t="s">
        <v>29</v>
      </c>
      <c r="J13" s="171" t="s">
        <v>20</v>
      </c>
      <c r="K13" s="157"/>
      <c r="L13" s="157"/>
      <c r="M13" s="157"/>
      <c r="N13" s="157"/>
      <c r="O13" s="157"/>
      <c r="P13" s="157"/>
      <c r="Q13" s="157"/>
      <c r="R13" s="157"/>
      <c r="S13" s="15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57"/>
      <c r="AO13" s="157"/>
      <c r="AP13" s="157"/>
      <c r="AQ13" s="250"/>
      <c r="AR13" s="157"/>
      <c r="AS13" s="157"/>
      <c r="AT13" s="157"/>
      <c r="AU13" s="259"/>
      <c r="AV13" s="259"/>
      <c r="AW13" s="259"/>
      <c r="AX13" s="259"/>
      <c r="AY13" s="259"/>
      <c r="AZ13" s="259"/>
      <c r="BA13" s="259"/>
      <c r="BB13" s="259"/>
      <c r="BC13" s="258"/>
    </row>
    <row r="14" spans="1:55" s="99" customFormat="1" ht="28.2">
      <c r="A14" s="157"/>
      <c r="B14" s="153" t="s">
        <v>30</v>
      </c>
      <c r="C14" s="154"/>
      <c r="D14" s="155" t="s">
        <v>19</v>
      </c>
      <c r="E14" s="156">
        <v>132</v>
      </c>
      <c r="F14" s="136">
        <v>45483</v>
      </c>
      <c r="G14" s="136">
        <f>SUM(F14+H14)</f>
        <v>45585</v>
      </c>
      <c r="H14" s="137">
        <v>102</v>
      </c>
      <c r="I14" s="171" t="s">
        <v>31</v>
      </c>
      <c r="J14" s="171" t="s">
        <v>20</v>
      </c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57"/>
      <c r="AP14" s="157"/>
      <c r="AQ14" s="250"/>
      <c r="AR14" s="157"/>
      <c r="AS14" s="157"/>
      <c r="AT14" s="157"/>
      <c r="AU14" s="259"/>
      <c r="AV14" s="259"/>
      <c r="AW14" s="259"/>
      <c r="AX14" s="259"/>
      <c r="AY14" s="259"/>
      <c r="AZ14" s="259"/>
      <c r="BA14" s="259"/>
      <c r="BB14" s="259"/>
      <c r="BC14" s="258"/>
    </row>
    <row r="15" spans="1:55" s="99" customFormat="1" ht="28.2">
      <c r="A15" s="157"/>
      <c r="B15" s="153" t="s">
        <v>32</v>
      </c>
      <c r="C15" s="154"/>
      <c r="D15" s="155" t="s">
        <v>19</v>
      </c>
      <c r="E15" s="156">
        <v>50</v>
      </c>
      <c r="F15" s="136">
        <v>45524</v>
      </c>
      <c r="G15" s="136">
        <v>45585</v>
      </c>
      <c r="H15" s="137">
        <v>60</v>
      </c>
      <c r="I15" s="171" t="s">
        <v>33</v>
      </c>
      <c r="J15" s="171" t="s">
        <v>20</v>
      </c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201"/>
      <c r="AP15" s="201"/>
      <c r="AQ15" s="251"/>
      <c r="AR15" s="157"/>
      <c r="AS15" s="157"/>
      <c r="AT15" s="157"/>
      <c r="AU15" s="259"/>
      <c r="AV15" s="259"/>
      <c r="AW15" s="259"/>
      <c r="AX15" s="259"/>
      <c r="AY15" s="259"/>
      <c r="AZ15" s="259"/>
      <c r="BA15" s="259"/>
      <c r="BB15" s="259"/>
      <c r="BC15" s="258"/>
    </row>
    <row r="16" spans="1:55" s="99" customFormat="1" ht="28.2">
      <c r="A16" s="157"/>
      <c r="B16" s="132" t="s">
        <v>34</v>
      </c>
      <c r="C16" s="133"/>
      <c r="D16" s="134" t="s">
        <v>35</v>
      </c>
      <c r="E16" s="156">
        <v>5</v>
      </c>
      <c r="F16" s="136">
        <v>45555</v>
      </c>
      <c r="G16" s="136">
        <v>45606</v>
      </c>
      <c r="H16" s="137">
        <v>51</v>
      </c>
      <c r="I16" s="171" t="s">
        <v>36</v>
      </c>
      <c r="J16" s="171" t="s">
        <v>20</v>
      </c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67"/>
      <c r="AM16" s="167"/>
      <c r="AN16" s="167"/>
      <c r="AO16" s="202"/>
      <c r="AP16" s="202"/>
      <c r="AQ16" s="252"/>
      <c r="AR16" s="202"/>
      <c r="AS16" s="202"/>
      <c r="AT16" s="157"/>
      <c r="AU16" s="259"/>
      <c r="AV16" s="259"/>
      <c r="AW16" s="259"/>
      <c r="AX16" s="259"/>
      <c r="AY16" s="259"/>
      <c r="AZ16" s="259"/>
      <c r="BA16" s="259"/>
      <c r="BB16" s="259"/>
      <c r="BC16" s="258"/>
    </row>
    <row r="17" spans="1:55" s="99" customFormat="1" ht="28.2">
      <c r="A17" s="138">
        <v>3</v>
      </c>
      <c r="B17" s="139" t="s">
        <v>37</v>
      </c>
      <c r="C17" s="140">
        <v>1587059</v>
      </c>
      <c r="D17" s="141"/>
      <c r="E17" s="142"/>
      <c r="F17" s="143"/>
      <c r="G17" s="143"/>
      <c r="H17" s="144"/>
      <c r="I17" s="141"/>
      <c r="J17" s="141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250"/>
      <c r="AR17" s="157"/>
      <c r="AS17" s="157"/>
      <c r="AT17" s="157"/>
      <c r="AU17" s="259"/>
      <c r="AV17" s="259"/>
      <c r="AW17" s="259"/>
      <c r="AX17" s="259"/>
      <c r="AY17" s="259"/>
      <c r="AZ17" s="259"/>
      <c r="BA17" s="259"/>
      <c r="BB17" s="259"/>
      <c r="BC17" s="258"/>
    </row>
    <row r="18" spans="1:55" s="99" customFormat="1" ht="28.2">
      <c r="A18" s="145"/>
      <c r="B18" s="146" t="s">
        <v>22</v>
      </c>
      <c r="C18" s="147"/>
      <c r="D18" s="148"/>
      <c r="E18" s="149"/>
      <c r="F18" s="150"/>
      <c r="G18" s="150"/>
      <c r="H18" s="151"/>
      <c r="I18" s="148"/>
      <c r="J18" s="148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57"/>
      <c r="AM18" s="157"/>
      <c r="AN18" s="157"/>
      <c r="AO18" s="157"/>
      <c r="AP18" s="157"/>
      <c r="AQ18" s="250"/>
      <c r="AR18" s="157"/>
      <c r="AS18" s="157"/>
      <c r="AT18" s="157"/>
      <c r="AU18" s="259"/>
      <c r="AV18" s="259"/>
      <c r="AW18" s="259"/>
      <c r="AX18" s="259"/>
      <c r="AY18" s="259"/>
      <c r="AZ18" s="259"/>
      <c r="BA18" s="259"/>
      <c r="BB18" s="259"/>
      <c r="BC18" s="258"/>
    </row>
    <row r="19" spans="1:55" s="99" customFormat="1" ht="28.2" outlineLevel="1">
      <c r="A19" s="157"/>
      <c r="B19" s="153" t="s">
        <v>38</v>
      </c>
      <c r="C19" s="154"/>
      <c r="D19" s="157" t="s">
        <v>19</v>
      </c>
      <c r="E19" s="158">
        <v>4750</v>
      </c>
      <c r="F19" s="136">
        <v>45474</v>
      </c>
      <c r="G19" s="136">
        <f>SUM(F19+H19)</f>
        <v>45594</v>
      </c>
      <c r="H19" s="137">
        <v>120</v>
      </c>
      <c r="I19" s="157" t="s">
        <v>36</v>
      </c>
      <c r="J19" s="171" t="s">
        <v>20</v>
      </c>
      <c r="K19" s="157"/>
      <c r="L19" s="157"/>
      <c r="M19" s="157"/>
      <c r="N19" s="15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202"/>
      <c r="AP19" s="157"/>
      <c r="AQ19" s="250"/>
      <c r="AR19" s="157"/>
      <c r="AS19" s="157"/>
      <c r="AT19" s="157"/>
      <c r="AU19" s="259"/>
      <c r="AV19" s="259"/>
      <c r="AW19" s="259"/>
      <c r="AX19" s="259"/>
      <c r="AY19" s="259"/>
      <c r="AZ19" s="259"/>
      <c r="BA19" s="259"/>
      <c r="BB19" s="259"/>
      <c r="BC19" s="258"/>
    </row>
    <row r="20" spans="1:55" s="99" customFormat="1" ht="28.2" outlineLevel="1">
      <c r="A20" s="157"/>
      <c r="B20" s="132" t="s">
        <v>39</v>
      </c>
      <c r="C20" s="133"/>
      <c r="D20" s="157" t="s">
        <v>24</v>
      </c>
      <c r="E20" s="158">
        <v>30000</v>
      </c>
      <c r="F20" s="136">
        <v>45505</v>
      </c>
      <c r="G20" s="136">
        <f>SUM(F20+H20)</f>
        <v>45615</v>
      </c>
      <c r="H20" s="137">
        <v>110</v>
      </c>
      <c r="I20" s="157" t="s">
        <v>36</v>
      </c>
      <c r="J20" s="171" t="s">
        <v>20</v>
      </c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203"/>
      <c r="AR20" s="157"/>
      <c r="AS20" s="157"/>
      <c r="AT20" s="157"/>
      <c r="AU20" s="259"/>
      <c r="AV20" s="259"/>
      <c r="AW20" s="259"/>
      <c r="AX20" s="259"/>
      <c r="AY20" s="259"/>
      <c r="AZ20" s="259"/>
      <c r="BA20" s="259"/>
      <c r="BB20" s="259"/>
      <c r="BC20" s="258"/>
    </row>
    <row r="21" spans="1:55" s="99" customFormat="1" ht="49.2" outlineLevel="1">
      <c r="A21" s="157"/>
      <c r="B21" s="132" t="s">
        <v>40</v>
      </c>
      <c r="C21" s="133"/>
      <c r="D21" s="157" t="s">
        <v>19</v>
      </c>
      <c r="E21" s="158">
        <v>30000</v>
      </c>
      <c r="F21" s="136">
        <v>45597</v>
      </c>
      <c r="G21" s="136">
        <v>45656</v>
      </c>
      <c r="H21" s="137">
        <v>61</v>
      </c>
      <c r="I21" s="157" t="s">
        <v>41</v>
      </c>
      <c r="J21" s="171" t="s">
        <v>20</v>
      </c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67"/>
      <c r="AM21" s="167"/>
      <c r="AN21" s="167"/>
      <c r="AO21" s="167"/>
      <c r="AP21" s="167"/>
      <c r="AQ21" s="203"/>
      <c r="AR21" s="167"/>
      <c r="AS21" s="167"/>
      <c r="AT21" s="167"/>
      <c r="AU21" s="267"/>
      <c r="AV21" s="267"/>
      <c r="AW21" s="267"/>
      <c r="AX21" s="267"/>
      <c r="AY21" s="267"/>
      <c r="AZ21" s="267"/>
      <c r="BA21" s="267"/>
      <c r="BB21" s="259"/>
      <c r="BC21" s="258"/>
    </row>
    <row r="22" spans="1:55" s="99" customFormat="1" ht="28.2" outlineLevel="1">
      <c r="A22" s="157"/>
      <c r="B22" s="132" t="s">
        <v>42</v>
      </c>
      <c r="C22" s="133"/>
      <c r="D22" s="157" t="s">
        <v>24</v>
      </c>
      <c r="E22" s="158">
        <v>4500</v>
      </c>
      <c r="F22" s="136">
        <v>45536</v>
      </c>
      <c r="G22" s="136">
        <v>45595</v>
      </c>
      <c r="H22" s="137">
        <v>60</v>
      </c>
      <c r="I22" s="157" t="s">
        <v>43</v>
      </c>
      <c r="J22" s="171" t="s">
        <v>20</v>
      </c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67"/>
      <c r="AP22" s="167"/>
      <c r="AQ22" s="203"/>
      <c r="AR22" s="167"/>
      <c r="AS22" s="167"/>
      <c r="AT22" s="167"/>
      <c r="AU22" s="267"/>
      <c r="AV22" s="267"/>
      <c r="AW22" s="267"/>
      <c r="AX22" s="267"/>
      <c r="AY22" s="267"/>
      <c r="AZ22" s="267"/>
      <c r="BA22" s="267"/>
      <c r="BB22" s="259"/>
      <c r="BC22" s="258"/>
    </row>
    <row r="23" spans="1:55" s="99" customFormat="1" ht="28.2" outlineLevel="1">
      <c r="A23" s="157"/>
      <c r="B23" s="132" t="s">
        <v>44</v>
      </c>
      <c r="C23" s="133"/>
      <c r="D23" s="134" t="s">
        <v>24</v>
      </c>
      <c r="E23" s="156">
        <v>13831</v>
      </c>
      <c r="F23" s="136">
        <v>45514</v>
      </c>
      <c r="G23" s="136">
        <v>45606</v>
      </c>
      <c r="H23" s="137">
        <v>90</v>
      </c>
      <c r="I23" s="157" t="s">
        <v>43</v>
      </c>
      <c r="J23" s="171" t="s">
        <v>20</v>
      </c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67"/>
      <c r="AJ23" s="167"/>
      <c r="AK23" s="167"/>
      <c r="AL23" s="167"/>
      <c r="AM23" s="167"/>
      <c r="AN23" s="167"/>
      <c r="AO23" s="167"/>
      <c r="AP23" s="167"/>
      <c r="AQ23" s="203"/>
      <c r="AR23" s="157"/>
      <c r="AS23" s="157"/>
      <c r="AT23" s="157"/>
      <c r="AU23" s="259"/>
      <c r="AV23" s="259"/>
      <c r="AW23" s="259"/>
      <c r="AX23" s="259"/>
      <c r="AY23" s="259"/>
      <c r="AZ23" s="259"/>
      <c r="BA23" s="259"/>
      <c r="BB23" s="259"/>
      <c r="BC23" s="258"/>
    </row>
    <row r="24" spans="1:55" s="99" customFormat="1" ht="28.2" outlineLevel="1">
      <c r="A24" s="157"/>
      <c r="B24" s="132" t="s">
        <v>45</v>
      </c>
      <c r="C24" s="133"/>
      <c r="D24" s="134" t="s">
        <v>24</v>
      </c>
      <c r="E24" s="156">
        <v>5491</v>
      </c>
      <c r="F24" s="136">
        <v>45536</v>
      </c>
      <c r="G24" s="136">
        <v>45646</v>
      </c>
      <c r="H24" s="137">
        <v>120</v>
      </c>
      <c r="I24" s="157" t="s">
        <v>43</v>
      </c>
      <c r="J24" s="171" t="s">
        <v>20</v>
      </c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67"/>
      <c r="AP24" s="167"/>
      <c r="AQ24" s="203"/>
      <c r="AR24" s="167"/>
      <c r="AS24" s="167"/>
      <c r="AT24" s="167"/>
      <c r="AU24" s="259"/>
      <c r="AV24" s="259"/>
      <c r="AW24" s="259"/>
      <c r="AX24" s="259"/>
      <c r="AY24" s="259"/>
      <c r="AZ24" s="259"/>
      <c r="BA24" s="259"/>
      <c r="BB24" s="259"/>
      <c r="BC24" s="258"/>
    </row>
    <row r="25" spans="1:55" s="99" customFormat="1" ht="28.2">
      <c r="A25" s="157"/>
      <c r="B25" s="132" t="s">
        <v>46</v>
      </c>
      <c r="C25" s="133"/>
      <c r="D25" s="157" t="s">
        <v>24</v>
      </c>
      <c r="E25" s="158">
        <v>1163</v>
      </c>
      <c r="F25" s="136">
        <v>45505</v>
      </c>
      <c r="G25" s="136">
        <f>SUM(F25+H25)</f>
        <v>45595</v>
      </c>
      <c r="H25" s="137">
        <v>90</v>
      </c>
      <c r="I25" s="157" t="s">
        <v>43</v>
      </c>
      <c r="J25" s="171" t="s">
        <v>20</v>
      </c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57"/>
      <c r="AP25" s="157"/>
      <c r="AQ25" s="250"/>
      <c r="AR25" s="157"/>
      <c r="AS25" s="157"/>
      <c r="AT25" s="157"/>
      <c r="AU25" s="259"/>
      <c r="AV25" s="259"/>
      <c r="AW25" s="259"/>
      <c r="AX25" s="259"/>
      <c r="AY25" s="259"/>
      <c r="AZ25" s="259"/>
      <c r="BA25" s="259"/>
      <c r="BB25" s="259"/>
      <c r="BC25" s="258"/>
    </row>
    <row r="26" spans="1:55" s="99" customFormat="1" ht="28.2">
      <c r="A26" s="157"/>
      <c r="B26" s="132" t="s">
        <v>47</v>
      </c>
      <c r="C26" s="133"/>
      <c r="D26" s="157" t="s">
        <v>24</v>
      </c>
      <c r="E26" s="158">
        <v>644</v>
      </c>
      <c r="F26" s="136">
        <v>45566</v>
      </c>
      <c r="G26" s="136">
        <v>45646</v>
      </c>
      <c r="H26" s="137">
        <v>80</v>
      </c>
      <c r="I26" s="157" t="s">
        <v>43</v>
      </c>
      <c r="J26" s="171" t="s">
        <v>20</v>
      </c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67"/>
      <c r="AK26" s="167"/>
      <c r="AL26" s="167"/>
      <c r="AM26" s="167"/>
      <c r="AN26" s="167"/>
      <c r="AO26" s="167"/>
      <c r="AP26" s="167"/>
      <c r="AQ26" s="203"/>
      <c r="AR26" s="167"/>
      <c r="AS26" s="167"/>
      <c r="AT26" s="167"/>
      <c r="AU26" s="259"/>
      <c r="AV26" s="259"/>
      <c r="AW26" s="259"/>
      <c r="AX26" s="259"/>
      <c r="AY26" s="259"/>
      <c r="AZ26" s="259"/>
      <c r="BA26" s="259"/>
      <c r="BB26" s="259"/>
      <c r="BC26" s="258"/>
    </row>
    <row r="27" spans="1:55" s="99" customFormat="1" ht="28.2">
      <c r="A27" s="157"/>
      <c r="B27" s="132" t="s">
        <v>48</v>
      </c>
      <c r="C27" s="133"/>
      <c r="D27" s="157" t="s">
        <v>24</v>
      </c>
      <c r="E27" s="158">
        <v>24</v>
      </c>
      <c r="F27" s="136">
        <v>45585</v>
      </c>
      <c r="G27" s="136">
        <v>45646</v>
      </c>
      <c r="H27" s="137">
        <v>60</v>
      </c>
      <c r="I27" s="157" t="s">
        <v>49</v>
      </c>
      <c r="J27" s="171" t="s">
        <v>20</v>
      </c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67"/>
      <c r="AQ27" s="203"/>
      <c r="AR27" s="167"/>
      <c r="AS27" s="167"/>
      <c r="AT27" s="167"/>
      <c r="AU27" s="259"/>
      <c r="AV27" s="259"/>
      <c r="AW27" s="259"/>
      <c r="AX27" s="259"/>
      <c r="AY27" s="259"/>
      <c r="AZ27" s="259"/>
      <c r="BA27" s="259"/>
      <c r="BB27" s="259"/>
      <c r="BC27" s="258"/>
    </row>
    <row r="28" spans="1:55" s="99" customFormat="1" ht="28.2">
      <c r="A28" s="157"/>
      <c r="B28" s="132" t="s">
        <v>50</v>
      </c>
      <c r="C28" s="133"/>
      <c r="D28" s="157" t="s">
        <v>24</v>
      </c>
      <c r="E28" s="158">
        <v>94</v>
      </c>
      <c r="F28" s="136">
        <v>45616</v>
      </c>
      <c r="G28" s="136">
        <v>45626</v>
      </c>
      <c r="H28" s="137">
        <v>40</v>
      </c>
      <c r="I28" s="157">
        <v>30</v>
      </c>
      <c r="J28" s="171" t="s">
        <v>20</v>
      </c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250"/>
      <c r="AR28" s="167"/>
      <c r="AS28" s="167"/>
      <c r="AT28" s="167"/>
      <c r="AU28" s="259"/>
      <c r="AV28" s="259"/>
      <c r="AW28" s="259"/>
      <c r="AX28" s="259"/>
      <c r="AY28" s="259"/>
      <c r="AZ28" s="259"/>
      <c r="BA28" s="259"/>
      <c r="BB28" s="259"/>
      <c r="BC28" s="258"/>
    </row>
    <row r="29" spans="1:55" s="99" customFormat="1" ht="28.2">
      <c r="A29" s="157"/>
      <c r="B29" s="132" t="s">
        <v>51</v>
      </c>
      <c r="C29" s="133"/>
      <c r="D29" s="157" t="s">
        <v>24</v>
      </c>
      <c r="E29" s="158">
        <v>220</v>
      </c>
      <c r="F29" s="136">
        <v>45627</v>
      </c>
      <c r="G29" s="136">
        <v>45646</v>
      </c>
      <c r="H29" s="137">
        <v>20</v>
      </c>
      <c r="I29" s="157">
        <v>40</v>
      </c>
      <c r="J29" s="171" t="s">
        <v>20</v>
      </c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67"/>
      <c r="AO29" s="167"/>
      <c r="AP29" s="167"/>
      <c r="AQ29" s="203"/>
      <c r="AR29" s="167"/>
      <c r="AS29" s="167"/>
      <c r="AT29" s="167"/>
      <c r="AU29" s="259"/>
      <c r="AV29" s="259"/>
      <c r="AW29" s="259"/>
      <c r="AX29" s="259"/>
      <c r="AY29" s="259"/>
      <c r="AZ29" s="259"/>
      <c r="BA29" s="259"/>
      <c r="BB29" s="259"/>
      <c r="BC29" s="258"/>
    </row>
    <row r="30" spans="1:55" s="99" customFormat="1" ht="28.2">
      <c r="A30" s="157"/>
      <c r="B30" s="132" t="s">
        <v>52</v>
      </c>
      <c r="C30" s="133"/>
      <c r="D30" s="157" t="s">
        <v>24</v>
      </c>
      <c r="E30" s="158">
        <v>6700</v>
      </c>
      <c r="F30" s="136">
        <v>45524</v>
      </c>
      <c r="G30" s="136">
        <v>45616</v>
      </c>
      <c r="H30" s="137">
        <v>90</v>
      </c>
      <c r="I30" s="157">
        <v>40</v>
      </c>
      <c r="J30" s="171" t="s">
        <v>20</v>
      </c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67"/>
      <c r="AH30" s="167"/>
      <c r="AI30" s="167"/>
      <c r="AJ30" s="167"/>
      <c r="AK30" s="167"/>
      <c r="AL30" s="167"/>
      <c r="AM30" s="167"/>
      <c r="AN30" s="167"/>
      <c r="AO30" s="167"/>
      <c r="AP30" s="157"/>
      <c r="AQ30" s="250"/>
      <c r="AR30" s="157"/>
      <c r="AS30" s="157"/>
      <c r="AT30" s="157"/>
      <c r="AU30" s="259"/>
      <c r="AV30" s="259"/>
      <c r="AW30" s="259"/>
      <c r="AX30" s="259"/>
      <c r="AY30" s="259"/>
      <c r="AZ30" s="259"/>
      <c r="BA30" s="259"/>
      <c r="BB30" s="259"/>
      <c r="BC30" s="258"/>
    </row>
    <row r="31" spans="1:55" s="99" customFormat="1" ht="28.2">
      <c r="A31" s="138">
        <v>4</v>
      </c>
      <c r="B31" s="139" t="s">
        <v>53</v>
      </c>
      <c r="C31" s="140">
        <v>105240.508</v>
      </c>
      <c r="D31" s="141"/>
      <c r="E31" s="141"/>
      <c r="F31" s="143"/>
      <c r="G31" s="143"/>
      <c r="H31" s="144"/>
      <c r="I31" s="168"/>
      <c r="J31" s="168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250"/>
      <c r="AR31" s="157"/>
      <c r="AS31" s="157"/>
      <c r="AT31" s="157"/>
      <c r="AU31" s="259"/>
      <c r="AV31" s="259"/>
      <c r="AW31" s="259"/>
      <c r="AX31" s="259"/>
      <c r="AY31" s="259"/>
      <c r="AZ31" s="259"/>
      <c r="BA31" s="259"/>
      <c r="BB31" s="259"/>
      <c r="BC31" s="258"/>
    </row>
    <row r="32" spans="1:55" s="99" customFormat="1" ht="28.2">
      <c r="A32" s="145"/>
      <c r="B32" s="146" t="s">
        <v>22</v>
      </c>
      <c r="C32" s="147"/>
      <c r="D32" s="148"/>
      <c r="E32" s="148"/>
      <c r="F32" s="150"/>
      <c r="G32" s="150"/>
      <c r="H32" s="151"/>
      <c r="I32" s="169"/>
      <c r="J32" s="169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57"/>
      <c r="AN32" s="157"/>
      <c r="AO32" s="157"/>
      <c r="AP32" s="157"/>
      <c r="AQ32" s="250"/>
      <c r="AR32" s="157"/>
      <c r="AS32" s="157"/>
      <c r="AT32" s="157"/>
      <c r="AU32" s="259"/>
      <c r="AV32" s="259"/>
      <c r="AW32" s="259"/>
      <c r="AX32" s="259"/>
      <c r="AY32" s="259"/>
      <c r="AZ32" s="259"/>
      <c r="BA32" s="259"/>
      <c r="BB32" s="259"/>
      <c r="BC32" s="258"/>
    </row>
    <row r="33" spans="1:55" s="99" customFormat="1" ht="28.2">
      <c r="A33" s="157"/>
      <c r="B33" s="132" t="s">
        <v>54</v>
      </c>
      <c r="C33" s="133"/>
      <c r="D33" s="134" t="s">
        <v>35</v>
      </c>
      <c r="E33" s="157">
        <v>126</v>
      </c>
      <c r="F33" s="136">
        <v>45536</v>
      </c>
      <c r="G33" s="136">
        <f>SUM(F33+H33)</f>
        <v>45566</v>
      </c>
      <c r="H33" s="137">
        <v>30</v>
      </c>
      <c r="I33" s="171" t="s">
        <v>55</v>
      </c>
      <c r="J33" s="171" t="s">
        <v>20</v>
      </c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67"/>
      <c r="AK33" s="167"/>
      <c r="AL33" s="167"/>
      <c r="AM33" s="167"/>
      <c r="AN33" s="167"/>
      <c r="AO33" s="167"/>
      <c r="AP33" s="157"/>
      <c r="AQ33" s="250"/>
      <c r="AR33" s="157"/>
      <c r="AS33" s="157"/>
      <c r="AT33" s="157"/>
      <c r="AU33" s="259"/>
      <c r="AV33" s="259"/>
      <c r="AW33" s="259"/>
      <c r="AX33" s="259"/>
      <c r="AY33" s="259"/>
      <c r="AZ33" s="259"/>
      <c r="BA33" s="259"/>
      <c r="BB33" s="259"/>
      <c r="BC33" s="258"/>
    </row>
    <row r="34" spans="1:55" s="99" customFormat="1" ht="28.2">
      <c r="A34" s="138">
        <v>5</v>
      </c>
      <c r="B34" s="139" t="s">
        <v>56</v>
      </c>
      <c r="C34" s="140">
        <v>719361</v>
      </c>
      <c r="D34" s="141"/>
      <c r="E34" s="138"/>
      <c r="F34" s="143"/>
      <c r="G34" s="143"/>
      <c r="H34" s="144"/>
      <c r="I34" s="141"/>
      <c r="J34" s="141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67"/>
      <c r="AJ34" s="167"/>
      <c r="AK34" s="167"/>
      <c r="AL34" s="167"/>
      <c r="AM34" s="167"/>
      <c r="AN34" s="167"/>
      <c r="AO34" s="167"/>
      <c r="AP34" s="167"/>
      <c r="AQ34" s="250"/>
      <c r="AR34" s="157"/>
      <c r="AS34" s="157"/>
      <c r="AT34" s="157"/>
      <c r="AU34" s="259"/>
      <c r="AV34" s="259"/>
      <c r="AW34" s="259"/>
      <c r="AX34" s="259"/>
      <c r="AY34" s="259"/>
      <c r="AZ34" s="259"/>
      <c r="BA34" s="259"/>
      <c r="BB34" s="259"/>
      <c r="BC34" s="258"/>
    </row>
    <row r="35" spans="1:55" s="99" customFormat="1" ht="28.2">
      <c r="A35" s="145"/>
      <c r="B35" s="146" t="s">
        <v>22</v>
      </c>
      <c r="C35" s="147"/>
      <c r="D35" s="148"/>
      <c r="E35" s="145"/>
      <c r="F35" s="150"/>
      <c r="G35" s="150"/>
      <c r="H35" s="151"/>
      <c r="I35" s="148"/>
      <c r="J35" s="148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45"/>
      <c r="AJ35" s="145"/>
      <c r="AK35" s="145"/>
      <c r="AL35" s="145"/>
      <c r="AM35" s="145"/>
      <c r="AN35" s="145"/>
      <c r="AO35" s="145"/>
      <c r="AP35" s="145"/>
      <c r="AQ35" s="250"/>
      <c r="AR35" s="157"/>
      <c r="AS35" s="157"/>
      <c r="AT35" s="157"/>
      <c r="AU35" s="259"/>
      <c r="AV35" s="259"/>
      <c r="AW35" s="259"/>
      <c r="AX35" s="259"/>
      <c r="AY35" s="259"/>
      <c r="AZ35" s="259"/>
      <c r="BA35" s="259"/>
      <c r="BB35" s="259"/>
      <c r="BC35" s="258"/>
    </row>
    <row r="36" spans="1:55" s="99" customFormat="1" ht="28.2" outlineLevel="1">
      <c r="A36" s="157"/>
      <c r="B36" s="153" t="s">
        <v>57</v>
      </c>
      <c r="C36" s="154"/>
      <c r="D36" s="157" t="s">
        <v>58</v>
      </c>
      <c r="E36" s="155">
        <v>1</v>
      </c>
      <c r="F36" s="136">
        <v>45505</v>
      </c>
      <c r="G36" s="136">
        <f>SUM(F36+H36)</f>
        <v>45625</v>
      </c>
      <c r="H36" s="137">
        <v>120</v>
      </c>
      <c r="I36" s="157" t="s">
        <v>27</v>
      </c>
      <c r="J36" s="171" t="s">
        <v>20</v>
      </c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67"/>
      <c r="AJ36" s="167"/>
      <c r="AK36" s="167"/>
      <c r="AL36" s="167"/>
      <c r="AM36" s="167"/>
      <c r="AN36" s="167"/>
      <c r="AO36" s="167"/>
      <c r="AP36" s="167"/>
      <c r="AQ36" s="203"/>
      <c r="AR36" s="167"/>
      <c r="AS36" s="157"/>
      <c r="AT36" s="157"/>
      <c r="AU36" s="259"/>
      <c r="AV36" s="259"/>
      <c r="AW36" s="259"/>
      <c r="AX36" s="259"/>
      <c r="AY36" s="259"/>
      <c r="AZ36" s="259"/>
      <c r="BA36" s="259"/>
      <c r="BB36" s="259"/>
      <c r="BC36" s="258"/>
    </row>
    <row r="37" spans="1:55" s="99" customFormat="1" ht="28.2" outlineLevel="1">
      <c r="A37" s="157"/>
      <c r="B37" s="153" t="s">
        <v>59</v>
      </c>
      <c r="C37" s="154"/>
      <c r="D37" s="157" t="s">
        <v>58</v>
      </c>
      <c r="E37" s="157">
        <v>1</v>
      </c>
      <c r="F37" s="136">
        <v>45505</v>
      </c>
      <c r="G37" s="136">
        <f>SUM(F37+H37)</f>
        <v>45595</v>
      </c>
      <c r="H37" s="137">
        <v>90</v>
      </c>
      <c r="I37" s="172" t="s">
        <v>60</v>
      </c>
      <c r="J37" s="171" t="s">
        <v>20</v>
      </c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67"/>
      <c r="AI37" s="167"/>
      <c r="AJ37" s="167"/>
      <c r="AK37" s="167"/>
      <c r="AL37" s="167"/>
      <c r="AM37" s="167"/>
      <c r="AN37" s="167"/>
      <c r="AO37" s="167"/>
      <c r="AP37" s="167"/>
      <c r="AQ37" s="203"/>
      <c r="AR37" s="167"/>
      <c r="AS37" s="167"/>
      <c r="AT37" s="157"/>
      <c r="AU37" s="259"/>
      <c r="AV37" s="259"/>
      <c r="AW37" s="259"/>
      <c r="AX37" s="259"/>
      <c r="AY37" s="259"/>
      <c r="AZ37" s="259"/>
      <c r="BA37" s="259"/>
      <c r="BB37" s="259"/>
      <c r="BC37" s="258"/>
    </row>
    <row r="38" spans="1:55" s="99" customFormat="1" ht="28.2" outlineLevel="1">
      <c r="A38" s="157"/>
      <c r="B38" s="153" t="s">
        <v>61</v>
      </c>
      <c r="C38" s="154"/>
      <c r="D38" s="157" t="s">
        <v>58</v>
      </c>
      <c r="E38" s="157">
        <v>1</v>
      </c>
      <c r="F38" s="136">
        <v>45493</v>
      </c>
      <c r="G38" s="136">
        <v>45636</v>
      </c>
      <c r="H38" s="137">
        <v>120</v>
      </c>
      <c r="I38" s="172" t="s">
        <v>60</v>
      </c>
      <c r="J38" s="171" t="s">
        <v>20</v>
      </c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67"/>
      <c r="AP38" s="167"/>
      <c r="AQ38" s="203"/>
      <c r="AR38" s="167"/>
      <c r="AS38" s="167"/>
      <c r="AT38" s="167"/>
      <c r="AU38" s="267"/>
      <c r="AV38" s="267"/>
      <c r="AW38" s="267"/>
      <c r="AX38" s="267"/>
      <c r="AY38" s="267"/>
      <c r="AZ38" s="267"/>
      <c r="BA38" s="267"/>
      <c r="BB38" s="267"/>
      <c r="BC38" s="268"/>
    </row>
    <row r="39" spans="1:55" s="99" customFormat="1" ht="28.2">
      <c r="A39" s="157"/>
      <c r="B39" s="153" t="s">
        <v>62</v>
      </c>
      <c r="C39" s="154"/>
      <c r="D39" s="157" t="s">
        <v>58</v>
      </c>
      <c r="E39" s="155">
        <v>1</v>
      </c>
      <c r="F39" s="136">
        <v>45505</v>
      </c>
      <c r="G39" s="136">
        <v>45655</v>
      </c>
      <c r="H39" s="137">
        <v>120</v>
      </c>
      <c r="I39" s="172" t="s">
        <v>60</v>
      </c>
      <c r="J39" s="171" t="s">
        <v>20</v>
      </c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67"/>
      <c r="AP39" s="167"/>
      <c r="AQ39" s="203"/>
      <c r="AR39" s="167"/>
      <c r="AS39" s="167"/>
      <c r="AT39" s="167"/>
      <c r="AU39" s="267"/>
      <c r="AV39" s="267"/>
      <c r="AW39" s="267"/>
      <c r="AX39" s="267"/>
      <c r="AY39" s="267"/>
      <c r="AZ39" s="267"/>
      <c r="BA39" s="267"/>
      <c r="BB39" s="267"/>
      <c r="BC39" s="268"/>
    </row>
    <row r="40" spans="1:55" s="99" customFormat="1" ht="28.2">
      <c r="A40" s="157"/>
      <c r="B40" s="153" t="s">
        <v>63</v>
      </c>
      <c r="C40" s="154"/>
      <c r="D40" s="157" t="s">
        <v>58</v>
      </c>
      <c r="E40" s="155">
        <v>1</v>
      </c>
      <c r="F40" s="136">
        <v>45566</v>
      </c>
      <c r="G40" s="136">
        <f t="shared" ref="G40:G46" si="0">SUM(F40+H40)</f>
        <v>45656</v>
      </c>
      <c r="H40" s="137">
        <v>90</v>
      </c>
      <c r="I40" s="172" t="s">
        <v>60</v>
      </c>
      <c r="J40" s="171" t="s">
        <v>20</v>
      </c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67"/>
      <c r="AQ40" s="203"/>
      <c r="AR40" s="167"/>
      <c r="AS40" s="167"/>
      <c r="AT40" s="167"/>
      <c r="AU40" s="267"/>
      <c r="AV40" s="267"/>
      <c r="AW40" s="267"/>
      <c r="AX40" s="267"/>
      <c r="AY40" s="267"/>
      <c r="AZ40" s="267"/>
      <c r="BA40" s="267"/>
      <c r="BB40" s="267"/>
      <c r="BC40" s="268"/>
    </row>
    <row r="41" spans="1:55" s="99" customFormat="1" ht="28.2">
      <c r="A41" s="157"/>
      <c r="B41" s="132" t="s">
        <v>64</v>
      </c>
      <c r="C41" s="133"/>
      <c r="D41" s="157" t="s">
        <v>58</v>
      </c>
      <c r="E41" s="155">
        <v>1</v>
      </c>
      <c r="F41" s="136">
        <v>45627</v>
      </c>
      <c r="G41" s="136">
        <f t="shared" si="0"/>
        <v>45657</v>
      </c>
      <c r="H41" s="137">
        <v>30</v>
      </c>
      <c r="I41" s="172" t="s">
        <v>60</v>
      </c>
      <c r="J41" s="171" t="s">
        <v>20</v>
      </c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67"/>
      <c r="AO41" s="167"/>
      <c r="AP41" s="167"/>
      <c r="AQ41" s="203"/>
      <c r="AR41" s="167"/>
      <c r="AS41" s="167"/>
      <c r="AT41" s="167"/>
      <c r="AU41" s="267"/>
      <c r="AV41" s="267"/>
      <c r="AW41" s="267"/>
      <c r="AX41" s="267"/>
      <c r="AY41" s="267"/>
      <c r="AZ41" s="267"/>
      <c r="BA41" s="267"/>
      <c r="BB41" s="267"/>
      <c r="BC41" s="268"/>
    </row>
    <row r="42" spans="1:55" s="99" customFormat="1" ht="28.2">
      <c r="A42" s="157"/>
      <c r="B42" s="132" t="s">
        <v>65</v>
      </c>
      <c r="C42" s="133"/>
      <c r="D42" s="157" t="s">
        <v>58</v>
      </c>
      <c r="E42" s="155">
        <v>1</v>
      </c>
      <c r="F42" s="136">
        <v>45597</v>
      </c>
      <c r="G42" s="136">
        <f t="shared" si="0"/>
        <v>45657</v>
      </c>
      <c r="H42" s="137">
        <v>60</v>
      </c>
      <c r="I42" s="172" t="s">
        <v>60</v>
      </c>
      <c r="J42" s="171" t="s">
        <v>20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67"/>
      <c r="AM42" s="167"/>
      <c r="AN42" s="167"/>
      <c r="AO42" s="167"/>
      <c r="AP42" s="167"/>
      <c r="AQ42" s="203"/>
      <c r="AR42" s="167"/>
      <c r="AS42" s="157"/>
      <c r="AT42" s="157"/>
      <c r="AU42" s="259"/>
      <c r="AV42" s="259"/>
      <c r="AW42" s="259"/>
      <c r="AX42" s="259"/>
      <c r="AY42" s="259"/>
      <c r="AZ42" s="259"/>
      <c r="BA42" s="259"/>
      <c r="BB42" s="259"/>
      <c r="BC42" s="258"/>
    </row>
    <row r="43" spans="1:55" s="99" customFormat="1" ht="28.2">
      <c r="A43" s="157"/>
      <c r="B43" s="132" t="s">
        <v>66</v>
      </c>
      <c r="C43" s="133"/>
      <c r="D43" s="157" t="s">
        <v>58</v>
      </c>
      <c r="E43" s="155">
        <v>1</v>
      </c>
      <c r="F43" s="136">
        <v>45627</v>
      </c>
      <c r="G43" s="136">
        <f t="shared" si="0"/>
        <v>45657</v>
      </c>
      <c r="H43" s="137">
        <v>30</v>
      </c>
      <c r="I43" s="157" t="s">
        <v>67</v>
      </c>
      <c r="J43" s="171" t="s">
        <v>20</v>
      </c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67"/>
      <c r="AN43" s="167"/>
      <c r="AO43" s="167"/>
      <c r="AP43" s="167"/>
      <c r="AQ43" s="203"/>
      <c r="AR43" s="167"/>
      <c r="AS43" s="167"/>
      <c r="AT43" s="157"/>
      <c r="AU43" s="259"/>
      <c r="AV43" s="259"/>
      <c r="AW43" s="259"/>
      <c r="AX43" s="259"/>
      <c r="AY43" s="259"/>
      <c r="AZ43" s="259"/>
      <c r="BA43" s="259"/>
      <c r="BB43" s="259"/>
      <c r="BC43" s="258"/>
    </row>
    <row r="44" spans="1:55" s="99" customFormat="1" ht="28.2">
      <c r="A44" s="157"/>
      <c r="B44" s="132" t="s">
        <v>68</v>
      </c>
      <c r="C44" s="133"/>
      <c r="D44" s="157" t="s">
        <v>58</v>
      </c>
      <c r="E44" s="157">
        <v>1</v>
      </c>
      <c r="F44" s="136">
        <v>45627</v>
      </c>
      <c r="G44" s="136">
        <f t="shared" si="0"/>
        <v>45657</v>
      </c>
      <c r="H44" s="137">
        <v>30</v>
      </c>
      <c r="I44" s="157" t="s">
        <v>67</v>
      </c>
      <c r="J44" s="171" t="s">
        <v>20</v>
      </c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203"/>
      <c r="AR44" s="167"/>
      <c r="AS44" s="167"/>
      <c r="AT44" s="167"/>
      <c r="AU44" s="259"/>
      <c r="AV44" s="259"/>
      <c r="AW44" s="259"/>
      <c r="AX44" s="259"/>
      <c r="AY44" s="259"/>
      <c r="AZ44" s="259"/>
      <c r="BA44" s="259"/>
      <c r="BB44" s="259"/>
      <c r="BC44" s="258"/>
    </row>
    <row r="45" spans="1:55" s="99" customFormat="1" ht="49.2">
      <c r="A45" s="157"/>
      <c r="B45" s="132" t="s">
        <v>69</v>
      </c>
      <c r="C45" s="133"/>
      <c r="D45" s="157" t="s">
        <v>58</v>
      </c>
      <c r="E45" s="157">
        <v>1</v>
      </c>
      <c r="F45" s="136">
        <v>45627</v>
      </c>
      <c r="G45" s="136">
        <f t="shared" si="0"/>
        <v>45657</v>
      </c>
      <c r="H45" s="137">
        <v>30</v>
      </c>
      <c r="I45" s="157" t="s">
        <v>67</v>
      </c>
      <c r="J45" s="171" t="s">
        <v>20</v>
      </c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67"/>
      <c r="AN45" s="167"/>
      <c r="AO45" s="167"/>
      <c r="AP45" s="167"/>
      <c r="AQ45" s="203"/>
      <c r="AR45" s="167"/>
      <c r="AS45" s="167"/>
      <c r="AT45" s="167"/>
      <c r="AU45" s="259"/>
      <c r="AV45" s="259"/>
      <c r="AW45" s="259"/>
      <c r="AX45" s="259"/>
      <c r="AY45" s="259"/>
      <c r="AZ45" s="259"/>
      <c r="BA45" s="259"/>
      <c r="BB45" s="259"/>
      <c r="BC45" s="258"/>
    </row>
    <row r="46" spans="1:55" s="99" customFormat="1" ht="28.2">
      <c r="A46" s="157"/>
      <c r="B46" s="132" t="s">
        <v>70</v>
      </c>
      <c r="C46" s="133"/>
      <c r="D46" s="157" t="s">
        <v>58</v>
      </c>
      <c r="E46" s="157">
        <v>1</v>
      </c>
      <c r="F46" s="136">
        <v>45627</v>
      </c>
      <c r="G46" s="136">
        <f t="shared" si="0"/>
        <v>45657</v>
      </c>
      <c r="H46" s="137">
        <v>30</v>
      </c>
      <c r="I46" s="157" t="s">
        <v>67</v>
      </c>
      <c r="J46" s="171" t="s">
        <v>20</v>
      </c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203"/>
      <c r="AR46" s="167"/>
      <c r="AS46" s="167"/>
      <c r="AT46" s="167"/>
      <c r="AU46" s="259"/>
      <c r="AV46" s="259"/>
      <c r="AW46" s="259"/>
      <c r="AX46" s="259"/>
      <c r="AY46" s="259"/>
      <c r="AZ46" s="259"/>
      <c r="BA46" s="259"/>
      <c r="BB46" s="259"/>
      <c r="BC46" s="258"/>
    </row>
    <row r="47" spans="1:55" s="99" customFormat="1" ht="28.2">
      <c r="A47" s="138">
        <v>6</v>
      </c>
      <c r="B47" s="139" t="s">
        <v>71</v>
      </c>
      <c r="C47" s="140">
        <v>674751</v>
      </c>
      <c r="D47" s="138"/>
      <c r="E47" s="138"/>
      <c r="F47" s="143"/>
      <c r="G47" s="143"/>
      <c r="H47" s="144"/>
      <c r="I47" s="173"/>
      <c r="J47" s="173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250"/>
      <c r="AR47" s="157"/>
      <c r="AS47" s="157"/>
      <c r="AT47" s="157"/>
      <c r="AU47" s="259"/>
      <c r="AV47" s="259"/>
      <c r="AW47" s="259"/>
      <c r="AX47" s="259"/>
      <c r="AY47" s="259"/>
      <c r="AZ47" s="259"/>
      <c r="BA47" s="259"/>
      <c r="BB47" s="259"/>
      <c r="BC47" s="258"/>
    </row>
    <row r="48" spans="1:55" s="99" customFormat="1" ht="28.2">
      <c r="A48" s="145"/>
      <c r="B48" s="146" t="s">
        <v>22</v>
      </c>
      <c r="C48" s="147"/>
      <c r="D48" s="145"/>
      <c r="E48" s="145"/>
      <c r="F48" s="150"/>
      <c r="G48" s="150"/>
      <c r="H48" s="151"/>
      <c r="I48" s="174"/>
      <c r="J48" s="174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57"/>
      <c r="AP48" s="157"/>
      <c r="AQ48" s="250"/>
      <c r="AR48" s="157"/>
      <c r="AS48" s="157"/>
      <c r="AT48" s="157"/>
      <c r="AU48" s="259"/>
      <c r="AV48" s="259"/>
      <c r="AW48" s="259"/>
      <c r="AX48" s="259"/>
      <c r="AY48" s="259"/>
      <c r="AZ48" s="259"/>
      <c r="BA48" s="259"/>
      <c r="BB48" s="259"/>
      <c r="BC48" s="258"/>
    </row>
    <row r="49" spans="1:55" s="99" customFormat="1" ht="28.2">
      <c r="A49" s="138">
        <v>7</v>
      </c>
      <c r="B49" s="139" t="s">
        <v>72</v>
      </c>
      <c r="C49" s="140">
        <v>13888</v>
      </c>
      <c r="D49" s="138"/>
      <c r="E49" s="138"/>
      <c r="F49" s="143"/>
      <c r="G49" s="143"/>
      <c r="H49" s="144"/>
      <c r="I49" s="173"/>
      <c r="J49" s="173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269"/>
      <c r="AP49" s="269"/>
      <c r="AQ49" s="270"/>
      <c r="AR49" s="157"/>
      <c r="AS49" s="157"/>
      <c r="AT49" s="157"/>
      <c r="AU49" s="267"/>
      <c r="AV49" s="267"/>
      <c r="AW49" s="267"/>
      <c r="AX49" s="267"/>
      <c r="AY49" s="267"/>
      <c r="AZ49" s="259"/>
      <c r="BA49" s="259"/>
      <c r="BB49" s="259"/>
      <c r="BC49" s="258"/>
    </row>
    <row r="50" spans="1:55" s="99" customFormat="1" ht="28.2">
      <c r="A50" s="145"/>
      <c r="B50" s="271" t="s">
        <v>162</v>
      </c>
      <c r="C50" s="147"/>
      <c r="D50" s="145"/>
      <c r="E50" s="145"/>
      <c r="F50" s="150"/>
      <c r="G50" s="150"/>
      <c r="H50" s="151"/>
      <c r="I50" s="174"/>
      <c r="J50" s="174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45"/>
      <c r="AP50" s="145"/>
      <c r="AQ50" s="253"/>
      <c r="AR50" s="157"/>
      <c r="AS50" s="157"/>
      <c r="AT50" s="157"/>
      <c r="AU50" s="259"/>
      <c r="AV50" s="259"/>
      <c r="AW50" s="259"/>
      <c r="AX50" s="259"/>
      <c r="AY50" s="259"/>
      <c r="AZ50" s="259"/>
      <c r="BA50" s="259"/>
      <c r="BB50" s="259"/>
      <c r="BC50" s="258"/>
    </row>
    <row r="51" spans="1:55" s="99" customFormat="1" ht="28.2">
      <c r="A51" s="138">
        <v>8</v>
      </c>
      <c r="B51" s="139" t="s">
        <v>73</v>
      </c>
      <c r="C51" s="140">
        <v>140345</v>
      </c>
      <c r="D51" s="138"/>
      <c r="E51" s="138"/>
      <c r="F51" s="143"/>
      <c r="G51" s="143"/>
      <c r="H51" s="144"/>
      <c r="I51" s="173"/>
      <c r="J51" s="173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250"/>
      <c r="AR51" s="157"/>
      <c r="AS51" s="157"/>
      <c r="AT51" s="157"/>
      <c r="AU51" s="259"/>
      <c r="AV51" s="259"/>
      <c r="AW51" s="259"/>
      <c r="AX51" s="259"/>
      <c r="AY51" s="259"/>
      <c r="AZ51" s="259"/>
      <c r="BA51" s="259"/>
      <c r="BB51" s="259"/>
      <c r="BC51" s="258"/>
    </row>
    <row r="52" spans="1:55" s="99" customFormat="1" ht="28.2">
      <c r="A52" s="145"/>
      <c r="B52" s="146" t="s">
        <v>161</v>
      </c>
      <c r="C52" s="147"/>
      <c r="D52" s="145"/>
      <c r="E52" s="145"/>
      <c r="F52" s="150"/>
      <c r="G52" s="150"/>
      <c r="H52" s="151"/>
      <c r="I52" s="174"/>
      <c r="J52" s="174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250"/>
      <c r="AR52" s="157"/>
      <c r="AS52" s="157"/>
      <c r="AT52" s="157"/>
      <c r="AU52" s="259"/>
      <c r="AV52" s="259"/>
      <c r="AW52" s="259"/>
      <c r="AX52" s="259"/>
      <c r="AY52" s="259"/>
      <c r="AZ52" s="259"/>
      <c r="BA52" s="259"/>
      <c r="BB52" s="259"/>
      <c r="BC52" s="258"/>
    </row>
    <row r="53" spans="1:55" s="99" customFormat="1" ht="28.2">
      <c r="A53" s="157"/>
      <c r="B53" s="132" t="s">
        <v>74</v>
      </c>
      <c r="C53" s="133"/>
      <c r="D53" s="157" t="s">
        <v>75</v>
      </c>
      <c r="E53" s="157">
        <v>1500</v>
      </c>
      <c r="F53" s="136">
        <v>45505</v>
      </c>
      <c r="G53" s="136">
        <f>SUM(F53+H53)</f>
        <v>45595</v>
      </c>
      <c r="H53" s="137">
        <v>90</v>
      </c>
      <c r="I53" s="157" t="s">
        <v>55</v>
      </c>
      <c r="J53" s="171" t="s">
        <v>20</v>
      </c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67"/>
      <c r="AA53" s="167"/>
      <c r="AB53" s="16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67"/>
      <c r="AP53" s="167"/>
      <c r="AQ53" s="203"/>
      <c r="AR53" s="167"/>
      <c r="AS53" s="157"/>
      <c r="AT53" s="157"/>
      <c r="AU53" s="259"/>
      <c r="AV53" s="259"/>
      <c r="AW53" s="259"/>
      <c r="AX53" s="259"/>
      <c r="AY53" s="259"/>
      <c r="AZ53" s="259"/>
      <c r="BA53" s="259"/>
      <c r="BB53" s="259"/>
      <c r="BC53" s="258"/>
    </row>
    <row r="54" spans="1:55" s="99" customFormat="1" ht="28.2">
      <c r="A54" s="157"/>
      <c r="B54" s="132" t="s">
        <v>76</v>
      </c>
      <c r="C54" s="133"/>
      <c r="D54" s="157" t="s">
        <v>75</v>
      </c>
      <c r="E54" s="157">
        <v>1500</v>
      </c>
      <c r="F54" s="136">
        <v>45536</v>
      </c>
      <c r="G54" s="136">
        <f>SUM(F54+H54)</f>
        <v>45566</v>
      </c>
      <c r="H54" s="137">
        <v>30</v>
      </c>
      <c r="I54" s="157" t="s">
        <v>55</v>
      </c>
      <c r="J54" s="171" t="s">
        <v>20</v>
      </c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67"/>
      <c r="AA54" s="167"/>
      <c r="AB54" s="167"/>
      <c r="AC54" s="16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67"/>
      <c r="AO54" s="167"/>
      <c r="AP54" s="167"/>
      <c r="AQ54" s="203"/>
      <c r="AR54" s="167"/>
      <c r="AS54" s="157"/>
      <c r="AT54" s="157"/>
      <c r="AU54" s="259"/>
      <c r="AV54" s="259"/>
      <c r="AW54" s="259"/>
      <c r="AX54" s="259"/>
      <c r="AY54" s="259"/>
      <c r="AZ54" s="259"/>
      <c r="BA54" s="259"/>
      <c r="BB54" s="259"/>
      <c r="BC54" s="258"/>
    </row>
    <row r="55" spans="1:55" s="99" customFormat="1" ht="28.2">
      <c r="A55" s="157"/>
      <c r="B55" s="132" t="s">
        <v>77</v>
      </c>
      <c r="C55" s="133"/>
      <c r="D55" s="157" t="s">
        <v>78</v>
      </c>
      <c r="E55" s="157">
        <v>1</v>
      </c>
      <c r="F55" s="136">
        <v>45505</v>
      </c>
      <c r="G55" s="136">
        <f>SUM(F55+H55)</f>
        <v>45535</v>
      </c>
      <c r="H55" s="137">
        <v>30</v>
      </c>
      <c r="I55" s="157" t="s">
        <v>55</v>
      </c>
      <c r="J55" s="171" t="s">
        <v>20</v>
      </c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67"/>
      <c r="AA55" s="167"/>
      <c r="AB55" s="167"/>
      <c r="AC55" s="167"/>
      <c r="AD55" s="167"/>
      <c r="AE55" s="167"/>
      <c r="AF55" s="167"/>
      <c r="AG55" s="167"/>
      <c r="AH55" s="157"/>
      <c r="AI55" s="157"/>
      <c r="AJ55" s="157"/>
      <c r="AK55" s="157"/>
      <c r="AL55" s="157"/>
      <c r="AM55" s="157"/>
      <c r="AN55" s="157"/>
      <c r="AO55" s="157"/>
      <c r="AP55" s="157"/>
      <c r="AQ55" s="250"/>
      <c r="AR55" s="157"/>
      <c r="AS55" s="157"/>
      <c r="AT55" s="157"/>
      <c r="AU55" s="259"/>
      <c r="AV55" s="259"/>
      <c r="AW55" s="259"/>
      <c r="AX55" s="259"/>
      <c r="AY55" s="259"/>
      <c r="AZ55" s="259"/>
      <c r="BA55" s="259"/>
      <c r="BB55" s="259"/>
      <c r="BC55" s="258"/>
    </row>
    <row r="56" spans="1:55" s="99" customFormat="1" ht="28.2">
      <c r="A56" s="138">
        <v>9</v>
      </c>
      <c r="B56" s="139" t="s">
        <v>79</v>
      </c>
      <c r="C56" s="140">
        <v>80000</v>
      </c>
      <c r="D56" s="141"/>
      <c r="E56" s="138"/>
      <c r="F56" s="143"/>
      <c r="G56" s="143"/>
      <c r="H56" s="144"/>
      <c r="I56" s="141"/>
      <c r="J56" s="141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250"/>
      <c r="AR56" s="157"/>
      <c r="AS56" s="157"/>
      <c r="AT56" s="157"/>
      <c r="AU56" s="259"/>
      <c r="AV56" s="259"/>
      <c r="AW56" s="259"/>
      <c r="AX56" s="259"/>
      <c r="AY56" s="259"/>
      <c r="AZ56" s="259"/>
      <c r="BA56" s="259"/>
      <c r="BB56" s="259"/>
      <c r="BC56" s="258"/>
    </row>
    <row r="57" spans="1:55" s="99" customFormat="1" ht="28.2">
      <c r="A57" s="145"/>
      <c r="B57" s="146" t="s">
        <v>161</v>
      </c>
      <c r="C57" s="147"/>
      <c r="D57" s="148"/>
      <c r="E57" s="145"/>
      <c r="F57" s="150"/>
      <c r="G57" s="150"/>
      <c r="H57" s="151"/>
      <c r="I57" s="148"/>
      <c r="J57" s="148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250"/>
      <c r="AR57" s="157"/>
      <c r="AS57" s="157"/>
      <c r="AT57" s="157"/>
      <c r="AU57" s="259"/>
      <c r="AV57" s="259"/>
      <c r="AW57" s="259"/>
      <c r="AX57" s="259"/>
      <c r="AY57" s="259"/>
      <c r="AZ57" s="259"/>
      <c r="BA57" s="259"/>
      <c r="BB57" s="259"/>
      <c r="BC57" s="258"/>
    </row>
    <row r="58" spans="1:55" s="99" customFormat="1" ht="28.2" outlineLevel="1">
      <c r="A58" s="157"/>
      <c r="B58" s="132" t="s">
        <v>80</v>
      </c>
      <c r="C58" s="154"/>
      <c r="D58" s="157" t="s">
        <v>75</v>
      </c>
      <c r="E58" s="155">
        <v>1200</v>
      </c>
      <c r="F58" s="136">
        <v>45505</v>
      </c>
      <c r="G58" s="136">
        <f>SUM(F58+H58)</f>
        <v>45565</v>
      </c>
      <c r="H58" s="137">
        <v>60</v>
      </c>
      <c r="I58" s="157" t="s">
        <v>81</v>
      </c>
      <c r="J58" s="171" t="s">
        <v>20</v>
      </c>
      <c r="K58" s="157"/>
      <c r="L58" s="157"/>
      <c r="M58" s="15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67"/>
      <c r="AP58" s="167"/>
      <c r="AQ58" s="203"/>
      <c r="AR58" s="167"/>
      <c r="AS58" s="167"/>
      <c r="AT58" s="157"/>
      <c r="AU58" s="259"/>
      <c r="AV58" s="259"/>
      <c r="AW58" s="259"/>
      <c r="AX58" s="259"/>
      <c r="AY58" s="259"/>
      <c r="AZ58" s="259"/>
      <c r="BA58" s="259"/>
      <c r="BB58" s="259"/>
      <c r="BC58" s="258"/>
    </row>
    <row r="59" spans="1:55" s="99" customFormat="1" ht="28.2" outlineLevel="1">
      <c r="A59" s="157"/>
      <c r="B59" s="132" t="s">
        <v>82</v>
      </c>
      <c r="C59" s="133"/>
      <c r="D59" s="157" t="s">
        <v>75</v>
      </c>
      <c r="E59" s="157">
        <v>100</v>
      </c>
      <c r="F59" s="136">
        <v>45505</v>
      </c>
      <c r="G59" s="136">
        <f>SUM(F59+H59)</f>
        <v>45565</v>
      </c>
      <c r="H59" s="137">
        <v>60</v>
      </c>
      <c r="I59" s="172" t="s">
        <v>83</v>
      </c>
      <c r="J59" s="171" t="s">
        <v>20</v>
      </c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67"/>
      <c r="V59" s="167"/>
      <c r="W59" s="167"/>
      <c r="X59" s="167"/>
      <c r="Y59" s="167"/>
      <c r="Z59" s="16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250"/>
      <c r="AR59" s="157"/>
      <c r="AS59" s="157"/>
      <c r="AT59" s="157"/>
      <c r="AU59" s="259"/>
      <c r="AV59" s="259"/>
      <c r="AW59" s="259"/>
      <c r="AX59" s="259"/>
      <c r="AY59" s="259"/>
      <c r="AZ59" s="259"/>
      <c r="BA59" s="259"/>
      <c r="BB59" s="259"/>
      <c r="BC59" s="258"/>
    </row>
    <row r="60" spans="1:55" s="99" customFormat="1" ht="28.2" outlineLevel="1">
      <c r="A60" s="157"/>
      <c r="B60" s="132" t="s">
        <v>84</v>
      </c>
      <c r="C60" s="133"/>
      <c r="D60" s="157" t="s">
        <v>75</v>
      </c>
      <c r="E60" s="157">
        <v>40</v>
      </c>
      <c r="F60" s="136">
        <v>45505</v>
      </c>
      <c r="G60" s="136">
        <f>SUM(F60+H60)</f>
        <v>45565</v>
      </c>
      <c r="H60" s="137">
        <v>60</v>
      </c>
      <c r="I60" s="171" t="s">
        <v>83</v>
      </c>
      <c r="J60" s="171" t="s">
        <v>20</v>
      </c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67"/>
      <c r="AA60" s="16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250"/>
      <c r="AR60" s="157"/>
      <c r="AS60" s="157"/>
      <c r="AT60" s="157"/>
      <c r="AU60" s="259"/>
      <c r="AV60" s="259"/>
      <c r="AW60" s="259"/>
      <c r="AX60" s="259"/>
      <c r="AY60" s="259"/>
      <c r="AZ60" s="259"/>
      <c r="BA60" s="259"/>
      <c r="BB60" s="259"/>
      <c r="BC60" s="258"/>
    </row>
    <row r="61" spans="1:55" s="99" customFormat="1" ht="28.2">
      <c r="A61" s="138">
        <v>10</v>
      </c>
      <c r="B61" s="139" t="s">
        <v>85</v>
      </c>
      <c r="C61" s="140">
        <v>320000</v>
      </c>
      <c r="D61" s="138"/>
      <c r="E61" s="159"/>
      <c r="F61" s="143"/>
      <c r="G61" s="143"/>
      <c r="H61" s="144"/>
      <c r="I61" s="173"/>
      <c r="J61" s="173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67"/>
      <c r="AI61" s="167"/>
      <c r="AJ61" s="167"/>
      <c r="AK61" s="157"/>
      <c r="AL61" s="157"/>
      <c r="AM61" s="157"/>
      <c r="AN61" s="157"/>
      <c r="AO61" s="157"/>
      <c r="AP61" s="157"/>
      <c r="AQ61" s="250"/>
      <c r="AR61" s="157"/>
      <c r="AS61" s="157"/>
      <c r="AT61" s="157"/>
      <c r="AU61" s="259"/>
      <c r="AV61" s="259"/>
      <c r="AW61" s="259"/>
      <c r="AX61" s="259"/>
      <c r="AY61" s="259"/>
      <c r="AZ61" s="259"/>
      <c r="BA61" s="259"/>
      <c r="BB61" s="259"/>
      <c r="BC61" s="258"/>
    </row>
    <row r="62" spans="1:55" s="99" customFormat="1" ht="28.2">
      <c r="A62" s="145"/>
      <c r="B62" s="146" t="s">
        <v>161</v>
      </c>
      <c r="C62" s="147"/>
      <c r="D62" s="145"/>
      <c r="E62" s="160"/>
      <c r="F62" s="150"/>
      <c r="G62" s="150"/>
      <c r="H62" s="151"/>
      <c r="I62" s="174"/>
      <c r="J62" s="174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57"/>
      <c r="AB62" s="157"/>
      <c r="AC62" s="157"/>
      <c r="AD62" s="157"/>
      <c r="AE62" s="157"/>
      <c r="AF62" s="157"/>
      <c r="AG62" s="157"/>
      <c r="AH62" s="167"/>
      <c r="AI62" s="167"/>
      <c r="AJ62" s="167"/>
      <c r="AK62" s="157"/>
      <c r="AL62" s="157"/>
      <c r="AM62" s="157"/>
      <c r="AN62" s="157"/>
      <c r="AO62" s="157"/>
      <c r="AP62" s="157"/>
      <c r="AQ62" s="250"/>
      <c r="AR62" s="157"/>
      <c r="AS62" s="157"/>
      <c r="AT62" s="157"/>
      <c r="AU62" s="259"/>
      <c r="AV62" s="259"/>
      <c r="AW62" s="259"/>
      <c r="AX62" s="259"/>
      <c r="AY62" s="259"/>
      <c r="AZ62" s="259"/>
      <c r="BA62" s="259"/>
      <c r="BB62" s="259"/>
      <c r="BC62" s="258"/>
    </row>
    <row r="63" spans="1:55" s="99" customFormat="1" ht="28.2">
      <c r="A63" s="157"/>
      <c r="B63" s="132" t="s">
        <v>86</v>
      </c>
      <c r="C63" s="133"/>
      <c r="D63" s="157" t="s">
        <v>19</v>
      </c>
      <c r="E63" s="155">
        <v>120</v>
      </c>
      <c r="F63" s="136">
        <v>45505</v>
      </c>
      <c r="G63" s="136">
        <f t="shared" ref="G63:G68" si="1">SUM(F63+H63)</f>
        <v>45565</v>
      </c>
      <c r="H63" s="137">
        <v>60</v>
      </c>
      <c r="I63" s="157" t="s">
        <v>67</v>
      </c>
      <c r="J63" s="171" t="s">
        <v>20</v>
      </c>
      <c r="K63" s="157"/>
      <c r="L63" s="157"/>
      <c r="M63" s="157"/>
      <c r="N63" s="157"/>
      <c r="O63" s="157"/>
      <c r="P63" s="157"/>
      <c r="Q63" s="157"/>
      <c r="R63" s="157"/>
      <c r="S63" s="157"/>
      <c r="T63" s="167"/>
      <c r="U63" s="167"/>
      <c r="V63" s="167"/>
      <c r="W63" s="167"/>
      <c r="X63" s="167"/>
      <c r="Y63" s="167"/>
      <c r="Z63" s="167"/>
      <c r="AA63" s="167"/>
      <c r="AB63" s="16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250"/>
      <c r="AR63" s="157"/>
      <c r="AS63" s="157"/>
      <c r="AT63" s="157"/>
      <c r="AU63" s="259"/>
      <c r="AV63" s="259"/>
      <c r="AW63" s="259"/>
      <c r="AX63" s="259"/>
      <c r="AY63" s="259"/>
      <c r="AZ63" s="259"/>
      <c r="BA63" s="259"/>
      <c r="BB63" s="259"/>
      <c r="BC63" s="258"/>
    </row>
    <row r="64" spans="1:55" s="99" customFormat="1" ht="28.2">
      <c r="A64" s="157"/>
      <c r="B64" s="132" t="s">
        <v>87</v>
      </c>
      <c r="C64" s="133"/>
      <c r="D64" s="157" t="s">
        <v>24</v>
      </c>
      <c r="E64" s="161">
        <v>20000</v>
      </c>
      <c r="F64" s="136">
        <v>45505</v>
      </c>
      <c r="G64" s="136">
        <f t="shared" si="1"/>
        <v>45625</v>
      </c>
      <c r="H64" s="137">
        <v>120</v>
      </c>
      <c r="I64" s="157" t="s">
        <v>83</v>
      </c>
      <c r="J64" s="171" t="s">
        <v>20</v>
      </c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67"/>
      <c r="AP64" s="167"/>
      <c r="AQ64" s="203"/>
      <c r="AR64" s="167"/>
      <c r="AS64" s="167"/>
      <c r="AT64" s="167"/>
      <c r="AU64" s="259"/>
      <c r="AV64" s="259"/>
      <c r="AW64" s="259"/>
      <c r="AX64" s="259"/>
      <c r="AY64" s="259"/>
      <c r="AZ64" s="259"/>
      <c r="BA64" s="259"/>
      <c r="BB64" s="259"/>
      <c r="BC64" s="258"/>
    </row>
    <row r="65" spans="1:55" s="99" customFormat="1" ht="28.2">
      <c r="A65" s="157"/>
      <c r="B65" s="132" t="s">
        <v>88</v>
      </c>
      <c r="C65" s="133"/>
      <c r="D65" s="157" t="s">
        <v>24</v>
      </c>
      <c r="E65" s="161">
        <v>13500</v>
      </c>
      <c r="F65" s="136">
        <v>45505</v>
      </c>
      <c r="G65" s="136">
        <f t="shared" si="1"/>
        <v>45625</v>
      </c>
      <c r="H65" s="137">
        <v>120</v>
      </c>
      <c r="I65" s="157" t="s">
        <v>83</v>
      </c>
      <c r="J65" s="171" t="s">
        <v>20</v>
      </c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67"/>
      <c r="AN65" s="167"/>
      <c r="AO65" s="167"/>
      <c r="AP65" s="167"/>
      <c r="AQ65" s="203"/>
      <c r="AR65" s="157"/>
      <c r="AS65" s="157"/>
      <c r="AT65" s="157"/>
      <c r="AU65" s="259"/>
      <c r="AV65" s="259"/>
      <c r="AW65" s="259"/>
      <c r="AX65" s="259"/>
      <c r="AY65" s="259"/>
      <c r="AZ65" s="259"/>
      <c r="BA65" s="259"/>
      <c r="BB65" s="259"/>
      <c r="BC65" s="258"/>
    </row>
    <row r="66" spans="1:55" s="99" customFormat="1" ht="28.2">
      <c r="A66" s="157"/>
      <c r="B66" s="132" t="s">
        <v>89</v>
      </c>
      <c r="C66" s="133"/>
      <c r="D66" s="157" t="s">
        <v>24</v>
      </c>
      <c r="E66" s="161">
        <v>6500</v>
      </c>
      <c r="F66" s="136">
        <v>45505</v>
      </c>
      <c r="G66" s="136">
        <f t="shared" si="1"/>
        <v>45625</v>
      </c>
      <c r="H66" s="137">
        <v>120</v>
      </c>
      <c r="I66" s="157" t="s">
        <v>83</v>
      </c>
      <c r="J66" s="171" t="s">
        <v>20</v>
      </c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67"/>
      <c r="AP66" s="167"/>
      <c r="AQ66" s="203"/>
      <c r="AR66" s="167"/>
      <c r="AS66" s="157"/>
      <c r="AT66" s="157"/>
      <c r="AU66" s="259"/>
      <c r="AV66" s="259"/>
      <c r="AW66" s="259"/>
      <c r="AX66" s="259"/>
      <c r="AY66" s="259"/>
      <c r="AZ66" s="259"/>
      <c r="BA66" s="259"/>
      <c r="BB66" s="259"/>
      <c r="BC66" s="258"/>
    </row>
    <row r="67" spans="1:55" s="99" customFormat="1" ht="28.2">
      <c r="A67" s="157"/>
      <c r="B67" s="132" t="s">
        <v>90</v>
      </c>
      <c r="C67" s="133"/>
      <c r="D67" s="157" t="s">
        <v>78</v>
      </c>
      <c r="E67" s="155">
        <v>120</v>
      </c>
      <c r="F67" s="136">
        <v>45505</v>
      </c>
      <c r="G67" s="136">
        <f t="shared" si="1"/>
        <v>45625</v>
      </c>
      <c r="H67" s="137">
        <v>120</v>
      </c>
      <c r="I67" s="157" t="s">
        <v>83</v>
      </c>
      <c r="J67" s="171" t="s">
        <v>20</v>
      </c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67"/>
      <c r="AO67" s="167"/>
      <c r="AP67" s="167"/>
      <c r="AQ67" s="203"/>
      <c r="AR67" s="167"/>
      <c r="AS67" s="157"/>
      <c r="AT67" s="157"/>
      <c r="AU67" s="259"/>
      <c r="AV67" s="259"/>
      <c r="AW67" s="259"/>
      <c r="AX67" s="259"/>
      <c r="AY67" s="259"/>
      <c r="AZ67" s="259"/>
      <c r="BA67" s="259"/>
      <c r="BB67" s="259"/>
      <c r="BC67" s="258"/>
    </row>
    <row r="68" spans="1:55" s="99" customFormat="1" ht="49.2">
      <c r="A68" s="157"/>
      <c r="B68" s="132" t="s">
        <v>91</v>
      </c>
      <c r="C68" s="133"/>
      <c r="D68" s="157" t="s">
        <v>58</v>
      </c>
      <c r="E68" s="157">
        <v>1</v>
      </c>
      <c r="F68" s="136">
        <v>45597</v>
      </c>
      <c r="G68" s="136">
        <f t="shared" si="1"/>
        <v>45657</v>
      </c>
      <c r="H68" s="137">
        <v>60</v>
      </c>
      <c r="I68" s="157" t="s">
        <v>83</v>
      </c>
      <c r="J68" s="171" t="s">
        <v>20</v>
      </c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203"/>
      <c r="AR68" s="167"/>
      <c r="AS68" s="167"/>
      <c r="AT68" s="167"/>
      <c r="AU68" s="267"/>
      <c r="AV68" s="267"/>
      <c r="AW68" s="267"/>
      <c r="AX68" s="267"/>
      <c r="AY68" s="267"/>
      <c r="AZ68" s="267"/>
      <c r="BA68" s="267"/>
      <c r="BB68" s="267"/>
      <c r="BC68" s="268"/>
    </row>
    <row r="69" spans="1:55" s="99" customFormat="1" ht="28.2" outlineLevel="1">
      <c r="A69" s="138">
        <v>11</v>
      </c>
      <c r="B69" s="175" t="s">
        <v>92</v>
      </c>
      <c r="C69" s="176"/>
      <c r="D69" s="177"/>
      <c r="E69" s="177"/>
      <c r="F69" s="178"/>
      <c r="G69" s="178"/>
      <c r="H69" s="179"/>
      <c r="I69" s="168"/>
      <c r="J69" s="168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250"/>
      <c r="AR69" s="157"/>
      <c r="AS69" s="157"/>
      <c r="AT69" s="157"/>
      <c r="AU69" s="259"/>
      <c r="AV69" s="259"/>
      <c r="AW69" s="259"/>
      <c r="AX69" s="259"/>
      <c r="AY69" s="259"/>
      <c r="AZ69" s="259"/>
      <c r="BA69" s="259"/>
      <c r="BB69" s="259"/>
      <c r="BC69" s="258"/>
    </row>
    <row r="70" spans="1:55" s="99" customFormat="1" ht="28.2" outlineLevel="1">
      <c r="A70" s="138">
        <v>12</v>
      </c>
      <c r="B70" s="175" t="s">
        <v>93</v>
      </c>
      <c r="C70" s="176"/>
      <c r="D70" s="177"/>
      <c r="E70" s="177"/>
      <c r="F70" s="178"/>
      <c r="G70" s="178"/>
      <c r="H70" s="179"/>
      <c r="I70" s="168"/>
      <c r="J70" s="196"/>
      <c r="K70" s="213"/>
      <c r="L70" s="214"/>
      <c r="M70" s="215"/>
      <c r="N70" s="213"/>
      <c r="O70" s="214"/>
      <c r="P70" s="215"/>
      <c r="Q70" s="213"/>
      <c r="R70" s="214"/>
      <c r="S70" s="215"/>
      <c r="T70" s="213"/>
      <c r="U70" s="214"/>
      <c r="V70" s="215"/>
      <c r="W70" s="213"/>
      <c r="X70" s="214"/>
      <c r="Y70" s="215"/>
      <c r="Z70" s="213"/>
      <c r="AA70" s="214"/>
      <c r="AB70" s="215"/>
      <c r="AC70" s="213"/>
      <c r="AD70" s="214"/>
      <c r="AE70" s="215"/>
      <c r="AF70" s="213"/>
      <c r="AG70" s="214"/>
      <c r="AH70" s="215"/>
      <c r="AI70" s="213"/>
      <c r="AJ70" s="214"/>
      <c r="AK70" s="215"/>
      <c r="AL70" s="213"/>
      <c r="AM70" s="214"/>
      <c r="AN70" s="215"/>
      <c r="AO70" s="213"/>
      <c r="AP70" s="214"/>
      <c r="AQ70" s="215"/>
      <c r="AR70" s="254"/>
      <c r="AS70" s="255"/>
      <c r="AT70" s="256"/>
      <c r="AU70" s="259"/>
      <c r="AV70" s="259"/>
      <c r="AW70" s="259"/>
      <c r="AX70" s="259"/>
      <c r="AY70" s="259"/>
      <c r="AZ70" s="259"/>
      <c r="BA70" s="259"/>
      <c r="BB70" s="259"/>
      <c r="BC70" s="258"/>
    </row>
    <row r="71" spans="1:55" s="100" customFormat="1" ht="30.6" outlineLevel="1">
      <c r="A71" s="102"/>
      <c r="B71" s="180"/>
      <c r="C71" s="181"/>
      <c r="D71" s="182"/>
      <c r="E71" s="182"/>
      <c r="F71" s="183"/>
      <c r="G71" s="183"/>
      <c r="H71" s="184"/>
      <c r="I71" s="197"/>
      <c r="J71" s="197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</row>
    <row r="72" spans="1:55" s="100" customFormat="1" ht="45" customHeight="1">
      <c r="A72" s="102"/>
      <c r="B72" s="185"/>
      <c r="C72" s="104"/>
      <c r="D72" s="186"/>
      <c r="E72" s="187"/>
      <c r="F72" s="188"/>
      <c r="G72" s="188"/>
      <c r="H72" s="189"/>
      <c r="I72" s="1"/>
      <c r="J72" s="1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</row>
    <row r="73" spans="1:55" s="100" customFormat="1" outlineLevel="1">
      <c r="A73" s="102"/>
      <c r="B73" s="185"/>
      <c r="C73" s="104"/>
      <c r="D73" s="186"/>
      <c r="E73" s="187"/>
      <c r="F73" s="188"/>
      <c r="G73" s="188"/>
      <c r="H73" s="189"/>
      <c r="I73" s="200"/>
      <c r="J73" s="200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</row>
    <row r="74" spans="1:55" s="100" customFormat="1" ht="30.6" outlineLevel="1">
      <c r="A74" s="102"/>
      <c r="B74" s="190"/>
      <c r="C74" s="181"/>
      <c r="D74" s="191"/>
      <c r="E74" s="187"/>
      <c r="F74" s="188"/>
      <c r="G74" s="188"/>
      <c r="H74" s="189"/>
      <c r="I74" s="200"/>
      <c r="J74" s="200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  <c r="AL74" s="198"/>
      <c r="AM74" s="198"/>
      <c r="AN74" s="198"/>
      <c r="AO74" s="198"/>
      <c r="AP74" s="198"/>
      <c r="AQ74" s="198"/>
      <c r="AR74" s="198"/>
      <c r="AS74" s="198"/>
      <c r="AT74" s="198"/>
    </row>
    <row r="75" spans="1:55" s="100" customFormat="1" ht="30.6" outlineLevel="1">
      <c r="A75" s="102"/>
      <c r="B75" s="190"/>
      <c r="C75" s="181"/>
      <c r="D75" s="191"/>
      <c r="E75" s="187"/>
      <c r="F75" s="188"/>
      <c r="G75" s="188"/>
      <c r="H75" s="189"/>
      <c r="I75" s="197"/>
      <c r="J75" s="197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  <c r="AL75" s="198"/>
      <c r="AM75" s="198"/>
      <c r="AN75" s="198"/>
      <c r="AO75" s="198"/>
      <c r="AP75" s="198"/>
      <c r="AQ75" s="198"/>
      <c r="AR75" s="198"/>
      <c r="AS75" s="198"/>
      <c r="AT75" s="198"/>
    </row>
    <row r="76" spans="1:55" s="100" customFormat="1" ht="30.6" outlineLevel="1">
      <c r="A76" s="102"/>
      <c r="B76" s="190"/>
      <c r="C76" s="181"/>
      <c r="D76" s="191"/>
      <c r="E76" s="187"/>
      <c r="F76" s="188"/>
      <c r="G76" s="192"/>
      <c r="H76" s="193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</row>
    <row r="77" spans="1:55" s="100" customFormat="1">
      <c r="A77" s="102"/>
      <c r="B77" s="103"/>
      <c r="C77" s="104"/>
      <c r="D77" s="105"/>
      <c r="E77" s="105"/>
      <c r="F77" s="106"/>
      <c r="G77" s="192"/>
      <c r="H77" s="193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</row>
    <row r="78" spans="1:55" s="101" customFormat="1">
      <c r="A78" s="102"/>
      <c r="B78" s="103"/>
      <c r="C78" s="104"/>
      <c r="D78" s="105"/>
      <c r="E78" s="105"/>
      <c r="F78" s="106"/>
      <c r="G78" s="1"/>
      <c r="H78" s="19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55" s="100" customFormat="1">
      <c r="A79" s="102"/>
      <c r="B79" s="103"/>
      <c r="C79" s="104"/>
      <c r="D79" s="105"/>
      <c r="E79" s="105"/>
      <c r="F79" s="106"/>
      <c r="G79" s="192"/>
      <c r="H79" s="193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</row>
    <row r="80" spans="1:55" s="100" customFormat="1">
      <c r="A80" s="102"/>
      <c r="B80" s="103"/>
      <c r="C80" s="104"/>
      <c r="D80" s="105"/>
      <c r="E80" s="105"/>
      <c r="F80" s="106"/>
      <c r="G80" s="192"/>
      <c r="H80" s="193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  <c r="AP80" s="192"/>
      <c r="AQ80" s="192"/>
      <c r="AR80" s="192"/>
      <c r="AS80" s="192"/>
      <c r="AT80" s="192"/>
    </row>
    <row r="81" spans="1:46" s="100" customFormat="1">
      <c r="A81" s="102"/>
      <c r="B81" s="103"/>
      <c r="C81" s="104"/>
      <c r="D81" s="105"/>
      <c r="E81" s="105"/>
      <c r="F81" s="106"/>
      <c r="G81" s="192"/>
      <c r="H81" s="193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2"/>
      <c r="AT81" s="192"/>
    </row>
    <row r="82" spans="1:46">
      <c r="G82" s="109"/>
      <c r="H82" s="195"/>
      <c r="I82" s="109"/>
      <c r="J82" s="109"/>
    </row>
    <row r="83" spans="1:46">
      <c r="G83" s="109"/>
      <c r="H83" s="195"/>
      <c r="I83" s="109"/>
      <c r="J83" s="109"/>
    </row>
    <row r="84" spans="1:46">
      <c r="G84" s="109"/>
      <c r="H84" s="195"/>
      <c r="I84" s="109"/>
      <c r="J84" s="109"/>
    </row>
    <row r="85" spans="1:46">
      <c r="G85" s="109"/>
      <c r="H85" s="195"/>
      <c r="I85" s="109"/>
      <c r="J85" s="109"/>
    </row>
    <row r="86" spans="1:46">
      <c r="G86" s="109"/>
      <c r="H86" s="195"/>
      <c r="I86" s="109"/>
      <c r="J86" s="109"/>
    </row>
    <row r="87" spans="1:46">
      <c r="I87" s="186"/>
      <c r="J87" s="186"/>
      <c r="K87" s="191"/>
      <c r="L87" s="191"/>
      <c r="M87" s="191"/>
      <c r="N87" s="191"/>
      <c r="O87" s="191"/>
      <c r="P87" s="191"/>
      <c r="Q87" s="191"/>
      <c r="R87" s="191"/>
      <c r="AF87" s="191"/>
      <c r="AG87" s="191"/>
    </row>
    <row r="88" spans="1:46">
      <c r="I88" s="186"/>
      <c r="J88" s="186"/>
      <c r="K88" s="191"/>
      <c r="L88" s="191"/>
      <c r="M88" s="191"/>
      <c r="N88" s="191"/>
      <c r="O88" s="191"/>
      <c r="P88" s="191"/>
      <c r="Q88" s="191"/>
      <c r="R88" s="191"/>
      <c r="AF88" s="191"/>
      <c r="AG88" s="191"/>
    </row>
  </sheetData>
  <mergeCells count="39">
    <mergeCell ref="AU5:AW5"/>
    <mergeCell ref="AX5:AZ5"/>
    <mergeCell ref="BA5:BC5"/>
    <mergeCell ref="A1:B2"/>
    <mergeCell ref="AG1:AT2"/>
    <mergeCell ref="R1:AE2"/>
    <mergeCell ref="AO70:AQ70"/>
    <mergeCell ref="AR70:AT70"/>
    <mergeCell ref="A5:A6"/>
    <mergeCell ref="B5:B6"/>
    <mergeCell ref="C5:C6"/>
    <mergeCell ref="D5:D6"/>
    <mergeCell ref="E5:E6"/>
    <mergeCell ref="I5:I6"/>
    <mergeCell ref="J5:J6"/>
    <mergeCell ref="Z70:AB70"/>
    <mergeCell ref="AC70:AE70"/>
    <mergeCell ref="AF70:AH70"/>
    <mergeCell ref="AI70:AK70"/>
    <mergeCell ref="AL70:AN70"/>
    <mergeCell ref="K70:M70"/>
    <mergeCell ref="N70:P70"/>
    <mergeCell ref="Q70:S70"/>
    <mergeCell ref="T70:V70"/>
    <mergeCell ref="W70:Y70"/>
    <mergeCell ref="B3:AT3"/>
    <mergeCell ref="F5:H5"/>
    <mergeCell ref="K5:M5"/>
    <mergeCell ref="N5:P5"/>
    <mergeCell ref="Q5:S5"/>
    <mergeCell ref="T5:V5"/>
    <mergeCell ref="W5:Y5"/>
    <mergeCell ref="Z5:AB5"/>
    <mergeCell ref="AC5:AE5"/>
    <mergeCell ref="AF5:AH5"/>
    <mergeCell ref="AI5:AK5"/>
    <mergeCell ref="AL5:AN5"/>
    <mergeCell ref="AO5:AQ5"/>
    <mergeCell ref="AR5:AT5"/>
  </mergeCells>
  <printOptions horizontalCentered="1"/>
  <pageMargins left="0.23622047244094499" right="0.23622047244094499" top="0.74803149606299202" bottom="0.74803149606299202" header="0.31496062992126" footer="0.31496062992126"/>
  <pageSetup paperSize="8" scale="4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58"/>
  <sheetViews>
    <sheetView zoomScale="70" zoomScaleNormal="70" workbookViewId="0">
      <selection activeCell="D85" sqref="D85"/>
    </sheetView>
  </sheetViews>
  <sheetFormatPr defaultColWidth="9" defaultRowHeight="15.6"/>
  <cols>
    <col min="1" max="1" width="4.59765625" style="2" customWidth="1"/>
    <col min="2" max="2" width="63.5" style="3" customWidth="1"/>
    <col min="3" max="3" width="7" style="4" customWidth="1"/>
    <col min="4" max="4" width="6.59765625" style="1" customWidth="1"/>
    <col min="5" max="5" width="13.3984375" style="1" customWidth="1"/>
    <col min="6" max="7" width="15.5" style="1" customWidth="1"/>
    <col min="8" max="8" width="16.3984375" style="1" hidden="1" customWidth="1"/>
    <col min="9" max="9" width="14.5" style="5" customWidth="1"/>
    <col min="10" max="10" width="14" style="5" customWidth="1"/>
    <col min="11" max="11" width="15" style="5" customWidth="1"/>
    <col min="12" max="12" width="15.8984375" style="5" customWidth="1"/>
    <col min="13" max="15" width="4.59765625" style="5" customWidth="1"/>
    <col min="16" max="16" width="4.59765625" style="6" customWidth="1"/>
    <col min="17" max="21" width="4.59765625" style="5" customWidth="1"/>
    <col min="22" max="24" width="4.59765625" style="5" hidden="1" customWidth="1"/>
    <col min="25" max="25" width="4.59765625" style="5" customWidth="1"/>
    <col min="26" max="29" width="4.59765625" style="5" hidden="1" customWidth="1"/>
    <col min="30" max="85" width="4.59765625" style="5" customWidth="1"/>
    <col min="86" max="86" width="4.59765625" style="5" hidden="1" customWidth="1"/>
    <col min="87" max="89" width="9" style="7" hidden="1" customWidth="1"/>
    <col min="90" max="16384" width="9" style="5"/>
  </cols>
  <sheetData>
    <row r="1" spans="1:89" ht="13.8">
      <c r="B1" s="231" t="s">
        <v>94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</row>
    <row r="2" spans="1:89">
      <c r="B2" s="8"/>
      <c r="C2" s="9"/>
      <c r="D2" s="4"/>
      <c r="E2" s="4"/>
      <c r="F2" s="4"/>
      <c r="G2" s="4"/>
      <c r="H2" s="4"/>
    </row>
    <row r="3" spans="1:89" ht="30" customHeight="1">
      <c r="A3" s="10"/>
      <c r="B3" s="235" t="s">
        <v>4</v>
      </c>
      <c r="C3" s="236" t="s">
        <v>95</v>
      </c>
      <c r="D3" s="235" t="s">
        <v>6</v>
      </c>
      <c r="E3" s="237" t="s">
        <v>11</v>
      </c>
      <c r="F3" s="237" t="s">
        <v>12</v>
      </c>
      <c r="G3" s="238" t="s">
        <v>96</v>
      </c>
      <c r="H3" s="15"/>
      <c r="I3" s="232" t="s">
        <v>97</v>
      </c>
      <c r="J3" s="233"/>
      <c r="K3" s="233"/>
      <c r="L3" s="234"/>
      <c r="M3" s="240" t="s">
        <v>98</v>
      </c>
      <c r="N3" s="240" t="s">
        <v>99</v>
      </c>
      <c r="O3" s="240" t="s">
        <v>100</v>
      </c>
      <c r="P3" s="240" t="s">
        <v>101</v>
      </c>
      <c r="Q3" s="240" t="s">
        <v>102</v>
      </c>
      <c r="R3" s="240" t="s">
        <v>103</v>
      </c>
      <c r="S3" s="240" t="s">
        <v>104</v>
      </c>
      <c r="T3" s="240" t="s">
        <v>105</v>
      </c>
      <c r="U3" s="240" t="s">
        <v>106</v>
      </c>
      <c r="V3" s="240" t="s">
        <v>107</v>
      </c>
      <c r="W3" s="240" t="s">
        <v>108</v>
      </c>
      <c r="X3" s="240" t="s">
        <v>109</v>
      </c>
      <c r="Y3" s="242" t="s">
        <v>110</v>
      </c>
      <c r="Z3" s="240">
        <v>44927</v>
      </c>
      <c r="AA3" s="240">
        <v>44928</v>
      </c>
      <c r="AB3" s="240">
        <v>44929</v>
      </c>
      <c r="AC3" s="240">
        <v>44930</v>
      </c>
      <c r="AD3" s="240">
        <v>44931</v>
      </c>
      <c r="AE3" s="240">
        <v>44932</v>
      </c>
      <c r="AF3" s="240">
        <v>44933</v>
      </c>
      <c r="AG3" s="240">
        <v>44934</v>
      </c>
      <c r="AH3" s="240">
        <v>44935</v>
      </c>
      <c r="AI3" s="240">
        <v>44936</v>
      </c>
      <c r="AJ3" s="240">
        <v>44937</v>
      </c>
      <c r="AK3" s="240">
        <v>44938</v>
      </c>
      <c r="AL3" s="240">
        <v>44939</v>
      </c>
      <c r="AM3" s="240">
        <v>44940</v>
      </c>
      <c r="AN3" s="240">
        <v>44941</v>
      </c>
      <c r="AO3" s="240">
        <v>44942</v>
      </c>
      <c r="AP3" s="240">
        <v>44943</v>
      </c>
      <c r="AQ3" s="240">
        <v>44944</v>
      </c>
      <c r="AR3" s="240">
        <v>44945</v>
      </c>
      <c r="AS3" s="240">
        <v>44946</v>
      </c>
      <c r="AT3" s="240">
        <v>44947</v>
      </c>
      <c r="AU3" s="240">
        <v>44948</v>
      </c>
      <c r="AV3" s="240">
        <v>44949</v>
      </c>
      <c r="AW3" s="240">
        <v>44950</v>
      </c>
      <c r="AX3" s="240">
        <v>44951</v>
      </c>
      <c r="AY3" s="240">
        <v>44952</v>
      </c>
      <c r="AZ3" s="240">
        <v>44953</v>
      </c>
      <c r="BA3" s="240">
        <v>44954</v>
      </c>
      <c r="BB3" s="240">
        <v>44955</v>
      </c>
      <c r="BC3" s="240">
        <v>44956</v>
      </c>
      <c r="BD3" s="240">
        <v>44957</v>
      </c>
      <c r="BE3" s="240">
        <v>44958</v>
      </c>
      <c r="BF3" s="240">
        <v>44959</v>
      </c>
      <c r="BG3" s="240">
        <v>44960</v>
      </c>
      <c r="BH3" s="240">
        <v>44961</v>
      </c>
      <c r="BI3" s="240">
        <v>44962</v>
      </c>
      <c r="BJ3" s="240">
        <v>44963</v>
      </c>
      <c r="BK3" s="240">
        <v>44964</v>
      </c>
      <c r="BL3" s="240">
        <v>44965</v>
      </c>
      <c r="BM3" s="240">
        <v>44966</v>
      </c>
      <c r="BN3" s="240">
        <v>44967</v>
      </c>
      <c r="BO3" s="240">
        <v>44968</v>
      </c>
      <c r="BP3" s="240">
        <v>44969</v>
      </c>
      <c r="BQ3" s="240">
        <v>44970</v>
      </c>
      <c r="BR3" s="240">
        <v>44971</v>
      </c>
      <c r="BS3" s="240">
        <v>44972</v>
      </c>
      <c r="BT3" s="240">
        <v>44973</v>
      </c>
      <c r="BU3" s="240">
        <v>44974</v>
      </c>
      <c r="BV3" s="240">
        <v>44975</v>
      </c>
      <c r="BW3" s="240">
        <v>44976</v>
      </c>
      <c r="BX3" s="240">
        <v>44977</v>
      </c>
      <c r="BY3" s="240">
        <v>44978</v>
      </c>
      <c r="BZ3" s="240">
        <v>44979</v>
      </c>
      <c r="CA3" s="240">
        <v>44980</v>
      </c>
      <c r="CB3" s="240">
        <v>44981</v>
      </c>
      <c r="CC3" s="240">
        <v>44982</v>
      </c>
      <c r="CD3" s="240">
        <v>44983</v>
      </c>
      <c r="CE3" s="240">
        <v>44984</v>
      </c>
      <c r="CF3" s="240">
        <v>44985</v>
      </c>
      <c r="CG3" s="240">
        <v>44986</v>
      </c>
      <c r="CH3" s="240">
        <v>44979</v>
      </c>
      <c r="CI3" s="245"/>
      <c r="CJ3" s="245"/>
      <c r="CK3" s="245"/>
    </row>
    <row r="4" spans="1:89" s="1" customFormat="1" ht="31.5" customHeight="1">
      <c r="A4" s="16"/>
      <c r="B4" s="235"/>
      <c r="C4" s="236"/>
      <c r="D4" s="235"/>
      <c r="E4" s="238"/>
      <c r="F4" s="238"/>
      <c r="G4" s="239"/>
      <c r="H4" s="13" t="s">
        <v>111</v>
      </c>
      <c r="I4" s="47" t="s">
        <v>112</v>
      </c>
      <c r="J4" s="47"/>
      <c r="K4" s="47"/>
      <c r="L4" s="47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3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6"/>
      <c r="CJ4" s="246"/>
      <c r="CK4" s="246"/>
    </row>
    <row r="5" spans="1:89" s="1" customFormat="1" ht="31.5" customHeight="1">
      <c r="A5" s="16"/>
      <c r="B5" s="11"/>
      <c r="C5" s="12"/>
      <c r="D5" s="11"/>
      <c r="E5" s="14"/>
      <c r="F5" s="14"/>
      <c r="G5" s="13"/>
      <c r="H5" s="13"/>
      <c r="I5" s="49"/>
      <c r="J5" s="49"/>
      <c r="K5" s="49"/>
      <c r="L5" s="49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63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83"/>
      <c r="CJ5" s="83"/>
      <c r="CK5" s="83"/>
    </row>
    <row r="6" spans="1:89">
      <c r="A6" s="10"/>
      <c r="B6" s="17" t="s">
        <v>113</v>
      </c>
      <c r="C6" s="11"/>
      <c r="D6" s="11"/>
      <c r="E6" s="18">
        <v>44890</v>
      </c>
      <c r="F6" s="18">
        <v>44920</v>
      </c>
      <c r="G6" s="19" t="s">
        <v>114</v>
      </c>
      <c r="H6" s="20"/>
      <c r="I6" s="50">
        <v>6</v>
      </c>
      <c r="J6" s="50">
        <v>6</v>
      </c>
      <c r="K6" s="50">
        <v>6</v>
      </c>
      <c r="L6" s="50">
        <v>6</v>
      </c>
      <c r="M6" s="49"/>
      <c r="N6" s="49"/>
      <c r="O6" s="49"/>
      <c r="P6" s="51"/>
      <c r="Q6" s="49"/>
      <c r="R6" s="49"/>
      <c r="S6" s="49"/>
      <c r="T6" s="49"/>
      <c r="U6" s="49"/>
      <c r="V6" s="49"/>
      <c r="W6" s="49"/>
      <c r="X6" s="49"/>
      <c r="Y6" s="64"/>
      <c r="Z6" s="49"/>
      <c r="AA6" s="49"/>
      <c r="AB6" s="49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78"/>
      <c r="CI6" s="84"/>
      <c r="CJ6" s="84"/>
    </row>
    <row r="7" spans="1:89" hidden="1">
      <c r="A7" s="10"/>
      <c r="B7" s="21" t="s">
        <v>115</v>
      </c>
      <c r="C7" s="11">
        <v>13</v>
      </c>
      <c r="D7" s="22" t="s">
        <v>19</v>
      </c>
      <c r="E7" s="18">
        <v>44890</v>
      </c>
      <c r="F7" s="18">
        <v>44920</v>
      </c>
      <c r="G7" s="19" t="s">
        <v>114</v>
      </c>
      <c r="H7" s="20"/>
      <c r="I7" s="52"/>
      <c r="J7" s="52"/>
      <c r="K7" s="52"/>
      <c r="L7" s="52"/>
      <c r="M7" s="50">
        <v>6</v>
      </c>
      <c r="N7" s="50">
        <v>6</v>
      </c>
      <c r="O7" s="50">
        <v>6</v>
      </c>
      <c r="P7" s="50">
        <v>6</v>
      </c>
      <c r="Q7" s="50">
        <v>6</v>
      </c>
      <c r="R7" s="50">
        <v>6</v>
      </c>
      <c r="S7" s="50">
        <v>6</v>
      </c>
      <c r="T7" s="52"/>
      <c r="U7" s="52"/>
      <c r="V7" s="52"/>
      <c r="W7" s="52"/>
      <c r="X7" s="52"/>
      <c r="Y7" s="66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79"/>
      <c r="CI7" s="85">
        <f>SUM(I7:CH7)</f>
        <v>42</v>
      </c>
      <c r="CJ7" s="85"/>
      <c r="CK7" s="85"/>
    </row>
    <row r="8" spans="1:89" hidden="1">
      <c r="A8" s="10"/>
      <c r="B8" s="23" t="s">
        <v>116</v>
      </c>
      <c r="C8" s="11"/>
      <c r="D8" s="22"/>
      <c r="E8" s="22"/>
      <c r="F8" s="22"/>
      <c r="G8" s="22"/>
      <c r="H8" s="22"/>
      <c r="I8" s="52"/>
      <c r="J8" s="50">
        <v>6</v>
      </c>
      <c r="K8" s="50">
        <v>6</v>
      </c>
      <c r="L8" s="50">
        <v>6</v>
      </c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66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6"/>
      <c r="CI8" s="85"/>
      <c r="CJ8" s="85">
        <f>SUM(I8:CI8)</f>
        <v>18</v>
      </c>
      <c r="CK8" s="85">
        <f>CJ8/CI7*BA51096</f>
        <v>0</v>
      </c>
    </row>
    <row r="9" spans="1:89" hidden="1">
      <c r="A9" s="10"/>
      <c r="B9" s="24" t="s">
        <v>117</v>
      </c>
      <c r="C9" s="11">
        <v>10</v>
      </c>
      <c r="D9" s="22" t="s">
        <v>35</v>
      </c>
      <c r="E9" s="18">
        <v>44911</v>
      </c>
      <c r="F9" s="18">
        <v>44920</v>
      </c>
      <c r="G9" s="18"/>
      <c r="H9" s="20"/>
      <c r="I9" s="52"/>
      <c r="J9" s="52"/>
      <c r="K9" s="52"/>
      <c r="L9" s="52"/>
      <c r="M9" s="50">
        <v>6</v>
      </c>
      <c r="N9" s="50">
        <v>6</v>
      </c>
      <c r="O9" s="50">
        <v>6</v>
      </c>
      <c r="P9" s="50">
        <v>6</v>
      </c>
      <c r="Q9" s="50">
        <v>6</v>
      </c>
      <c r="R9" s="50">
        <v>6</v>
      </c>
      <c r="S9" s="50">
        <v>6</v>
      </c>
      <c r="T9" s="52"/>
      <c r="U9" s="52"/>
      <c r="V9" s="52"/>
      <c r="W9" s="52"/>
      <c r="X9" s="52"/>
      <c r="Y9" s="66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82"/>
      <c r="CI9" s="85">
        <f>SUM(I9:CH9)</f>
        <v>42</v>
      </c>
      <c r="CJ9" s="85"/>
      <c r="CK9" s="85"/>
    </row>
    <row r="10" spans="1:89" hidden="1">
      <c r="A10" s="10"/>
      <c r="B10" s="23" t="s">
        <v>116</v>
      </c>
      <c r="C10" s="11"/>
      <c r="D10" s="22"/>
      <c r="E10" s="22"/>
      <c r="F10" s="22"/>
      <c r="G10" s="22"/>
      <c r="H10" s="2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66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82"/>
      <c r="CI10" s="85"/>
      <c r="CJ10" s="85">
        <f>SUM(I10:CI10)</f>
        <v>0</v>
      </c>
      <c r="CK10" s="85">
        <f>CJ10/CI9*100</f>
        <v>0</v>
      </c>
    </row>
    <row r="11" spans="1:89" hidden="1">
      <c r="A11" s="10"/>
      <c r="B11" s="25" t="s">
        <v>118</v>
      </c>
      <c r="C11" s="11">
        <v>14</v>
      </c>
      <c r="D11" s="22" t="s">
        <v>78</v>
      </c>
      <c r="E11" s="18">
        <v>44914</v>
      </c>
      <c r="F11" s="18">
        <v>44918</v>
      </c>
      <c r="G11" s="18"/>
      <c r="H11" s="20"/>
      <c r="I11" s="52"/>
      <c r="J11" s="52"/>
      <c r="K11" s="52"/>
      <c r="L11" s="52"/>
      <c r="M11" s="50">
        <v>2</v>
      </c>
      <c r="N11" s="50">
        <v>2</v>
      </c>
      <c r="O11" s="50">
        <v>2</v>
      </c>
      <c r="P11" s="50">
        <v>2</v>
      </c>
      <c r="Q11" s="50">
        <v>2</v>
      </c>
      <c r="R11" s="52"/>
      <c r="S11" s="52"/>
      <c r="T11" s="52"/>
      <c r="U11" s="52"/>
      <c r="V11" s="52"/>
      <c r="W11" s="52"/>
      <c r="X11" s="52"/>
      <c r="Y11" s="66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82"/>
      <c r="CI11" s="85">
        <f>SUM(I11:CH11)</f>
        <v>10</v>
      </c>
      <c r="CJ11" s="85"/>
      <c r="CK11" s="85"/>
    </row>
    <row r="12" spans="1:89" ht="31.2">
      <c r="A12" s="10"/>
      <c r="B12" s="17" t="s">
        <v>119</v>
      </c>
      <c r="C12" s="11">
        <v>1500</v>
      </c>
      <c r="D12" s="22" t="s">
        <v>24</v>
      </c>
      <c r="E12" s="18">
        <v>44905</v>
      </c>
      <c r="F12" s="18">
        <v>44941</v>
      </c>
      <c r="G12" s="19" t="s">
        <v>114</v>
      </c>
      <c r="H12" s="22"/>
      <c r="I12" s="50">
        <v>20</v>
      </c>
      <c r="J12" s="50">
        <v>20</v>
      </c>
      <c r="K12" s="50">
        <v>20</v>
      </c>
      <c r="L12" s="50">
        <v>20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66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82"/>
      <c r="CI12" s="85"/>
      <c r="CJ12" s="85"/>
      <c r="CK12" s="85"/>
    </row>
    <row r="13" spans="1:89" hidden="1">
      <c r="A13" s="10"/>
      <c r="B13" s="21" t="s">
        <v>120</v>
      </c>
      <c r="C13" s="11">
        <v>1500</v>
      </c>
      <c r="D13" s="22" t="s">
        <v>24</v>
      </c>
      <c r="E13" s="18">
        <v>44905</v>
      </c>
      <c r="F13" s="18">
        <v>44912</v>
      </c>
      <c r="G13" s="18"/>
      <c r="H13" s="20"/>
      <c r="I13" s="52"/>
      <c r="J13" s="52"/>
      <c r="K13" s="52"/>
      <c r="L13" s="52"/>
      <c r="M13" s="50">
        <v>20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66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82"/>
      <c r="CI13" s="85">
        <f>SUM(I13:CH13)</f>
        <v>20</v>
      </c>
      <c r="CJ13" s="85"/>
      <c r="CK13" s="85"/>
    </row>
    <row r="14" spans="1:89" hidden="1">
      <c r="A14" s="10"/>
      <c r="B14" s="26" t="s">
        <v>116</v>
      </c>
      <c r="C14" s="11"/>
      <c r="D14" s="22"/>
      <c r="E14" s="22"/>
      <c r="F14" s="22"/>
      <c r="G14" s="22"/>
      <c r="H14" s="22"/>
      <c r="I14" s="53">
        <v>20</v>
      </c>
      <c r="J14" s="53">
        <v>20</v>
      </c>
      <c r="K14" s="53">
        <v>20</v>
      </c>
      <c r="L14" s="53">
        <v>20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66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82"/>
      <c r="CI14" s="85"/>
      <c r="CJ14" s="85">
        <f>SUM(I14:CI14)</f>
        <v>80</v>
      </c>
      <c r="CK14" s="85">
        <f>CJ14/CI13*100</f>
        <v>400</v>
      </c>
    </row>
    <row r="15" spans="1:89" hidden="1">
      <c r="A15" s="10"/>
      <c r="B15" s="21" t="s">
        <v>121</v>
      </c>
      <c r="C15" s="11">
        <v>1500</v>
      </c>
      <c r="D15" s="22" t="s">
        <v>24</v>
      </c>
      <c r="E15" s="18">
        <v>44911</v>
      </c>
      <c r="F15" s="18">
        <v>44914</v>
      </c>
      <c r="G15" s="18"/>
      <c r="H15" s="18"/>
      <c r="I15" s="54"/>
      <c r="J15" s="54"/>
      <c r="K15" s="54"/>
      <c r="L15" s="54"/>
      <c r="M15" s="53">
        <v>20</v>
      </c>
      <c r="N15" s="53">
        <v>20</v>
      </c>
      <c r="O15" s="53">
        <v>20</v>
      </c>
      <c r="P15" s="53">
        <v>20</v>
      </c>
      <c r="Q15" s="53">
        <v>20</v>
      </c>
      <c r="R15" s="53">
        <v>20</v>
      </c>
      <c r="S15" s="54"/>
      <c r="T15" s="54"/>
      <c r="U15" s="54"/>
      <c r="V15" s="54"/>
      <c r="W15" s="54"/>
      <c r="X15" s="54"/>
      <c r="Y15" s="66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82"/>
      <c r="CI15" s="85">
        <f>SUM(I15:CH15)</f>
        <v>120</v>
      </c>
      <c r="CJ15" s="85"/>
      <c r="CK15" s="85"/>
    </row>
    <row r="16" spans="1:89" hidden="1">
      <c r="A16" s="10"/>
      <c r="B16" s="26" t="s">
        <v>116</v>
      </c>
      <c r="C16" s="11"/>
      <c r="D16" s="22"/>
      <c r="E16" s="22"/>
      <c r="F16" s="22"/>
      <c r="G16" s="22"/>
      <c r="H16" s="22"/>
      <c r="I16" s="54"/>
      <c r="J16" s="54"/>
      <c r="K16" s="53">
        <v>30</v>
      </c>
      <c r="L16" s="53">
        <v>30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66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82"/>
      <c r="CI16" s="85"/>
      <c r="CJ16" s="85">
        <f>SUM(I16:CI16)</f>
        <v>60</v>
      </c>
      <c r="CK16" s="85">
        <f>CJ16/CI15*100</f>
        <v>50</v>
      </c>
    </row>
    <row r="17" spans="1:89" hidden="1">
      <c r="A17" s="10"/>
      <c r="B17" s="21" t="s">
        <v>122</v>
      </c>
      <c r="C17" s="11">
        <v>1500</v>
      </c>
      <c r="D17" s="22" t="s">
        <v>24</v>
      </c>
      <c r="E17" s="18">
        <v>44915</v>
      </c>
      <c r="F17" s="18">
        <v>44921</v>
      </c>
      <c r="G17" s="18"/>
      <c r="H17" s="18"/>
      <c r="I17" s="54"/>
      <c r="J17" s="54"/>
      <c r="K17" s="54"/>
      <c r="L17" s="54"/>
      <c r="M17" s="53">
        <v>30</v>
      </c>
      <c r="N17" s="53">
        <v>30</v>
      </c>
      <c r="O17" s="55">
        <v>30</v>
      </c>
      <c r="P17" s="55">
        <v>30</v>
      </c>
      <c r="Q17" s="53">
        <v>30</v>
      </c>
      <c r="R17" s="53">
        <v>30</v>
      </c>
      <c r="S17" s="55">
        <v>30</v>
      </c>
      <c r="T17" s="55">
        <v>30</v>
      </c>
      <c r="U17" s="55">
        <v>30</v>
      </c>
      <c r="V17" s="62"/>
      <c r="W17" s="62"/>
      <c r="X17" s="62"/>
      <c r="Y17" s="67"/>
      <c r="Z17" s="62"/>
      <c r="AA17" s="62"/>
      <c r="AB17" s="62"/>
      <c r="AC17" s="62"/>
      <c r="AD17" s="55">
        <v>30</v>
      </c>
      <c r="AE17" s="55">
        <v>30</v>
      </c>
      <c r="AF17" s="55">
        <v>30</v>
      </c>
      <c r="AG17" s="55">
        <v>30</v>
      </c>
      <c r="AH17" s="55">
        <v>30</v>
      </c>
      <c r="AI17" s="55">
        <v>30</v>
      </c>
      <c r="AJ17" s="77"/>
      <c r="AK17" s="52"/>
      <c r="AL17" s="52"/>
      <c r="AM17" s="77"/>
      <c r="AN17" s="77"/>
      <c r="AO17" s="52"/>
      <c r="AP17" s="52"/>
      <c r="AQ17" s="77"/>
      <c r="AR17" s="77"/>
      <c r="AS17" s="52"/>
      <c r="AT17" s="52"/>
      <c r="AU17" s="52"/>
      <c r="AV17" s="52"/>
      <c r="AW17" s="52"/>
      <c r="AX17" s="52"/>
      <c r="AY17" s="52"/>
      <c r="AZ17" s="52"/>
      <c r="BA17" s="52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82"/>
      <c r="CI17" s="85">
        <f>SUM(I17:CH17)</f>
        <v>450</v>
      </c>
      <c r="CJ17" s="85"/>
      <c r="CK17" s="85"/>
    </row>
    <row r="18" spans="1:89" hidden="1">
      <c r="A18" s="10"/>
      <c r="B18" s="26" t="s">
        <v>116</v>
      </c>
      <c r="C18" s="11"/>
      <c r="D18" s="22"/>
      <c r="E18" s="22"/>
      <c r="F18" s="22"/>
      <c r="G18" s="22"/>
      <c r="H18" s="22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66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82"/>
      <c r="CI18" s="85"/>
      <c r="CJ18" s="85">
        <f>SUM(I18:CI18)</f>
        <v>0</v>
      </c>
      <c r="CK18" s="85">
        <f>CJ18/CI17*100</f>
        <v>0</v>
      </c>
    </row>
    <row r="19" spans="1:89" hidden="1">
      <c r="A19" s="10"/>
      <c r="B19" s="21" t="s">
        <v>123</v>
      </c>
      <c r="C19" s="11">
        <v>1500</v>
      </c>
      <c r="D19" s="22" t="s">
        <v>24</v>
      </c>
      <c r="E19" s="18">
        <v>44922</v>
      </c>
      <c r="F19" s="18">
        <v>44924</v>
      </c>
      <c r="G19" s="18"/>
      <c r="H19" s="18"/>
      <c r="I19" s="54"/>
      <c r="J19" s="54"/>
      <c r="K19" s="54"/>
      <c r="L19" s="54"/>
      <c r="M19" s="54"/>
      <c r="N19" s="54"/>
      <c r="O19" s="54"/>
      <c r="P19" s="54"/>
      <c r="Q19" s="53">
        <v>20</v>
      </c>
      <c r="R19" s="53">
        <v>20</v>
      </c>
      <c r="S19" s="53">
        <v>20</v>
      </c>
      <c r="T19" s="53">
        <v>20</v>
      </c>
      <c r="U19" s="53">
        <v>20</v>
      </c>
      <c r="V19" s="54"/>
      <c r="W19" s="54"/>
      <c r="X19" s="54"/>
      <c r="Y19" s="68"/>
      <c r="Z19" s="54"/>
      <c r="AA19" s="54"/>
      <c r="AB19" s="54"/>
      <c r="AC19" s="54"/>
      <c r="AD19" s="53">
        <v>20</v>
      </c>
      <c r="AE19" s="53">
        <v>20</v>
      </c>
      <c r="AF19" s="53">
        <v>20</v>
      </c>
      <c r="AG19" s="53">
        <v>20</v>
      </c>
      <c r="AH19" s="53">
        <v>20</v>
      </c>
      <c r="AI19" s="53">
        <v>20</v>
      </c>
      <c r="AJ19" s="53">
        <v>20</v>
      </c>
      <c r="AK19" s="53">
        <v>20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82"/>
      <c r="CI19" s="85">
        <f>SUM(I19:CH19)</f>
        <v>260</v>
      </c>
      <c r="CJ19" s="85"/>
      <c r="CK19" s="85"/>
    </row>
    <row r="20" spans="1:89" hidden="1">
      <c r="A20" s="10"/>
      <c r="B20" s="23" t="s">
        <v>116</v>
      </c>
      <c r="C20" s="11"/>
      <c r="D20" s="22"/>
      <c r="E20" s="22"/>
      <c r="F20" s="22"/>
      <c r="G20" s="22"/>
      <c r="H20" s="22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66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82"/>
      <c r="CI20" s="85"/>
      <c r="CJ20" s="85">
        <f>SUM(I20:CI20)</f>
        <v>0</v>
      </c>
      <c r="CK20" s="85">
        <f>CJ20/CI19*100</f>
        <v>0</v>
      </c>
    </row>
    <row r="21" spans="1:89" hidden="1">
      <c r="A21" s="10"/>
      <c r="B21" s="17" t="s">
        <v>124</v>
      </c>
      <c r="C21" s="27"/>
      <c r="D21" s="27"/>
      <c r="E21" s="27"/>
      <c r="F21" s="27"/>
      <c r="G21" s="27"/>
      <c r="H21" s="18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66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82"/>
      <c r="CI21" s="85">
        <f>SUM(I21:CH21)</f>
        <v>0</v>
      </c>
      <c r="CJ21" s="85"/>
      <c r="CK21" s="85"/>
    </row>
    <row r="22" spans="1:89" hidden="1">
      <c r="A22" s="10"/>
      <c r="B22" s="28" t="s">
        <v>125</v>
      </c>
      <c r="C22" s="11">
        <v>20</v>
      </c>
      <c r="D22" s="22" t="s">
        <v>78</v>
      </c>
      <c r="E22" s="18">
        <v>44914</v>
      </c>
      <c r="F22" s="18">
        <v>44914</v>
      </c>
      <c r="G22" s="18"/>
      <c r="H22" s="22"/>
      <c r="I22" s="54"/>
      <c r="J22" s="54"/>
      <c r="K22" s="54"/>
      <c r="L22" s="54"/>
      <c r="M22" s="53">
        <v>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66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82"/>
      <c r="CI22" s="85"/>
      <c r="CJ22" s="85">
        <f>SUM(I22:CI22)</f>
        <v>4</v>
      </c>
      <c r="CK22" s="85" t="e">
        <f>CJ22/CI21*100</f>
        <v>#DIV/0!</v>
      </c>
    </row>
    <row r="23" spans="1:89" ht="31.2" hidden="1">
      <c r="A23" s="10"/>
      <c r="B23" s="29" t="s">
        <v>126</v>
      </c>
      <c r="C23" s="11">
        <v>240</v>
      </c>
      <c r="D23" s="22" t="s">
        <v>24</v>
      </c>
      <c r="E23" s="18">
        <v>44915</v>
      </c>
      <c r="F23" s="18">
        <v>44916</v>
      </c>
      <c r="G23" s="18"/>
      <c r="H23" s="18"/>
      <c r="I23" s="54"/>
      <c r="J23" s="54"/>
      <c r="K23" s="54"/>
      <c r="L23" s="54"/>
      <c r="M23" s="54"/>
      <c r="N23" s="53">
        <v>5</v>
      </c>
      <c r="O23" s="53">
        <v>5</v>
      </c>
      <c r="P23" s="54"/>
      <c r="Q23" s="54"/>
      <c r="R23" s="54"/>
      <c r="S23" s="54"/>
      <c r="T23" s="54"/>
      <c r="U23" s="54"/>
      <c r="V23" s="54"/>
      <c r="W23" s="54"/>
      <c r="X23" s="54"/>
      <c r="Y23" s="66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82"/>
      <c r="CI23" s="85">
        <f>SUM(I23:CH23)</f>
        <v>10</v>
      </c>
      <c r="CJ23" s="85"/>
      <c r="CK23" s="85"/>
    </row>
    <row r="24" spans="1:89" hidden="1">
      <c r="A24" s="10"/>
      <c r="B24" s="23" t="s">
        <v>116</v>
      </c>
      <c r="C24" s="11"/>
      <c r="D24" s="22"/>
      <c r="E24" s="22"/>
      <c r="F24" s="22"/>
      <c r="G24" s="22"/>
      <c r="H24" s="22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66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82"/>
      <c r="CI24" s="85"/>
      <c r="CJ24" s="85">
        <f>SUM(I24:CI24)</f>
        <v>0</v>
      </c>
      <c r="CK24" s="85">
        <f>CJ24/CI23*100</f>
        <v>0</v>
      </c>
    </row>
    <row r="25" spans="1:89" hidden="1">
      <c r="A25" s="10"/>
      <c r="B25" s="29" t="s">
        <v>121</v>
      </c>
      <c r="C25" s="11">
        <v>240</v>
      </c>
      <c r="D25" s="22" t="s">
        <v>24</v>
      </c>
      <c r="E25" s="18">
        <v>44917</v>
      </c>
      <c r="F25" s="18">
        <v>44917</v>
      </c>
      <c r="G25" s="18"/>
      <c r="H25" s="18"/>
      <c r="I25" s="54"/>
      <c r="J25" s="54"/>
      <c r="K25" s="54"/>
      <c r="L25" s="54"/>
      <c r="M25" s="54"/>
      <c r="N25" s="54"/>
      <c r="O25" s="54"/>
      <c r="P25" s="53">
        <v>5</v>
      </c>
      <c r="Q25" s="54"/>
      <c r="R25" s="54"/>
      <c r="S25" s="54"/>
      <c r="T25" s="54"/>
      <c r="U25" s="54"/>
      <c r="V25" s="54"/>
      <c r="W25" s="54"/>
      <c r="X25" s="54"/>
      <c r="Y25" s="66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82"/>
      <c r="CI25" s="85">
        <f>SUM(I25:CH25)</f>
        <v>5</v>
      </c>
      <c r="CJ25" s="85"/>
      <c r="CK25" s="85"/>
    </row>
    <row r="26" spans="1:89" hidden="1">
      <c r="A26" s="10"/>
      <c r="B26" s="23" t="s">
        <v>116</v>
      </c>
      <c r="C26" s="11"/>
      <c r="D26" s="22"/>
      <c r="E26" s="22"/>
      <c r="F26" s="22"/>
      <c r="G26" s="22"/>
      <c r="H26" s="22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66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82"/>
      <c r="CI26" s="85"/>
      <c r="CJ26" s="85">
        <f>SUM(I26:CI26)</f>
        <v>0</v>
      </c>
      <c r="CK26" s="85">
        <f>CJ26/CI25*100</f>
        <v>0</v>
      </c>
    </row>
    <row r="27" spans="1:89" hidden="1">
      <c r="A27" s="10"/>
      <c r="B27" s="29" t="s">
        <v>122</v>
      </c>
      <c r="C27" s="11">
        <v>1</v>
      </c>
      <c r="D27" s="22" t="s">
        <v>35</v>
      </c>
      <c r="E27" s="18">
        <v>44918</v>
      </c>
      <c r="F27" s="18">
        <v>44920</v>
      </c>
      <c r="G27" s="18"/>
      <c r="H27" s="18"/>
      <c r="I27" s="54"/>
      <c r="J27" s="54"/>
      <c r="K27" s="54"/>
      <c r="L27" s="54"/>
      <c r="M27" s="54"/>
      <c r="N27" s="54"/>
      <c r="O27" s="54"/>
      <c r="P27" s="54"/>
      <c r="Q27" s="53">
        <v>5</v>
      </c>
      <c r="R27" s="53">
        <v>5</v>
      </c>
      <c r="S27" s="55">
        <v>5</v>
      </c>
      <c r="T27" s="62"/>
      <c r="U27" s="54"/>
      <c r="V27" s="54"/>
      <c r="W27" s="54"/>
      <c r="X27" s="54"/>
      <c r="Y27" s="66"/>
      <c r="Z27" s="52"/>
      <c r="AA27" s="69"/>
      <c r="AB27" s="69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82"/>
      <c r="CI27" s="85">
        <f>SUM(I27:CH27)</f>
        <v>15</v>
      </c>
      <c r="CJ27" s="85"/>
      <c r="CK27" s="85"/>
    </row>
    <row r="28" spans="1:89" hidden="1">
      <c r="A28" s="10"/>
      <c r="B28" s="23" t="s">
        <v>116</v>
      </c>
      <c r="C28" s="11"/>
      <c r="D28" s="22"/>
      <c r="E28" s="22"/>
      <c r="F28" s="22"/>
      <c r="G28" s="22"/>
      <c r="H28" s="22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66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82"/>
      <c r="CI28" s="85"/>
      <c r="CJ28" s="85">
        <f>SUM(I28:CI28)</f>
        <v>0</v>
      </c>
      <c r="CK28" s="85">
        <f>CJ28/CI27*100</f>
        <v>0</v>
      </c>
    </row>
    <row r="29" spans="1:89" hidden="1">
      <c r="A29" s="10"/>
      <c r="B29" s="30" t="s">
        <v>127</v>
      </c>
      <c r="C29" s="11">
        <v>240</v>
      </c>
      <c r="D29" s="22" t="s">
        <v>24</v>
      </c>
      <c r="E29" s="18">
        <v>44921</v>
      </c>
      <c r="F29" s="18">
        <v>44922</v>
      </c>
      <c r="G29" s="18"/>
      <c r="H29" s="18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3">
        <v>5</v>
      </c>
      <c r="U29" s="53">
        <v>5</v>
      </c>
      <c r="V29" s="54"/>
      <c r="W29" s="54"/>
      <c r="X29" s="54"/>
      <c r="Y29" s="66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82"/>
      <c r="CI29" s="85">
        <f>SUM(I29:CH29)</f>
        <v>10</v>
      </c>
      <c r="CJ29" s="85"/>
      <c r="CK29" s="85"/>
    </row>
    <row r="30" spans="1:89" hidden="1">
      <c r="A30" s="10"/>
      <c r="B30" s="23" t="s">
        <v>116</v>
      </c>
      <c r="C30" s="11"/>
      <c r="D30" s="22"/>
      <c r="E30" s="18"/>
      <c r="F30" s="18"/>
      <c r="G30" s="18"/>
      <c r="H30" s="18" t="s">
        <v>128</v>
      </c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66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82"/>
      <c r="CI30" s="85">
        <f>SUM(I30:CH30)</f>
        <v>0</v>
      </c>
      <c r="CJ30" s="85"/>
      <c r="CK30" s="85"/>
    </row>
    <row r="31" spans="1:89" hidden="1">
      <c r="A31" s="10"/>
      <c r="B31" s="31" t="s">
        <v>129</v>
      </c>
      <c r="C31" s="32">
        <v>100</v>
      </c>
      <c r="D31" s="33" t="s">
        <v>19</v>
      </c>
      <c r="E31" s="18">
        <v>44931</v>
      </c>
      <c r="F31" s="18">
        <v>44951</v>
      </c>
      <c r="G31" s="19" t="s">
        <v>114</v>
      </c>
      <c r="H31" s="34"/>
      <c r="I31" s="56"/>
      <c r="J31" s="56"/>
      <c r="K31" s="56"/>
      <c r="L31" s="56"/>
      <c r="M31" s="54"/>
      <c r="N31" s="54"/>
      <c r="O31" s="54"/>
      <c r="P31" s="54"/>
      <c r="Q31" s="54"/>
      <c r="R31" s="54"/>
      <c r="S31" s="53">
        <v>10</v>
      </c>
      <c r="T31" s="53">
        <v>10</v>
      </c>
      <c r="U31" s="53">
        <v>10</v>
      </c>
      <c r="V31" s="54"/>
      <c r="W31" s="54"/>
      <c r="X31" s="54"/>
      <c r="Y31" s="68"/>
      <c r="Z31" s="54"/>
      <c r="AA31" s="54"/>
      <c r="AB31" s="54"/>
      <c r="AC31" s="54"/>
      <c r="AD31" s="53">
        <v>10</v>
      </c>
      <c r="AE31" s="53">
        <v>10</v>
      </c>
      <c r="AF31" s="53">
        <v>10</v>
      </c>
      <c r="AG31" s="53">
        <v>10</v>
      </c>
      <c r="AH31" s="53">
        <v>10</v>
      </c>
      <c r="AI31" s="53">
        <v>10</v>
      </c>
      <c r="AJ31" s="53">
        <v>10</v>
      </c>
      <c r="AK31" s="53">
        <v>10</v>
      </c>
      <c r="AL31" s="53">
        <v>10</v>
      </c>
      <c r="AM31" s="53">
        <v>10</v>
      </c>
      <c r="AN31" s="53">
        <v>10</v>
      </c>
      <c r="AO31" s="53">
        <v>10</v>
      </c>
      <c r="AP31" s="53">
        <v>10</v>
      </c>
      <c r="AQ31" s="53">
        <v>10</v>
      </c>
      <c r="AR31" s="53">
        <v>10</v>
      </c>
      <c r="AS31" s="53">
        <v>10</v>
      </c>
      <c r="AT31" s="53">
        <v>10</v>
      </c>
      <c r="AU31" s="53">
        <v>10</v>
      </c>
      <c r="AV31" s="53">
        <v>10</v>
      </c>
      <c r="AW31" s="53">
        <v>10</v>
      </c>
      <c r="AX31" s="53">
        <v>10</v>
      </c>
      <c r="AY31" s="52"/>
      <c r="AZ31" s="52"/>
      <c r="BA31" s="52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82"/>
      <c r="CI31" s="85"/>
      <c r="CJ31" s="85">
        <f>SUM(I31:CI31)</f>
        <v>240</v>
      </c>
      <c r="CK31" s="85" t="e">
        <f>CJ31/CI30*100</f>
        <v>#DIV/0!</v>
      </c>
    </row>
    <row r="32" spans="1:89" hidden="1">
      <c r="A32" s="35"/>
      <c r="B32" s="25" t="s">
        <v>130</v>
      </c>
      <c r="C32" s="36">
        <v>184</v>
      </c>
      <c r="D32" s="37" t="s">
        <v>19</v>
      </c>
      <c r="E32" s="38">
        <v>44915</v>
      </c>
      <c r="F32" s="38">
        <v>44920</v>
      </c>
      <c r="G32" s="38"/>
      <c r="H32" s="39"/>
      <c r="I32" s="57"/>
      <c r="J32" s="57"/>
      <c r="K32" s="57"/>
      <c r="L32" s="57"/>
      <c r="M32" s="56"/>
      <c r="N32" s="56"/>
      <c r="O32" s="56"/>
      <c r="P32" s="56"/>
      <c r="Q32" s="56"/>
      <c r="R32" s="57"/>
      <c r="S32" s="57"/>
      <c r="T32" s="57"/>
      <c r="U32" s="57"/>
      <c r="V32" s="57"/>
      <c r="W32" s="57"/>
      <c r="X32" s="57"/>
      <c r="Y32" s="70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87"/>
      <c r="CI32" s="85">
        <f>SUM(I32:CH32)</f>
        <v>0</v>
      </c>
      <c r="CJ32" s="85"/>
      <c r="CK32" s="85"/>
    </row>
    <row r="33" spans="1:90" hidden="1">
      <c r="A33" s="35"/>
      <c r="B33" s="25" t="s">
        <v>131</v>
      </c>
      <c r="C33" s="36">
        <v>35.6</v>
      </c>
      <c r="D33" s="37" t="s">
        <v>19</v>
      </c>
      <c r="E33" s="38">
        <v>44921</v>
      </c>
      <c r="F33" s="38">
        <v>44923</v>
      </c>
      <c r="G33" s="38"/>
      <c r="H33" s="39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70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88"/>
      <c r="CI33" s="85"/>
      <c r="CJ33" s="85">
        <f>SUM(I33:CI33)</f>
        <v>0</v>
      </c>
      <c r="CK33" s="85" t="e">
        <f>CJ33/CI32*100</f>
        <v>#DIV/0!</v>
      </c>
    </row>
    <row r="34" spans="1:90" hidden="1">
      <c r="A34" s="35"/>
      <c r="B34" s="25" t="s">
        <v>132</v>
      </c>
      <c r="C34" s="36">
        <v>9.5399999999999991</v>
      </c>
      <c r="D34" s="37" t="s">
        <v>19</v>
      </c>
      <c r="E34" s="38">
        <v>44923</v>
      </c>
      <c r="F34" s="38">
        <v>44924</v>
      </c>
      <c r="G34" s="38"/>
      <c r="H34" s="39"/>
      <c r="I34" s="56"/>
      <c r="J34" s="56"/>
      <c r="K34" s="56"/>
      <c r="L34" s="56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70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89"/>
      <c r="CI34" s="85"/>
      <c r="CJ34" s="85"/>
      <c r="CK34" s="85"/>
      <c r="CL34" s="5" t="s">
        <v>133</v>
      </c>
    </row>
    <row r="35" spans="1:90" hidden="1">
      <c r="A35" s="35"/>
      <c r="B35" s="25" t="s">
        <v>134</v>
      </c>
      <c r="C35" s="36">
        <v>97.5</v>
      </c>
      <c r="D35" s="37" t="s">
        <v>24</v>
      </c>
      <c r="E35" s="38">
        <v>44931</v>
      </c>
      <c r="F35" s="38">
        <v>44935</v>
      </c>
      <c r="G35" s="38"/>
      <c r="H35" s="39"/>
      <c r="I35" s="54"/>
      <c r="J35" s="54"/>
      <c r="K35" s="54"/>
      <c r="L35" s="54"/>
      <c r="M35" s="56"/>
      <c r="N35" s="56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70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89"/>
      <c r="CI35" s="85"/>
      <c r="CJ35" s="85"/>
      <c r="CK35" s="85"/>
    </row>
    <row r="36" spans="1:90" hidden="1">
      <c r="A36" s="35"/>
      <c r="B36" s="25" t="s">
        <v>135</v>
      </c>
      <c r="C36" s="36">
        <v>97.5</v>
      </c>
      <c r="D36" s="37" t="s">
        <v>24</v>
      </c>
      <c r="E36" s="38">
        <v>44935</v>
      </c>
      <c r="F36" s="38">
        <v>44936</v>
      </c>
      <c r="G36" s="38"/>
      <c r="H36" s="22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66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82"/>
      <c r="CI36" s="85"/>
      <c r="CJ36" s="85"/>
      <c r="CK36" s="85"/>
    </row>
    <row r="37" spans="1:90" hidden="1">
      <c r="A37" s="35"/>
      <c r="B37" s="25" t="s">
        <v>136</v>
      </c>
      <c r="C37" s="36">
        <v>5.74</v>
      </c>
      <c r="D37" s="37" t="s">
        <v>137</v>
      </c>
      <c r="E37" s="38">
        <v>44936</v>
      </c>
      <c r="F37" s="38">
        <v>44946</v>
      </c>
      <c r="G37" s="38"/>
      <c r="H37" s="18"/>
      <c r="I37" s="54"/>
      <c r="J37" s="54"/>
      <c r="K37" s="54"/>
      <c r="L37" s="54"/>
      <c r="M37" s="54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73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82"/>
      <c r="CI37" s="85">
        <f>SUM(I37:CH37)</f>
        <v>0</v>
      </c>
      <c r="CJ37" s="85"/>
      <c r="CK37" s="85"/>
    </row>
    <row r="38" spans="1:90" ht="31.2" hidden="1">
      <c r="B38" s="25" t="s">
        <v>138</v>
      </c>
      <c r="C38" s="36">
        <v>8.1999999999999993</v>
      </c>
      <c r="D38" s="37" t="s">
        <v>137</v>
      </c>
      <c r="E38" s="22"/>
      <c r="F38" s="22"/>
      <c r="G38" s="22"/>
      <c r="H38" s="22"/>
      <c r="I38" s="54"/>
      <c r="J38" s="54"/>
      <c r="K38" s="54"/>
      <c r="L38" s="54"/>
      <c r="M38" s="54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73"/>
      <c r="Z38" s="74"/>
      <c r="AA38" s="74"/>
      <c r="AB38" s="74"/>
      <c r="AC38" s="74"/>
      <c r="AD38" s="74"/>
      <c r="AE38" s="74"/>
      <c r="AF38" s="52"/>
      <c r="AG38" s="74"/>
      <c r="AH38" s="74"/>
      <c r="AI38" s="74"/>
      <c r="AJ38" s="74"/>
      <c r="AK38" s="74"/>
      <c r="AL38" s="74"/>
      <c r="AM38" s="74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82"/>
      <c r="CI38" s="85"/>
      <c r="CJ38" s="85">
        <f>SUM(I38:CI38)</f>
        <v>0</v>
      </c>
      <c r="CK38" s="85" t="e">
        <f>CJ38/CI37*100</f>
        <v>#DIV/0!</v>
      </c>
    </row>
    <row r="39" spans="1:90" hidden="1">
      <c r="B39" s="25" t="s">
        <v>139</v>
      </c>
      <c r="C39" s="36">
        <v>63.12</v>
      </c>
      <c r="D39" s="37"/>
      <c r="E39" s="18"/>
      <c r="F39" s="18"/>
      <c r="G39" s="18"/>
      <c r="H39" s="40" t="s">
        <v>140</v>
      </c>
      <c r="I39" s="59"/>
      <c r="J39" s="59"/>
      <c r="K39" s="59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66"/>
      <c r="Z39" s="52"/>
      <c r="AA39" s="52"/>
      <c r="AB39" s="52"/>
      <c r="AC39" s="52"/>
      <c r="AD39" s="52"/>
      <c r="AE39" s="52"/>
      <c r="AF39" s="52"/>
      <c r="AG39" s="74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82"/>
      <c r="CI39" s="85">
        <f>SUM(I39:CH39)</f>
        <v>0</v>
      </c>
      <c r="CJ39" s="85"/>
      <c r="CK39" s="85"/>
    </row>
    <row r="40" spans="1:90" hidden="1">
      <c r="B40" s="25" t="s">
        <v>141</v>
      </c>
      <c r="C40" s="36">
        <v>74.739999999999995</v>
      </c>
      <c r="D40" s="37" t="s">
        <v>19</v>
      </c>
      <c r="E40" s="22"/>
      <c r="F40" s="22"/>
      <c r="G40" s="22"/>
      <c r="H40" s="22"/>
      <c r="I40" s="59"/>
      <c r="J40" s="59"/>
      <c r="K40" s="59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66"/>
      <c r="Z40" s="52"/>
      <c r="AA40" s="52"/>
      <c r="AB40" s="52"/>
      <c r="AC40" s="52"/>
      <c r="AD40" s="52"/>
      <c r="AE40" s="52"/>
      <c r="AF40" s="52"/>
      <c r="AG40" s="74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82"/>
      <c r="CI40" s="85"/>
      <c r="CJ40" s="85">
        <f>SUM(I40:CI40)</f>
        <v>0</v>
      </c>
      <c r="CK40" s="85" t="e">
        <f>CJ40/CI39*100</f>
        <v>#DIV/0!</v>
      </c>
    </row>
    <row r="41" spans="1:90" hidden="1">
      <c r="B41" s="31" t="s">
        <v>142</v>
      </c>
      <c r="C41" s="32">
        <v>100</v>
      </c>
      <c r="D41" s="33" t="s">
        <v>19</v>
      </c>
      <c r="E41" s="18">
        <v>44931</v>
      </c>
      <c r="F41" s="18">
        <v>44951</v>
      </c>
      <c r="G41" s="18"/>
      <c r="H41" s="22"/>
      <c r="I41" s="59"/>
      <c r="J41" s="59"/>
      <c r="K41" s="59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66"/>
      <c r="Z41" s="52"/>
      <c r="AA41" s="52"/>
      <c r="AB41" s="52"/>
      <c r="AC41" s="52"/>
      <c r="AD41" s="50">
        <v>10</v>
      </c>
      <c r="AE41" s="50">
        <v>10</v>
      </c>
      <c r="AF41" s="50">
        <v>10</v>
      </c>
      <c r="AG41" s="50">
        <v>10</v>
      </c>
      <c r="AH41" s="50">
        <v>10</v>
      </c>
      <c r="AI41" s="50">
        <v>10</v>
      </c>
      <c r="AJ41" s="50">
        <v>10</v>
      </c>
      <c r="AK41" s="50">
        <v>10</v>
      </c>
      <c r="AL41" s="50">
        <v>10</v>
      </c>
      <c r="AM41" s="50">
        <v>10</v>
      </c>
      <c r="AN41" s="50">
        <v>10</v>
      </c>
      <c r="AO41" s="50">
        <v>10</v>
      </c>
      <c r="AP41" s="50">
        <v>10</v>
      </c>
      <c r="AQ41" s="50">
        <v>10</v>
      </c>
      <c r="AR41" s="50">
        <v>10</v>
      </c>
      <c r="AS41" s="50">
        <v>10</v>
      </c>
      <c r="AT41" s="50">
        <v>10</v>
      </c>
      <c r="AU41" s="50">
        <v>10</v>
      </c>
      <c r="AV41" s="50">
        <v>10</v>
      </c>
      <c r="AW41" s="50">
        <v>10</v>
      </c>
      <c r="AX41" s="50">
        <v>10</v>
      </c>
      <c r="AY41" s="52"/>
      <c r="AZ41" s="52"/>
      <c r="BA41" s="52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82"/>
      <c r="CI41" s="85"/>
      <c r="CJ41" s="85"/>
      <c r="CK41" s="85"/>
    </row>
    <row r="42" spans="1:90" hidden="1">
      <c r="B42" s="31" t="s">
        <v>143</v>
      </c>
      <c r="C42" s="32">
        <v>100</v>
      </c>
      <c r="D42" s="33" t="s">
        <v>19</v>
      </c>
      <c r="E42" s="18">
        <v>44931</v>
      </c>
      <c r="F42" s="18">
        <v>44951</v>
      </c>
      <c r="G42" s="18"/>
      <c r="H42" s="22"/>
      <c r="I42" s="59"/>
      <c r="J42" s="59"/>
      <c r="K42" s="59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66"/>
      <c r="Z42" s="52"/>
      <c r="AA42" s="52"/>
      <c r="AB42" s="52"/>
      <c r="AC42" s="52"/>
      <c r="AD42" s="50">
        <v>10</v>
      </c>
      <c r="AE42" s="50">
        <v>10</v>
      </c>
      <c r="AF42" s="50">
        <v>10</v>
      </c>
      <c r="AG42" s="50">
        <v>10</v>
      </c>
      <c r="AH42" s="50">
        <v>10</v>
      </c>
      <c r="AI42" s="50">
        <v>10</v>
      </c>
      <c r="AJ42" s="50">
        <v>10</v>
      </c>
      <c r="AK42" s="50">
        <v>10</v>
      </c>
      <c r="AL42" s="50">
        <v>10</v>
      </c>
      <c r="AM42" s="50">
        <v>10</v>
      </c>
      <c r="AN42" s="50">
        <v>10</v>
      </c>
      <c r="AO42" s="50">
        <v>10</v>
      </c>
      <c r="AP42" s="50">
        <v>10</v>
      </c>
      <c r="AQ42" s="50">
        <v>10</v>
      </c>
      <c r="AR42" s="50">
        <v>10</v>
      </c>
      <c r="AS42" s="50">
        <v>10</v>
      </c>
      <c r="AT42" s="50">
        <v>10</v>
      </c>
      <c r="AU42" s="50">
        <v>10</v>
      </c>
      <c r="AV42" s="50">
        <v>10</v>
      </c>
      <c r="AW42" s="50">
        <v>10</v>
      </c>
      <c r="AX42" s="50">
        <v>10</v>
      </c>
      <c r="AY42" s="52"/>
      <c r="AZ42" s="52"/>
      <c r="BA42" s="52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82"/>
      <c r="CI42" s="85"/>
      <c r="CJ42" s="85"/>
      <c r="CK42" s="85"/>
    </row>
    <row r="43" spans="1:90" ht="31.2" hidden="1">
      <c r="B43" s="31" t="s">
        <v>144</v>
      </c>
      <c r="C43" s="41">
        <v>200</v>
      </c>
      <c r="D43" s="42" t="s">
        <v>35</v>
      </c>
      <c r="E43" s="18">
        <v>44931</v>
      </c>
      <c r="F43" s="18">
        <v>44951</v>
      </c>
      <c r="G43" s="18"/>
      <c r="H43" s="22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66"/>
      <c r="Z43" s="52"/>
      <c r="AA43" s="52"/>
      <c r="AB43" s="52"/>
      <c r="AC43" s="52"/>
      <c r="AD43" s="50">
        <v>5</v>
      </c>
      <c r="AE43" s="50">
        <v>5</v>
      </c>
      <c r="AF43" s="50">
        <v>5</v>
      </c>
      <c r="AG43" s="50">
        <v>5</v>
      </c>
      <c r="AH43" s="50">
        <v>5</v>
      </c>
      <c r="AI43" s="50">
        <v>5</v>
      </c>
      <c r="AJ43" s="50">
        <v>5</v>
      </c>
      <c r="AK43" s="50">
        <v>5</v>
      </c>
      <c r="AL43" s="50">
        <v>5</v>
      </c>
      <c r="AM43" s="50">
        <v>5</v>
      </c>
      <c r="AN43" s="50">
        <v>5</v>
      </c>
      <c r="AO43" s="50">
        <v>5</v>
      </c>
      <c r="AP43" s="50">
        <v>5</v>
      </c>
      <c r="AQ43" s="50">
        <v>5</v>
      </c>
      <c r="AR43" s="50">
        <v>5</v>
      </c>
      <c r="AS43" s="50">
        <v>5</v>
      </c>
      <c r="AT43" s="50">
        <v>5</v>
      </c>
      <c r="AU43" s="50">
        <v>5</v>
      </c>
      <c r="AV43" s="50">
        <v>5</v>
      </c>
      <c r="AW43" s="50">
        <v>5</v>
      </c>
      <c r="AX43" s="50">
        <v>5</v>
      </c>
      <c r="AY43" s="52"/>
      <c r="AZ43" s="52"/>
      <c r="BA43" s="52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82"/>
      <c r="CI43" s="85"/>
      <c r="CJ43" s="85"/>
      <c r="CK43" s="85"/>
    </row>
    <row r="44" spans="1:90">
      <c r="A44" s="10"/>
      <c r="B44" s="31" t="s">
        <v>145</v>
      </c>
      <c r="C44" s="32">
        <v>150</v>
      </c>
      <c r="D44" s="33" t="s">
        <v>19</v>
      </c>
      <c r="E44" s="18">
        <v>44936</v>
      </c>
      <c r="F44" s="18">
        <v>44967</v>
      </c>
      <c r="G44" s="19" t="s">
        <v>114</v>
      </c>
      <c r="H44" s="3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66"/>
      <c r="Z44" s="52"/>
      <c r="AA44" s="52"/>
      <c r="AB44" s="52"/>
      <c r="AC44" s="52"/>
      <c r="AD44" s="52"/>
      <c r="AE44" s="52"/>
      <c r="AF44" s="52"/>
      <c r="AG44" s="52"/>
      <c r="AH44" s="52"/>
      <c r="AI44" s="50">
        <v>15</v>
      </c>
      <c r="AJ44" s="50">
        <v>15</v>
      </c>
      <c r="AK44" s="50">
        <v>15</v>
      </c>
      <c r="AL44" s="50">
        <v>15</v>
      </c>
      <c r="AM44" s="50">
        <v>15</v>
      </c>
      <c r="AN44" s="50">
        <v>15</v>
      </c>
      <c r="AO44" s="50">
        <v>15</v>
      </c>
      <c r="AP44" s="50">
        <v>15</v>
      </c>
      <c r="AQ44" s="50">
        <v>15</v>
      </c>
      <c r="AR44" s="50">
        <v>15</v>
      </c>
      <c r="AS44" s="50">
        <v>15</v>
      </c>
      <c r="AT44" s="50">
        <v>15</v>
      </c>
      <c r="AU44" s="50">
        <v>15</v>
      </c>
      <c r="AV44" s="50">
        <v>15</v>
      </c>
      <c r="AW44" s="50">
        <v>15</v>
      </c>
      <c r="AX44" s="50">
        <v>15</v>
      </c>
      <c r="AY44" s="50">
        <v>15</v>
      </c>
      <c r="AZ44" s="50">
        <v>15</v>
      </c>
      <c r="BA44" s="50">
        <v>15</v>
      </c>
      <c r="BB44" s="50">
        <v>15</v>
      </c>
      <c r="BC44" s="50">
        <v>15</v>
      </c>
      <c r="BD44" s="50">
        <v>15</v>
      </c>
      <c r="BE44" s="50">
        <v>15</v>
      </c>
      <c r="BF44" s="50">
        <v>15</v>
      </c>
      <c r="BG44" s="50">
        <v>15</v>
      </c>
      <c r="BH44" s="50">
        <v>15</v>
      </c>
      <c r="BI44" s="50">
        <v>15</v>
      </c>
      <c r="BJ44" s="50">
        <v>15</v>
      </c>
      <c r="BK44" s="50">
        <v>15</v>
      </c>
      <c r="BL44" s="50">
        <v>15</v>
      </c>
      <c r="BM44" s="50">
        <v>15</v>
      </c>
      <c r="BN44" s="50">
        <v>15</v>
      </c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90"/>
      <c r="CI44" s="85"/>
      <c r="CJ44" s="85"/>
      <c r="CK44" s="85"/>
    </row>
    <row r="45" spans="1:90">
      <c r="A45" s="10"/>
      <c r="B45" s="31" t="s">
        <v>146</v>
      </c>
      <c r="C45" s="32">
        <v>80</v>
      </c>
      <c r="D45" s="33" t="s">
        <v>19</v>
      </c>
      <c r="E45" s="18">
        <v>44967</v>
      </c>
      <c r="F45" s="18">
        <v>44985</v>
      </c>
      <c r="G45" s="19" t="s">
        <v>114</v>
      </c>
      <c r="H45" s="3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66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0">
        <v>15</v>
      </c>
      <c r="BO45" s="50">
        <v>15</v>
      </c>
      <c r="BP45" s="50">
        <v>15</v>
      </c>
      <c r="BQ45" s="50">
        <v>15</v>
      </c>
      <c r="BR45" s="50">
        <v>15</v>
      </c>
      <c r="BS45" s="50">
        <v>15</v>
      </c>
      <c r="BT45" s="50">
        <v>15</v>
      </c>
      <c r="BU45" s="50">
        <v>15</v>
      </c>
      <c r="BV45" s="50">
        <v>15</v>
      </c>
      <c r="BW45" s="50">
        <v>15</v>
      </c>
      <c r="BX45" s="50">
        <v>15</v>
      </c>
      <c r="BY45" s="50">
        <v>15</v>
      </c>
      <c r="BZ45" s="50">
        <v>15</v>
      </c>
      <c r="CA45" s="50">
        <v>15</v>
      </c>
      <c r="CB45" s="50">
        <v>15</v>
      </c>
      <c r="CC45" s="50">
        <v>15</v>
      </c>
      <c r="CD45" s="50">
        <v>15</v>
      </c>
      <c r="CE45" s="50">
        <v>15</v>
      </c>
      <c r="CF45" s="50">
        <v>15</v>
      </c>
      <c r="CG45" s="50">
        <v>15</v>
      </c>
      <c r="CH45" s="91">
        <v>15</v>
      </c>
      <c r="CI45" s="85"/>
      <c r="CJ45" s="85"/>
      <c r="CK45" s="85"/>
    </row>
    <row r="46" spans="1:90">
      <c r="A46" s="10"/>
      <c r="B46" s="31" t="s">
        <v>147</v>
      </c>
      <c r="C46" s="32">
        <v>30</v>
      </c>
      <c r="D46" s="33" t="s">
        <v>19</v>
      </c>
      <c r="E46" s="18">
        <v>44972</v>
      </c>
      <c r="F46" s="18">
        <v>44985</v>
      </c>
      <c r="G46" s="19" t="s">
        <v>114</v>
      </c>
      <c r="H46" s="3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66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0">
        <v>15</v>
      </c>
      <c r="BU46" s="50">
        <v>15</v>
      </c>
      <c r="BV46" s="50">
        <v>15</v>
      </c>
      <c r="BW46" s="50">
        <v>15</v>
      </c>
      <c r="BX46" s="50">
        <v>15</v>
      </c>
      <c r="BY46" s="50">
        <v>15</v>
      </c>
      <c r="BZ46" s="50">
        <v>15</v>
      </c>
      <c r="CA46" s="50">
        <v>15</v>
      </c>
      <c r="CB46" s="50">
        <v>15</v>
      </c>
      <c r="CC46" s="50">
        <v>15</v>
      </c>
      <c r="CD46" s="50">
        <v>15</v>
      </c>
      <c r="CE46" s="50">
        <v>15</v>
      </c>
      <c r="CF46" s="50">
        <v>15</v>
      </c>
      <c r="CG46" s="50">
        <v>15</v>
      </c>
      <c r="CH46" s="91">
        <v>15</v>
      </c>
      <c r="CI46" s="85"/>
      <c r="CJ46" s="85"/>
      <c r="CK46" s="85"/>
    </row>
    <row r="47" spans="1:90">
      <c r="A47" s="10"/>
      <c r="B47" s="31" t="s">
        <v>148</v>
      </c>
      <c r="C47" s="32">
        <v>400</v>
      </c>
      <c r="D47" s="33" t="s">
        <v>19</v>
      </c>
      <c r="E47" s="18">
        <v>44956</v>
      </c>
      <c r="F47" s="18">
        <v>44985</v>
      </c>
      <c r="G47" s="19" t="s">
        <v>114</v>
      </c>
      <c r="H47" s="3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66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0">
        <v>15</v>
      </c>
      <c r="BE47" s="50">
        <v>15</v>
      </c>
      <c r="BF47" s="50">
        <v>15</v>
      </c>
      <c r="BG47" s="50">
        <v>15</v>
      </c>
      <c r="BH47" s="50">
        <v>15</v>
      </c>
      <c r="BI47" s="50">
        <v>15</v>
      </c>
      <c r="BJ47" s="50">
        <v>15</v>
      </c>
      <c r="BK47" s="50">
        <v>15</v>
      </c>
      <c r="BL47" s="50">
        <v>15</v>
      </c>
      <c r="BM47" s="50">
        <v>15</v>
      </c>
      <c r="BN47" s="50">
        <v>15</v>
      </c>
      <c r="BO47" s="50">
        <v>15</v>
      </c>
      <c r="BP47" s="50">
        <v>15</v>
      </c>
      <c r="BQ47" s="50">
        <v>15</v>
      </c>
      <c r="BR47" s="50">
        <v>15</v>
      </c>
      <c r="BS47" s="50">
        <v>15</v>
      </c>
      <c r="BT47" s="50">
        <v>15</v>
      </c>
      <c r="BU47" s="50">
        <v>15</v>
      </c>
      <c r="BV47" s="50">
        <v>15</v>
      </c>
      <c r="BW47" s="50">
        <v>15</v>
      </c>
      <c r="BX47" s="50">
        <v>15</v>
      </c>
      <c r="BY47" s="50">
        <v>15</v>
      </c>
      <c r="BZ47" s="50">
        <v>15</v>
      </c>
      <c r="CA47" s="50">
        <v>15</v>
      </c>
      <c r="CB47" s="50">
        <v>15</v>
      </c>
      <c r="CC47" s="50">
        <v>15</v>
      </c>
      <c r="CD47" s="50">
        <v>15</v>
      </c>
      <c r="CE47" s="50">
        <v>15</v>
      </c>
      <c r="CF47" s="50">
        <v>15</v>
      </c>
      <c r="CG47" s="50">
        <v>15</v>
      </c>
      <c r="CH47" s="91">
        <v>15</v>
      </c>
      <c r="CI47" s="85"/>
      <c r="CJ47" s="85"/>
      <c r="CK47" s="85"/>
    </row>
    <row r="48" spans="1:90" hidden="1">
      <c r="A48" s="10"/>
      <c r="B48" s="31" t="s">
        <v>149</v>
      </c>
      <c r="C48" s="32"/>
      <c r="D48" s="33"/>
      <c r="E48" s="18"/>
      <c r="F48" s="18"/>
      <c r="G48" s="18"/>
      <c r="H48" s="34" t="s">
        <v>150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66"/>
      <c r="Z48" s="52"/>
      <c r="AA48" s="52"/>
      <c r="AB48" s="52"/>
      <c r="AC48" s="52"/>
      <c r="AD48" s="52"/>
      <c r="AE48" s="52"/>
      <c r="AF48" s="52"/>
      <c r="AG48" s="52"/>
      <c r="AH48" s="52"/>
      <c r="AI48" s="50">
        <v>15</v>
      </c>
      <c r="AJ48" s="50">
        <v>15</v>
      </c>
      <c r="AK48" s="50">
        <v>15</v>
      </c>
      <c r="AL48" s="50">
        <v>15</v>
      </c>
      <c r="AM48" s="50">
        <v>15</v>
      </c>
      <c r="AN48" s="50">
        <v>15</v>
      </c>
      <c r="AO48" s="50">
        <v>15</v>
      </c>
      <c r="AP48" s="50">
        <v>15</v>
      </c>
      <c r="AQ48" s="50">
        <v>15</v>
      </c>
      <c r="AR48" s="50">
        <v>15</v>
      </c>
      <c r="AS48" s="50">
        <v>15</v>
      </c>
      <c r="AT48" s="50">
        <v>15</v>
      </c>
      <c r="AU48" s="50">
        <v>15</v>
      </c>
      <c r="AV48" s="50">
        <v>15</v>
      </c>
      <c r="AW48" s="50">
        <v>15</v>
      </c>
      <c r="AX48" s="50">
        <v>15</v>
      </c>
      <c r="AY48" s="50">
        <v>15</v>
      </c>
      <c r="AZ48" s="50">
        <v>15</v>
      </c>
      <c r="BA48" s="50">
        <v>15</v>
      </c>
      <c r="BB48" s="50">
        <v>15</v>
      </c>
      <c r="BC48" s="50">
        <v>15</v>
      </c>
      <c r="BD48" s="50">
        <v>15</v>
      </c>
      <c r="BE48" s="50">
        <v>15</v>
      </c>
      <c r="BF48" s="50">
        <v>15</v>
      </c>
      <c r="BG48" s="50">
        <v>15</v>
      </c>
      <c r="BH48" s="50">
        <v>15</v>
      </c>
      <c r="BI48" s="50">
        <v>15</v>
      </c>
      <c r="BJ48" s="50">
        <v>15</v>
      </c>
      <c r="BK48" s="50">
        <v>15</v>
      </c>
      <c r="BL48" s="50">
        <v>15</v>
      </c>
      <c r="BM48" s="50">
        <v>15</v>
      </c>
      <c r="BN48" s="50">
        <v>15</v>
      </c>
      <c r="BO48" s="50">
        <v>15</v>
      </c>
      <c r="BP48" s="50">
        <v>15</v>
      </c>
      <c r="BQ48" s="50">
        <v>15</v>
      </c>
      <c r="BR48" s="50">
        <v>15</v>
      </c>
      <c r="BS48" s="50">
        <v>15</v>
      </c>
      <c r="BT48" s="50">
        <v>15</v>
      </c>
      <c r="BU48" s="50">
        <v>15</v>
      </c>
      <c r="BV48" s="50">
        <v>15</v>
      </c>
      <c r="BW48" s="50">
        <v>15</v>
      </c>
      <c r="BX48" s="50">
        <v>15</v>
      </c>
      <c r="BY48" s="50">
        <v>15</v>
      </c>
      <c r="BZ48" s="50">
        <v>15</v>
      </c>
      <c r="CA48" s="50">
        <v>15</v>
      </c>
      <c r="CB48" s="50">
        <v>15</v>
      </c>
      <c r="CC48" s="50">
        <v>15</v>
      </c>
      <c r="CD48" s="50">
        <v>15</v>
      </c>
      <c r="CE48" s="50">
        <v>15</v>
      </c>
      <c r="CF48" s="50">
        <v>15</v>
      </c>
      <c r="CG48" s="50">
        <v>15</v>
      </c>
      <c r="CH48" s="91">
        <v>15</v>
      </c>
      <c r="CI48" s="85"/>
      <c r="CJ48" s="85"/>
      <c r="CK48" s="85"/>
    </row>
    <row r="49" spans="1:89" hidden="1">
      <c r="A49" s="10"/>
      <c r="B49" s="31" t="s">
        <v>151</v>
      </c>
      <c r="C49" s="32"/>
      <c r="D49" s="33"/>
      <c r="E49" s="18"/>
      <c r="F49" s="18"/>
      <c r="G49" s="18"/>
      <c r="H49" s="34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66"/>
      <c r="Z49" s="52"/>
      <c r="AA49" s="52"/>
      <c r="AB49" s="52"/>
      <c r="AC49" s="52"/>
      <c r="AD49" s="52"/>
      <c r="AE49" s="52"/>
      <c r="AF49" s="52"/>
      <c r="AG49" s="52"/>
      <c r="AH49" s="52"/>
      <c r="AI49" s="50">
        <v>15</v>
      </c>
      <c r="AJ49" s="50">
        <v>15</v>
      </c>
      <c r="AK49" s="50">
        <v>15</v>
      </c>
      <c r="AL49" s="50">
        <v>15</v>
      </c>
      <c r="AM49" s="50">
        <v>15</v>
      </c>
      <c r="AN49" s="50">
        <v>15</v>
      </c>
      <c r="AO49" s="50">
        <v>15</v>
      </c>
      <c r="AP49" s="50">
        <v>15</v>
      </c>
      <c r="AQ49" s="50">
        <v>15</v>
      </c>
      <c r="AR49" s="50">
        <v>15</v>
      </c>
      <c r="AS49" s="50">
        <v>15</v>
      </c>
      <c r="AT49" s="50">
        <v>15</v>
      </c>
      <c r="AU49" s="50">
        <v>15</v>
      </c>
      <c r="AV49" s="50">
        <v>15</v>
      </c>
      <c r="AW49" s="50">
        <v>15</v>
      </c>
      <c r="AX49" s="50">
        <v>15</v>
      </c>
      <c r="AY49" s="50">
        <v>15</v>
      </c>
      <c r="AZ49" s="50">
        <v>15</v>
      </c>
      <c r="BA49" s="50">
        <v>15</v>
      </c>
      <c r="BB49" s="50">
        <v>15</v>
      </c>
      <c r="BC49" s="50">
        <v>15</v>
      </c>
      <c r="BD49" s="50">
        <v>15</v>
      </c>
      <c r="BE49" s="50">
        <v>15</v>
      </c>
      <c r="BF49" s="50">
        <v>15</v>
      </c>
      <c r="BG49" s="50">
        <v>15</v>
      </c>
      <c r="BH49" s="50">
        <v>15</v>
      </c>
      <c r="BI49" s="50">
        <v>15</v>
      </c>
      <c r="BJ49" s="50">
        <v>15</v>
      </c>
      <c r="BK49" s="50">
        <v>15</v>
      </c>
      <c r="BL49" s="50">
        <v>15</v>
      </c>
      <c r="BM49" s="50">
        <v>15</v>
      </c>
      <c r="BN49" s="50">
        <v>15</v>
      </c>
      <c r="BO49" s="50">
        <v>15</v>
      </c>
      <c r="BP49" s="50">
        <v>15</v>
      </c>
      <c r="BQ49" s="50">
        <v>15</v>
      </c>
      <c r="BR49" s="50">
        <v>15</v>
      </c>
      <c r="BS49" s="50">
        <v>15</v>
      </c>
      <c r="BT49" s="50">
        <v>15</v>
      </c>
      <c r="BU49" s="50">
        <v>15</v>
      </c>
      <c r="BV49" s="50">
        <v>15</v>
      </c>
      <c r="BW49" s="50">
        <v>15</v>
      </c>
      <c r="BX49" s="50">
        <v>15</v>
      </c>
      <c r="BY49" s="50">
        <v>15</v>
      </c>
      <c r="BZ49" s="50">
        <v>15</v>
      </c>
      <c r="CA49" s="50">
        <v>15</v>
      </c>
      <c r="CB49" s="50">
        <v>15</v>
      </c>
      <c r="CC49" s="50">
        <v>15</v>
      </c>
      <c r="CD49" s="50">
        <v>15</v>
      </c>
      <c r="CE49" s="50">
        <v>15</v>
      </c>
      <c r="CF49" s="50">
        <v>15</v>
      </c>
      <c r="CG49" s="50">
        <v>15</v>
      </c>
      <c r="CH49" s="50">
        <v>15</v>
      </c>
      <c r="CI49" s="85"/>
      <c r="CJ49" s="85"/>
      <c r="CK49" s="85"/>
    </row>
    <row r="50" spans="1:89" hidden="1">
      <c r="A50" s="10"/>
      <c r="B50" s="17" t="s">
        <v>152</v>
      </c>
      <c r="C50" s="32">
        <v>1000</v>
      </c>
      <c r="D50" s="33" t="s">
        <v>24</v>
      </c>
      <c r="E50" s="18">
        <v>44931</v>
      </c>
      <c r="F50" s="18">
        <v>44944</v>
      </c>
      <c r="G50" s="19" t="s">
        <v>114</v>
      </c>
      <c r="H50" s="3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66"/>
      <c r="Z50" s="52"/>
      <c r="AA50" s="52"/>
      <c r="AB50" s="52"/>
      <c r="AC50" s="52"/>
      <c r="AD50" s="50">
        <v>10</v>
      </c>
      <c r="AE50" s="50">
        <v>10</v>
      </c>
      <c r="AF50" s="50">
        <v>10</v>
      </c>
      <c r="AG50" s="50">
        <v>10</v>
      </c>
      <c r="AH50" s="50">
        <v>10</v>
      </c>
      <c r="AI50" s="50">
        <v>10</v>
      </c>
      <c r="AJ50" s="50">
        <v>10</v>
      </c>
      <c r="AK50" s="50">
        <v>10</v>
      </c>
      <c r="AL50" s="50">
        <v>10</v>
      </c>
      <c r="AM50" s="50">
        <v>10</v>
      </c>
      <c r="AN50" s="50">
        <v>10</v>
      </c>
      <c r="AO50" s="50">
        <v>10</v>
      </c>
      <c r="AP50" s="50">
        <v>10</v>
      </c>
      <c r="AQ50" s="50">
        <v>10</v>
      </c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90"/>
      <c r="CI50" s="85"/>
      <c r="CJ50" s="85"/>
      <c r="CK50" s="85"/>
    </row>
    <row r="51" spans="1:89" hidden="1">
      <c r="A51" s="10"/>
      <c r="B51" s="17" t="s">
        <v>153</v>
      </c>
      <c r="C51" s="32">
        <v>1000</v>
      </c>
      <c r="D51" s="33" t="s">
        <v>24</v>
      </c>
      <c r="E51" s="18">
        <v>44946</v>
      </c>
      <c r="F51" s="18">
        <v>44936</v>
      </c>
      <c r="G51" s="18"/>
      <c r="H51" s="34"/>
      <c r="I51" s="54"/>
      <c r="J51" s="54"/>
      <c r="K51" s="54"/>
      <c r="L51" s="54"/>
      <c r="M51" s="54"/>
      <c r="N51" s="54"/>
      <c r="O51" s="53">
        <v>20</v>
      </c>
      <c r="P51" s="53">
        <v>20</v>
      </c>
      <c r="Q51" s="53">
        <v>20</v>
      </c>
      <c r="R51" s="53">
        <v>20</v>
      </c>
      <c r="S51" s="53">
        <v>20</v>
      </c>
      <c r="T51" s="53">
        <v>20</v>
      </c>
      <c r="U51" s="53">
        <v>20</v>
      </c>
      <c r="V51" s="53">
        <v>20</v>
      </c>
      <c r="W51" s="53">
        <v>20</v>
      </c>
      <c r="X51" s="54"/>
      <c r="Y51" s="68"/>
      <c r="Z51" s="54"/>
      <c r="AA51" s="54"/>
      <c r="AB51" s="54"/>
      <c r="AC51" s="54"/>
      <c r="AD51" s="53">
        <v>20</v>
      </c>
      <c r="AE51" s="53">
        <v>20</v>
      </c>
      <c r="AF51" s="53">
        <v>20</v>
      </c>
      <c r="AG51" s="53">
        <v>20</v>
      </c>
      <c r="AH51" s="53">
        <v>20</v>
      </c>
      <c r="AI51" s="53">
        <v>20</v>
      </c>
      <c r="AJ51" s="53">
        <v>20</v>
      </c>
      <c r="AK51" s="53">
        <v>20</v>
      </c>
      <c r="AL51" s="53">
        <v>20</v>
      </c>
      <c r="AM51" s="53">
        <v>20</v>
      </c>
      <c r="AN51" s="53">
        <v>20</v>
      </c>
      <c r="AO51" s="53">
        <v>20</v>
      </c>
      <c r="AP51" s="53">
        <v>20</v>
      </c>
      <c r="AQ51" s="53">
        <v>20</v>
      </c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90"/>
      <c r="CI51" s="85"/>
      <c r="CJ51" s="85"/>
      <c r="CK51" s="85"/>
    </row>
    <row r="52" spans="1:89" hidden="1">
      <c r="A52" s="10"/>
      <c r="B52" s="17" t="s">
        <v>154</v>
      </c>
      <c r="C52" s="32"/>
      <c r="D52" s="33"/>
      <c r="E52" s="18"/>
      <c r="F52" s="18"/>
      <c r="G52" s="18"/>
      <c r="H52" s="34"/>
      <c r="I52" s="56"/>
      <c r="J52" s="56"/>
      <c r="K52" s="56"/>
      <c r="L52" s="56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66"/>
      <c r="Z52" s="52"/>
      <c r="AA52" s="52"/>
      <c r="AB52" s="52"/>
      <c r="AC52" s="52"/>
      <c r="AD52" s="52"/>
      <c r="AE52" s="52"/>
      <c r="AF52" s="52"/>
      <c r="AG52" s="52"/>
      <c r="AH52" s="52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91"/>
      <c r="CI52" s="85"/>
      <c r="CJ52" s="85"/>
      <c r="CK52" s="85"/>
    </row>
    <row r="53" spans="1:89">
      <c r="A53" s="10"/>
      <c r="B53" s="17" t="s">
        <v>155</v>
      </c>
      <c r="C53" s="16">
        <v>42</v>
      </c>
      <c r="D53" s="16" t="s">
        <v>19</v>
      </c>
      <c r="E53" s="18">
        <v>44910</v>
      </c>
      <c r="F53" s="18">
        <v>44923</v>
      </c>
      <c r="G53" s="19" t="s">
        <v>114</v>
      </c>
      <c r="H53" s="39"/>
      <c r="I53" s="53">
        <v>5</v>
      </c>
      <c r="J53" s="54"/>
      <c r="K53" s="54"/>
      <c r="L53" s="54"/>
      <c r="M53" s="56"/>
      <c r="N53" s="56"/>
      <c r="O53" s="56"/>
      <c r="P53" s="60"/>
      <c r="Q53" s="56"/>
      <c r="R53" s="56"/>
      <c r="S53" s="56"/>
      <c r="T53" s="56"/>
      <c r="U53" s="56"/>
      <c r="V53" s="56"/>
      <c r="W53" s="56"/>
      <c r="X53" s="56"/>
      <c r="Y53" s="75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92"/>
      <c r="CI53" s="36"/>
      <c r="CJ53" s="36"/>
      <c r="CK53" s="36"/>
    </row>
    <row r="54" spans="1:89" hidden="1">
      <c r="A54" s="10"/>
      <c r="B54" s="43" t="s">
        <v>156</v>
      </c>
      <c r="C54" s="22">
        <v>15</v>
      </c>
      <c r="D54" s="22" t="s">
        <v>19</v>
      </c>
      <c r="E54" s="44">
        <v>44910</v>
      </c>
      <c r="F54" s="44">
        <v>44910</v>
      </c>
      <c r="G54" s="19"/>
      <c r="H54" s="39"/>
      <c r="I54" s="54"/>
      <c r="J54" s="54"/>
      <c r="K54" s="53">
        <v>6</v>
      </c>
      <c r="L54" s="53">
        <v>6</v>
      </c>
      <c r="M54" s="54"/>
      <c r="N54" s="54"/>
      <c r="O54" s="54"/>
      <c r="P54" s="61"/>
      <c r="Q54" s="54"/>
      <c r="R54" s="54"/>
      <c r="S54" s="54"/>
      <c r="T54" s="54"/>
      <c r="U54" s="54"/>
      <c r="V54" s="56"/>
      <c r="W54" s="56"/>
      <c r="X54" s="56"/>
      <c r="Y54" s="75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92"/>
      <c r="CI54" s="36"/>
      <c r="CJ54" s="36"/>
      <c r="CK54" s="36"/>
    </row>
    <row r="55" spans="1:89" hidden="1">
      <c r="A55" s="10"/>
      <c r="B55" s="45" t="s">
        <v>157</v>
      </c>
      <c r="C55" s="22">
        <v>105</v>
      </c>
      <c r="D55" s="22" t="s">
        <v>24</v>
      </c>
      <c r="E55" s="44">
        <v>44912</v>
      </c>
      <c r="F55" s="44">
        <v>44914</v>
      </c>
      <c r="G55" s="44"/>
      <c r="H55" s="39"/>
      <c r="I55" s="54"/>
      <c r="J55" s="54"/>
      <c r="K55" s="54"/>
      <c r="L55" s="53">
        <v>6</v>
      </c>
      <c r="M55" s="53">
        <v>6</v>
      </c>
      <c r="N55" s="54"/>
      <c r="O55" s="54"/>
      <c r="P55" s="61"/>
      <c r="Q55" s="54"/>
      <c r="R55" s="54"/>
      <c r="S55" s="54"/>
      <c r="T55" s="54"/>
      <c r="U55" s="54"/>
      <c r="V55" s="56"/>
      <c r="W55" s="56"/>
      <c r="X55" s="56"/>
      <c r="Y55" s="75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92"/>
      <c r="CI55" s="36"/>
      <c r="CJ55" s="36"/>
      <c r="CK55" s="36"/>
    </row>
    <row r="56" spans="1:89" hidden="1">
      <c r="A56" s="10"/>
      <c r="B56" s="46" t="s">
        <v>158</v>
      </c>
      <c r="C56" s="16">
        <v>6</v>
      </c>
      <c r="D56" s="16" t="s">
        <v>78</v>
      </c>
      <c r="E56" s="44">
        <v>44913</v>
      </c>
      <c r="F56" s="44">
        <v>44917</v>
      </c>
      <c r="G56" s="44"/>
      <c r="H56" s="39"/>
      <c r="I56" s="54"/>
      <c r="J56" s="54"/>
      <c r="K56" s="54"/>
      <c r="L56" s="54"/>
      <c r="M56" s="53">
        <v>6</v>
      </c>
      <c r="N56" s="53">
        <v>6</v>
      </c>
      <c r="O56" s="53">
        <v>6</v>
      </c>
      <c r="P56" s="53">
        <v>6</v>
      </c>
      <c r="Q56" s="54"/>
      <c r="R56" s="54"/>
      <c r="S56" s="54"/>
      <c r="T56" s="54"/>
      <c r="U56" s="54"/>
      <c r="V56" s="56"/>
      <c r="W56" s="56"/>
      <c r="X56" s="56"/>
      <c r="Y56" s="75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92"/>
      <c r="CI56" s="36"/>
      <c r="CJ56" s="36"/>
      <c r="CK56" s="36"/>
    </row>
    <row r="57" spans="1:89" hidden="1">
      <c r="A57" s="10"/>
      <c r="B57" s="46" t="s">
        <v>159</v>
      </c>
      <c r="C57" s="16">
        <v>42</v>
      </c>
      <c r="D57" s="16" t="s">
        <v>19</v>
      </c>
      <c r="E57" s="18">
        <v>44916</v>
      </c>
      <c r="F57" s="18">
        <v>44922</v>
      </c>
      <c r="G57" s="18"/>
      <c r="H57" s="39"/>
      <c r="I57" s="54"/>
      <c r="J57" s="54"/>
      <c r="K57" s="54"/>
      <c r="L57" s="54"/>
      <c r="M57" s="54"/>
      <c r="N57" s="54"/>
      <c r="O57" s="53">
        <v>6</v>
      </c>
      <c r="P57" s="53">
        <v>6</v>
      </c>
      <c r="Q57" s="53">
        <v>6</v>
      </c>
      <c r="R57" s="53">
        <v>6</v>
      </c>
      <c r="S57" s="53">
        <v>6</v>
      </c>
      <c r="T57" s="53">
        <v>6</v>
      </c>
      <c r="U57" s="53">
        <v>6</v>
      </c>
      <c r="V57" s="56"/>
      <c r="W57" s="56"/>
      <c r="X57" s="56"/>
      <c r="Y57" s="75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92"/>
      <c r="CI57" s="36"/>
      <c r="CJ57" s="36"/>
      <c r="CK57" s="36"/>
    </row>
    <row r="58" spans="1:89" ht="31.2" hidden="1">
      <c r="A58" s="10"/>
      <c r="B58" s="17" t="s">
        <v>160</v>
      </c>
      <c r="C58" s="11">
        <v>80</v>
      </c>
      <c r="D58" s="22" t="s">
        <v>78</v>
      </c>
      <c r="E58" s="18">
        <v>44914</v>
      </c>
      <c r="F58" s="18">
        <v>44916</v>
      </c>
      <c r="G58" s="18"/>
      <c r="H58" s="22"/>
      <c r="M58" s="53">
        <v>6</v>
      </c>
      <c r="N58" s="53">
        <v>6</v>
      </c>
      <c r="O58" s="53">
        <v>6</v>
      </c>
      <c r="P58" s="54"/>
      <c r="Q58" s="54"/>
      <c r="R58" s="54"/>
      <c r="S58" s="54"/>
      <c r="T58" s="54"/>
      <c r="U58" s="54"/>
      <c r="V58" s="54"/>
      <c r="W58" s="54"/>
      <c r="X58" s="54"/>
      <c r="Y58" s="66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81"/>
      <c r="CI58" s="93"/>
      <c r="CJ58" s="93"/>
      <c r="CK58" s="93"/>
    </row>
  </sheetData>
  <mergeCells count="85">
    <mergeCell ref="CH3:CH4"/>
    <mergeCell ref="CI3:CI4"/>
    <mergeCell ref="CJ3:CJ4"/>
    <mergeCell ref="CK3:CK4"/>
    <mergeCell ref="CC3:CC4"/>
    <mergeCell ref="CD3:CD4"/>
    <mergeCell ref="CE3:CE4"/>
    <mergeCell ref="CF3:CF4"/>
    <mergeCell ref="CG3:CG4"/>
    <mergeCell ref="BX3:BX4"/>
    <mergeCell ref="BY3:BY4"/>
    <mergeCell ref="BZ3:BZ4"/>
    <mergeCell ref="CA3:CA4"/>
    <mergeCell ref="CB3:CB4"/>
    <mergeCell ref="BS3:BS4"/>
    <mergeCell ref="BT3:BT4"/>
    <mergeCell ref="BU3:BU4"/>
    <mergeCell ref="BV3:BV4"/>
    <mergeCell ref="BW3:BW4"/>
    <mergeCell ref="BN3:BN4"/>
    <mergeCell ref="BO3:BO4"/>
    <mergeCell ref="BP3:BP4"/>
    <mergeCell ref="BQ3:BQ4"/>
    <mergeCell ref="BR3:BR4"/>
    <mergeCell ref="BI3:BI4"/>
    <mergeCell ref="BJ3:BJ4"/>
    <mergeCell ref="BK3:BK4"/>
    <mergeCell ref="BL3:BL4"/>
    <mergeCell ref="BM3:BM4"/>
    <mergeCell ref="BD3:BD4"/>
    <mergeCell ref="BE3:BE4"/>
    <mergeCell ref="BF3:BF4"/>
    <mergeCell ref="BG3:BG4"/>
    <mergeCell ref="BH3:BH4"/>
    <mergeCell ref="AY3:AY4"/>
    <mergeCell ref="AZ3:AZ4"/>
    <mergeCell ref="BA3:BA4"/>
    <mergeCell ref="BB3:BB4"/>
    <mergeCell ref="BC3:BC4"/>
    <mergeCell ref="AT3:AT4"/>
    <mergeCell ref="AU3:AU4"/>
    <mergeCell ref="AV3:AV4"/>
    <mergeCell ref="AW3:AW4"/>
    <mergeCell ref="AX3:AX4"/>
    <mergeCell ref="AO3:AO4"/>
    <mergeCell ref="AP3:AP4"/>
    <mergeCell ref="AQ3:AQ4"/>
    <mergeCell ref="AR3:AR4"/>
    <mergeCell ref="AS3:AS4"/>
    <mergeCell ref="AJ3:AJ4"/>
    <mergeCell ref="AK3:AK4"/>
    <mergeCell ref="AL3:AL4"/>
    <mergeCell ref="AM3:AM4"/>
    <mergeCell ref="AN3:AN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B1:CH1"/>
    <mergeCell ref="I3:L3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  <mergeCell ref="S3:S4"/>
    <mergeCell ref="T3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Юсталькон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Шишкин Илья Александрович</dc:creator>
  <cp:lastModifiedBy>Талгат Рамазанов</cp:lastModifiedBy>
  <cp:lastPrinted>2024-06-07T08:58:00Z</cp:lastPrinted>
  <dcterms:created xsi:type="dcterms:W3CDTF">2006-09-16T00:00:00Z</dcterms:created>
  <dcterms:modified xsi:type="dcterms:W3CDTF">2025-01-20T13:06:51Z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1049-12.2.0.19307</vt:lpwstr>
  </property>
  <property fmtid="{D5CDD505-2E9C-101B-9397-08002B2CF9AE}" pid="3" name="ICV">
    <vt:lpwstr>7771DD74F10C423CA7999B7AFA438915</vt:lpwstr>
  </property>
  <property fmtid="{D5CDD505-2E9C-101B-9397-08002B2CF9AE}" pid="4" name="KSOReadingLayout">
    <vt:bool>false</vt:bool>
  </property>
</Properties>
</file>