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E:\статбюл\"/>
    </mc:Choice>
  </mc:AlternateContent>
  <bookViews>
    <workbookView xWindow="-120" yWindow="-120" windowWidth="26640" windowHeight="14490" tabRatio="893"/>
  </bookViews>
  <sheets>
    <sheet name="табл 1" sheetId="1" r:id="rId1"/>
    <sheet name="табл 2 " sheetId="2" r:id="rId2"/>
    <sheet name="табл 3" sheetId="3" r:id="rId3"/>
    <sheet name="табл 4" sheetId="4" r:id="rId4"/>
    <sheet name="табл 5" sheetId="5" r:id="rId5"/>
    <sheet name="табл 6" sheetId="6" r:id="rId6"/>
    <sheet name="табл 7" sheetId="7" r:id="rId7"/>
    <sheet name="табл 8 (дох)" sheetId="8" r:id="rId8"/>
    <sheet name="табл 8 (расх)" sheetId="9" r:id="rId9"/>
    <sheet name="табл 9" sheetId="10" r:id="rId10"/>
    <sheet name="табл 10" sheetId="11" r:id="rId11"/>
    <sheet name="таб 11" sheetId="12" r:id="rId12"/>
    <sheet name="табл 12" sheetId="13" r:id="rId13"/>
    <sheet name="12.1.1" sheetId="53" r:id="rId14"/>
    <sheet name="табл 12.1" sheetId="14" r:id="rId15"/>
    <sheet name="табл 12.2" sheetId="15" r:id="rId16"/>
    <sheet name="табл 12.3" sheetId="16" r:id="rId17"/>
    <sheet name="табл 12.4" sheetId="17" r:id="rId18"/>
    <sheet name="табл 12.5" sheetId="18" r:id="rId19"/>
    <sheet name="табл 12.6" sheetId="19" r:id="rId20"/>
    <sheet name="табл 12.7" sheetId="20" r:id="rId21"/>
    <sheet name="табл 12.8" sheetId="21" r:id="rId22"/>
    <sheet name="табл 12.9" sheetId="22" r:id="rId23"/>
    <sheet name="табл 12.10" sheetId="23" r:id="rId24"/>
    <sheet name="табл 12.11" sheetId="24" r:id="rId25"/>
    <sheet name="12.11.1" sheetId="54" r:id="rId26"/>
    <sheet name="табл 12.12" sheetId="25" r:id="rId27"/>
    <sheet name="табл 12.13" sheetId="26" r:id="rId28"/>
    <sheet name="табл 12.14" sheetId="27" r:id="rId29"/>
    <sheet name="12.14.1" sheetId="55" r:id="rId30"/>
    <sheet name="табл 12.15." sheetId="30" r:id="rId31"/>
    <sheet name="табл 12.16" sheetId="28" r:id="rId32"/>
    <sheet name="табл 12.17" sheetId="29" r:id="rId33"/>
    <sheet name="табл 13" sheetId="51" r:id="rId34"/>
    <sheet name="табл 14" sheetId="32" r:id="rId35"/>
    <sheet name="табл 15" sheetId="33" r:id="rId36"/>
    <sheet name="табл 16" sheetId="31" r:id="rId37"/>
    <sheet name="табл 17 кв" sheetId="34" r:id="rId38"/>
    <sheet name="табл 18" sheetId="35" r:id="rId39"/>
    <sheet name="табл 19 кв" sheetId="37" r:id="rId40"/>
    <sheet name="табл 20 кв" sheetId="38" r:id="rId41"/>
    <sheet name="табл 21 кв " sheetId="39" r:id="rId42"/>
    <sheet name="табл 22 кв" sheetId="40" r:id="rId43"/>
    <sheet name="табл 23" sheetId="41" r:id="rId44"/>
    <sheet name="табл 24 кв" sheetId="42" r:id="rId45"/>
    <sheet name="табл 25 кв" sheetId="43" r:id="rId46"/>
    <sheet name="табл 26 пг " sheetId="49" r:id="rId47"/>
    <sheet name="табл 27 пг" sheetId="45" r:id="rId48"/>
    <sheet name="28 табл" sheetId="46" r:id="rId49"/>
    <sheet name="табл 29 пг" sheetId="4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E" localSheetId="46">#REF!</definedName>
    <definedName name="\E">#REF!</definedName>
    <definedName name="_____________________MS798" localSheetId="46">#REF!</definedName>
    <definedName name="_____________________MS798">#REF!</definedName>
    <definedName name="_____________________tab1">#REF!</definedName>
    <definedName name="_____________________tab2">#REF!</definedName>
    <definedName name="_____________________tab6798">#REF!</definedName>
    <definedName name="____________________MS798">#REF!</definedName>
    <definedName name="____________________tab1">#REF!</definedName>
    <definedName name="____________________tab2">#REF!</definedName>
    <definedName name="____________________tab6798">#REF!</definedName>
    <definedName name="___________________MS798">#REF!</definedName>
    <definedName name="___________________tab1">#REF!</definedName>
    <definedName name="___________________tab2">#REF!</definedName>
    <definedName name="___________________tab6798">#REF!</definedName>
    <definedName name="__________________MS798">#REF!</definedName>
    <definedName name="__________________tab1">#REF!</definedName>
    <definedName name="__________________tab2">#REF!</definedName>
    <definedName name="__________________tab6798">#REF!</definedName>
    <definedName name="_________________MS798">#REF!</definedName>
    <definedName name="_________________prt1">#N/A</definedName>
    <definedName name="_________________prt2">#N/A</definedName>
    <definedName name="_________________prt3">#N/A</definedName>
    <definedName name="_________________prt4">#N/A</definedName>
    <definedName name="_________________prt5">#N/A</definedName>
    <definedName name="_________________prt6">#N/A</definedName>
    <definedName name="_________________prt7">#N/A</definedName>
    <definedName name="_________________prt8">#N/A</definedName>
    <definedName name="_________________tab1">#REF!</definedName>
    <definedName name="_________________tab2">#REF!</definedName>
    <definedName name="_________________tab6798">#REF!</definedName>
    <definedName name="________________MS798">#REF!</definedName>
    <definedName name="________________prt1">#N/A</definedName>
    <definedName name="________________prt2">#N/A</definedName>
    <definedName name="________________prt3">#N/A</definedName>
    <definedName name="________________prt4">#N/A</definedName>
    <definedName name="________________prt5">#N/A</definedName>
    <definedName name="________________prt6">#N/A</definedName>
    <definedName name="________________prt7">#N/A</definedName>
    <definedName name="________________prt8">#N/A</definedName>
    <definedName name="________________tab1">#REF!</definedName>
    <definedName name="________________tab2">#REF!</definedName>
    <definedName name="________________tab6798">#REF!</definedName>
    <definedName name="_______________MS798">#REF!</definedName>
    <definedName name="_______________prt1">#N/A</definedName>
    <definedName name="_______________prt2">#N/A</definedName>
    <definedName name="_______________prt3">#N/A</definedName>
    <definedName name="_______________prt4">#N/A</definedName>
    <definedName name="_______________prt5">#N/A</definedName>
    <definedName name="_______________prt6">#N/A</definedName>
    <definedName name="_______________prt7">#N/A</definedName>
    <definedName name="_______________prt8">#N/A</definedName>
    <definedName name="_______________tab1">#REF!</definedName>
    <definedName name="_______________tab2">#REF!</definedName>
    <definedName name="_______________tab6798">#REF!</definedName>
    <definedName name="______________MS798">#REF!</definedName>
    <definedName name="______________prt1">#N/A</definedName>
    <definedName name="______________prt2">#N/A</definedName>
    <definedName name="______________prt3">#N/A</definedName>
    <definedName name="______________prt4">#N/A</definedName>
    <definedName name="______________prt5">#N/A</definedName>
    <definedName name="______________prt6">#N/A</definedName>
    <definedName name="______________prt7">#N/A</definedName>
    <definedName name="______________prt8">#N/A</definedName>
    <definedName name="______________tab1">#REF!</definedName>
    <definedName name="______________tab2">#REF!</definedName>
    <definedName name="______________tab6798">#REF!</definedName>
    <definedName name="_____________MS798">#REF!</definedName>
    <definedName name="_____________prt1">#N/A</definedName>
    <definedName name="_____________prt2">#N/A</definedName>
    <definedName name="_____________prt3">#N/A</definedName>
    <definedName name="_____________prt4">#N/A</definedName>
    <definedName name="_____________prt5">#N/A</definedName>
    <definedName name="_____________prt6">#N/A</definedName>
    <definedName name="_____________prt7">#N/A</definedName>
    <definedName name="_____________prt8">#N/A</definedName>
    <definedName name="_____________tab1">#REF!</definedName>
    <definedName name="_____________tab2">#REF!</definedName>
    <definedName name="_____________tab6798">#REF!</definedName>
    <definedName name="____________MS798">#REF!</definedName>
    <definedName name="____________prt1">#N/A</definedName>
    <definedName name="____________prt2">#N/A</definedName>
    <definedName name="____________prt3">#N/A</definedName>
    <definedName name="____________prt4">#N/A</definedName>
    <definedName name="____________prt5">#N/A</definedName>
    <definedName name="____________prt6">#N/A</definedName>
    <definedName name="____________prt7">#N/A</definedName>
    <definedName name="____________prt8">#N/A</definedName>
    <definedName name="____________tab1">#REF!</definedName>
    <definedName name="____________tab2">#REF!</definedName>
    <definedName name="____________tab6798">#REF!</definedName>
    <definedName name="___________MS798">#REF!</definedName>
    <definedName name="___________prt1">#N/A</definedName>
    <definedName name="___________prt2">#N/A</definedName>
    <definedName name="___________prt3">#N/A</definedName>
    <definedName name="___________prt4">#N/A</definedName>
    <definedName name="___________prt5">#N/A</definedName>
    <definedName name="___________prt6">#N/A</definedName>
    <definedName name="___________prt7">#N/A</definedName>
    <definedName name="___________prt8">#N/A</definedName>
    <definedName name="___________tab1">#REF!</definedName>
    <definedName name="___________tab2">#REF!</definedName>
    <definedName name="___________tab6798">#REF!</definedName>
    <definedName name="__________MS798">#REF!</definedName>
    <definedName name="__________prt1">[1]!__________prt1</definedName>
    <definedName name="__________prt2">[1]!__________prt2</definedName>
    <definedName name="__________prt3">[1]!__________prt3</definedName>
    <definedName name="__________prt4">[1]!__________prt4</definedName>
    <definedName name="__________prt5">[1]!__________prt5</definedName>
    <definedName name="__________prt6">[1]!__________prt6</definedName>
    <definedName name="__________prt7">[1]!__________prt7</definedName>
    <definedName name="__________prt8">[1]!__________prt8</definedName>
    <definedName name="__________tab1">#REF!</definedName>
    <definedName name="__________tab2">#REF!</definedName>
    <definedName name="__________tab6798">#REF!</definedName>
    <definedName name="_________MS798">#REF!</definedName>
    <definedName name="_________prt1">[1]!_________prt1</definedName>
    <definedName name="_________prt2">[1]!_________prt2</definedName>
    <definedName name="_________prt3">[1]!_________prt3</definedName>
    <definedName name="_________prt4">[1]!_________prt4</definedName>
    <definedName name="_________prt5">[1]!_________prt5</definedName>
    <definedName name="_________prt6">[1]!_________prt6</definedName>
    <definedName name="_________prt7">[1]!_________prt7</definedName>
    <definedName name="_________prt8">[1]!_________prt8</definedName>
    <definedName name="_________tab1">#REF!</definedName>
    <definedName name="_________tab2">#REF!</definedName>
    <definedName name="_________tab6798">#REF!</definedName>
    <definedName name="________MS798">#REF!</definedName>
    <definedName name="________prt1">[1]!________prt1</definedName>
    <definedName name="________prt2">[1]!________prt2</definedName>
    <definedName name="________prt3">[1]!________prt3</definedName>
    <definedName name="________prt4">[1]!________prt4</definedName>
    <definedName name="________prt5">[1]!________prt5</definedName>
    <definedName name="________prt6">[1]!________prt6</definedName>
    <definedName name="________prt7">[1]!________prt7</definedName>
    <definedName name="________prt8">[1]!________prt8</definedName>
    <definedName name="________tab1">#REF!</definedName>
    <definedName name="________tab2">#REF!</definedName>
    <definedName name="________tab6798">#REF!</definedName>
    <definedName name="_______MS798">#REF!</definedName>
    <definedName name="_______prt1">[1]!_______prt1</definedName>
    <definedName name="_______prt2">[1]!_______prt2</definedName>
    <definedName name="_______prt3">[1]!_______prt3</definedName>
    <definedName name="_______prt4">[1]!_______prt4</definedName>
    <definedName name="_______prt5">[1]!_______prt5</definedName>
    <definedName name="_______prt6">[1]!_______prt6</definedName>
    <definedName name="_______prt7">[1]!_______prt7</definedName>
    <definedName name="_______prt8">[1]!_______prt8</definedName>
    <definedName name="_______tab1">#REF!</definedName>
    <definedName name="_______tab2">#REF!</definedName>
    <definedName name="_______tab6798">#REF!</definedName>
    <definedName name="______MS798">#REF!</definedName>
    <definedName name="______prt1">[1]!______prt1</definedName>
    <definedName name="______prt2">[1]!______prt2</definedName>
    <definedName name="______prt3">[1]!______prt3</definedName>
    <definedName name="______prt4">[1]!______prt4</definedName>
    <definedName name="______prt5">[1]!______prt5</definedName>
    <definedName name="______prt6">[1]!______prt6</definedName>
    <definedName name="______prt7">[1]!______prt7</definedName>
    <definedName name="______prt8">[1]!______prt8</definedName>
    <definedName name="______tab1">#REF!</definedName>
    <definedName name="______tab2">#REF!</definedName>
    <definedName name="______tab6798">#REF!</definedName>
    <definedName name="_____G100000">#REF!</definedName>
    <definedName name="_____MCV1">#REF!</definedName>
    <definedName name="_____MS798">#REF!</definedName>
    <definedName name="_____prt1">#N/A</definedName>
    <definedName name="_____prt2">#N/A</definedName>
    <definedName name="_____prt3">#N/A</definedName>
    <definedName name="_____prt4">#N/A</definedName>
    <definedName name="_____prt5">#N/A</definedName>
    <definedName name="_____prt6">#N/A</definedName>
    <definedName name="_____prt7">#N/A</definedName>
    <definedName name="_____prt8">#N/A</definedName>
    <definedName name="_____tab1">#REF!</definedName>
    <definedName name="_____tab2">#REF!</definedName>
    <definedName name="_____tab6798">#REF!</definedName>
    <definedName name="_____xlfn.BAHTTEXT" hidden="1">#NAME?</definedName>
    <definedName name="____MS798">#REF!</definedName>
    <definedName name="____prt1">#N/A</definedName>
    <definedName name="____prt2">#N/A</definedName>
    <definedName name="____prt3">#N/A</definedName>
    <definedName name="____prt4">#N/A</definedName>
    <definedName name="____prt5">#N/A</definedName>
    <definedName name="____prt6">#N/A</definedName>
    <definedName name="____prt7">#N/A</definedName>
    <definedName name="____prt8">#N/A</definedName>
    <definedName name="____tab1">#REF!</definedName>
    <definedName name="____tab2">#REF!</definedName>
    <definedName name="____tab6798">#REF!</definedName>
    <definedName name="____xlfn.BAHTTEXT" hidden="1">#NAME?</definedName>
    <definedName name="___2006_г___сверка_с_нулевыми_СГД">#REF!</definedName>
    <definedName name="___MCV1">#REF!</definedName>
    <definedName name="___MS798">#REF!</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tab06">#REF!</definedName>
    <definedName name="___tab07">#REF!</definedName>
    <definedName name="___tab1">#REF!</definedName>
    <definedName name="___tab2">#REF!</definedName>
    <definedName name="___tab6798">#REF!</definedName>
    <definedName name="___xlfn.BAHTTEXT" hidden="1">#NAME?</definedName>
    <definedName name="__1__123Graph_XREALEX_WAGE" hidden="1">[2]PRIVATE!#REF!</definedName>
    <definedName name="__1_2006_г___сверка_с_нулевыми_СГД">#REF!</definedName>
    <definedName name="__2__123Graph_XREALEX_WAGE" hidden="1">[3]PRIVATE!#REF!</definedName>
    <definedName name="__2006_г___сверка_с_нулевыми_СГД">#REF!</definedName>
    <definedName name="__G100000">#REF!</definedName>
    <definedName name="__MCV1">#REF!</definedName>
    <definedName name="__MS798">#REF!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06">#REF!</definedName>
    <definedName name="__tab07">#REF!</definedName>
    <definedName name="__tab1">#REF!</definedName>
    <definedName name="__tab2">#REF!</definedName>
    <definedName name="__tab6798">#REF!</definedName>
    <definedName name="__xlfn.BAHTTEXT" hidden="1">#NAME?</definedName>
    <definedName name="_1__123Graph_XREALEX_WAGE" hidden="1">[4]PRIVATE!#REF!</definedName>
    <definedName name="_1_2006_г___сверка_с_нулевыми_СГД">#REF!</definedName>
    <definedName name="_10__123Graph_XREALEX_WAGE" hidden="1">[5]PRIVATE!#REF!</definedName>
    <definedName name="_11_2006_г___сверка_с_нулевыми_СГД">#REF!</definedName>
    <definedName name="_1Excel_BuiltIn_Print_Titles_6_1">NA()</definedName>
    <definedName name="_2_____123Graph_XREALEX_WAGE" hidden="1">[3]PRIVATE!#REF!</definedName>
    <definedName name="_2__123Graph_XREALEX_WAGE" hidden="1">[3]PRIVATE!#REF!</definedName>
    <definedName name="_2006_г___сверка_с_нулевыми_СГД">#REF!</definedName>
    <definedName name="_3_2006_г___сверка_с_нулевыми_СГД">#REF!</definedName>
    <definedName name="_4____123Graph_XREALEX_WAGE" hidden="1">[3]PRIVATE!#REF!</definedName>
    <definedName name="_4__123Graph_XREALEX_WAGE" hidden="1">[6]PRIVATE!#REF!</definedName>
    <definedName name="_7__123Graph_XREALEX_WAGE" hidden="1">[7]PRIVATE!#REF!</definedName>
    <definedName name="_Dist_Bin" hidden="1">#REF!</definedName>
    <definedName name="_Dist_Values" hidden="1">#REF!</definedName>
    <definedName name="_Fill" hidden="1">#REF!</definedName>
    <definedName name="_G100000">#REF!</definedName>
    <definedName name="_Key1" hidden="1">#REF!</definedName>
    <definedName name="_Key2" hidden="1">#REF!</definedName>
    <definedName name="_MCV1">#REF!</definedName>
    <definedName name="_MS798">#REF!</definedName>
    <definedName name="_Order1" hidden="1">255</definedName>
    <definedName name="_Order2" hidden="1">255</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Sort" hidden="1">#REF!</definedName>
    <definedName name="_tab06">#REF!</definedName>
    <definedName name="_tab07">#REF!</definedName>
    <definedName name="_tab1">#REF!</definedName>
    <definedName name="_tab2">#REF!</definedName>
    <definedName name="_tab6798">#REF!</definedName>
    <definedName name="_xlnm._FilterDatabase" localSheetId="3" hidden="1">'табл 4'!$A$8:$I$274</definedName>
    <definedName name="_xlnm._FilterDatabase" localSheetId="7" hidden="1">'табл 8 (дох)'!$A$7:$G$190</definedName>
    <definedName name="_ьл" localSheetId="46">#REF!</definedName>
    <definedName name="_ьл">#REF!</definedName>
    <definedName name="a" hidden="1">255</definedName>
    <definedName name="Aaca">[8]!Eeno1</definedName>
    <definedName name="Áàçà">[8]!Ëèñò1</definedName>
    <definedName name="ABC" hidden="1">[5]PRIVATE!#REF!</definedName>
    <definedName name="Agency_List">[9]Control!$H$17:$H$19</definedName>
    <definedName name="AS2DocOpenMode" hidden="1">"AS2DocumentEdit"</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ottomRight">#REF!</definedName>
    <definedName name="BRASS">#REF!</definedName>
    <definedName name="BRASS_6">#REF!</definedName>
    <definedName name="BRO">#REF!</definedName>
    <definedName name="BS">'[10]BoP-weo'!#REF!</definedName>
    <definedName name="BT">'[10]BoP-weo'!#REF!</definedName>
    <definedName name="BTR" localSheetId="46">#REF!</definedName>
    <definedName name="BTR">#REF!</definedName>
    <definedName name="BTRG" localSheetId="46">#REF!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udfin" localSheetId="46">#REF!</definedName>
    <definedName name="budfin">#REF!</definedName>
    <definedName name="budget_financing" localSheetId="46">#REF!</definedName>
    <definedName name="budget_financing">#REF!</definedName>
    <definedName name="BuiltIn_AutoFilter___1" localSheetId="46">#REF!</definedName>
    <definedName name="BuiltIn_AutoFilter___1">#REF!</definedName>
    <definedName name="BuiltIn_Print_Titles">#N/A</definedName>
    <definedName name="BuiltIn_Print_Titles___0">#N/A</definedName>
    <definedName name="bul96.xls">[8]!Eeno1</definedName>
    <definedName name="BX" localSheetId="46">#REF!</definedName>
    <definedName name="BX">#REF!</definedName>
    <definedName name="BX.GSR.FCTY.CD" localSheetId="46">#REF!</definedName>
    <definedName name="BX.GSR.FCTY.CD">#REF!</definedName>
    <definedName name="BX.GSR.GNFS.CD" localSheetId="46">#REF!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S">#REF!</definedName>
    <definedName name="CalcBCA">#REF!</definedName>
    <definedName name="CalcBCA_1">'[10]BoP-weo'!#REF!</definedName>
    <definedName name="CalcBCA_2">'[10]BoP-weo'!#REF!</definedName>
    <definedName name="CalcBFRA_1">'[10]BoP-weo'!#REF!</definedName>
    <definedName name="CalcBFRA_2">'[10]BoP-weo'!#REF!</definedName>
    <definedName name="CalcBK">'[10]BoP-weo'!#REF!</definedName>
    <definedName name="CalcBKF">'[10]BoP-weo'!#REF!</definedName>
    <definedName name="CalcBMG" localSheetId="46">#REF!</definedName>
    <definedName name="CalcBMG">#REF!</definedName>
    <definedName name="CalcBXG" localSheetId="46">#REF!</definedName>
    <definedName name="CalcBXG">#REF!</definedName>
    <definedName name="CalcC_F" localSheetId="46">'[10]BoP-weo'!#REF!</definedName>
    <definedName name="CalcC_F">'[10]BoP-weo'!#REF!</definedName>
    <definedName name="calcCAS">#N/A</definedName>
    <definedName name="calcm">[12]EXP!$A$7</definedName>
    <definedName name="CalcMCV_4" localSheetId="46">#REF!</definedName>
    <definedName name="CalcMCV_4">#REF!</definedName>
    <definedName name="CalcMCV_B" localSheetId="46">#REF!</definedName>
    <definedName name="CalcMCV_B">#REF!</definedName>
    <definedName name="CalcMCV_T" localSheetId="46">#REF!</definedName>
    <definedName name="CalcMCV_T">#REF!</definedName>
    <definedName name="CalcNGS">#REF!</definedName>
    <definedName name="CalcNGS_NGDP">#REF!</definedName>
    <definedName name="CalcNGSG">#REF!</definedName>
    <definedName name="CalcNGSP">#REF!</definedName>
    <definedName name="CalcNI">#REF!</definedName>
    <definedName name="CAS_PROC">#N/A</definedName>
    <definedName name="cbroc.cbroc">[13]!cbroc.cbroc</definedName>
    <definedName name="CHK1.1" localSheetId="46">#REF!</definedName>
    <definedName name="CHK1.1">#REF!</definedName>
    <definedName name="CHK2.1" localSheetId="46">#REF!</definedName>
    <definedName name="CHK2.1">#REF!</definedName>
    <definedName name="CHK2.2" localSheetId="46">#REF!</definedName>
    <definedName name="CHK2.2">#REF!</definedName>
    <definedName name="CHK2.3">#REF!</definedName>
    <definedName name="CHK3.1">#REF!</definedName>
    <definedName name="CHK5.1">#REF!</definedName>
    <definedName name="cnBegColNull">#REF!</definedName>
    <definedName name="cnCodeMain">[14]ANALYSIS!#REF!</definedName>
    <definedName name="cnCodePlan">[14]PLAN!#REF!</definedName>
    <definedName name="Coordinator_List">[9]Control!$J$20:$J$21</definedName>
    <definedName name="Country">[15]Control!$C$1</definedName>
    <definedName name="CPI" localSheetId="46">#REF!</definedName>
    <definedName name="CPI">#REF!</definedName>
    <definedName name="CredComp" localSheetId="46">#REF!</definedName>
    <definedName name="CredComp">#REF!</definedName>
    <definedName name="CredRates" localSheetId="46">#REF!</definedName>
    <definedName name="CredRates">#REF!</definedName>
    <definedName name="ctylist">#REF!</definedName>
    <definedName name="Currency_Def">[9]Control!$BA$330:$BA$487</definedName>
    <definedName name="Current_account" localSheetId="46">#REF!</definedName>
    <definedName name="Current_account">#REF!</definedName>
    <definedName name="CURRENTYEAR" localSheetId="46">#REF!</definedName>
    <definedName name="CURRENTYEAR">#REF!</definedName>
    <definedName name="D" localSheetId="46">#REF!</definedName>
    <definedName name="D">#REF!</definedName>
    <definedName name="D_B">#REF!</definedName>
    <definedName name="D_G">#REF!</definedName>
    <definedName name="D_L">#REF!</definedName>
    <definedName name="D_NGDP">#REF!</definedName>
    <definedName name="D_O">#REF!</definedName>
    <definedName name="D_S">#REF!</definedName>
    <definedName name="D_S_NGDP">#REF!</definedName>
    <definedName name="D_S_SY">#REF!</definedName>
    <definedName name="D_Sproj">#REF!</definedName>
    <definedName name="D_SRM">#REF!</definedName>
    <definedName name="D_SY">#REF!</definedName>
    <definedName name="DA">#REF!</definedName>
    <definedName name="DA_D">#REF!</definedName>
    <definedName name="DA_SY">#REF!</definedName>
    <definedName name="DAB_D">#REF!</definedName>
    <definedName name="DAB_SY">#REF!</definedName>
    <definedName name="DABproj">#REF!</definedName>
    <definedName name="DAG_D">#REF!</definedName>
    <definedName name="DAG_SY">#REF!</definedName>
    <definedName name="DAGproj">#REF!</definedName>
    <definedName name="DAIBproj">#REF!</definedName>
    <definedName name="DAIGproj">#REF!</definedName>
    <definedName name="DAIproj">#REF!</definedName>
    <definedName name="DAproj">#REF!</definedName>
    <definedName name="DASD">#REF!</definedName>
    <definedName name="DASDB">#REF!</definedName>
    <definedName name="DASDG">#REF!</definedName>
    <definedName name="Database_MI">#REF!</definedName>
    <definedName name="DATES">#REF!</definedName>
    <definedName name="DB">#REF!</definedName>
    <definedName name="DB_NGDP">#REF!</definedName>
    <definedName name="DB_SY">#REF!</definedName>
    <definedName name="DBproj">#REF!</definedName>
    <definedName name="dddd" localSheetId="46" hidden="1">{"TRADE_COMP",#N/A,FALSE,"TAB23APP";"BOP",#N/A,FALSE,"TAB6";"DOT",#N/A,FALSE,"TAB24APP";"EXTDEBT",#N/A,FALSE,"TAB25APP"}</definedName>
    <definedName name="dddd" localSheetId="49" hidden="1">{"TRADE_COMP",#N/A,FALSE,"TAB23APP";"BOP",#N/A,FALSE,"TAB6";"DOT",#N/A,FALSE,"TAB24APP";"EXTDEBT",#N/A,FALSE,"TAB25APP"}</definedName>
    <definedName name="dddd" hidden="1">{"TRADE_COMP",#N/A,FALSE,"TAB23APP";"BOP",#N/A,FALSE,"TAB6";"DOT",#N/A,FALSE,"TAB24APP";"EXTDEBT",#N/A,FALSE,"TAB25APP"}</definedName>
    <definedName name="DDRB_7DB">#REF!</definedName>
    <definedName name="DDRB_7DB_A">#REF!</definedName>
    <definedName name="DelKreditor" localSheetId="46">#REF!,#REF!</definedName>
    <definedName name="DelKreditor">#REF!,#REF!</definedName>
    <definedName name="delstr" localSheetId="46">#REF!,#REF!,#REF!</definedName>
    <definedName name="delstr">#REF!,#REF!,#REF!</definedName>
    <definedName name="DELVD" localSheetId="46">#REF!,#REF!,#REF!,#REF!,#REF!,#REF!,#REF!,#REF!,#REF!,#REF!,#REF!,#REF!,#REF!,#REF!,#REF!,#REF!,#REF!</definedName>
    <definedName name="DELVD">#REF!,#REF!,#REF!,#REF!,#REF!,#REF!,#REF!,#REF!,#REF!,#REF!,#REF!,#REF!,#REF!,#REF!,#REF!,#REF!,#REF!</definedName>
    <definedName name="DelVd1" localSheetId="46">#REF!,#REF!,#REF!,#REF!,#REF!,#REF!,#REF!,#REF!,#REF!,#REF!,#REF!,#REF!</definedName>
    <definedName name="DelVd1">#REF!,#REF!,#REF!,#REF!,#REF!,#REF!,#REF!,#REF!,#REF!,#REF!,#REF!,#REF!</definedName>
    <definedName name="DelZaim" localSheetId="46">#REF!</definedName>
    <definedName name="DelZaim">#REF!</definedName>
    <definedName name="DEM">#REF!</definedName>
    <definedName name="DepComp">#REF!</definedName>
    <definedName name="DepRates">#REF!</definedName>
    <definedName name="DF">#REF!</definedName>
    <definedName name="DF_S">#REF!</definedName>
    <definedName name="DFB">#REF!</definedName>
    <definedName name="DFF">#REF!</definedName>
    <definedName name="DFFB">#REF!</definedName>
    <definedName name="DFFG">#REF!</definedName>
    <definedName name="DFFP">#REF!</definedName>
    <definedName name="DFG">#REF!</definedName>
    <definedName name="DG">#REF!</definedName>
    <definedName name="DG.DOD.MWBG.CD">#REF!</definedName>
    <definedName name="DG_NGDP">#REF!</definedName>
    <definedName name="DG_S">#REF!</definedName>
    <definedName name="DG_SY">#REF!</definedName>
    <definedName name="DGproj">#REF!</definedName>
    <definedName name="DIF_6">'[10]BoP-weo'!#REF!</definedName>
    <definedName name="DMSUM" localSheetId="46">#REF!</definedName>
    <definedName name="DMSUM">#REF!</definedName>
    <definedName name="DO" localSheetId="46">#REF!</definedName>
    <definedName name="DO">#REF!</definedName>
    <definedName name="dolyakone4nogosprosa" localSheetId="46">'[16]МОБ-49 Тип I'!#REF!</definedName>
    <definedName name="dolyakone4nogosprosa">'[16]МОБ-49 Тип I'!#REF!</definedName>
    <definedName name="dolyakone4nogosprosa2">'[17]МОБ-49 Тип II'!$BC$380:$BC$428</definedName>
    <definedName name="dolyaVDS">'[17]ТЗВ-2014'!$E$89:$BT$89</definedName>
    <definedName name="Dproj" localSheetId="46">#REF!</definedName>
    <definedName name="Dproj">#REF!</definedName>
    <definedName name="DS" localSheetId="46">#REF!</definedName>
    <definedName name="DS">#REF!</definedName>
    <definedName name="DSD" localSheetId="46">#REF!</definedName>
    <definedName name="DSD">#REF!</definedName>
    <definedName name="DSD_S">#REF!</definedName>
    <definedName name="DSDB">#REF!</definedName>
    <definedName name="DSDG">#REF!</definedName>
    <definedName name="DSI">#REF!</definedName>
    <definedName name="DSIBproj">#REF!</definedName>
    <definedName name="DSIGproj">#REF!</definedName>
    <definedName name="DSIproj">#REF!</definedName>
    <definedName name="DSISD">#REF!</definedName>
    <definedName name="DSISDB">#REF!</definedName>
    <definedName name="DSISDG">#REF!</definedName>
    <definedName name="DSP">#REF!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VE">#REF!</definedName>
    <definedName name="DVE_S">#REF!</definedName>
    <definedName name="DVEB">#REF!</definedName>
    <definedName name="DVEG">#REF!</definedName>
    <definedName name="E200E">#REF!</definedName>
    <definedName name="Ed.">[14]ANALYSIS!#REF!</definedName>
    <definedName name="EDNA" localSheetId="46">#REF!</definedName>
    <definedName name="EDNA">#REF!</definedName>
    <definedName name="EdssBatchRange" localSheetId="46">#REF!</definedName>
    <definedName name="EdssBatchRange">#REF!</definedName>
    <definedName name="EF_7D" localSheetId="46">#REF!</definedName>
    <definedName name="EF_7D">#REF!</definedName>
    <definedName name="EF_7DB">#REF!</definedName>
    <definedName name="EF_7DG">#REF!</definedName>
    <definedName name="Empl">#REF!</definedName>
    <definedName name="empty">#REF!</definedName>
    <definedName name="ENDA">#REF!</definedName>
    <definedName name="endbut">"Button 3"</definedName>
    <definedName name="EntSec">#REF!</definedName>
    <definedName name="Excel_BuiltIn__FilterDatabase_1">[18]атыр!#REF!</definedName>
    <definedName name="Excel_BuiltIn_Print_Area_1">[18]атыр!#REF!</definedName>
    <definedName name="Excel_BuiltIn_Print_Area_2">'[19]РБ_НФ _каз_'!#REF!</definedName>
    <definedName name="Excel_BuiltIn_Print_Titles_1">[20]Акколь!$A$1:$C$65535,[20]Акколь!$A$8:$IV$13</definedName>
    <definedName name="Excel_BuiltIn_Print_Titles_10">NA()</definedName>
    <definedName name="Excel_BuiltIn_Print_Titles_2" localSheetId="46">'[19]РБ_НФ _каз_'!#REF!</definedName>
    <definedName name="Excel_BuiltIn_Print_Titles_2">'[19]РБ_НФ _каз_'!#REF!</definedName>
    <definedName name="Excel_BuiltIn_Print_Titles_7_1">NA()</definedName>
    <definedName name="Excel_BuiltIn_Print_Titles_9">NA()</definedName>
    <definedName name="ExchRate">#REF!</definedName>
    <definedName name="ExitWRS">[21]Main!$AB$25</definedName>
    <definedName name="F" localSheetId="46">#REF!</definedName>
    <definedName name="F">#REF!</definedName>
    <definedName name="Farm" localSheetId="46">#REF!</definedName>
    <definedName name="Farm">#REF!</definedName>
    <definedName name="FI.RES.GOLD.CD.WB" localSheetId="46">#REF!</definedName>
    <definedName name="FI.RES.GOLD.CD.WB">#REF!</definedName>
    <definedName name="FI.RES.TOTL.CD.WB">#REF!</definedName>
    <definedName name="FI.RES.XGLD.CD">#REF!</definedName>
    <definedName name="Finance">#REF!</definedName>
    <definedName name="Fiscsum">#REF!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oreign_liabilities">#REF!</definedName>
    <definedName name="FOREX_D">'[22]FOREX-DAILY'!$A$9:$Q$128</definedName>
    <definedName name="FP.CPI.TOTL" localSheetId="46">#REF!</definedName>
    <definedName name="FP.CPI.TOTL">#REF!</definedName>
    <definedName name="FS.XPC.DDPT.CN" localSheetId="46">#REF!</definedName>
    <definedName name="FS.XPC.DDPT.CN">#REF!</definedName>
    <definedName name="FS.XPC.TDPT.CN" localSheetId="46">#REF!</definedName>
    <definedName name="FS.XPC.TDPT.CN">#REF!</definedName>
    <definedName name="fullpilot">#REF!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kff">#REF!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CB">#REF!</definedName>
    <definedName name="GCB_NGDP">#REF!</definedName>
    <definedName name="GCEC">#REF!</definedName>
    <definedName name="GCEI">#REF!</definedName>
    <definedName name="GCENL">#REF!</definedName>
    <definedName name="GCND">#REF!</definedName>
    <definedName name="GCND_NGDP">#REF!</definedName>
    <definedName name="GCRG">#REF!</definedName>
    <definedName name="GDPCat">#REF!</definedName>
    <definedName name="GDPOrigin">#REF!</definedName>
    <definedName name="GEB_6">'[10]BoP-weo'!#REF!</definedName>
    <definedName name="GGB" localSheetId="46">#REF!</definedName>
    <definedName name="GGB">#REF!</definedName>
    <definedName name="GGB_NGDP" localSheetId="46">#REF!</definedName>
    <definedName name="GGB_NGDP">#REF!</definedName>
    <definedName name="GGEC" localSheetId="46">#REF!</definedName>
    <definedName name="GGEC">#REF!</definedName>
    <definedName name="GGED">#REF!</definedName>
    <definedName name="GGED_NGDP">#REF!</definedName>
    <definedName name="GGEI">#REF!</definedName>
    <definedName name="GGENL">#REF!</definedName>
    <definedName name="GGND">#REF!</definedName>
    <definedName name="GGRG">#REF!</definedName>
    <definedName name="ghjxbt">#REF!</definedName>
    <definedName name="GovExp">#REF!</definedName>
    <definedName name="GovRev">#REF!</definedName>
    <definedName name="Gross_reserves">#REF!</definedName>
    <definedName name="gtxb">[23]!печ_кн</definedName>
    <definedName name="HEADER">'[24]Crude Oil Reserves1980-2003'!#REF!</definedName>
    <definedName name="HERE" localSheetId="46">#REF!</definedName>
    <definedName name="HERE">#REF!</definedName>
    <definedName name="hjj">'[23]#ССЫЛКА'!$H$1:$AC$69</definedName>
    <definedName name="hjjjjj">[23]!печ_кн1</definedName>
    <definedName name="HTML_CodePage" hidden="1">1251</definedName>
    <definedName name="HTML_Control" localSheetId="46" hidden="1">{"'стр.106'!$A$1:$H$27"}</definedName>
    <definedName name="HTML_Control" localSheetId="49" hidden="1">{"'стр.106'!$A$1:$H$27"}</definedName>
    <definedName name="HTML_Control" hidden="1">{"'стр.106'!$A$1:$H$27"}</definedName>
    <definedName name="HTML_Description" hidden="1">""</definedName>
    <definedName name="HTML_Email" hidden="1">""</definedName>
    <definedName name="HTML_Header" hidden="1">""</definedName>
    <definedName name="HTML_LastUpdate" hidden="1">"21.08.01"</definedName>
    <definedName name="HTML_LineAfter" hidden="1">FALSE</definedName>
    <definedName name="HTML_LineBefore" hidden="1">FALSE</definedName>
    <definedName name="HTML_Name" hidden="1">"nsa"</definedName>
    <definedName name="HTML_OBDlg2" hidden="1">TRUE</definedName>
    <definedName name="HTML_OBDlg4" hidden="1">TRUE</definedName>
    <definedName name="HTML_OS" hidden="1">0</definedName>
    <definedName name="HTML_PathFile" hidden="1">"C:\Мои документы\str106.htm"</definedName>
    <definedName name="HTML_Title" hidden="1">""</definedName>
    <definedName name="IDRO_7D">#REF!</definedName>
    <definedName name="IIPpilot">#REF!</definedName>
    <definedName name="IMF">[12]IN!$AF$36</definedName>
    <definedName name="IMF_CRDT" localSheetId="46">#REF!</definedName>
    <definedName name="IMF_CRDT">#REF!</definedName>
    <definedName name="IN" localSheetId="46">#REF!</definedName>
    <definedName name="IN">#REF!</definedName>
    <definedName name="In_millions_of_lei" localSheetId="46">#REF!</definedName>
    <definedName name="In_millions_of_lei">#REF!</definedName>
    <definedName name="In_millions_of_U.S._dollars">#REF!</definedName>
    <definedName name="Indprod">#REF!</definedName>
    <definedName name="Interbank">#REF!</definedName>
    <definedName name="Invest">#REF!</definedName>
    <definedName name="Invsect">#REF!</definedName>
    <definedName name="KEND">#REF!</definedName>
    <definedName name="KMENU">#REF!</definedName>
    <definedName name="kPlan">[25]Face!#REF!</definedName>
    <definedName name="l" localSheetId="46">[0]!Eeno1</definedName>
    <definedName name="l" localSheetId="49">[0]!Eeno1</definedName>
    <definedName name="l">[0]!Eeno1</definedName>
    <definedName name="labor" localSheetId="46">#REF!</definedName>
    <definedName name="labor">#REF!</definedName>
    <definedName name="LCM" localSheetId="46">#REF!</definedName>
    <definedName name="LCM">#REF!</definedName>
    <definedName name="LE" localSheetId="46">#REF!</definedName>
    <definedName name="LE">#REF!</definedName>
    <definedName name="LEFT">#REF!</definedName>
    <definedName name="LEM">#REF!</definedName>
    <definedName name="LHEM">#REF!</definedName>
    <definedName name="LHM">#REF!</definedName>
    <definedName name="LIABILITIES">'[26]CBA bal.sheet 98-99'!#REF!</definedName>
    <definedName name="LIPM" localSheetId="46">#REF!</definedName>
    <definedName name="LIPM">#REF!</definedName>
    <definedName name="liquidity_reserve" localSheetId="46">#REF!</definedName>
    <definedName name="liquidity_reserve">#REF!</definedName>
    <definedName name="Livestock" localSheetId="46">#REF!</definedName>
    <definedName name="Livestock">#REF!</definedName>
    <definedName name="LLF">#REF!</definedName>
    <definedName name="LOOKUPMTH">#REF!</definedName>
    <definedName name="LULCM">#REF!</definedName>
    <definedName name="LUR">#REF!</definedName>
    <definedName name="lvTMGXO_Dcalc2">#REF!</definedName>
    <definedName name="lvTXGXO_Dcalc2">#REF!</definedName>
    <definedName name="MACROS">#REF!</definedName>
    <definedName name="MCV">#REF!</definedName>
    <definedName name="MCV_B">#REF!</definedName>
    <definedName name="MCV_B1">#REF!</definedName>
    <definedName name="MCV_D">#REF!</definedName>
    <definedName name="MCV_D1">#REF!</definedName>
    <definedName name="MCV_N">#REF!</definedName>
    <definedName name="MCV_N1">#REF!</definedName>
    <definedName name="MCV_T">#REF!</definedName>
    <definedName name="MCV_T1">#REF!</definedName>
    <definedName name="Medium_term_BOP_scenario">#REF!</definedName>
    <definedName name="mesPlan">#REF!</definedName>
    <definedName name="mesPlan_1">[25]Face!#REF!</definedName>
    <definedName name="Moldova__Balance_of_Payments__1994_98" localSheetId="46">#REF!</definedName>
    <definedName name="Moldova__Balance_of_Payments__1994_98">#REF!</definedName>
    <definedName name="MONA798" localSheetId="46">#REF!</definedName>
    <definedName name="MONA798">#REF!</definedName>
    <definedName name="Monetary_Program_Parameters" localSheetId="46">#REF!</definedName>
    <definedName name="Monetary_Program_Parameters">#REF!</definedName>
    <definedName name="moneyprogram">#REF!</definedName>
    <definedName name="monprogparameters">#REF!</definedName>
    <definedName name="Monsurv">#REF!</definedName>
    <definedName name="monsurvey">#REF!</definedName>
    <definedName name="Month">#REF!</definedName>
    <definedName name="MonthEng">[27]Utility!$B$1</definedName>
    <definedName name="MS" localSheetId="46">#REF!</definedName>
    <definedName name="MS">#REF!</definedName>
    <definedName name="mt_moneyprog" localSheetId="46">#REF!</definedName>
    <definedName name="mt_moneyprog">#REF!</definedName>
    <definedName name="multip_dohoda">'[28]Эффект дохода'!$E$55:$BA$55</definedName>
    <definedName name="multip_truda">'[17]Эффект занятости'!$BJ$4:$BJ$52</definedName>
    <definedName name="multip_vypuska1">'[17]Эффекты МОБ Тип I'!$E$53:$BA$53</definedName>
    <definedName name="multip_vypuska2">'[17]Эффекты МОБ Тип II'!$E$53:$BA$53</definedName>
    <definedName name="n_sv">[29]N_SVOD!$A$4:$U$87</definedName>
    <definedName name="nameobl" localSheetId="46">#REF!</definedName>
    <definedName name="nameobl">#REF!</definedName>
    <definedName name="NAMES" localSheetId="46">#REF!</definedName>
    <definedName name="NAMES">#REF!</definedName>
    <definedName name="NBK" localSheetId="46">#REF!</definedName>
    <definedName name="NBK">#REF!</definedName>
    <definedName name="NC">#REF!</definedName>
    <definedName name="NC_R">#REF!</definedName>
    <definedName name="NCG">#REF!</definedName>
    <definedName name="NCG_R">#REF!</definedName>
    <definedName name="NCol">[14]ANALYSIS!A$1055</definedName>
    <definedName name="NCP" localSheetId="46">#REF!</definedName>
    <definedName name="NCP">#REF!</definedName>
    <definedName name="NCP_R" localSheetId="46">#REF!</definedName>
    <definedName name="NCP_R">#REF!</definedName>
    <definedName name="NE.CON.GOVT.CN" localSheetId="46">#REF!</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'[10]BoP-weo'!#REF!</definedName>
    <definedName name="NEFT_4_2_1_2011" localSheetId="46">#REF!</definedName>
    <definedName name="NEFT_4_2_1_2011">#REF!</definedName>
    <definedName name="new" localSheetId="46" hidden="1">{"TBILLS_ALL",#N/A,FALSE,"FITB_all"}</definedName>
    <definedName name="new" localSheetId="49" hidden="1">{"TBILLS_ALL",#N/A,FALSE,"FITB_all"}</definedName>
    <definedName name="new" hidden="1">{"TBILLS_ALL",#N/A,FALSE,"FITB_all"}</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G">#REF!</definedName>
    <definedName name="NGDP_R">#REF!</definedName>
    <definedName name="NGDP_RG">#REF!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G">#REF!</definedName>
    <definedName name="NINV">#REF!</definedName>
    <definedName name="NINV_R">#REF!</definedName>
    <definedName name="NINV_R_GDP">#REF!</definedName>
    <definedName name="NIP">#REF!</definedName>
    <definedName name="NM">#REF!</definedName>
    <definedName name="NM_R">#REF!</definedName>
    <definedName name="NMG">#REF!</definedName>
    <definedName name="NMG_R">#REF!</definedName>
    <definedName name="NMG_RG">#REF!</definedName>
    <definedName name="NMS">#REF!</definedName>
    <definedName name="NMS_R">#REF!</definedName>
    <definedName name="Non_BRO">#REF!</definedName>
    <definedName name="NTDD_R">#REF!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G">#REF!</definedName>
    <definedName name="NXG_R">#REF!</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6_шестой_шаг__СГД_с_уплатой_">#REF!</definedName>
    <definedName name="OAT_6">'[10]BoP-weo'!#REF!</definedName>
    <definedName name="OEF_7D" localSheetId="46">#REF!</definedName>
    <definedName name="OEF_7D">#REF!</definedName>
    <definedName name="OEF_7DB" localSheetId="46">#REF!</definedName>
    <definedName name="OEF_7DB">#REF!</definedName>
    <definedName name="OEF_7DG" localSheetId="46">#REF!</definedName>
    <definedName name="OEF_7DG">#REF!</definedName>
    <definedName name="oil">[30]IN!$AF$16</definedName>
    <definedName name="OKED" localSheetId="46">#REF!</definedName>
    <definedName name="OKED">#REF!</definedName>
    <definedName name="out">'[14]Phrase Set'!#REF!</definedName>
    <definedName name="PA.NUS.ATLS" localSheetId="46">#REF!</definedName>
    <definedName name="PA.NUS.ATLS">#REF!</definedName>
    <definedName name="PA.NUS.FCRF" localSheetId="46">#REF!</definedName>
    <definedName name="PA.NUS.FCRF">#REF!</definedName>
    <definedName name="PA_7D" localSheetId="46">#REF!</definedName>
    <definedName name="PA_7D">#REF!</definedName>
    <definedName name="PA_7DB">#REF!</definedName>
    <definedName name="PA_7DG">#REF!</definedName>
    <definedName name="pchBM">'[10]BoP-weo'!#REF!</definedName>
    <definedName name="pchBMG" localSheetId="46">#REF!</definedName>
    <definedName name="pchBMG">#REF!</definedName>
    <definedName name="pchBX">'[10]BoP-weo'!#REF!</definedName>
    <definedName name="pchBXG" localSheetId="46">#REF!</definedName>
    <definedName name="pchBXG">#REF!</definedName>
    <definedName name="pchNM_R" localSheetId="46">#REF!</definedName>
    <definedName name="pchNM_R">#REF!</definedName>
    <definedName name="pchNMG_R" localSheetId="46">#REF!</definedName>
    <definedName name="pchNMG_R">#REF!</definedName>
    <definedName name="pchNX_R">#REF!</definedName>
    <definedName name="pchNXG_R">#REF!</definedName>
    <definedName name="pchTX_D">#REF!</definedName>
    <definedName name="pchTXG_D">#REF!</definedName>
    <definedName name="pchWPCP33_D">#REF!</definedName>
    <definedName name="pcoutcome">#REF!</definedName>
    <definedName name="PCPI">#REF!</definedName>
    <definedName name="PCPIE">#REF!</definedName>
    <definedName name="PCPIG">#REF!</definedName>
    <definedName name="PCtab">#REF!</definedName>
    <definedName name="PE.NUS.FCAE">#REF!</definedName>
    <definedName name="PEND">#REF!</definedName>
    <definedName name="Peneya_Nachis_Result">#REF!</definedName>
    <definedName name="Peneya_Uplata_Result">#REF!</definedName>
    <definedName name="pilot">#REF!</definedName>
    <definedName name="PMENU">#REF!</definedName>
    <definedName name="PP">#REF!</definedName>
    <definedName name="PPPWGT">#REF!</definedName>
    <definedName name="prez1">[13]!prez1</definedName>
    <definedName name="PRINT_AREA_MI" localSheetId="46">#REF!</definedName>
    <definedName name="PRINT_AREA_MI">#REF!</definedName>
    <definedName name="PRINTALL" localSheetId="46">#REF!</definedName>
    <definedName name="PRINTALL">#REF!</definedName>
    <definedName name="PRINTAUCS" localSheetId="46">#REF!</definedName>
    <definedName name="PRINTAUCS">#REF!</definedName>
    <definedName name="PRINTDM">#REF!</definedName>
    <definedName name="PRINTLEFT">#REF!</definedName>
    <definedName name="PRINTRR">#REF!</definedName>
    <definedName name="PRINTSUM">#REF!</definedName>
    <definedName name="PrintThis_Links">[21]Links!$A$1:$F$33</definedName>
    <definedName name="PRINTTOP" localSheetId="46">#REF!</definedName>
    <definedName name="PRINTTOP">#REF!</definedName>
    <definedName name="PRINTUSD" localSheetId="46">#REF!</definedName>
    <definedName name="PRINTUSD">#REF!</definedName>
    <definedName name="Privat" localSheetId="46">#REF!</definedName>
    <definedName name="Privat">#REF!</definedName>
    <definedName name="prna">#REF!</definedName>
    <definedName name="PX.REC.REER">#REF!</definedName>
    <definedName name="q" localSheetId="46" hidden="1">{"'стр.106'!$A$1:$H$27"}</definedName>
    <definedName name="q" localSheetId="49" hidden="1">{"'стр.106'!$A$1:$H$27"}</definedName>
    <definedName name="q" hidden="1">{"'стр.106'!$A$1:$H$27"}</definedName>
    <definedName name="qqqq">'[13]#ССЫЛКА'!$A$1:$F$64</definedName>
    <definedName name="qqqq2">'[13]#ССЫЛКА'!$H$1:$AC$69</definedName>
    <definedName name="qqqqq1">'[13]#ССЫЛКА'!$G$6:$Z$90</definedName>
    <definedName name="qqqqq2">'[13]#ССЫЛКА'!$G$6:$Z$90</definedName>
    <definedName name="quit_dlog">#N/A</definedName>
    <definedName name="Range_DownloadAnnual">[11]Control!$C$4</definedName>
    <definedName name="Range_DownloadMonth">[11]Control!$C$2</definedName>
    <definedName name="Range_DownloadQuarter">[11]Control!$C$3</definedName>
    <definedName name="Range_DSTNotes" localSheetId="46">#REF!</definedName>
    <definedName name="Range_DSTNotes">#REF!</definedName>
    <definedName name="Range_InValidResultsStart" localSheetId="46">#REF!</definedName>
    <definedName name="Range_InValidResultsStart">#REF!</definedName>
    <definedName name="Range_NumberofFailuresStart" localSheetId="46">#REF!</definedName>
    <definedName name="Range_NumberofFailuresStart">#REF!</definedName>
    <definedName name="Range_ValidationResultsStart">#REF!</definedName>
    <definedName name="Range_ValidationRulesStart">#REF!</definedName>
    <definedName name="REAL">#REF!</definedName>
    <definedName name="Reporting_Country">[9]Control!$C$1</definedName>
    <definedName name="Reporting_CountryCode">[11]Control!$B$28</definedName>
    <definedName name="Reporting_Currency">[9]Control!$C$5</definedName>
    <definedName name="Reporting_Frequency">[9]Control!$C$8</definedName>
    <definedName name="RES" localSheetId="46">#REF!</definedName>
    <definedName name="RES">#REF!</definedName>
    <definedName name="Reserves" localSheetId="46">#REF!</definedName>
    <definedName name="Reserves">#REF!</definedName>
    <definedName name="Result" localSheetId="46">#REF!</definedName>
    <definedName name="Result">#REF!</definedName>
    <definedName name="Result_1_1_1_2008">#REF!</definedName>
    <definedName name="Result_1_1_1_2009">#REF!</definedName>
    <definedName name="Result_1_1_12_2008">#REF!</definedName>
    <definedName name="RESULT_1_1_12_2009">#REF!</definedName>
    <definedName name="Result_1_2_1_2008">#REF!</definedName>
    <definedName name="Result_1_2_1_2009">#REF!</definedName>
    <definedName name="Result_1_3_1_2009">#REF!</definedName>
    <definedName name="Result_1_3_12_2008">#REF!</definedName>
    <definedName name="Result_2_1_1_2008">#REF!</definedName>
    <definedName name="Result_2_1_1_2009">#REF!</definedName>
    <definedName name="Result_2_2_1_2008">#REF!</definedName>
    <definedName name="Result_2_2_1_2009">#REF!</definedName>
    <definedName name="Result_2_3_1_2009">#REF!</definedName>
    <definedName name="Result_2_3_12_2007">#REF!</definedName>
    <definedName name="Result_2_3_12_2008">#REF!</definedName>
    <definedName name="Result_3_1_1_2008">#REF!</definedName>
    <definedName name="Result_3_1_1_2009">#REF!</definedName>
    <definedName name="Result_3_2_1_2008">#REF!</definedName>
    <definedName name="Result_3_2_1_2009">#REF!</definedName>
    <definedName name="Result_3_3_1_2009">#REF!</definedName>
    <definedName name="Result_3_3_12_2007">#REF!</definedName>
    <definedName name="Result_3_3_12_2008">#REF!</definedName>
    <definedName name="Result_4_2_1_2009">#REF!</definedName>
    <definedName name="right">#REF!</definedName>
    <definedName name="rngBefore">[21]Main!$AB$26</definedName>
    <definedName name="rngDepartmentDrive">[21]Main!$AB$23</definedName>
    <definedName name="rngEMailAddress">[21]Main!$AB$20</definedName>
    <definedName name="rngErrorSort">[21]ErrCheck!$A$4</definedName>
    <definedName name="rngLastSave">[21]Main!$G$19</definedName>
    <definedName name="rngLastSent">[21]Main!$G$18</definedName>
    <definedName name="rngLastUpdate">[21]Links!$D$2</definedName>
    <definedName name="rngNeedsUpdate">[21]Links!$E$2</definedName>
    <definedName name="rngNews">[21]Main!$AB$27</definedName>
    <definedName name="rngQuestChecked">[21]ErrCheck!$A$3</definedName>
    <definedName name="ROP_7D" localSheetId="46">#REF!</definedName>
    <definedName name="ROP_7D">#REF!</definedName>
    <definedName name="ROP_7DB" localSheetId="46">#REF!</definedName>
    <definedName name="ROP_7DB">#REF!</definedName>
    <definedName name="ROP_7DG" localSheetId="46">#REF!</definedName>
    <definedName name="ROP_7DG">#REF!</definedName>
    <definedName name="RR">#REF!</definedName>
    <definedName name="rrrrr">[31]Control!$A$19:$A$20</definedName>
    <definedName name="rrrrrrrrrr">[31]Control!$C$4</definedName>
    <definedName name="RRSUM" localSheetId="46">#REF!</definedName>
    <definedName name="RRSUM">#REF!</definedName>
    <definedName name="rs" localSheetId="4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wNullDates">#REF!</definedName>
    <definedName name="S350L">#REF!</definedName>
    <definedName name="SAPBEXrevision" hidden="1">1</definedName>
    <definedName name="SAPBEXsysID" hidden="1">"BWP"</definedName>
    <definedName name="SAPBEXwbID" hidden="1">"44Y1G9SWMUJUSYKKC3IRIZUHH"</definedName>
    <definedName name="SAV_INV">#REF!</definedName>
    <definedName name="save_as_wk1">#N/A</definedName>
    <definedName name="Scale_Def">[9]Control!$V$42:$V$45</definedName>
    <definedName name="Scenarios" localSheetId="46">#REF!</definedName>
    <definedName name="Scenarios">#REF!</definedName>
    <definedName name="SD" localSheetId="46">#REF!</definedName>
    <definedName name="SD">#REF!</definedName>
    <definedName name="SE.ADT.ILIT.ZS" localSheetId="46">#REF!</definedName>
    <definedName name="SE.ADT.ILIT.ZS">#REF!</definedName>
    <definedName name="SE.PRM.ENRR">#REF!</definedName>
    <definedName name="SE.PRM.ENRR.FE">#REF!</definedName>
    <definedName name="SE.PRM.ENRR.MA">#REF!</definedName>
    <definedName name="Selagr">#REF!</definedName>
    <definedName name="Selgds">#REF!</definedName>
    <definedName name="sencount" hidden="1">2</definedName>
    <definedName name="SHSH">#REF!</definedName>
    <definedName name="Shtraf_Saldo_Result">#REF!</definedName>
    <definedName name="SIG">#REF!</definedName>
    <definedName name="SL.AGR.TOTL.IN">#REF!</definedName>
    <definedName name="SL.IND.TOTL.IN">#REF!</definedName>
    <definedName name="SL.SRV.TOTL.IN">#REF!</definedName>
    <definedName name="SL.TLF.TOTL.IN">#REF!</definedName>
    <definedName name="SocFund">#REF!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sss" localSheetId="46" hidden="1">{#N/A,#N/A,FALSE,"DOC";"TB_28",#N/A,FALSE,"FITB_28";"TB_91",#N/A,FALSE,"FITB_91";"TB_182",#N/A,FALSE,"FITB_182";"TB_273",#N/A,FALSE,"FITB_273";"TB_364",#N/A,FALSE,"FITB_364 ";"SUMMARY",#N/A,FALSE,"Summary"}</definedName>
    <definedName name="ssss" localSheetId="49" hidden="1">{#N/A,#N/A,FALSE,"DOC";"TB_28",#N/A,FALSE,"FITB_28";"TB_91",#N/A,FALSE,"FITB_91";"TB_182",#N/A,FALSE,"FITB_182";"TB_273",#N/A,FALSE,"FITB_273";"TB_364",#N/A,FALSE,"FITB_364 ";"SUMMARY",#N/A,FALSE,"Summary"}</definedName>
    <definedName name="ssss" hidden="1">{#N/A,#N/A,FALSE,"DOC";"TB_28",#N/A,FALSE,"FITB_28";"TB_91",#N/A,FALSE,"FITB_91";"TB_182",#N/A,FALSE,"FITB_182";"TB_273",#N/A,FALSE,"FITB_273";"TB_364",#N/A,FALSE,"FITB_364 ";"SUMMARY",#N/A,FALSE,"Summary"}</definedName>
    <definedName name="SUMMARY1">#REF!</definedName>
    <definedName name="SUMMARY2">#REF!</definedName>
    <definedName name="SUMTABSLEFT">#REF!</definedName>
    <definedName name="SUMTABSTOP">#REF!</definedName>
    <definedName name="tab4a">#REF!</definedName>
    <definedName name="tab4b">#REF!</definedName>
    <definedName name="TAB8NEW">#REF!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#REF!</definedName>
    <definedName name="Table_6.__Moldova__Balance_of_Payments__1994_98">#REF!</definedName>
    <definedName name="Table_6a.__Kazakhstan__Financial_Operations_of_the_General_Government__1998_99">#REF!</definedName>
    <definedName name="Table_7A">#REF!</definedName>
    <definedName name="Table_7B">#REF!</definedName>
    <definedName name="Table_8">#REF!</definedName>
    <definedName name="Table_9._Kazakhstan___Medium_Term_Balance_of_Payments__1995_2003">#REF!</definedName>
    <definedName name="Table_98_99">#REF!</definedName>
    <definedName name="Tbills">#REF!</definedName>
    <definedName name="tblChecks">[21]ErrCheck!$A$3:$E$5</definedName>
    <definedName name="tblLinks">[21]Links!$A$4:$F$33</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est2" localSheetId="46">OR(NCol=1,[14]ANALYSIS!A$274=[14]ANALYSIS!XFD$274)</definedName>
    <definedName name="Test2" localSheetId="49">OR(NCol=1,[14]ANALYSIS!A$274=[14]ANALYSIS!XFD$274)</definedName>
    <definedName name="Test2">OR(NCol=1,[14]ANALYSIS!A$274=[14]ANALYSIS!XFD$274)</definedName>
    <definedName name="Test3" localSheetId="46">OR(NCol=1,[14]ANALYSIS!A$274=[14]ANALYSIS!XFD$274,[14]ANALYSIS!XFD$501="")</definedName>
    <definedName name="Test3" localSheetId="49">OR(NCol=1,[14]ANALYSIS!A$274=[14]ANALYSIS!XFD$274,[14]ANALYSIS!XFD$501="")</definedName>
    <definedName name="Test3">OR(NCol=1,[14]ANALYSIS!A$274=[14]ANALYSIS!XFD$274,[14]ANALYSIS!XFD$501="")</definedName>
    <definedName name="Test4">OR('[32]02(монит)'!NCol=1,[14]ANALYSIS!A$274=[14]ANALYSIS!XFD$274,[14]ANALYSIS!XFD$501="")</definedName>
    <definedName name="TM" localSheetId="46">#REF!</definedName>
    <definedName name="TM">#REF!</definedName>
    <definedName name="TM.PRI.NFSV.XU" localSheetId="46">#REF!</definedName>
    <definedName name="TM.PRI.NFSV.XU">#REF!</definedName>
    <definedName name="TM.VAL.ENGY.CD.WB" localSheetId="46">#REF!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#REF!</definedName>
    <definedName name="TM_R">#REF!</definedName>
    <definedName name="TM_Rcalc1">#REF!</definedName>
    <definedName name="TM_Rcalc2">#REF!</definedName>
    <definedName name="TM_RPCH">#REF!</definedName>
    <definedName name="TM_TM_D">#REF!</definedName>
    <definedName name="TM_TM_R">#REF!</definedName>
    <definedName name="TMcalc">#REF!</definedName>
    <definedName name="TMG">#REF!</definedName>
    <definedName name="TMG_D">#REF!</definedName>
    <definedName name="TMG_Dcalc1">#REF!</definedName>
    <definedName name="TMG_Dcalc2">#REF!</definedName>
    <definedName name="TMG_DPCH">#REF!</definedName>
    <definedName name="TMG_R">#REF!</definedName>
    <definedName name="TMG_Rcalc1">#REF!</definedName>
    <definedName name="TMG_Rcalc2">#REF!</definedName>
    <definedName name="TMG_RPCH">#REF!</definedName>
    <definedName name="TMG_TMG_D">#REF!</definedName>
    <definedName name="TMG_TMG_R">#REF!</definedName>
    <definedName name="TMGcalc">#REF!</definedName>
    <definedName name="TMGO">#REF!</definedName>
    <definedName name="TMGO_D">#REF!</definedName>
    <definedName name="TMGO_Dcalc1">#REF!</definedName>
    <definedName name="TMGO_Dcalc2">#REF!</definedName>
    <definedName name="TMGO_DPCH">#REF!</definedName>
    <definedName name="TMGO_R">#REF!</definedName>
    <definedName name="TMGO_Rcalc1">#REF!</definedName>
    <definedName name="TMGO_Rcalc2">#REF!</definedName>
    <definedName name="TMGO_RPCH">#REF!</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#REF!</definedName>
    <definedName name="TMGXO_lvTMGXO_Dcalc2">#REF!</definedName>
    <definedName name="TMGXO_R">#REF!</definedName>
    <definedName name="TMGXO_Rcalc1">#REF!</definedName>
    <definedName name="TMGXO_Rcalc2">#REF!</definedName>
    <definedName name="TMGXO_RPCH">#REF!</definedName>
    <definedName name="TMGXO_TMGXO_D">#REF!</definedName>
    <definedName name="TMGXO_TMGXO_R">#REF!</definedName>
    <definedName name="TMS">#REF!</definedName>
    <definedName name="TMS_D">#REF!</definedName>
    <definedName name="TMS_R">#REF!</definedName>
    <definedName name="to_do_1">[12]DBF!$AK$72:$AO$72</definedName>
    <definedName name="to_do_2">[12]DBF!$AJ$42:$AO$42</definedName>
    <definedName name="to_do_3">[12]DBF!$AK$113:$AO$113</definedName>
    <definedName name="TOP" localSheetId="46">#REF!</definedName>
    <definedName name="TOP">#REF!</definedName>
    <definedName name="TOP_BORDER">'[24]Crude Oil Reserves1980-2003'!#REF!</definedName>
    <definedName name="Trade_balance" localSheetId="46">#REF!</definedName>
    <definedName name="Trade_balance">#REF!</definedName>
    <definedName name="tretyr" localSheetId="46">[0]!Eeno1</definedName>
    <definedName name="tretyr" localSheetId="49">[0]!Eeno1</definedName>
    <definedName name="tretyr">[0]!Eeno1</definedName>
    <definedName name="TTT">[23]!печ_пл1</definedName>
    <definedName name="TX" localSheetId="46">#REF!</definedName>
    <definedName name="TX">#REF!</definedName>
    <definedName name="TX.PRI.NFSV.XU" localSheetId="46">#REF!</definedName>
    <definedName name="TX.PRI.NFSV.XU">#REF!</definedName>
    <definedName name="TX.QTY.COM1.XD.WB" localSheetId="46">#REF!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#REF!</definedName>
    <definedName name="TX_R">#REF!</definedName>
    <definedName name="TX_Rcalc1">#REF!</definedName>
    <definedName name="TX_Rcalc2">#REF!</definedName>
    <definedName name="TX_RPCH">#REF!</definedName>
    <definedName name="TX_TX_D">#REF!</definedName>
    <definedName name="TX_TX_R">#REF!</definedName>
    <definedName name="TXcalc">#REF!</definedName>
    <definedName name="TXG">#REF!</definedName>
    <definedName name="TXG_D">#REF!</definedName>
    <definedName name="TXG_Dcalc1">#REF!</definedName>
    <definedName name="TXG_Dcalc2">#REF!</definedName>
    <definedName name="TXG_DPCH">#REF!</definedName>
    <definedName name="TXG_R">#REF!</definedName>
    <definedName name="TXG_Rcalc1">#REF!</definedName>
    <definedName name="TXG_Rcalc2">#REF!</definedName>
    <definedName name="TXG_RPCH">#REF!</definedName>
    <definedName name="TXG_TXG_D">#REF!</definedName>
    <definedName name="TXG_TXG_R">#REF!</definedName>
    <definedName name="TXGcalc">#REF!</definedName>
    <definedName name="TXGO">#REF!</definedName>
    <definedName name="TXGO_D">#REF!</definedName>
    <definedName name="TXGO_Dcalc1">#REF!</definedName>
    <definedName name="TXGO_Dcalc2">#REF!</definedName>
    <definedName name="TXGO_DPCH">#REF!</definedName>
    <definedName name="TXGO_R">#REF!</definedName>
    <definedName name="TXGO_Rcalc1">#REF!</definedName>
    <definedName name="TXGO_Rcalc2">#REF!</definedName>
    <definedName name="TXGO_RPCH">#REF!</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#REF!</definedName>
    <definedName name="TXGXO_lvTXGXO_Dcalc2">#REF!</definedName>
    <definedName name="TXGXO_R">#REF!</definedName>
    <definedName name="TXGXO_Rcalc1">#REF!</definedName>
    <definedName name="TXGXO_Rcalc2">#REF!</definedName>
    <definedName name="TXGXO_RPCH">#REF!</definedName>
    <definedName name="TXGXO_TXGXO_D">#REF!</definedName>
    <definedName name="TXGXO_TXGXO_R">#REF!</definedName>
    <definedName name="TXS">#REF!</definedName>
    <definedName name="TXS_D">#REF!</definedName>
    <definedName name="TXS_R">#REF!</definedName>
    <definedName name="Uplata_4_2_12_2010">#REF!</definedName>
    <definedName name="Uplata_4_2_12_2011">#REF!</definedName>
    <definedName name="Uplata_4_2_12_2012">#REF!</definedName>
    <definedName name="Uploaded_Currency">[15]Control!$F$17</definedName>
    <definedName name="Uploaded_Scale">[15]Control!$F$18</definedName>
    <definedName name="USD" localSheetId="46">#REF!</definedName>
    <definedName name="USD">#REF!</definedName>
    <definedName name="USDSUM" localSheetId="46">#REF!</definedName>
    <definedName name="USDSUM">#REF!</definedName>
    <definedName name="Valuadd" localSheetId="46">#REF!</definedName>
    <definedName name="Valuadd">#REF!</definedName>
    <definedName name="VCSUMNBK">#REF!</definedName>
    <definedName name="wages">#REF!</definedName>
    <definedName name="WagSect">#REF!</definedName>
    <definedName name="World_Economic_Outlook_Template">#REF!</definedName>
    <definedName name="WPCP33_D">#REF!</definedName>
    <definedName name="WPCP33pch">#REF!</definedName>
    <definedName name="WPI">#REF!</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hidden="1">{"TRADE_COMP",#N/A,FALSE,"TAB23APP";"BOP",#N/A,FALSE,"TAB6";"DOT",#N/A,FALSE,"TAB24APP";"EXTDEBT",#N/A,FALSE,"TAB25APP"}</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localSheetId="46" hidden="1">{"BOP_TAB",#N/A,FALSE,"N";"MIDTERM_TAB",#N/A,FALSE,"O"}</definedName>
    <definedName name="wrn.BOP_MIDTERM." localSheetId="49" hidden="1">{"BOP_TAB",#N/A,FALSE,"N";"MIDTERM_TAB",#N/A,FALSE,"O"}</definedName>
    <definedName name="wrn.BOP_MIDTERM." hidden="1">{"BOP_TAB",#N/A,FALSE,"N";"MIDTERM_TAB",#N/A,FALSE,"O"}</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6" hidden="1">{"MONA",#N/A,FALSE,"S"}</definedName>
    <definedName name="wrn.MONA." localSheetId="49" hidden="1">{"MONA",#N/A,FALSE,"S"}</definedName>
    <definedName name="wrn.MONA." hidden="1">{"MONA",#N/A,FALSE,"S"}</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hidden="1">{"CBA",#N/A,FALSE,"TAB4";"MS",#N/A,FALSE,"TAB5";"BANKLOANS",#N/A,FALSE,"TAB21APP ";"INTEREST",#N/A,FALSE,"TAB22APP"}</definedName>
    <definedName name="wrn.WEO." localSheetId="46" hidden="1">{"WEO",#N/A,FALSE,"T"}</definedName>
    <definedName name="wrn.WEO." localSheetId="49" hidden="1">{"WEO",#N/A,FALSE,"T"}</definedName>
    <definedName name="wrn.WEO." hidden="1">{"WEO",#N/A,FALSE,"T"}</definedName>
    <definedName name="www">[33]Control!$B$13</definedName>
    <definedName name="xcc">#N/A</definedName>
    <definedName name="xxWRS_1">#REF!</definedName>
    <definedName name="xxWRS_2">#REF!</definedName>
    <definedName name="xxWRS_3">#REF!</definedName>
    <definedName name="xxWRS_4">#REF!</definedName>
    <definedName name="xxWRS_5">#REF!</definedName>
    <definedName name="xxx">#N/A</definedName>
    <definedName name="Year">[15]Control!$C$3</definedName>
    <definedName name="yyy" localSheetId="46" hidden="1">{"DEPOSITS",#N/A,FALSE,"COMML_MON";"LOANS",#N/A,FALSE,"COMML_MON"}</definedName>
    <definedName name="yyy" localSheetId="49" hidden="1">{"DEPOSITS",#N/A,FALSE,"COMML_MON";"LOANS",#N/A,FALSE,"COMML_MON"}</definedName>
    <definedName name="yyy" hidden="1">{"DEPOSITS",#N/A,FALSE,"COMML_MON";"LOANS",#N/A,FALSE,"COMML_MON"}</definedName>
    <definedName name="Z_69687417_BF2D_41EA_9F0C_3ABCA36AC0DF_.wvu.Cols" localSheetId="46" hidden="1">'табл 26 пг '!$F:$F</definedName>
    <definedName name="Z_69687417_BF2D_41EA_9F0C_3ABCA36AC0DF_.wvu.FilterData" localSheetId="3" hidden="1">'табл 4'!$A$8:$I$274</definedName>
    <definedName name="Z_69687417_BF2D_41EA_9F0C_3ABCA36AC0DF_.wvu.FilterData" localSheetId="7" hidden="1">'табл 8 (дох)'!$A$7:$G$190</definedName>
    <definedName name="Z_69687417_BF2D_41EA_9F0C_3ABCA36AC0DF_.wvu.PrintArea" localSheetId="48" hidden="1">'28 табл'!$A$1:$D$44</definedName>
    <definedName name="Z_69687417_BF2D_41EA_9F0C_3ABCA36AC0DF_.wvu.PrintArea" localSheetId="11" hidden="1">'таб 11'!$A$1:$G$104</definedName>
    <definedName name="Z_69687417_BF2D_41EA_9F0C_3ABCA36AC0DF_.wvu.PrintArea" localSheetId="0" hidden="1">'табл 1'!$A$1:$H$42</definedName>
    <definedName name="Z_69687417_BF2D_41EA_9F0C_3ABCA36AC0DF_.wvu.PrintArea" localSheetId="10" hidden="1">'табл 10'!$A$1:$G$77</definedName>
    <definedName name="Z_69687417_BF2D_41EA_9F0C_3ABCA36AC0DF_.wvu.PrintArea" localSheetId="12" hidden="1">'табл 12'!$A$1:$K$40</definedName>
    <definedName name="Z_69687417_BF2D_41EA_9F0C_3ABCA36AC0DF_.wvu.PrintArea" localSheetId="14" hidden="1">'табл 12.1'!$A$1:$G$46</definedName>
    <definedName name="Z_69687417_BF2D_41EA_9F0C_3ABCA36AC0DF_.wvu.PrintArea" localSheetId="23" hidden="1">'табл 12.10'!$A$1:$G$46</definedName>
    <definedName name="Z_69687417_BF2D_41EA_9F0C_3ABCA36AC0DF_.wvu.PrintArea" localSheetId="24" hidden="1">'табл 12.11'!$A$1:$G$46</definedName>
    <definedName name="Z_69687417_BF2D_41EA_9F0C_3ABCA36AC0DF_.wvu.PrintArea" localSheetId="26" hidden="1">'табл 12.12'!$A$1:$G$46</definedName>
    <definedName name="Z_69687417_BF2D_41EA_9F0C_3ABCA36AC0DF_.wvu.PrintArea" localSheetId="27" hidden="1">'табл 12.13'!$A$1:$G$46</definedName>
    <definedName name="Z_69687417_BF2D_41EA_9F0C_3ABCA36AC0DF_.wvu.PrintArea" localSheetId="28" hidden="1">'табл 12.14'!$A$1:$G$46</definedName>
    <definedName name="Z_69687417_BF2D_41EA_9F0C_3ABCA36AC0DF_.wvu.PrintArea" localSheetId="30" hidden="1">'табл 12.15.'!$A$1:$G$46</definedName>
    <definedName name="Z_69687417_BF2D_41EA_9F0C_3ABCA36AC0DF_.wvu.PrintArea" localSheetId="31" hidden="1">'табл 12.16'!$A$1:$G$46</definedName>
    <definedName name="Z_69687417_BF2D_41EA_9F0C_3ABCA36AC0DF_.wvu.PrintArea" localSheetId="32" hidden="1">'табл 12.17'!$A$1:$G$46</definedName>
    <definedName name="Z_69687417_BF2D_41EA_9F0C_3ABCA36AC0DF_.wvu.PrintArea" localSheetId="15" hidden="1">'табл 12.2'!$A$1:$G$46</definedName>
    <definedName name="Z_69687417_BF2D_41EA_9F0C_3ABCA36AC0DF_.wvu.PrintArea" localSheetId="16" hidden="1">'табл 12.3'!$A$1:$G$46</definedName>
    <definedName name="Z_69687417_BF2D_41EA_9F0C_3ABCA36AC0DF_.wvu.PrintArea" localSheetId="17" hidden="1">'табл 12.4'!$A$1:$G$46</definedName>
    <definedName name="Z_69687417_BF2D_41EA_9F0C_3ABCA36AC0DF_.wvu.PrintArea" localSheetId="18" hidden="1">'табл 12.5'!$A$1:$G$46</definedName>
    <definedName name="Z_69687417_BF2D_41EA_9F0C_3ABCA36AC0DF_.wvu.PrintArea" localSheetId="19" hidden="1">'табл 12.6'!$A$1:$G$46</definedName>
    <definedName name="Z_69687417_BF2D_41EA_9F0C_3ABCA36AC0DF_.wvu.PrintArea" localSheetId="20" hidden="1">'табл 12.7'!$A$1:$G$46</definedName>
    <definedName name="Z_69687417_BF2D_41EA_9F0C_3ABCA36AC0DF_.wvu.PrintArea" localSheetId="21" hidden="1">'табл 12.8'!$A$1:$G$46</definedName>
    <definedName name="Z_69687417_BF2D_41EA_9F0C_3ABCA36AC0DF_.wvu.PrintArea" localSheetId="22" hidden="1">'табл 12.9'!$A$1:$G$46</definedName>
    <definedName name="Z_69687417_BF2D_41EA_9F0C_3ABCA36AC0DF_.wvu.PrintArea" localSheetId="34" hidden="1">'табл 14'!$A$1:$F$16</definedName>
    <definedName name="Z_69687417_BF2D_41EA_9F0C_3ABCA36AC0DF_.wvu.PrintArea" localSheetId="36" hidden="1">'табл 16'!$A$1:$E$43</definedName>
    <definedName name="Z_69687417_BF2D_41EA_9F0C_3ABCA36AC0DF_.wvu.PrintArea" localSheetId="38" hidden="1">'табл 18'!$A$1:$I$26</definedName>
    <definedName name="Z_69687417_BF2D_41EA_9F0C_3ABCA36AC0DF_.wvu.PrintArea" localSheetId="1" hidden="1">'табл 2 '!$A$1:$J$41</definedName>
    <definedName name="Z_69687417_BF2D_41EA_9F0C_3ABCA36AC0DF_.wvu.PrintArea" localSheetId="40" hidden="1">'табл 20 кв'!$A$1:$AB$24</definedName>
    <definedName name="Z_69687417_BF2D_41EA_9F0C_3ABCA36AC0DF_.wvu.PrintArea" localSheetId="41" hidden="1">'табл 21 кв '!$A$1:$AB$28</definedName>
    <definedName name="Z_69687417_BF2D_41EA_9F0C_3ABCA36AC0DF_.wvu.PrintArea" localSheetId="43" hidden="1">'табл 23'!$A$1:$Z$28</definedName>
    <definedName name="Z_69687417_BF2D_41EA_9F0C_3ABCA36AC0DF_.wvu.PrintArea" localSheetId="44" hidden="1">'табл 24 кв'!$A$1:$F$25</definedName>
    <definedName name="Z_69687417_BF2D_41EA_9F0C_3ABCA36AC0DF_.wvu.PrintArea" localSheetId="45" hidden="1">'табл 25 кв'!$A$1:$F$29</definedName>
    <definedName name="Z_69687417_BF2D_41EA_9F0C_3ABCA36AC0DF_.wvu.PrintArea" localSheetId="46" hidden="1">'табл 26 пг '!$A$1:$E$37</definedName>
    <definedName name="Z_69687417_BF2D_41EA_9F0C_3ABCA36AC0DF_.wvu.PrintArea" localSheetId="47" hidden="1">'табл 27 пг'!$A$1:$F$28</definedName>
    <definedName name="Z_69687417_BF2D_41EA_9F0C_3ABCA36AC0DF_.wvu.PrintArea" localSheetId="49" hidden="1">'табл 29 пг'!$A$1:$I$16</definedName>
    <definedName name="Z_69687417_BF2D_41EA_9F0C_3ABCA36AC0DF_.wvu.PrintArea" localSheetId="2" hidden="1">'табл 3'!#REF!</definedName>
    <definedName name="Z_69687417_BF2D_41EA_9F0C_3ABCA36AC0DF_.wvu.PrintArea" localSheetId="3" hidden="1">'табл 4'!$A$1:$G$283</definedName>
    <definedName name="Z_69687417_BF2D_41EA_9F0C_3ABCA36AC0DF_.wvu.PrintArea" localSheetId="4" hidden="1">'табл 5'!$A$1:$D$229</definedName>
    <definedName name="Z_69687417_BF2D_41EA_9F0C_3ABCA36AC0DF_.wvu.PrintArea" localSheetId="5" hidden="1">'табл 6'!$A$1:$E$33</definedName>
    <definedName name="Z_69687417_BF2D_41EA_9F0C_3ABCA36AC0DF_.wvu.PrintArea" localSheetId="6" hidden="1">'табл 7'!$A$1:$K$41</definedName>
    <definedName name="Z_69687417_BF2D_41EA_9F0C_3ABCA36AC0DF_.wvu.PrintArea" localSheetId="7" hidden="1">'табл 8 (дох)'!$A$1:$H$220</definedName>
    <definedName name="Z_69687417_BF2D_41EA_9F0C_3ABCA36AC0DF_.wvu.PrintArea" localSheetId="8" hidden="1">'табл 8 (расх)'!$A$1:$G$593</definedName>
    <definedName name="Z_69687417_BF2D_41EA_9F0C_3ABCA36AC0DF_.wvu.PrintArea" localSheetId="9" hidden="1">'табл 9'!$A$1:$E$51</definedName>
    <definedName name="Z_69687417_BF2D_41EA_9F0C_3ABCA36AC0DF_.wvu.PrintTitles" localSheetId="11" hidden="1">'таб 11'!$2:$2</definedName>
    <definedName name="Z_69687417_BF2D_41EA_9F0C_3ABCA36AC0DF_.wvu.PrintTitles" localSheetId="10" hidden="1">'табл 10'!$3:$4</definedName>
    <definedName name="Z_69687417_BF2D_41EA_9F0C_3ABCA36AC0DF_.wvu.PrintTitles" localSheetId="42" hidden="1">'табл 22 кв'!$7:$10</definedName>
    <definedName name="Z_69687417_BF2D_41EA_9F0C_3ABCA36AC0DF_.wvu.PrintTitles" localSheetId="3" hidden="1">'табл 4'!$6:$7</definedName>
    <definedName name="Z_69687417_BF2D_41EA_9F0C_3ABCA36AC0DF_.wvu.PrintTitles" localSheetId="4" hidden="1">'табл 5'!$8:$9</definedName>
    <definedName name="Z_69687417_BF2D_41EA_9F0C_3ABCA36AC0DF_.wvu.PrintTitles" localSheetId="7" hidden="1">'табл 8 (дох)'!$6:$7</definedName>
    <definedName name="Z_69687417_BF2D_41EA_9F0C_3ABCA36AC0DF_.wvu.PrintTitles" localSheetId="8" hidden="1">'табл 8 (расх)'!$5:$6</definedName>
    <definedName name="Z_69687417_BF2D_41EA_9F0C_3ABCA36AC0DF_.wvu.PrintTitles" localSheetId="9" hidden="1">'табл 9'!$7:$8</definedName>
    <definedName name="Z_69687417_BF2D_41EA_9F0C_3ABCA36AC0DF_.wvu.Rows" localSheetId="1" hidden="1">'табл 2 '!#REF!</definedName>
    <definedName name="Z_CEB12AB2_2B7C_47EA_8993_91B31C172525_.wvu.Cols" localSheetId="46" hidden="1">'табл 26 пг '!$F:$F</definedName>
    <definedName name="Z_CEB12AB2_2B7C_47EA_8993_91B31C172525_.wvu.FilterData" localSheetId="3" hidden="1">'табл 4'!$A$8:$I$274</definedName>
    <definedName name="Z_CEB12AB2_2B7C_47EA_8993_91B31C172525_.wvu.FilterData" localSheetId="7" hidden="1">'табл 8 (дох)'!$A$7:$G$190</definedName>
    <definedName name="Z_CEB12AB2_2B7C_47EA_8993_91B31C172525_.wvu.PrintArea" localSheetId="48" hidden="1">'28 табл'!$A$1:$D$44</definedName>
    <definedName name="Z_CEB12AB2_2B7C_47EA_8993_91B31C172525_.wvu.PrintArea" localSheetId="11" hidden="1">'таб 11'!$A$1:$G$104</definedName>
    <definedName name="Z_CEB12AB2_2B7C_47EA_8993_91B31C172525_.wvu.PrintArea" localSheetId="0" hidden="1">'табл 1'!$A$1:$H$42</definedName>
    <definedName name="Z_CEB12AB2_2B7C_47EA_8993_91B31C172525_.wvu.PrintArea" localSheetId="10" hidden="1">'табл 10'!$A$1:$G$77</definedName>
    <definedName name="Z_CEB12AB2_2B7C_47EA_8993_91B31C172525_.wvu.PrintArea" localSheetId="12" hidden="1">'табл 12'!$A$1:$K$40</definedName>
    <definedName name="Z_CEB12AB2_2B7C_47EA_8993_91B31C172525_.wvu.PrintArea" localSheetId="14" hidden="1">'табл 12.1'!$A$1:$G$46</definedName>
    <definedName name="Z_CEB12AB2_2B7C_47EA_8993_91B31C172525_.wvu.PrintArea" localSheetId="23" hidden="1">'табл 12.10'!$A$1:$G$46</definedName>
    <definedName name="Z_CEB12AB2_2B7C_47EA_8993_91B31C172525_.wvu.PrintArea" localSheetId="24" hidden="1">'табл 12.11'!$A$1:$G$46</definedName>
    <definedName name="Z_CEB12AB2_2B7C_47EA_8993_91B31C172525_.wvu.PrintArea" localSheetId="26" hidden="1">'табл 12.12'!$A$1:$G$46</definedName>
    <definedName name="Z_CEB12AB2_2B7C_47EA_8993_91B31C172525_.wvu.PrintArea" localSheetId="27" hidden="1">'табл 12.13'!$A$1:$G$46</definedName>
    <definedName name="Z_CEB12AB2_2B7C_47EA_8993_91B31C172525_.wvu.PrintArea" localSheetId="28" hidden="1">'табл 12.14'!$A$1:$G$46</definedName>
    <definedName name="Z_CEB12AB2_2B7C_47EA_8993_91B31C172525_.wvu.PrintArea" localSheetId="30" hidden="1">'табл 12.15.'!$A$1:$G$46</definedName>
    <definedName name="Z_CEB12AB2_2B7C_47EA_8993_91B31C172525_.wvu.PrintArea" localSheetId="31" hidden="1">'табл 12.16'!$A$1:$G$46</definedName>
    <definedName name="Z_CEB12AB2_2B7C_47EA_8993_91B31C172525_.wvu.PrintArea" localSheetId="32" hidden="1">'табл 12.17'!$A$1:$G$46</definedName>
    <definedName name="Z_CEB12AB2_2B7C_47EA_8993_91B31C172525_.wvu.PrintArea" localSheetId="15" hidden="1">'табл 12.2'!$A$1:$G$46</definedName>
    <definedName name="Z_CEB12AB2_2B7C_47EA_8993_91B31C172525_.wvu.PrintArea" localSheetId="16" hidden="1">'табл 12.3'!$A$1:$G$46</definedName>
    <definedName name="Z_CEB12AB2_2B7C_47EA_8993_91B31C172525_.wvu.PrintArea" localSheetId="17" hidden="1">'табл 12.4'!$A$1:$G$46</definedName>
    <definedName name="Z_CEB12AB2_2B7C_47EA_8993_91B31C172525_.wvu.PrintArea" localSheetId="18" hidden="1">'табл 12.5'!$A$1:$G$46</definedName>
    <definedName name="Z_CEB12AB2_2B7C_47EA_8993_91B31C172525_.wvu.PrintArea" localSheetId="19" hidden="1">'табл 12.6'!$A$1:$G$46</definedName>
    <definedName name="Z_CEB12AB2_2B7C_47EA_8993_91B31C172525_.wvu.PrintArea" localSheetId="20" hidden="1">'табл 12.7'!$A$1:$G$46</definedName>
    <definedName name="Z_CEB12AB2_2B7C_47EA_8993_91B31C172525_.wvu.PrintArea" localSheetId="21" hidden="1">'табл 12.8'!$A$1:$G$46</definedName>
    <definedName name="Z_CEB12AB2_2B7C_47EA_8993_91B31C172525_.wvu.PrintArea" localSheetId="22" hidden="1">'табл 12.9'!$A$1:$G$46</definedName>
    <definedName name="Z_CEB12AB2_2B7C_47EA_8993_91B31C172525_.wvu.PrintArea" localSheetId="34" hidden="1">'табл 14'!$A$1:$F$16</definedName>
    <definedName name="Z_CEB12AB2_2B7C_47EA_8993_91B31C172525_.wvu.PrintArea" localSheetId="36" hidden="1">'табл 16'!$A$1:$E$43</definedName>
    <definedName name="Z_CEB12AB2_2B7C_47EA_8993_91B31C172525_.wvu.PrintArea" localSheetId="38" hidden="1">'табл 18'!$A$1:$I$26</definedName>
    <definedName name="Z_CEB12AB2_2B7C_47EA_8993_91B31C172525_.wvu.PrintArea" localSheetId="1" hidden="1">'табл 2 '!$A$1:$J$41</definedName>
    <definedName name="Z_CEB12AB2_2B7C_47EA_8993_91B31C172525_.wvu.PrintArea" localSheetId="40" hidden="1">'табл 20 кв'!$A$1:$AB$24</definedName>
    <definedName name="Z_CEB12AB2_2B7C_47EA_8993_91B31C172525_.wvu.PrintArea" localSheetId="41" hidden="1">'табл 21 кв '!$A$1:$AB$28</definedName>
    <definedName name="Z_CEB12AB2_2B7C_47EA_8993_91B31C172525_.wvu.PrintArea" localSheetId="43" hidden="1">'табл 23'!$A$1:$Z$28</definedName>
    <definedName name="Z_CEB12AB2_2B7C_47EA_8993_91B31C172525_.wvu.PrintArea" localSheetId="44" hidden="1">'табл 24 кв'!$A$1:$F$25</definedName>
    <definedName name="Z_CEB12AB2_2B7C_47EA_8993_91B31C172525_.wvu.PrintArea" localSheetId="45" hidden="1">'табл 25 кв'!$A$1:$F$29</definedName>
    <definedName name="Z_CEB12AB2_2B7C_47EA_8993_91B31C172525_.wvu.PrintArea" localSheetId="46" hidden="1">'табл 26 пг '!$A$1:$E$37</definedName>
    <definedName name="Z_CEB12AB2_2B7C_47EA_8993_91B31C172525_.wvu.PrintArea" localSheetId="47" hidden="1">'табл 27 пг'!$A$1:$F$28</definedName>
    <definedName name="Z_CEB12AB2_2B7C_47EA_8993_91B31C172525_.wvu.PrintArea" localSheetId="49" hidden="1">'табл 29 пг'!$A$1:$I$16</definedName>
    <definedName name="Z_CEB12AB2_2B7C_47EA_8993_91B31C172525_.wvu.PrintArea" localSheetId="2" hidden="1">'табл 3'!#REF!</definedName>
    <definedName name="Z_CEB12AB2_2B7C_47EA_8993_91B31C172525_.wvu.PrintArea" localSheetId="3" hidden="1">'табл 4'!$A$1:$G$283</definedName>
    <definedName name="Z_CEB12AB2_2B7C_47EA_8993_91B31C172525_.wvu.PrintArea" localSheetId="4" hidden="1">'табл 5'!$A$1:$D$229</definedName>
    <definedName name="Z_CEB12AB2_2B7C_47EA_8993_91B31C172525_.wvu.PrintArea" localSheetId="5" hidden="1">'табл 6'!$A$1:$E$33</definedName>
    <definedName name="Z_CEB12AB2_2B7C_47EA_8993_91B31C172525_.wvu.PrintArea" localSheetId="6" hidden="1">'табл 7'!$A$1:$K$41</definedName>
    <definedName name="Z_CEB12AB2_2B7C_47EA_8993_91B31C172525_.wvu.PrintArea" localSheetId="7" hidden="1">'табл 8 (дох)'!$A$1:$H$220</definedName>
    <definedName name="Z_CEB12AB2_2B7C_47EA_8993_91B31C172525_.wvu.PrintArea" localSheetId="8" hidden="1">'табл 8 (расх)'!$A$1:$G$593</definedName>
    <definedName name="Z_CEB12AB2_2B7C_47EA_8993_91B31C172525_.wvu.PrintArea" localSheetId="9" hidden="1">'табл 9'!$A$1:$E$51</definedName>
    <definedName name="Z_CEB12AB2_2B7C_47EA_8993_91B31C172525_.wvu.PrintTitles" localSheetId="11" hidden="1">'таб 11'!$2:$2</definedName>
    <definedName name="Z_CEB12AB2_2B7C_47EA_8993_91B31C172525_.wvu.PrintTitles" localSheetId="10" hidden="1">'табл 10'!$3:$4</definedName>
    <definedName name="Z_CEB12AB2_2B7C_47EA_8993_91B31C172525_.wvu.PrintTitles" localSheetId="42" hidden="1">'табл 22 кв'!$7:$10</definedName>
    <definedName name="Z_CEB12AB2_2B7C_47EA_8993_91B31C172525_.wvu.PrintTitles" localSheetId="3" hidden="1">'табл 4'!$6:$7</definedName>
    <definedName name="Z_CEB12AB2_2B7C_47EA_8993_91B31C172525_.wvu.PrintTitles" localSheetId="4" hidden="1">'табл 5'!$8:$9</definedName>
    <definedName name="Z_CEB12AB2_2B7C_47EA_8993_91B31C172525_.wvu.PrintTitles" localSheetId="7" hidden="1">'табл 8 (дох)'!$6:$7</definedName>
    <definedName name="Z_CEB12AB2_2B7C_47EA_8993_91B31C172525_.wvu.PrintTitles" localSheetId="8" hidden="1">'табл 8 (расх)'!$5:$6</definedName>
    <definedName name="Z_CEB12AB2_2B7C_47EA_8993_91B31C172525_.wvu.PrintTitles" localSheetId="9" hidden="1">'табл 9'!$7:$8</definedName>
    <definedName name="Z_CEB12AB2_2B7C_47EA_8993_91B31C172525_.wvu.Rows" localSheetId="1" hidden="1">'табл 2 '!#REF!</definedName>
    <definedName name="zzz" localSheetId="46" hidden="1">{"TBILLS_ALL",#N/A,FALSE,"FITB_all"}</definedName>
    <definedName name="zzz" localSheetId="49" hidden="1">{"TBILLS_ALL",#N/A,FALSE,"FITB_all"}</definedName>
    <definedName name="zzz" hidden="1">{"TBILLS_ALL",#N/A,FALSE,"FITB_all"}</definedName>
    <definedName name="а">[8]!Eeno1</definedName>
    <definedName name="А1" localSheetId="46">#REF!</definedName>
    <definedName name="А1">#REF!</definedName>
    <definedName name="А10" localSheetId="46">#REF!</definedName>
    <definedName name="А10">#REF!</definedName>
    <definedName name="А3" localSheetId="46">#REF!</definedName>
    <definedName name="А3">#REF!</definedName>
    <definedName name="аа">#REF!</definedName>
    <definedName name="абз">#REF!</definedName>
    <definedName name="абп">#REF!</definedName>
    <definedName name="авав">#REF!</definedName>
    <definedName name="адр">#N/A</definedName>
    <definedName name="аене" localSheetId="46" hidden="1">{"DEPOSITS",#N/A,FALSE,"COMML_MON";"LOANS",#N/A,FALSE,"COMML_MON"}</definedName>
    <definedName name="аене" localSheetId="49" hidden="1">{"DEPOSITS",#N/A,FALSE,"COMML_MON";"LOANS",#N/A,FALSE,"COMML_MON"}</definedName>
    <definedName name="аене" hidden="1">{"DEPOSITS",#N/A,FALSE,"COMML_MON";"LOANS",#N/A,FALSE,"COMML_MON"}</definedName>
    <definedName name="аида">#REF!</definedName>
    <definedName name="Актюбинск" localSheetId="46" hidden="1">{"'стр.106'!$A$1:$H$27"}</definedName>
    <definedName name="Актюбинск" localSheetId="49" hidden="1">{"'стр.106'!$A$1:$H$27"}</definedName>
    <definedName name="Актюбинск" hidden="1">{"'стр.106'!$A$1:$H$27"}</definedName>
    <definedName name="алтплвдош">OR('[34]1 (м.т)'!NCol=1,[14]ANALYSIS!A$274=[14]ANALYSIS!XFD$274,[14]ANALYSIS!XFD$501="")</definedName>
    <definedName name="амортиз" localSheetId="46">#REF!</definedName>
    <definedName name="амортиз">#REF!</definedName>
    <definedName name="ап">OR('[34]1 (м.т)'!NCol=1,[14]ANALYSIS!A$274=[14]ANALYSIS!XFD$274)</definedName>
    <definedName name="ап1" localSheetId="46">NCol=1</definedName>
    <definedName name="ап1" localSheetId="49">NCol=1</definedName>
    <definedName name="ап1">NCol=1</definedName>
    <definedName name="ап2" localSheetId="46">NCol=1</definedName>
    <definedName name="ап2" localSheetId="49">NCol=1</definedName>
    <definedName name="ап2">NCol=1</definedName>
    <definedName name="апвп" localSheetId="46">OR(NCol=1,[14]ANALYSIS!A$274=[14]ANALYSIS!XFD$274)</definedName>
    <definedName name="апвп" localSheetId="49">OR(NCol=1,[14]ANALYSIS!A$274=[14]ANALYSIS!XFD$274)</definedName>
    <definedName name="апвп">OR(NCol=1,[14]ANALYSIS!A$274=[14]ANALYSIS!XFD$274)</definedName>
    <definedName name="апр" localSheetId="46">#REF!</definedName>
    <definedName name="апр">#REF!</definedName>
    <definedName name="арнур" localSheetId="46">#REF!</definedName>
    <definedName name="арнур">#REF!</definedName>
    <definedName name="аршгб" localSheetId="46" hidden="1">{"'стр.106'!$A$1:$H$27"}</definedName>
    <definedName name="аршгб" localSheetId="49" hidden="1">{"'стр.106'!$A$1:$H$27"}</definedName>
    <definedName name="аршгб" hidden="1">{"'стр.106'!$A$1:$H$27"}</definedName>
    <definedName name="асель" localSheetId="46" hidden="1">{"'стр.106'!$A$1:$H$27"}</definedName>
    <definedName name="асель" localSheetId="49" hidden="1">{"'стр.106'!$A$1:$H$27"}</definedName>
    <definedName name="асель" hidden="1">{"'стр.106'!$A$1:$H$27"}</definedName>
    <definedName name="Астана">#REF!</definedName>
    <definedName name="Атырау" localSheetId="46" hidden="1">{"'стр.106'!$A$1:$H$27"}</definedName>
    <definedName name="Атырау" localSheetId="49" hidden="1">{"'стр.106'!$A$1:$H$27"}</definedName>
    <definedName name="Атырау" hidden="1">{"'стр.106'!$A$1:$H$27"}</definedName>
    <definedName name="Б" localSheetId="46">[0]!Лист1</definedName>
    <definedName name="Б" localSheetId="49">[0]!Лист1</definedName>
    <definedName name="Б">[0]!Лист1</definedName>
    <definedName name="баз" localSheetId="46">[0]!Лист1</definedName>
    <definedName name="баз" localSheetId="49">[0]!Лист1</definedName>
    <definedName name="баз">[0]!Лист1</definedName>
    <definedName name="База">[8]!Лист1</definedName>
    <definedName name="_xlnm.Database" localSheetId="46">#REF!</definedName>
    <definedName name="_xlnm.Database">#REF!</definedName>
    <definedName name="Бальзамы" localSheetId="46">#REF!</definedName>
    <definedName name="Бальзамы">#REF!</definedName>
    <definedName name="бася" localSheetId="46">[0]!Eeno1</definedName>
    <definedName name="бася" localSheetId="49">[0]!Eeno1</definedName>
    <definedName name="бася">[0]!Eeno1</definedName>
    <definedName name="Бренди" localSheetId="46">#REF!</definedName>
    <definedName name="Бренди">#REF!</definedName>
    <definedName name="бюджет" localSheetId="46">[0]!Eeno1</definedName>
    <definedName name="бюджет" localSheetId="49">[0]!Eeno1</definedName>
    <definedName name="бюджет">[0]!Eeno1</definedName>
    <definedName name="бюджет1" localSheetId="46">[0]!Лист1</definedName>
    <definedName name="бюджет1" localSheetId="49">[0]!Лист1</definedName>
    <definedName name="бюджет1">[0]!Лист1</definedName>
    <definedName name="В128" localSheetId="46">#REF!</definedName>
    <definedName name="В128">#REF!</definedName>
    <definedName name="В129" localSheetId="46">#REF!</definedName>
    <definedName name="В129">#REF!</definedName>
    <definedName name="вавп" localSheetId="46">#REF!</definedName>
    <definedName name="вавп">#REF!</definedName>
    <definedName name="ВАЗ">#REF!</definedName>
    <definedName name="ВАЗ99">#REF!</definedName>
    <definedName name="Вина_игристые">#REF!</definedName>
    <definedName name="Винные_напитки">#REF!</definedName>
    <definedName name="Виноградные_вина">#REF!</definedName>
    <definedName name="Виноматериал">#REF!</definedName>
    <definedName name="ВКРВАР">#REF!</definedName>
    <definedName name="Водки">#REF!</definedName>
    <definedName name="Волга">#REF!</definedName>
    <definedName name="Всего_накоплений_женщины">#REF!</definedName>
    <definedName name="Всего_накоплений_мужчины">#REF!</definedName>
    <definedName name="выаыв">#REF!</definedName>
    <definedName name="выв">#REF!</definedName>
    <definedName name="гео98">[8]!Лист1</definedName>
    <definedName name="гнн">#N/A</definedName>
    <definedName name="гос.задания">#REF!</definedName>
    <definedName name="д">OR('[32]02(монит)'!NCol=1,[14]ANALYSIS!A$274=[14]ANALYSIS!XFD$274,[14]ANALYSIS!XFD$501="")</definedName>
    <definedName name="ддд" localSheetId="46">OR(NCol=1,[14]ANALYSIS!A$274=[14]ANALYSIS!XFD$274)</definedName>
    <definedName name="ддд" localSheetId="49">OR(NCol=1,[14]ANALYSIS!A$274=[14]ANALYSIS!XFD$274)</definedName>
    <definedName name="ддд">OR(NCol=1,[14]ANALYSIS!A$274=[14]ANALYSIS!XFD$274)</definedName>
    <definedName name="дддддддддддддддддддддддддддддд" localSheetId="46">#REF!</definedName>
    <definedName name="дддддддддддддддддддддддддддддд">#REF!</definedName>
    <definedName name="диаграмма">[8]!Eeno1</definedName>
    <definedName name="динамика">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ДМТЦ">#N/A</definedName>
    <definedName name="ДоляВДС15">'[17]МОБ-15 Тип I'!$E$30:$S$30</definedName>
    <definedName name="ДоляКС">'[17]МОБ-15 Тип I'!$T$135:$T$149</definedName>
    <definedName name="Ед.">[14]ANALYSIS!#REF!</definedName>
    <definedName name="еРЕР" localSheetId="46">#REF!</definedName>
    <definedName name="еРЕР">#REF!</definedName>
    <definedName name="ещгрп" localSheetId="46">OR(NCol=1,[14]ANALYSIS!A$274=[14]ANALYSIS!XFD$274,[14]ANALYSIS!XFD$501="")</definedName>
    <definedName name="ещгрп" localSheetId="49">OR(NCol=1,[14]ANALYSIS!A$274=[14]ANALYSIS!XFD$274,[14]ANALYSIS!XFD$501="")</definedName>
    <definedName name="ещгрп">OR(NCol=1,[14]ANALYSIS!A$274=[14]ANALYSIS!XFD$274,[14]ANALYSIS!XFD$501="")</definedName>
    <definedName name="ж" localSheetId="46" hidden="1">{"'стр.106'!$A$1:$H$27"}</definedName>
    <definedName name="ж" localSheetId="49" hidden="1">{"'стр.106'!$A$1:$H$27"}</definedName>
    <definedName name="ж" hidden="1">{"'стр.106'!$A$1:$H$27"}</definedName>
    <definedName name="жж">OR('[32]02(монит)'!NCol=1,[14]ANALYSIS!A$274=[14]ANALYSIS!XFD$274)</definedName>
    <definedName name="жжд" localSheetId="46">#REF!</definedName>
    <definedName name="жжд">#REF!</definedName>
    <definedName name="жжж" localSheetId="46" hidden="1">{"'стр.106'!$A$1:$H$27"}</definedName>
    <definedName name="жжж" localSheetId="49" hidden="1">{"'стр.106'!$A$1:$H$27"}</definedName>
    <definedName name="жжж" hidden="1">{"'стр.106'!$A$1:$H$27"}</definedName>
    <definedName name="жжжжж" localSheetId="46" hidden="1">{#N/A,#N/A,FALSE,"SimInp1";#N/A,#N/A,FALSE,"SimInp2";#N/A,#N/A,FALSE,"SimOut1";#N/A,#N/A,FALSE,"SimOut2";#N/A,#N/A,FALSE,"SimOut3";#N/A,#N/A,FALSE,"SimOut4";#N/A,#N/A,FALSE,"SimOut5"}</definedName>
    <definedName name="жжжжж" localSheetId="49" hidden="1">{#N/A,#N/A,FALSE,"SimInp1";#N/A,#N/A,FALSE,"SimInp2";#N/A,#N/A,FALSE,"SimOut1";#N/A,#N/A,FALSE,"SimOut2";#N/A,#N/A,FALSE,"SimOut3";#N/A,#N/A,FALSE,"SimOut4";#N/A,#N/A,FALSE,"SimOut5"}</definedName>
    <definedName name="жжжжж" hidden="1">{#N/A,#N/A,FALSE,"SimInp1";#N/A,#N/A,FALSE,"SimInp2";#N/A,#N/A,FALSE,"SimOut1";#N/A,#N/A,FALSE,"SimOut2";#N/A,#N/A,FALSE,"SimOut3";#N/A,#N/A,FALSE,"SimOut4";#N/A,#N/A,FALSE,"SimOut5"}</definedName>
    <definedName name="жщжшщ">#REF!</definedName>
    <definedName name="з" localSheetId="46">OR(NCol=1,[14]ANALYSIS!A$274=[14]ANALYSIS!XFD$274,[14]ANALYSIS!XFD$501="")</definedName>
    <definedName name="з" localSheetId="49">OR(NCol=1,[14]ANALYSIS!A$274=[14]ANALYSIS!XFD$274,[14]ANALYSIS!XFD$501="")</definedName>
    <definedName name="з">OR(NCol=1,[14]ANALYSIS!A$274=[14]ANALYSIS!XFD$274,[14]ANALYSIS!XFD$501="")</definedName>
    <definedName name="_xlnm.Print_Titles" localSheetId="11">'таб 11'!$2:$2</definedName>
    <definedName name="_xlnm.Print_Titles" localSheetId="10">'табл 10'!$3:$4</definedName>
    <definedName name="_xlnm.Print_Titles" localSheetId="33">'табл 13'!$7:$8</definedName>
    <definedName name="_xlnm.Print_Titles" localSheetId="42">'табл 22 кв'!$7:$10</definedName>
    <definedName name="_xlnm.Print_Titles" localSheetId="3">'табл 4'!$6:$7</definedName>
    <definedName name="_xlnm.Print_Titles" localSheetId="4">'табл 5'!$8:$9</definedName>
    <definedName name="_xlnm.Print_Titles" localSheetId="7">'табл 8 (дох)'!$6:$7</definedName>
    <definedName name="_xlnm.Print_Titles" localSheetId="8">'табл 8 (расх)'!$5:$6</definedName>
    <definedName name="_xlnm.Print_Titles" localSheetId="9">'табл 9'!$7:$8</definedName>
    <definedName name="занят" localSheetId="46">[0]!Лист1</definedName>
    <definedName name="занят" localSheetId="49">[0]!Лист1</definedName>
    <definedName name="занят">[0]!Лист1</definedName>
    <definedName name="Запрос24" localSheetId="46">#REF!</definedName>
    <definedName name="Запрос24">#REF!</definedName>
    <definedName name="ззз">[36]Face!$D$6</definedName>
    <definedName name="инв">[8]!Eeno1</definedName>
    <definedName name="индекс09">'[37]34-143'!#REF!</definedName>
    <definedName name="индекс10">'[37]34-143'!#REF!</definedName>
    <definedName name="индекс11">'[37]34-143'!#REF!</definedName>
    <definedName name="иол" localSheetId="46">#REF!</definedName>
    <definedName name="иол">#REF!</definedName>
    <definedName name="К" localSheetId="46">NCol=1</definedName>
    <definedName name="К" localSheetId="49">NCol=1</definedName>
    <definedName name="К">NCol=1</definedName>
    <definedName name="кен" localSheetId="46">#REF!</definedName>
    <definedName name="кен">#REF!</definedName>
    <definedName name="кз">OR('[34]1 (м.т)'!NCol=1,[14]ANALYSIS!A$274=[14]ANALYSIS!XFD$274)</definedName>
    <definedName name="кккк" localSheetId="46">#REF!</definedName>
    <definedName name="кккк">#REF!</definedName>
    <definedName name="комиссия_за_предоставление_кредита">[38]Кредит!$C$15</definedName>
    <definedName name="Коньяк" localSheetId="46">#REF!</definedName>
    <definedName name="Коньяк">#REF!</definedName>
    <definedName name="корг" localSheetId="46">OR(NCol=1,[14]ANALYSIS!A$274=[14]ANALYSIS!XFD$274,[14]ANALYSIS!XFD$501="")</definedName>
    <definedName name="корг" localSheetId="49">OR(NCol=1,[14]ANALYSIS!A$274=[14]ANALYSIS!XFD$274,[14]ANALYSIS!XFD$501="")</definedName>
    <definedName name="корг">OR(NCol=1,[14]ANALYSIS!A$274=[14]ANALYSIS!XFD$274,[14]ANALYSIS!XFD$501="")</definedName>
    <definedName name="Корпоративный_подоходный_налог_с_юридических_лиц__за_исключением_поступлений_от_организаций_нефтяного_сектора" localSheetId="46">#REF!</definedName>
    <definedName name="Корпоративный_подоходный_налог_с_юридических_лиц__за_исключением_поступлений_от_организаций_нефтяного_сектора">#REF!</definedName>
    <definedName name="корректУМП2">#N/A</definedName>
    <definedName name="КПН">[38]Налоги!$B$17</definedName>
    <definedName name="куеуке" localSheetId="46">#REF!</definedName>
    <definedName name="куеуке">#REF!</definedName>
    <definedName name="курс" localSheetId="46">#REF!</definedName>
    <definedName name="курс">#REF!</definedName>
    <definedName name="курс_евро">[38]Инвестиции!$D$27</definedName>
    <definedName name="л">#N/A</definedName>
    <definedName name="ЛВИот12до30">#REF!</definedName>
    <definedName name="ЛВИот15до12">#REF!</definedName>
    <definedName name="ЛВИот30иболее">#REF!</definedName>
    <definedName name="лена">#REF!</definedName>
    <definedName name="лист5" localSheetId="46">NCol=1</definedName>
    <definedName name="лист5" localSheetId="49">NCol=1</definedName>
    <definedName name="лист5">NCol=1</definedName>
    <definedName name="лллллл" localSheetId="46" hidden="1">{#N/A,#N/A,FALSE,"I";#N/A,#N/A,FALSE,"J";#N/A,#N/A,FALSE,"K";#N/A,#N/A,FALSE,"L";#N/A,#N/A,FALSE,"M";#N/A,#N/A,FALSE,"N";#N/A,#N/A,FALSE,"O"}</definedName>
    <definedName name="лллллл" localSheetId="49" hidden="1">{#N/A,#N/A,FALSE,"I";#N/A,#N/A,FALSE,"J";#N/A,#N/A,FALSE,"K";#N/A,#N/A,FALSE,"L";#N/A,#N/A,FALSE,"M";#N/A,#N/A,FALSE,"N";#N/A,#N/A,FALSE,"O"}</definedName>
    <definedName name="лллллл" hidden="1">{#N/A,#N/A,FALSE,"I";#N/A,#N/A,FALSE,"J";#N/A,#N/A,FALSE,"K";#N/A,#N/A,FALSE,"L";#N/A,#N/A,FALSE,"M";#N/A,#N/A,FALSE,"N";#N/A,#N/A,FALSE,"O"}</definedName>
    <definedName name="лоагар">#REF!</definedName>
    <definedName name="лор">#REF!</definedName>
    <definedName name="лотр">#REF!</definedName>
    <definedName name="лрлророр">OR('[39]3.Брутто баррель'!NCol=1,[14]ANALYSIS!A$274=[14]ANALYSIS!XFD$274,[14]ANALYSIS!XFD$501="")</definedName>
    <definedName name="лш">OR('[32]02(монит)'!NCol=1,[14]ANALYSIS!A$274=[14]ANALYSIS!XFD$274,[14]ANALYSIS!XFD$501="")</definedName>
    <definedName name="макро">#N/A</definedName>
    <definedName name="МАР" localSheetId="46" hidden="1">{"'стр.106'!$A$1:$H$27"}</definedName>
    <definedName name="МАР" localSheetId="49" hidden="1">{"'стр.106'!$A$1:$H$27"}</definedName>
    <definedName name="МАР" hidden="1">{"'стр.106'!$A$1:$H$27"}</definedName>
    <definedName name="МИР">[23]!печ_кн1</definedName>
    <definedName name="ммчмч" localSheetId="46">#REF!</definedName>
    <definedName name="ммчмч">#REF!</definedName>
    <definedName name="мпгвн">#N/A</definedName>
    <definedName name="Мультипликатор_труда_15">'[17]Эффект занятости МОБ-15 Тип I'!$E$25:$S$25</definedName>
    <definedName name="МФ">OR('[32]02(монит)'!NCol=1,[14]ANALYSIS!A$274=[14]ANALYSIS!XFD$274)</definedName>
    <definedName name="наар">'[34]1 (м.т)'!NCol=1</definedName>
    <definedName name="нет" localSheetId="46">#REF!</definedName>
    <definedName name="нет">#REF!</definedName>
    <definedName name="Нива" localSheetId="46">#REF!</definedName>
    <definedName name="Нива">#REF!</definedName>
    <definedName name="но" localSheetId="46">#REF!</definedName>
    <definedName name="но">#REF!</definedName>
    <definedName name="нов">#REF!</definedName>
    <definedName name="новпр">#REF!</definedName>
    <definedName name="новые">#REF!</definedName>
    <definedName name="нооа">#REF!</definedName>
    <definedName name="норд" localSheetId="46">OR(NCol=1,[14]ANALYSIS!A$274=[14]ANALYSIS!XFD$274,[14]ANALYSIS!XFD$501="")</definedName>
    <definedName name="норд" localSheetId="49">OR(NCol=1,[14]ANALYSIS!A$274=[14]ANALYSIS!XFD$274,[14]ANALYSIS!XFD$501="")</definedName>
    <definedName name="норд">OR(NCol=1,[14]ANALYSIS!A$274=[14]ANALYSIS!XFD$274,[14]ANALYSIS!XFD$501="")</definedName>
    <definedName name="о">#N/A</definedName>
    <definedName name="_xlnm.Print_Area" localSheetId="48">'28 табл'!$A$1:$D$44</definedName>
    <definedName name="_xlnm.Print_Area" localSheetId="11">'таб 11'!$A$1:$G$97</definedName>
    <definedName name="_xlnm.Print_Area" localSheetId="0">'табл 1'!$A$1:$H$42</definedName>
    <definedName name="_xlnm.Print_Area" localSheetId="10">'табл 10'!$A$1:$G$77</definedName>
    <definedName name="_xlnm.Print_Area" localSheetId="12">'табл 12'!$A$1:$K$39</definedName>
    <definedName name="_xlnm.Print_Area" localSheetId="14">'табл 12.1'!$A$1:$G$46</definedName>
    <definedName name="_xlnm.Print_Area" localSheetId="23">'табл 12.10'!$A$1:$G$46</definedName>
    <definedName name="_xlnm.Print_Area" localSheetId="24">'табл 12.11'!$A$1:$G$46</definedName>
    <definedName name="_xlnm.Print_Area" localSheetId="26">'табл 12.12'!$A$1:$G$46</definedName>
    <definedName name="_xlnm.Print_Area" localSheetId="27">'табл 12.13'!$A$1:$G$46</definedName>
    <definedName name="_xlnm.Print_Area" localSheetId="28">'табл 12.14'!$A$1:$G$46</definedName>
    <definedName name="_xlnm.Print_Area" localSheetId="30">'табл 12.15.'!$A$1:$G$46</definedName>
    <definedName name="_xlnm.Print_Area" localSheetId="31">'табл 12.16'!$A$1:$G$46</definedName>
    <definedName name="_xlnm.Print_Area" localSheetId="32">'табл 12.17'!$A$1:$G$46</definedName>
    <definedName name="_xlnm.Print_Area" localSheetId="15">'табл 12.2'!$A$1:$H$46</definedName>
    <definedName name="_xlnm.Print_Area" localSheetId="16">'табл 12.3'!$A$1:$G$46</definedName>
    <definedName name="_xlnm.Print_Area" localSheetId="17">'табл 12.4'!$A$1:$G$46</definedName>
    <definedName name="_xlnm.Print_Area" localSheetId="18">'табл 12.5'!$A$1:$G$46</definedName>
    <definedName name="_xlnm.Print_Area" localSheetId="19">'табл 12.6'!$A$1:$G$46</definedName>
    <definedName name="_xlnm.Print_Area" localSheetId="20">'табл 12.7'!$A$1:$H$46</definedName>
    <definedName name="_xlnm.Print_Area" localSheetId="21">'табл 12.8'!$A$1:$G$46</definedName>
    <definedName name="_xlnm.Print_Area" localSheetId="22">'табл 12.9'!$A$1:$G$46</definedName>
    <definedName name="_xlnm.Print_Area" localSheetId="34">'табл 14'!$A$1:$F$12</definedName>
    <definedName name="_xlnm.Print_Area" localSheetId="36">'табл 16'!$A$1:$E$18</definedName>
    <definedName name="_xlnm.Print_Area" localSheetId="38">'табл 18'!$A$1:$I$26</definedName>
    <definedName name="_xlnm.Print_Area" localSheetId="1">'табл 2 '!$A$1:$J$41</definedName>
    <definedName name="_xlnm.Print_Area" localSheetId="40">'табл 20 кв'!$A$1:$AB$24</definedName>
    <definedName name="_xlnm.Print_Area" localSheetId="41">'табл 21 кв '!$A$1:$AB$28</definedName>
    <definedName name="_xlnm.Print_Area" localSheetId="43">'табл 23'!$A$1:$AT$43</definedName>
    <definedName name="_xlnm.Print_Area" localSheetId="44">'табл 24 кв'!$A$1:$F$32</definedName>
    <definedName name="_xlnm.Print_Area" localSheetId="45">'табл 25 кв'!$A$1:$F$29</definedName>
    <definedName name="_xlnm.Print_Area" localSheetId="46">'табл 26 пг '!$A$1:$E$37</definedName>
    <definedName name="_xlnm.Print_Area" localSheetId="47">'табл 27 пг'!$A$1:$F$28</definedName>
    <definedName name="_xlnm.Print_Area" localSheetId="49">'табл 29 пг'!$A$1:$I$13</definedName>
    <definedName name="_xlnm.Print_Area" localSheetId="2">'табл 3'!#REF!</definedName>
    <definedName name="_xlnm.Print_Area" localSheetId="3">'табл 4'!$A$1:$G$287</definedName>
    <definedName name="_xlnm.Print_Area" localSheetId="4">'табл 5'!$A$1:$D$231</definedName>
    <definedName name="_xlnm.Print_Area" localSheetId="5">'табл 6'!$A$1:$E$34</definedName>
    <definedName name="_xlnm.Print_Area" localSheetId="6">'табл 7'!$A$1:$K$39</definedName>
    <definedName name="_xlnm.Print_Area" localSheetId="7">'табл 8 (дох)'!$A$1:$H$207</definedName>
    <definedName name="_xlnm.Print_Area" localSheetId="8">'табл 8 (расх)'!$A$1:$G$593</definedName>
    <definedName name="_xlnm.Print_Area" localSheetId="9">'табл 9'!$A$1:$E$48</definedName>
    <definedName name="_xlnm.Print_Area">#REF!</definedName>
    <definedName name="ооо" localSheetId="46">#REF!</definedName>
    <definedName name="ооо">#REF!</definedName>
    <definedName name="оооооооооо" localSheetId="46">#REF!</definedName>
    <definedName name="оооооооооо">#REF!</definedName>
    <definedName name="ОПВ__ОППВ_и_СО_на_01_07_2015">#REF!</definedName>
    <definedName name="ориро">OR('[34]1 (м.т)'!NCol=1,[14]ANALYSIS!A$274=[14]ANALYSIS!XFD$274,[14]ANALYSIS!XFD$501="")</definedName>
    <definedName name="орпшыура" localSheetId="46" hidden="1">{"'стр.106'!$A$1:$H$27"}</definedName>
    <definedName name="орпшыура" localSheetId="49" hidden="1">{"'стр.106'!$A$1:$H$27"}</definedName>
    <definedName name="орпшыура" hidden="1">{"'стр.106'!$A$1:$H$27"}</definedName>
    <definedName name="ортсм">#REF!</definedName>
    <definedName name="Основное_поступление_за_11_м_2007г">#REF!</definedName>
    <definedName name="п">#N/A</definedName>
    <definedName name="па">OR('[32]02(монит)'!NCol=1,[14]ANALYSIS!A$274=[14]ANALYSIS!XFD$274)</definedName>
    <definedName name="Пеня_сальдо_2007" localSheetId="46">#REF!</definedName>
    <definedName name="Пеня_сальдо_2007">#REF!</definedName>
    <definedName name="печ_гиш">[13]!печ_гиш</definedName>
    <definedName name="печ_диспспр">[13]!печ_диспспр</definedName>
    <definedName name="печ_кн">[13]!печ_кн</definedName>
    <definedName name="печ_кн1">[13]!печ_кн1</definedName>
    <definedName name="печ_кн11">[13]!печ_кн11</definedName>
    <definedName name="печ_месп">[13]!печ_месп</definedName>
    <definedName name="печ_меср">[13]!печ_меср</definedName>
    <definedName name="печ_оснспр">[13]!печ_оснспр</definedName>
    <definedName name="печ_отч">[13]!печ_отч</definedName>
    <definedName name="печ_отч1">[13]!печ_отч1</definedName>
    <definedName name="печ_пл1">[13]!печ_пл1</definedName>
    <definedName name="печать">[13]ЯНВ_99!печать</definedName>
    <definedName name="печать_перкв">[13]!печать_перкв</definedName>
    <definedName name="печать_рабкв">[13]!печать_рабкв</definedName>
    <definedName name="пещнзх" localSheetId="46">#REF!</definedName>
    <definedName name="пещнзх">#REF!</definedName>
    <definedName name="Пиво" localSheetId="46">#REF!</definedName>
    <definedName name="Пиво">#REF!</definedName>
    <definedName name="План" localSheetId="46">#REF!</definedName>
    <definedName name="План">#REF!</definedName>
    <definedName name="Плодовоягодные_вина">#REF!</definedName>
    <definedName name="по">OR('[32]02(монит)'!NCol=1,[14]ANALYSIS!A$274=[14]ANALYSIS!XFD$274)</definedName>
    <definedName name="послед">[40]N_SVOD!$G$7:$AC$91</definedName>
    <definedName name="пр" localSheetId="46" hidden="1">{"'стр.106'!$A$1:$H$27"}</definedName>
    <definedName name="пр" localSheetId="49" hidden="1">{"'стр.106'!$A$1:$H$27"}</definedName>
    <definedName name="пр" hidden="1">{"'стр.106'!$A$1:$H$27"}</definedName>
    <definedName name="прв">IF([41]ГБ!$A$43=1,"**Поступления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енен" localSheetId="46" hidden="1">{"'стр.106'!$A$1:$H$27"}</definedName>
    <definedName name="пренен" localSheetId="49" hidden="1">{"'стр.106'!$A$1:$H$27"}</definedName>
    <definedName name="пренен" hidden="1">{"'стр.106'!$A$1:$H$27"}</definedName>
    <definedName name="прив">#N/A</definedName>
    <definedName name="приви">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ил.10">[42]NOV!$A$7:$M$270</definedName>
    <definedName name="прил_КПН" localSheetId="46">#REF!</definedName>
    <definedName name="прил_КПН">#REF!</definedName>
    <definedName name="про" localSheetId="46">#REF!</definedName>
    <definedName name="про">#REF!</definedName>
    <definedName name="проверка">'[34]1 (м.т)'!NCol=1</definedName>
    <definedName name="Промыш">[8]!Eeno1</definedName>
    <definedName name="процентная_ставка">[38]Кредит!$C$13</definedName>
    <definedName name="прочие">OR('[34]1 (м.т)'!NCol=1,[14]ANALYSIS!A$274=[14]ANALYSIS!XFD$274)</definedName>
    <definedName name="прпрр" localSheetId="46" hidden="1">{"'стр.106'!$A$1:$H$27"}</definedName>
    <definedName name="прпрр" localSheetId="49" hidden="1">{"'стр.106'!$A$1:$H$27"}</definedName>
    <definedName name="прпрр" hidden="1">{"'стр.106'!$A$1:$H$27"}</definedName>
    <definedName name="прр">'[23]#ССЫЛКА'!$A$1:$F$64</definedName>
    <definedName name="ПФ" localSheetId="46">[0]!Eeno1</definedName>
    <definedName name="ПФ" localSheetId="49">[0]!Eeno1</definedName>
    <definedName name="ПФ">[0]!Eeno1</definedName>
    <definedName name="р" localSheetId="46">#REF!</definedName>
    <definedName name="р">#REF!</definedName>
    <definedName name="р2_графа1_сравн_пред_гр7" localSheetId="46">#REF!</definedName>
    <definedName name="р2_графа1_сравн_пред_гр7">#REF!</definedName>
    <definedName name="р2_графа7_контроль" localSheetId="46">#REF!</definedName>
    <definedName name="р2_графа7_контроль">#REF!</definedName>
    <definedName name="расп">[43]!calcCAS</definedName>
    <definedName name="рд">OR('[32]02(монит)'!NCol=1,[14]ANALYSIS!A$274=[14]ANALYSIS!XFD$274)</definedName>
    <definedName name="рег1">'[32]02(монит)'!NCol=1</definedName>
    <definedName name="регионы1" localSheetId="46">#REF!</definedName>
    <definedName name="регионы1">#REF!</definedName>
    <definedName name="резервирование_в_банке">[38]Кредит!$C$14</definedName>
    <definedName name="рем" localSheetId="46">#REF!</definedName>
    <definedName name="рем">#REF!</definedName>
    <definedName name="РЕМОНТ">[13]N_SVOD!$G$6:$Z$90</definedName>
    <definedName name="Респ_монит_начисление_основного_платежа_по_первой_категории" localSheetId="46">#REF!</definedName>
    <definedName name="Респ_монит_начисление_основного_платежа_по_первой_категории">#REF!</definedName>
    <definedName name="Респ_монит_начисление_пени_по_первой_категории" localSheetId="46">#REF!</definedName>
    <definedName name="Респ_монит_начисление_пени_по_первой_категории">#REF!</definedName>
    <definedName name="Респ_монит_поступление_всего_по_первой_категории" localSheetId="46">#REF!</definedName>
    <definedName name="Респ_монит_поступление_всего_по_первой_категории">#REF!</definedName>
    <definedName name="Респ_монит_с_начислением_штрафа_по_первой_категории">#REF!</definedName>
    <definedName name="Респуб">OR('[32]02(монит)'!NCol=1,[14]ANALYSIS!A$274=[14]ANALYSIS!XFD$274)</definedName>
    <definedName name="Республик.">OR('[32]02(монит)'!NCol=1,[14]ANALYSIS!A$274=[14]ANALYSIS!XFD$274)</definedName>
    <definedName name="ржо">OR('[34]1 (м.т)'!NCol=1,[14]ANALYSIS!A$274=[14]ANALYSIS!XFD$274)</definedName>
    <definedName name="рм_сальдо_за_2007_осн_платеж_первая_категория" localSheetId="46">#REF!</definedName>
    <definedName name="рм_сальдо_за_2007_осн_платеж_первая_категория">#REF!</definedName>
    <definedName name="ро">OR('[32]02(монит)'!NCol=1,[14]ANALYSIS!A$274=[14]ANALYSIS!XFD$274,[14]ANALYSIS!XFD$501="")</definedName>
    <definedName name="ро1">OR('[32]02(монит)'!NCol=1,[14]ANALYSIS!A$274=[14]ANALYSIS!XFD$274)</definedName>
    <definedName name="роро" localSheetId="46" hidden="1">{"'стр.106'!$A$1:$H$27"}</definedName>
    <definedName name="роро" localSheetId="49" hidden="1">{"'стр.106'!$A$1:$H$27"}</definedName>
    <definedName name="роро" hidden="1">{"'стр.106'!$A$1:$H$27"}</definedName>
    <definedName name="роррпп" localSheetId="46" hidden="1">{"'стр.106'!$A$1:$H$27"}</definedName>
    <definedName name="роррпп" localSheetId="49" hidden="1">{"'стр.106'!$A$1:$H$27"}</definedName>
    <definedName name="роррпп" hidden="1">{"'стр.106'!$A$1:$H$27"}</definedName>
    <definedName name="рпр" localSheetId="46" hidden="1">{"'стр.106'!$A$1:$H$27"}</definedName>
    <definedName name="рпр" localSheetId="49" hidden="1">{"'стр.106'!$A$1:$H$27"}</definedName>
    <definedName name="рпр" hidden="1">{"'стр.106'!$A$1:$H$27"}</definedName>
    <definedName name="рр1">'[44]р1 СНГ'!#REF!</definedName>
    <definedName name="ррр" localSheetId="46">#REF!</definedName>
    <definedName name="ррр">#REF!</definedName>
    <definedName name="ррррр" localSheetId="46">#REF!</definedName>
    <definedName name="ррррр">#REF!</definedName>
    <definedName name="сброс.сброс">[13]!сброс.сброс</definedName>
    <definedName name="сброс1">[13]!сброс1</definedName>
    <definedName name="св12.04" localSheetId="46">#REF!</definedName>
    <definedName name="св12.04">#REF!</definedName>
    <definedName name="сводка" hidden="1">[5]PRIVATE!#REF!</definedName>
    <definedName name="слайд012бп">#REF!</definedName>
    <definedName name="сравн2" localSheetId="46" hidden="1">{"'стр.106'!$A$1:$H$27"}</definedName>
    <definedName name="сравн2" localSheetId="49" hidden="1">{"'стр.106'!$A$1:$H$27"}</definedName>
    <definedName name="сравн2" hidden="1">{"'стр.106'!$A$1:$H$27"}</definedName>
    <definedName name="ссс" localSheetId="46">[0]!Ëèñò1</definedName>
    <definedName name="ссс" localSheetId="49">[0]!Ëèñò1</definedName>
    <definedName name="ссс">[0]!Ëèñò1</definedName>
    <definedName name="ст">[8]!Eeno1</definedName>
    <definedName name="счяс" localSheetId="46">#REF!</definedName>
    <definedName name="счяс">#REF!</definedName>
    <definedName name="табл" localSheetId="46">#REF!</definedName>
    <definedName name="табл">#REF!</definedName>
    <definedName name="тариф_груз" localSheetId="46">'[45]сборы от платности'!#REF!</definedName>
    <definedName name="тариф_груз">'[45]сборы от платности'!#REF!</definedName>
    <definedName name="тариф_груз_2019" localSheetId="46">'[45]сборы от платности'!#REF!</definedName>
    <definedName name="тариф_груз_2019">'[45]сборы от платности'!#REF!</definedName>
    <definedName name="тариф_груз_2022">'[45]сборы от платности'!#REF!</definedName>
    <definedName name="тариф_лег">'[45]сборы от платности'!#REF!</definedName>
    <definedName name="тгщх" localSheetId="46">#REF!</definedName>
    <definedName name="тгщх">#REF!</definedName>
    <definedName name="тест">#N/A</definedName>
    <definedName name="техн" localSheetId="46">#REF!</definedName>
    <definedName name="техн">#REF!</definedName>
    <definedName name="ТПиН" localSheetId="46" hidden="1">{"'стр.106'!$A$1:$H$27"}</definedName>
    <definedName name="ТПиН" localSheetId="49" hidden="1">{"'стр.106'!$A$1:$H$27"}</definedName>
    <definedName name="ТПиН" hidden="1">{"'стр.106'!$A$1:$H$27"}</definedName>
    <definedName name="ттт">OR('[34]1 (м.т)'!NCol=1,[14]ANALYSIS!A$274=[14]ANALYSIS!XFD$274,[14]ANALYSIS!XFD$501="")</definedName>
    <definedName name="тттт" localSheetId="46">#REF!</definedName>
    <definedName name="тттт">#REF!</definedName>
    <definedName name="ТХ" localSheetId="46">#REF!</definedName>
    <definedName name="ТХ">#REF!</definedName>
    <definedName name="УАЗ" localSheetId="46">#REF!</definedName>
    <definedName name="УАЗ">#REF!</definedName>
    <definedName name="уапа" localSheetId="46" hidden="1">{#N/A,#N/A,FALSE,"I";#N/A,#N/A,FALSE,"J";#N/A,#N/A,FALSE,"K";#N/A,#N/A,FALSE,"L";#N/A,#N/A,FALSE,"M";#N/A,#N/A,FALSE,"N";#N/A,#N/A,FALSE,"O"}</definedName>
    <definedName name="уапа" localSheetId="49" hidden="1">{#N/A,#N/A,FALSE,"I";#N/A,#N/A,FALSE,"J";#N/A,#N/A,FALSE,"K";#N/A,#N/A,FALSE,"L";#N/A,#N/A,FALSE,"M";#N/A,#N/A,FALSE,"N";#N/A,#N/A,FALSE,"O"}</definedName>
    <definedName name="уапа" hidden="1">{#N/A,#N/A,FALSE,"I";#N/A,#N/A,FALSE,"J";#N/A,#N/A,FALSE,"K";#N/A,#N/A,FALSE,"L";#N/A,#N/A,FALSE,"M";#N/A,#N/A,FALSE,"N";#N/A,#N/A,FALSE,"O"}</definedName>
    <definedName name="уке">#REF!</definedName>
    <definedName name="УМЗ">#REF!</definedName>
    <definedName name="ф10">#REF!</definedName>
    <definedName name="ф757">#REF!</definedName>
    <definedName name="ф860">#REF!</definedName>
    <definedName name="ФВП">#REF!</definedName>
    <definedName name="ФИЛ6">#REF!</definedName>
    <definedName name="фффф" localSheetId="46">[0]!Eeno1</definedName>
    <definedName name="фффф" localSheetId="49">[0]!Eeno1</definedName>
    <definedName name="фффф">[0]!Eeno1</definedName>
    <definedName name="фывафы" localSheetId="46" hidden="1">{"'стр.106'!$A$1:$H$27"}</definedName>
    <definedName name="фывафы" localSheetId="49" hidden="1">{"'стр.106'!$A$1:$H$27"}</definedName>
    <definedName name="фывафы" hidden="1">{"'стр.106'!$A$1:$H$27"}</definedName>
    <definedName name="х" localSheetId="46" hidden="1">{"'стр.106'!$A$1:$H$27"}</definedName>
    <definedName name="х" localSheetId="49" hidden="1">{"'стр.106'!$A$1:$H$27"}</definedName>
    <definedName name="х" hidden="1">{"'стр.106'!$A$1:$H$27"}</definedName>
    <definedName name="ХАС">#REF!</definedName>
    <definedName name="ХС">#REF!</definedName>
    <definedName name="цу" localSheetId="46">[0]!Eeno1</definedName>
    <definedName name="цу" localSheetId="49">[0]!Eeno1</definedName>
    <definedName name="цу">[0]!Eeno1</definedName>
    <definedName name="цукаверногфывцаукпцывуапуывкаеп" localSheetId="46">#REF!</definedName>
    <definedName name="цукаверногфывцаукпцывуапуывкаеп">#REF!</definedName>
    <definedName name="цывапролд" localSheetId="46">#REF!</definedName>
    <definedName name="цывапролд">#REF!</definedName>
    <definedName name="ч" localSheetId="46" hidden="1">{"'стр.106'!$A$1:$H$27"}</definedName>
    <definedName name="ч" localSheetId="49" hidden="1">{"'стр.106'!$A$1:$H$27"}</definedName>
    <definedName name="ч" hidden="1">{"'стр.106'!$A$1:$H$27"}</definedName>
    <definedName name="чан" localSheetId="46" hidden="1">{"'стр.127'!$A$1:$O$35"}</definedName>
    <definedName name="чан" localSheetId="49" hidden="1">{"'стр.127'!$A$1:$O$35"}</definedName>
    <definedName name="чан" hidden="1">{"'стр.127'!$A$1:$O$35"}</definedName>
    <definedName name="ш" localSheetId="46" hidden="1">{"'стр.106'!$A$1:$H$27"}</definedName>
    <definedName name="ш" localSheetId="49" hidden="1">{"'стр.106'!$A$1:$H$27"}</definedName>
    <definedName name="ш" hidden="1">{"'стр.106'!$A$1:$H$27"}</definedName>
    <definedName name="Шампанское">#REF!</definedName>
    <definedName name="шгз">#REF!</definedName>
    <definedName name="шглдгш">#REF!</definedName>
    <definedName name="Шкода">#REF!</definedName>
    <definedName name="щдб">#REF!</definedName>
    <definedName name="ъхзщ">#N/A</definedName>
    <definedName name="ы" localSheetId="46" hidden="1">{"BOP_TAB",#N/A,FALSE,"N";"MIDTERM_TAB",#N/A,FALSE,"O";"FUND_CRED",#N/A,FALSE,"P";"DEBT_TAB1",#N/A,FALSE,"Q";"DEBT_TAB2",#N/A,FALSE,"Q";"FORFIN_TAB1",#N/A,FALSE,"R";"FORFIN_TAB2",#N/A,FALSE,"R";"BOP_ANALY",#N/A,FALSE,"U"}</definedName>
    <definedName name="ы" localSheetId="49" hidden="1">{"BOP_TAB",#N/A,FALSE,"N";"MIDTERM_TAB",#N/A,FALSE,"O";"FUND_CRED",#N/A,FALSE,"P";"DEBT_TAB1",#N/A,FALSE,"Q";"DEBT_TAB2",#N/A,FALSE,"Q";"FORFIN_TAB1",#N/A,FALSE,"R";"FORFIN_TAB2",#N/A,FALSE,"R";"BOP_ANALY",#N/A,FALSE,"U"}</definedName>
    <definedName name="ы" hidden="1">{"BOP_TAB",#N/A,FALSE,"N";"MIDTERM_TAB",#N/A,FALSE,"O";"FUND_CRED",#N/A,FALSE,"P";"DEBT_TAB1",#N/A,FALSE,"Q";"DEBT_TAB2",#N/A,FALSE,"Q";"FORFIN_TAB1",#N/A,FALSE,"R";"FORFIN_TAB2",#N/A,FALSE,"R";"BOP_ANALY",#N/A,FALSE,"U"}</definedName>
    <definedName name="ыв">'[32]02(монит)'!NCol=1</definedName>
    <definedName name="ывсмы" localSheetId="46" hidden="1">{"'стр.106'!$A$1:$H$27"}</definedName>
    <definedName name="ывсмы" localSheetId="49" hidden="1">{"'стр.106'!$A$1:$H$27"}</definedName>
    <definedName name="ывсмы" hidden="1">{"'стр.106'!$A$1:$H$27"}</definedName>
    <definedName name="ывысы">'[32]02(монит)'!NCol=1</definedName>
    <definedName name="ыы">OR('[32]02(монит)'!NCol=1,[14]ANALYSIS!A$274=[14]ANALYSIS!XFD$274)</definedName>
    <definedName name="э">OR('[32]02(монит)'!NCol=1,[14]ANALYSIS!A$274=[14]ANALYSIS!XFD$274)</definedName>
    <definedName name="Этиловый_спирт" localSheetId="46">#REF!</definedName>
    <definedName name="Этиловый_спирт">#REF!</definedName>
    <definedName name="ээ">OR('[32]02(монит)'!NCol=1,[14]ANALYSIS!A$274=[14]ANALYSIS!XFD$274)</definedName>
    <definedName name="юбю" localSheetId="46">#REF!</definedName>
    <definedName name="юбю">#REF!</definedName>
    <definedName name="Январь_2008" localSheetId="46">#REF!</definedName>
    <definedName name="Январь_2008">#REF!</definedName>
  </definedNames>
  <calcPr calcId="162913"/>
  <customWorkbookViews>
    <customWorkbookView name="bgazdiyeva - Личное представление" guid="{CEB12AB2-2B7C-47EA-8993-91B31C172525}" mergeInterval="0" personalView="1" maximized="1" xWindow="-8" yWindow="-8" windowWidth="1616" windowHeight="876" tabRatio="893" activeSheetId="35"/>
    <customWorkbookView name="Феруза Жолдасбаева - Личное представление" guid="{69687417-BF2D-41EA-9F0C-3ABCA36AC0DF}" mergeInterval="0" personalView="1" maximized="1" xWindow="-8" yWindow="-8" windowWidth="1616" windowHeight="876" tabRatio="893" activeSheetId="3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46" i="41" l="1"/>
  <c r="AE46" i="41"/>
  <c r="AD46" i="41"/>
  <c r="AC46" i="41"/>
  <c r="AB46" i="41"/>
  <c r="AA46" i="41"/>
  <c r="Z46" i="41"/>
  <c r="Y46" i="41"/>
  <c r="X46" i="41"/>
  <c r="W46" i="41"/>
  <c r="U46" i="41"/>
  <c r="T46" i="41"/>
  <c r="S46" i="41"/>
  <c r="R46" i="41"/>
  <c r="Q46" i="41"/>
  <c r="P46" i="41"/>
  <c r="O46" i="41"/>
  <c r="N46" i="41"/>
  <c r="M46" i="41"/>
  <c r="L46" i="41"/>
  <c r="K46" i="41"/>
  <c r="J46" i="41"/>
  <c r="I46" i="41"/>
  <c r="H46" i="41"/>
  <c r="G46" i="41"/>
  <c r="F46" i="41"/>
  <c r="E46" i="41"/>
  <c r="D46" i="41"/>
  <c r="C46" i="41"/>
  <c r="B46" i="41"/>
  <c r="R11" i="38"/>
  <c r="O50" i="41" l="1"/>
  <c r="G50" i="41"/>
  <c r="G13" i="1"/>
  <c r="G15" i="1"/>
  <c r="G30" i="1" l="1"/>
  <c r="E29" i="45" l="1"/>
  <c r="D29" i="45"/>
  <c r="C29" i="45" l="1"/>
  <c r="B29" i="45"/>
  <c r="C32" i="49"/>
  <c r="B32" i="49"/>
  <c r="D30" i="49"/>
  <c r="D29" i="49"/>
  <c r="D28" i="49"/>
  <c r="D27" i="49"/>
  <c r="D26" i="49"/>
  <c r="D25" i="49"/>
  <c r="D24" i="49"/>
  <c r="D23" i="49"/>
  <c r="D22" i="49"/>
  <c r="D21" i="49"/>
  <c r="D20" i="49"/>
  <c r="D19" i="49"/>
  <c r="D18" i="49"/>
  <c r="D17" i="49"/>
  <c r="D16" i="49"/>
  <c r="D15" i="49"/>
  <c r="D14" i="49"/>
  <c r="D13" i="49"/>
  <c r="D12" i="49"/>
  <c r="D11" i="49"/>
  <c r="D10" i="49"/>
  <c r="D9" i="49"/>
  <c r="D8" i="49"/>
  <c r="D32" i="49" l="1"/>
  <c r="D13" i="1" l="1"/>
  <c r="D15" i="1"/>
  <c r="D17" i="1"/>
  <c r="D19" i="1"/>
  <c r="D21" i="1"/>
  <c r="E21" i="1"/>
  <c r="E19" i="1"/>
  <c r="E17" i="1"/>
  <c r="E15" i="1"/>
  <c r="E13" i="1"/>
  <c r="G19" i="1"/>
  <c r="G17" i="1"/>
  <c r="G21" i="1" l="1"/>
  <c r="R16" i="38" l="1"/>
  <c r="R10" i="38" s="1"/>
</calcChain>
</file>

<file path=xl/sharedStrings.xml><?xml version="1.0" encoding="utf-8"?>
<sst xmlns="http://schemas.openxmlformats.org/spreadsheetml/2006/main" count="9764" uniqueCount="3437">
  <si>
    <t xml:space="preserve">Международные организации </t>
  </si>
  <si>
    <t xml:space="preserve">19-кесте </t>
  </si>
  <si>
    <t>сыртқы:</t>
  </si>
  <si>
    <t>Трансферты из нижестоящих органов государственного управления</t>
  </si>
  <si>
    <t>Земельный налог</t>
  </si>
  <si>
    <t>ЖЕРГІЛІКТІ БЮДЖЕТТЕРДІҢ АТҚАРЫЛУЫ</t>
  </si>
  <si>
    <t>Отдел занятости и социальных программ района (города областного значения)</t>
  </si>
  <si>
    <t xml:space="preserve">Теңгенiң АҚШ долларына қарағандағы ресми айырбас бағамы: </t>
  </si>
  <si>
    <t>150</t>
  </si>
  <si>
    <t>Поступления удержаний из заработной платы осужденных к исправительным работам</t>
  </si>
  <si>
    <t>Заңды тұлғалардан алынатын көлік құралдарына салынатын салық</t>
  </si>
  <si>
    <t xml:space="preserve">  Неналоговые поступления</t>
  </si>
  <si>
    <t>Исполнительный орган внутренних дел, финансируемый из областного бюджета</t>
  </si>
  <si>
    <t>Hалог на добавленную стоимость на произведенные товары, выполненные работы и оказанные услуги на территории Республики Казахстан</t>
  </si>
  <si>
    <t>Центральная избирательная комиссия Республики Казахстан</t>
  </si>
  <si>
    <t>Тарихи шығындарды өтеу бойынша төлемдер</t>
  </si>
  <si>
    <t>Акциялар</t>
  </si>
  <si>
    <t>Акции</t>
  </si>
  <si>
    <t>перед Правительством Республики Казахстан</t>
  </si>
  <si>
    <t>3.2</t>
  </si>
  <si>
    <t>2) иных организаций</t>
  </si>
  <si>
    <t>Европейский Банк Реконструкции и Развития (ЕБРР)</t>
  </si>
  <si>
    <t>Прочие налоги на международную торговлю и операции</t>
  </si>
  <si>
    <t>Плата за загрязнение окружающей среды</t>
  </si>
  <si>
    <t>Бағдарламаның атауы</t>
  </si>
  <si>
    <t xml:space="preserve">   6. Социальная помощь и социальное обеспечение</t>
  </si>
  <si>
    <t>Акцизы (на товары внутреннего производства)</t>
  </si>
  <si>
    <t>Дивиденды на государственные пакеты акций, находящиеся в государственной собственности</t>
  </si>
  <si>
    <t>Отдел сельского хозяйства района (города областного значения)</t>
  </si>
  <si>
    <t>Отдел строительства района (города областного значения)</t>
  </si>
  <si>
    <r>
      <t xml:space="preserve">ФИНАНСИРОВАНИЕ ИЗ БЮДЖЕТА ПО ТИПУ СЕКТОРОВ И РЕЗИДЕНТНОЙ ПРИНАДЛЕЖНОСТИ </t>
    </r>
    <r>
      <rPr>
        <b/>
        <vertAlign val="superscript"/>
        <sz val="12"/>
        <rFont val="Arial Cyr"/>
        <charset val="204"/>
      </rPr>
      <t xml:space="preserve">1  </t>
    </r>
    <r>
      <rPr>
        <b/>
        <sz val="12"/>
        <rFont val="Arial Cyr"/>
        <charset val="204"/>
      </rPr>
      <t xml:space="preserve"> </t>
    </r>
  </si>
  <si>
    <t>Пайдалы қазбаларды өндiру салығы</t>
  </si>
  <si>
    <t>Отдел жилищно-коммунального хозяйства, пассажирского транспорта и автомобильных дорог района (города областного значения)</t>
  </si>
  <si>
    <t>Басқа да ағымдағы шығындар</t>
  </si>
  <si>
    <t>Бюджетное изъятие из областного бюджета Атырауской области</t>
  </si>
  <si>
    <t>Наименование платежа</t>
  </si>
  <si>
    <t>Социальный налог</t>
  </si>
  <si>
    <t>Наименование</t>
  </si>
  <si>
    <t xml:space="preserve">   4. Бiлiм беру</t>
  </si>
  <si>
    <t xml:space="preserve">   4. Образование</t>
  </si>
  <si>
    <t>Трансферты</t>
  </si>
  <si>
    <t xml:space="preserve">   2. Оборона</t>
  </si>
  <si>
    <t>ОБЯЗАТЕЛЬСТВА</t>
  </si>
  <si>
    <t>Қазақстан Республикасының Қаржы министрлiгi / Министерство финансов Республики Казахстан.</t>
  </si>
  <si>
    <t>Қаржылық активтермен болатын операциялар бойынша сальдо, млрд. теңге</t>
  </si>
  <si>
    <t>Министерство финансов Республики Казахстан</t>
  </si>
  <si>
    <t>Консульский сбор</t>
  </si>
  <si>
    <t>Прочие</t>
  </si>
  <si>
    <t>Прочие внутренние обязательства</t>
  </si>
  <si>
    <t>Батыс Қазақстан</t>
  </si>
  <si>
    <t>Приобретение топлива, горюче-смазочных материалов</t>
  </si>
  <si>
    <t>Приобретение прочих запасов</t>
  </si>
  <si>
    <t>Ақша және ақша нарығының құралдары</t>
  </si>
  <si>
    <t>ГОСУДАРСТВЕННОГО И РЕСПУБЛИКАНСКОГО БЮДЖЕТОВ</t>
  </si>
  <si>
    <t>Администрация Президента Республики Казахстан</t>
  </si>
  <si>
    <t xml:space="preserve">   7. Тұрғын үй-коммуналдық шаруашылық</t>
  </si>
  <si>
    <t>Капиталмен жасалған операциялардан алынатын кірістер, БАРЛЫҒЫ</t>
  </si>
  <si>
    <t>Поступления за использование природных и других ресурсов</t>
  </si>
  <si>
    <t>Азиатский Банк Развития (АБР)</t>
  </si>
  <si>
    <t>Қаржы активтерін сатып алу</t>
  </si>
  <si>
    <t>мерзiмдiлiгi: тоқсандық / периодичность: квартальная</t>
  </si>
  <si>
    <t>Министерство сельского хозяйства Республики Казахстан</t>
  </si>
  <si>
    <t>Приобретение финансовых активов за пределами страны</t>
  </si>
  <si>
    <t>Поступления от продажи земельных участков</t>
  </si>
  <si>
    <t>Налог на имущество юридических лиц и индивидуальных предпринимателей</t>
  </si>
  <si>
    <t>Акцизы</t>
  </si>
  <si>
    <t xml:space="preserve">Западно-Казахстанская область </t>
  </si>
  <si>
    <t xml:space="preserve">Карагандинская область        </t>
  </si>
  <si>
    <t>Поступления денег от проведения государственных закупок, организуемых государственными учреждениями, финансируемыми из республиканского бюджета</t>
  </si>
  <si>
    <t xml:space="preserve">СОСТАВ ПОРТФЕЛЯ И РАСПРЕДЕЛЕНИЕ АКТИВОВ </t>
  </si>
  <si>
    <t>Вознаграждения по кредитам, выданным из государственного бюджета</t>
  </si>
  <si>
    <t>ЖIӨ-ге %-бен</t>
  </si>
  <si>
    <t>в % к ВВП</t>
  </si>
  <si>
    <t>(млн. теңге)</t>
  </si>
  <si>
    <t>оның ішінде:</t>
  </si>
  <si>
    <t>Единый земельный налог</t>
  </si>
  <si>
    <t>Общественный порядок, безопасность, правовая, судебная, уголовно-исполнительная деятельность</t>
  </si>
  <si>
    <t>Бонустар</t>
  </si>
  <si>
    <t>Жамбыл</t>
  </si>
  <si>
    <t>Налог на добычу полезных ископаемых, за исключением поступлений от организаций нефтяного сектора</t>
  </si>
  <si>
    <t>Қарағанды</t>
  </si>
  <si>
    <t>Государственные среднесрочные казначейские обязательства</t>
  </si>
  <si>
    <t>Қостанай</t>
  </si>
  <si>
    <t>ҚАРЖЫЛЫҚ ҚҰРАЛДАРДЫҢ ҮЛГІСІ БОЙЫНША БЮДЖЕТТЕН ҚАРЖЫЛАНДЫРУ /</t>
  </si>
  <si>
    <t>Исполнительный орган внутренних дел, финансируемый из бюджета города республиканского значения, столицы</t>
  </si>
  <si>
    <t>Алматы облысы</t>
  </si>
  <si>
    <t>КЕПІЛДІК БЕРГЕН БОРЫШЫ, МЕМЛЕКЕТ КЕПІЛГЕРЛІГІ БОЙЫНША БОРЫШЫ</t>
  </si>
  <si>
    <t xml:space="preserve">   2. Қорғаныс</t>
  </si>
  <si>
    <t>Деньги и инструменты денежного рынка</t>
  </si>
  <si>
    <t>Сберегательный портфель</t>
  </si>
  <si>
    <t>Налог на имущество физических лиц</t>
  </si>
  <si>
    <t>Поступления денег от проведения государственных закупок, организуемых государственными учреждениями, финансируемыми из местного бюджета</t>
  </si>
  <si>
    <t>Бонусы</t>
  </si>
  <si>
    <t>Бiлiм беру</t>
  </si>
  <si>
    <t>Hалог на имущество физических лиц</t>
  </si>
  <si>
    <t>Елден тысқары жерлерден қаржы активтерін сатып алу</t>
  </si>
  <si>
    <t>Облыстың атауы</t>
  </si>
  <si>
    <t xml:space="preserve">Ақмола облысы         </t>
  </si>
  <si>
    <t>Индивидуальный подоходный налог с доходов, облагаемых у источников выплаты</t>
  </si>
  <si>
    <t>Индивидуальный подоходный налог с доходов, облагаемых у источника выплаты</t>
  </si>
  <si>
    <t>Машиналар, жабдықтар, өндірістік және шаруашылық мүккамал құралдарын сатып алу</t>
  </si>
  <si>
    <t>Иностранные коммерческие банки</t>
  </si>
  <si>
    <t>1) долей участия, ценных бумаг юридических лиц, в том числе международных организаций, находящихся в государственной собственности</t>
  </si>
  <si>
    <t>Төлемнің атауы</t>
  </si>
  <si>
    <t>Поступления части чистого дохода республиканских государственных предприятий</t>
  </si>
  <si>
    <t>1) международных организаций</t>
  </si>
  <si>
    <t>II. ШЫҒЫНДАР</t>
  </si>
  <si>
    <t>(млн.теңге / млн.тенге)</t>
  </si>
  <si>
    <t>Жамбыл облысы</t>
  </si>
  <si>
    <t>Гарантированный государством долг</t>
  </si>
  <si>
    <t>Компенсационные выплаты</t>
  </si>
  <si>
    <t>Таблица 3</t>
  </si>
  <si>
    <t>МЕМЛЕКЕТТІК БЮДЖЕТТІҢ  АТҚАРЫЛУЫ</t>
  </si>
  <si>
    <t>МІНДЕТТЕМЕЛЕР</t>
  </si>
  <si>
    <t>на конец периода</t>
  </si>
  <si>
    <t xml:space="preserve">кезең бойынша орташа  </t>
  </si>
  <si>
    <t>Субвенции</t>
  </si>
  <si>
    <t>Вывозные таможенные пошлины на сырую нефть</t>
  </si>
  <si>
    <t>Қысқа мерзімді облигациялар мен векселдер</t>
  </si>
  <si>
    <t>Таблица 4</t>
  </si>
  <si>
    <t>внутренний:</t>
  </si>
  <si>
    <t>Мембюджеттiң тапшылығы (-) / профицитi (+), млрд. теңге</t>
  </si>
  <si>
    <t>Поступления от реализации товаров (работ, услуг) государственными учреждениями, финансируемыми из республиканского бюджета</t>
  </si>
  <si>
    <t>Импорт, млн. АҚШ долл.</t>
  </si>
  <si>
    <t>(млн.теңге)</t>
  </si>
  <si>
    <t>Өнеркәсiп өнiмiнiң көлемi,              млрд. теңге</t>
  </si>
  <si>
    <t>Бюджетные изъятия из местных бюджетов</t>
  </si>
  <si>
    <t>1. Задолженность местных бюджетов</t>
  </si>
  <si>
    <t>Таможенные пошлины, распределенные Российской Федерацией</t>
  </si>
  <si>
    <t>Таможенные пошлины, распределенные Республикой Беларусь</t>
  </si>
  <si>
    <t>млн.теңге/      млн.тенге</t>
  </si>
  <si>
    <t>Министерство внутренних дел Республики Казахстан</t>
  </si>
  <si>
    <t xml:space="preserve">   1. Государственные услуги общего характера</t>
  </si>
  <si>
    <t>Поступления от продажи гражданам квартир</t>
  </si>
  <si>
    <t>Прочие облигации и векселя</t>
  </si>
  <si>
    <t>Сальдо по операциям с финансовыми активами, млрд.тенге</t>
  </si>
  <si>
    <t>Басқа  ішкі міндеттемелер</t>
  </si>
  <si>
    <t>Мемлекеттік басқару секторы</t>
  </si>
  <si>
    <t>140</t>
  </si>
  <si>
    <t>Жинақ портфелі</t>
  </si>
  <si>
    <t>Суға төлем</t>
  </si>
  <si>
    <t xml:space="preserve">Акмолинская область           </t>
  </si>
  <si>
    <t>420</t>
  </si>
  <si>
    <t>430</t>
  </si>
  <si>
    <t xml:space="preserve">Карағанды облысы      </t>
  </si>
  <si>
    <t xml:space="preserve">Қостанай облысы  </t>
  </si>
  <si>
    <t xml:space="preserve">Қызылорда облысы  </t>
  </si>
  <si>
    <t>Өзге де міндеттер</t>
  </si>
  <si>
    <t>Кредиттер және қарыздар</t>
  </si>
  <si>
    <t>Кредиты и займы</t>
  </si>
  <si>
    <t xml:space="preserve">Мангистауская область         </t>
  </si>
  <si>
    <t xml:space="preserve">Жамбылская область            </t>
  </si>
  <si>
    <t>Шетелдік мемлекеттер</t>
  </si>
  <si>
    <t xml:space="preserve">Павлодарская область          </t>
  </si>
  <si>
    <t>Депозитные корпорации</t>
  </si>
  <si>
    <t>Депозиттік корпорациялар</t>
  </si>
  <si>
    <t>Государственные услуги общего характера</t>
  </si>
  <si>
    <t xml:space="preserve">1-кесте  </t>
  </si>
  <si>
    <t>Таблица 1</t>
  </si>
  <si>
    <t>Отдел предпринимательства и сельского хозяйства района (города областного значения)</t>
  </si>
  <si>
    <t>Капитальные затраты</t>
  </si>
  <si>
    <t>130</t>
  </si>
  <si>
    <t>Управление земельных отношений области</t>
  </si>
  <si>
    <t>Оплата транспортных услуг</t>
  </si>
  <si>
    <t xml:space="preserve">Ақтөбе облысы           </t>
  </si>
  <si>
    <t>Индивидуальный подоходный налог с доходов иностранных граждан, не облагаемых у источника выплаты</t>
  </si>
  <si>
    <t>Приобретение продуктов питания</t>
  </si>
  <si>
    <t>өзге кредит берушілер алдындағы</t>
  </si>
  <si>
    <t>перед прочими кредиторами</t>
  </si>
  <si>
    <t>Отдел физической культуры и спорта района (города областного значения)</t>
  </si>
  <si>
    <t xml:space="preserve"> в % к соответствующему периоду предыдущего года</t>
  </si>
  <si>
    <t>Плата за пользование животным миром</t>
  </si>
  <si>
    <t>Вывозные таможенные пошлины на товары, выработанные из нефти</t>
  </si>
  <si>
    <t>Бюджетное изъятие из бюджета города Алматы</t>
  </si>
  <si>
    <t>Неналоговые поступления</t>
  </si>
  <si>
    <t>Неналоговые  поступления</t>
  </si>
  <si>
    <t>Возврат неиспользованных средств, ранее полученных из республиканского бюджета</t>
  </si>
  <si>
    <t>Отдел культуры и развития языков района (города областного значения)</t>
  </si>
  <si>
    <t xml:space="preserve">Костанайская область          </t>
  </si>
  <si>
    <t xml:space="preserve">Акции и другие формы участия в капитале </t>
  </si>
  <si>
    <t>Прочие неналоговые поступления</t>
  </si>
  <si>
    <t>Платеж по возмещению исторических затрат</t>
  </si>
  <si>
    <t>210</t>
  </si>
  <si>
    <t>220</t>
  </si>
  <si>
    <t>310</t>
  </si>
  <si>
    <t>2</t>
  </si>
  <si>
    <t xml:space="preserve">Актюбинская область           </t>
  </si>
  <si>
    <t xml:space="preserve">г.Алматы                      </t>
  </si>
  <si>
    <t xml:space="preserve">Республикалық меншіктегі акциялардың мемлекеттік пакеттеріне дивидендтер  </t>
  </si>
  <si>
    <t>Аппарат маслихата района (города областного значения)</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</si>
  <si>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</si>
  <si>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Салықтық түсімдер</t>
  </si>
  <si>
    <t xml:space="preserve">Алматинская область           </t>
  </si>
  <si>
    <t>Официальный обменный курс тенге к доллару США:</t>
  </si>
  <si>
    <t>ВСЕГО</t>
  </si>
  <si>
    <t>Наименование области</t>
  </si>
  <si>
    <t xml:space="preserve">Показатели </t>
  </si>
  <si>
    <t>Международный Банк Реконструкции и Развития (МБРР)</t>
  </si>
  <si>
    <t>в среднем за период</t>
  </si>
  <si>
    <t>Верховный Суд Республики Казахстан</t>
  </si>
  <si>
    <t>Поступления денег от проведения государственных закупок, организуемых государственными учреждениями, финансируемыми из государственного бюджета</t>
  </si>
  <si>
    <t>Салықтық емес түсімдер, БАРЛЫҒЫ</t>
  </si>
  <si>
    <t>Ревизионная комиссия города републиканского значения, столицы</t>
  </si>
  <si>
    <t>Корпоративный подоходный налог с юридических лиц</t>
  </si>
  <si>
    <t>Төлем көздеріне салынатын табыстан алынатын</t>
  </si>
  <si>
    <t>Министерство юстиции Республики Казахстан</t>
  </si>
  <si>
    <t>Көрсеткіштердiң атауы</t>
  </si>
  <si>
    <t>Қазақстан Республикасы Үкіметінің борышы</t>
  </si>
  <si>
    <t>Налог на добавленную стоимость за нерезидента</t>
  </si>
  <si>
    <t>Отдел земельных отношений района (города областного значения)</t>
  </si>
  <si>
    <t>млн.АҚШ долл./      млн.долл. США</t>
  </si>
  <si>
    <t>Отдел экономики и финансов района (города областного значения)</t>
  </si>
  <si>
    <t>Поступления от продажи финансовых активов внутри страны</t>
  </si>
  <si>
    <t>Прочие налоги</t>
  </si>
  <si>
    <t>Возврат неиспользованных средств, ранее полученных из местного бюджета</t>
  </si>
  <si>
    <t>Японский Банк Международного Сотрудничества</t>
  </si>
  <si>
    <t>Разные налоговые поступления</t>
  </si>
  <si>
    <t xml:space="preserve">   12. Көлiк және коммуникация</t>
  </si>
  <si>
    <t>Таза бюджеттік кредит беру, млрд. теңге</t>
  </si>
  <si>
    <t>Таблица 5</t>
  </si>
  <si>
    <t>Поступления от продажи имущества, закрепленного за государственными учреждениями, финансируемыми из местного бюджета</t>
  </si>
  <si>
    <t>Орта мерзімді облигациялар мен векселдер</t>
  </si>
  <si>
    <t>Павлодарская область</t>
  </si>
  <si>
    <r>
      <t xml:space="preserve">ФИНАНСИРОВАНИЕ ИЗ БЮДЖЕТА ПО ТИПУ ФИНАНСОВЫХ ИНСТРУМЕНТОВ </t>
    </r>
    <r>
      <rPr>
        <b/>
        <vertAlign val="superscript"/>
        <sz val="12"/>
        <rFont val="Arial Cyr"/>
        <charset val="204"/>
      </rPr>
      <t>1</t>
    </r>
    <r>
      <rPr>
        <b/>
        <sz val="12"/>
        <rFont val="Arial Cyr"/>
        <charset val="204"/>
      </rPr>
      <t xml:space="preserve"> </t>
    </r>
  </si>
  <si>
    <t>Сыртқы</t>
  </si>
  <si>
    <t>Управление земельных отношений города республиканского значения, столицы</t>
  </si>
  <si>
    <t>Сбор за выдачу разрешения на использование радиочастотного спектра телевизионным и радиовещательным организациям</t>
  </si>
  <si>
    <t>Доля Республики Казахстан по разделу продукции</t>
  </si>
  <si>
    <t>Аппарат акима города республиканского значения, столицы</t>
  </si>
  <si>
    <t>Радиожиілік спектрін пайдаланғаны үшін төлем</t>
  </si>
  <si>
    <t>Шығыс Қазақстан облысы</t>
  </si>
  <si>
    <t>Образование</t>
  </si>
  <si>
    <t>Сборы за ведение предпринимательской и профессиональной деятельности</t>
  </si>
  <si>
    <t>Поступления дебиторской, депонентской задолженности государственных учреждений, финансируемых из местного бюджета</t>
  </si>
  <si>
    <t>Трансферты физическим лицам</t>
  </si>
  <si>
    <t>Коммуналдық қызметтерге ақы төлеу</t>
  </si>
  <si>
    <t>Совокупный таможенный платеж на ввозимые товары</t>
  </si>
  <si>
    <t>Жеке тұлғалардан алынатын көлік құралдарына салынатын салық</t>
  </si>
  <si>
    <t>Погашение бюджетных кредитов, выданных из республиканского бюджета физическим лицам</t>
  </si>
  <si>
    <t>Сбор с аукционов</t>
  </si>
  <si>
    <t>Комитет национальной безопасности Республики Казахстан</t>
  </si>
  <si>
    <t>Басқа да бейрезиденттер</t>
  </si>
  <si>
    <t>Отдел внутренней политики района (города областного значения)</t>
  </si>
  <si>
    <t>Прочие нерезиденты</t>
  </si>
  <si>
    <t xml:space="preserve">Алматы облысы         </t>
  </si>
  <si>
    <t xml:space="preserve">НАЦИОНАЛЬНОГО ФОНДА РЕСПУБЛИКИ КАЗАХСТАН </t>
  </si>
  <si>
    <t xml:space="preserve">   (млн.теңге/млн. тенге)</t>
  </si>
  <si>
    <t>1) халықаралық ұйымдар</t>
  </si>
  <si>
    <t>Среднесрочные облигации и векселя</t>
  </si>
  <si>
    <t>II.</t>
  </si>
  <si>
    <t>I.</t>
  </si>
  <si>
    <t>Отдел сельского хозяйства и земельных отношений района (города областного значения)</t>
  </si>
  <si>
    <t>БАРЛЫҒЫ</t>
  </si>
  <si>
    <t>Генеральная прокуратура Республики Казахстан</t>
  </si>
  <si>
    <t>2. Республикалық бюджеттің берешегі</t>
  </si>
  <si>
    <t>Налог на транспортные средства с физических лиц</t>
  </si>
  <si>
    <t>Подоходный налог</t>
  </si>
  <si>
    <t>Корпоративный подоходный налог</t>
  </si>
  <si>
    <t>Долг Правительства Республики Казахстан</t>
  </si>
  <si>
    <t>1.1</t>
  </si>
  <si>
    <t>ішкі:</t>
  </si>
  <si>
    <t>Прочие доходы от государственной собственности</t>
  </si>
  <si>
    <t>Доходы от продажи вооружения и военной техники</t>
  </si>
  <si>
    <t>Акциялардан басқа бағалы қағаздар</t>
  </si>
  <si>
    <t>Краткосрочные облигации и векселя</t>
  </si>
  <si>
    <t>410</t>
  </si>
  <si>
    <t>Налог на транспортные средства с юридических лиц</t>
  </si>
  <si>
    <t>ИТОГО по неналоговым поступлениям</t>
  </si>
  <si>
    <t>оның ішінде / в том числе</t>
  </si>
  <si>
    <t xml:space="preserve">Наименование </t>
  </si>
  <si>
    <t xml:space="preserve">   3. Общественный порядок, безопасность, правовая, судебная, уголовно-исполнительная деятельность</t>
  </si>
  <si>
    <t>3</t>
  </si>
  <si>
    <t>Текущие затраты</t>
  </si>
  <si>
    <t xml:space="preserve">КҚС </t>
  </si>
  <si>
    <t xml:space="preserve">НДС </t>
  </si>
  <si>
    <t>Үстеме пайда салығы</t>
  </si>
  <si>
    <t>Индивидуальный подоходный налог с доходов, не облагаемых у источника выплаты</t>
  </si>
  <si>
    <t>Hалоги на собственность</t>
  </si>
  <si>
    <t>Hалоги на имущество</t>
  </si>
  <si>
    <t>Hалог на транспортные средства с юридических лиц</t>
  </si>
  <si>
    <t>Бекітілген тізбе бойынша мұнай секторын ұйымдастырудан түскен салықтық түсімдер</t>
  </si>
  <si>
    <t>ЗЕЙНЕТАҚЫ ЖИНАҚТАУ ҚОРЫНА МІНДЕТТІ ЗЕЙНЕТКЕРЛІК ЖАРНАЛАР БОЙЫНША ТҮСІМДЕР ЖӘНЕ АЛЫНАТЫН АЛЫМ/ ПОСТУПЛЕНИЯ ПО ОБЯЗАТЕЛЬНЫМ ПЕНСИОННЫМ ВЗНОСАМ В НАКОПИТЕЛЬНЫЕ ПЕНСИОННЫЕ ФОНДЫ И НЕДОИМКА ПО НИМ</t>
  </si>
  <si>
    <t>Мемлекеттік бюджет /</t>
  </si>
  <si>
    <t xml:space="preserve">Республикалық бюджет / </t>
  </si>
  <si>
    <t>Государственный бюджет</t>
  </si>
  <si>
    <t>Заработная плата</t>
  </si>
  <si>
    <t>Павлодар</t>
  </si>
  <si>
    <t>Ішкі өнім тауарларына акциздер</t>
  </si>
  <si>
    <t>Салықтық түсімдер, БАРЛЫҒЫ</t>
  </si>
  <si>
    <t>Поступления трансфертов</t>
  </si>
  <si>
    <t>Отдел архитектуры и градостроительства района (города областного значения)</t>
  </si>
  <si>
    <t xml:space="preserve">   5. Денсаулық сақтау</t>
  </si>
  <si>
    <t xml:space="preserve">   5. Здравоохранение</t>
  </si>
  <si>
    <t>Маңғыстау облысы</t>
  </si>
  <si>
    <t>2) басқа ұйымдар</t>
  </si>
  <si>
    <t>Акциялар және капиталға қатысудың басқа да нысандары</t>
  </si>
  <si>
    <t>Налог на сверхприбыль</t>
  </si>
  <si>
    <t>Поступления от продажи финансовых активов государства</t>
  </si>
  <si>
    <t xml:space="preserve">II. Мемлекеттің қаржылық активтерін сатудан бюджетке түскен түсімдердің жалпы сомасы </t>
  </si>
  <si>
    <t xml:space="preserve">1) заңды тұлғалардың, оның ішінде мемлекеттік меншіктегі халықаралық ұйымдардың қатысу үлестері, бағалы қағаздары </t>
  </si>
  <si>
    <t>в том числе:</t>
  </si>
  <si>
    <t>Продажа государственного имущества, закрепленного за государственными учреждениями</t>
  </si>
  <si>
    <t>Отдел культуры, развития языков, физической культуры и спорта района (города областного значения)</t>
  </si>
  <si>
    <t>Поступления части чистого дохода коммунальных государственных предприятий</t>
  </si>
  <si>
    <t>1.2</t>
  </si>
  <si>
    <t>Внешние</t>
  </si>
  <si>
    <t>Социальная помощь и социальное обеспечение</t>
  </si>
  <si>
    <t>Карагандинская область</t>
  </si>
  <si>
    <t>Кызылординская область</t>
  </si>
  <si>
    <t>Мемлекеттік басқарму секторы</t>
  </si>
  <si>
    <t>Халықаралық ұйымдар</t>
  </si>
  <si>
    <t>ИТОГО по доходам от операций с капиталом</t>
  </si>
  <si>
    <t>III.</t>
  </si>
  <si>
    <t>внутренние</t>
  </si>
  <si>
    <t>внешние</t>
  </si>
  <si>
    <t>Плата за пользование лесами</t>
  </si>
  <si>
    <t>өткен жылдың тиiстi кезеңiндегi нақты есептеудегi %-бен</t>
  </si>
  <si>
    <t xml:space="preserve">Северо-Казахстанская область  </t>
  </si>
  <si>
    <t>Алматы</t>
  </si>
  <si>
    <t>Атырау</t>
  </si>
  <si>
    <t>Доходы от государственной собственности</t>
  </si>
  <si>
    <t>Индивидуальный подоходный налог</t>
  </si>
  <si>
    <t>Плата за пользование водными ресурсами поверхностных источников</t>
  </si>
  <si>
    <t xml:space="preserve">Алматы қаласы                     </t>
  </si>
  <si>
    <t>Отдел архитектуры, градостроительства и строительства района (города областного значения)</t>
  </si>
  <si>
    <t>Аппарат акима области</t>
  </si>
  <si>
    <t>Hалоги на международную торговлю и внешние операции</t>
  </si>
  <si>
    <t>Мемлекет кепілдік берген борыш</t>
  </si>
  <si>
    <t>Оборона</t>
  </si>
  <si>
    <t>Маңғыстау</t>
  </si>
  <si>
    <t>Көрсеткіштер</t>
  </si>
  <si>
    <t>олардың ішінде:</t>
  </si>
  <si>
    <t>Заңды тұлғалар мен жеке кәсіпкерлер мүлкіне салынатын салық</t>
  </si>
  <si>
    <t>Обслуживание долга</t>
  </si>
  <si>
    <t>II. Общая сумма поступлений в бюджет от продажи финансовых активов государства</t>
  </si>
  <si>
    <t>Республиканский бюджет</t>
  </si>
  <si>
    <t xml:space="preserve">   9. Топливно-энергетический комплекс и недропользование</t>
  </si>
  <si>
    <t>Заңды тұлғалардан алынатын корпорациялық табыс салығы</t>
  </si>
  <si>
    <t>Топливно-энергетический комплекс и недропользование</t>
  </si>
  <si>
    <t>Национальный центр по правам человека</t>
  </si>
  <si>
    <t>Внутренние налоги на товары, работы и услуги</t>
  </si>
  <si>
    <t>3. Задолженность государственного бюджета (1+2)</t>
  </si>
  <si>
    <t>Мемлекеттік баж</t>
  </si>
  <si>
    <t>Дивиденды на государственные пакеты акций, находящиеся в республиканской собственности</t>
  </si>
  <si>
    <t>ИСПОЛНЕНИЕ МЕСТНЫХ БЮДЖЕТОВ</t>
  </si>
  <si>
    <t>Прочие налоговые поступления в местный бюджет</t>
  </si>
  <si>
    <t>Жер салығы</t>
  </si>
  <si>
    <t>Орманды пайдаланғаны үшін төлем</t>
  </si>
  <si>
    <t>Вознаграждения за размещение бюджетных средств на банковских счетах</t>
  </si>
  <si>
    <t>Салықтық емес түсімдер</t>
  </si>
  <si>
    <t xml:space="preserve">Батыс Қазақстан облысы </t>
  </si>
  <si>
    <t>Басқа  міндеттер</t>
  </si>
  <si>
    <t>Центральный банк</t>
  </si>
  <si>
    <t>Жиыны</t>
  </si>
  <si>
    <t>Итого</t>
  </si>
  <si>
    <t>ауытқу/ отклонение</t>
  </si>
  <si>
    <t>Қызылорда</t>
  </si>
  <si>
    <t>Халықаралық ұйымдардан басқа қаржылық корпорациялар</t>
  </si>
  <si>
    <t>Ревизионная комиссия области</t>
  </si>
  <si>
    <t>Финансовые корпорации, кроме международных организаций</t>
  </si>
  <si>
    <t xml:space="preserve"> Трансферттердің түсімдері</t>
  </si>
  <si>
    <t>Субвенциялар</t>
  </si>
  <si>
    <t>411</t>
  </si>
  <si>
    <t>Жолдар салу</t>
  </si>
  <si>
    <t>Государственная пошлина</t>
  </si>
  <si>
    <t>(млн.тенге)</t>
  </si>
  <si>
    <t xml:space="preserve">НЕГІЗГІ МАКРОЭКОНОМИКАЛЫҚ ИНДИКАТОРЛАР/ </t>
  </si>
  <si>
    <t>Отдел экономики и бюджетного планирования района (города областного значения)</t>
  </si>
  <si>
    <t>Прочие штрафы, пени, санкции, взыскания, налагаемые государственными учреждениями, финансируемыми из местного бюджета</t>
  </si>
  <si>
    <t>Плата за продажу права аренды земельных участков</t>
  </si>
  <si>
    <t>Ценные бумаги, кроме акций</t>
  </si>
  <si>
    <t>Қазақстан Республикасының өнім бөлу бойынша үлесi</t>
  </si>
  <si>
    <t xml:space="preserve">ГОСУДАРСТВОМ ДОЛГ РЕСПУБЛИКИ КАЗАХСТАН, </t>
  </si>
  <si>
    <t>Плата за пользование земельными участками</t>
  </si>
  <si>
    <t>Облигациялар</t>
  </si>
  <si>
    <t>Облигации</t>
  </si>
  <si>
    <t>Экспорт, млн. АҚШ долл.</t>
  </si>
  <si>
    <t>Капиталмен жасалған операциялардан алынатын кірістер</t>
  </si>
  <si>
    <t>Доходы от операций с капиталом</t>
  </si>
  <si>
    <t>Денсаулық сақтау</t>
  </si>
  <si>
    <t>Плата за использование радиочастотного спектра</t>
  </si>
  <si>
    <t>ОСНОВНЫЕ МАКРОЭКОНОМИЧЕСКИЕ ИНДИКАТОРЫ</t>
  </si>
  <si>
    <t>Атауы</t>
  </si>
  <si>
    <t>Долг по поручительствам государства</t>
  </si>
  <si>
    <t xml:space="preserve">ГОСУДАРСТВЕННЫЙ И ГАРАНТИРОВАННЫЙ </t>
  </si>
  <si>
    <t>Исламский Банк Развития (ИБР)</t>
  </si>
  <si>
    <t>Погашение бюджетных кредитов, выданных из государственного бюджета</t>
  </si>
  <si>
    <t xml:space="preserve">   8. Мәдениет, спорт, туризм және ақпараттық кеңістiк</t>
  </si>
  <si>
    <t>%</t>
  </si>
  <si>
    <t>Вид инструмента</t>
  </si>
  <si>
    <t>Затраты из госбюджета,                           млрд. тенге</t>
  </si>
  <si>
    <t>Ескерту: / Примечание:</t>
  </si>
  <si>
    <t>3. Мемлекеттік бюджеттің берешегі (1+2)</t>
  </si>
  <si>
    <t>Таблица 8</t>
  </si>
  <si>
    <t>Поступления от продажи основного капитала</t>
  </si>
  <si>
    <t>Плата за использование особо охраняемых природных территорий республиканского значения</t>
  </si>
  <si>
    <t>Hалог на транспортные средства с физических лиц</t>
  </si>
  <si>
    <t>Әлеуметтік салық</t>
  </si>
  <si>
    <t>ИСПОЛНЕНИЕ ГОСУДАРСТВЕННОГО БЮДЖЕТА</t>
  </si>
  <si>
    <t>Долгосрочные облигации</t>
  </si>
  <si>
    <t>3.1</t>
  </si>
  <si>
    <t>Оплата коммунальных услуг</t>
  </si>
  <si>
    <t xml:space="preserve">Атырауская область            </t>
  </si>
  <si>
    <t>Восточно-Казахстанская область</t>
  </si>
  <si>
    <t>Жерді сату</t>
  </si>
  <si>
    <t>I. КІРІСТЕР</t>
  </si>
  <si>
    <t>I. ДОХОДЫ</t>
  </si>
  <si>
    <t>Погашение бюджетных кредитов, выданных из местного бюджета физическим лицам</t>
  </si>
  <si>
    <t>Министерство обороны Республики Казахстан</t>
  </si>
  <si>
    <t>Акмолинская область</t>
  </si>
  <si>
    <t>Актюбинская область</t>
  </si>
  <si>
    <t>Алматинская область</t>
  </si>
  <si>
    <t>9</t>
  </si>
  <si>
    <t>Северо-Казахстанская область</t>
  </si>
  <si>
    <t>Дивиденды на государственные пакеты акций, находящихся в республиканской собственности</t>
  </si>
  <si>
    <t>Аппарат маслихата области</t>
  </si>
  <si>
    <t>Таблица 7</t>
  </si>
  <si>
    <t>Жергілікті бюджеттерден бюджеттік алулар</t>
  </si>
  <si>
    <t>Республикалық бюджеттен субвенциялар</t>
  </si>
  <si>
    <t xml:space="preserve">Ескерту: / Примечание: </t>
  </si>
  <si>
    <t>Иностранные государства</t>
  </si>
  <si>
    <t xml:space="preserve">2.1. задолженность по заработной плате </t>
  </si>
  <si>
    <t>Взносы работодателей</t>
  </si>
  <si>
    <t>Фиксированный налог</t>
  </si>
  <si>
    <t>Стабилизационный портфель</t>
  </si>
  <si>
    <t>110</t>
  </si>
  <si>
    <t>120</t>
  </si>
  <si>
    <t>Текущие трансферты другим уровням государственного управления</t>
  </si>
  <si>
    <t>Ұзақ мерзімді облигациялар</t>
  </si>
  <si>
    <t xml:space="preserve">кезеңнiң аяғындағы </t>
  </si>
  <si>
    <t>Поступления дебиторской, депонентской задолженности государственных учреждений, финансируемых из республиканского бюджета</t>
  </si>
  <si>
    <t>Көрсеткіштердің атауы</t>
  </si>
  <si>
    <t>Наименование показателей</t>
  </si>
  <si>
    <t>Отдел предпринимательства района (города областного значения)</t>
  </si>
  <si>
    <t>Культура, спорт, туризм и информационное пространство</t>
  </si>
  <si>
    <t>Hалог на транспортные средства</t>
  </si>
  <si>
    <t xml:space="preserve">   количество </t>
  </si>
  <si>
    <t xml:space="preserve">   сумма </t>
  </si>
  <si>
    <t xml:space="preserve">Кызылординская область        </t>
  </si>
  <si>
    <t>Кувейтский Фонд Арабского Экономического Развития (КФАЭР)</t>
  </si>
  <si>
    <t xml:space="preserve">   7. Жилищно-коммунальное хозяйство</t>
  </si>
  <si>
    <t>Всего государственный и гарантированный государством долг, долг по поручительствам государства (I+II+III)</t>
  </si>
  <si>
    <t>ДОЛГ  ПО ПОРУЧИТЕЛЬСТВАМ ГОСУДАРСТВА</t>
  </si>
  <si>
    <t>Исполнительская санкция</t>
  </si>
  <si>
    <t>ИТОГО по налоговым поступлениям</t>
  </si>
  <si>
    <t>Оплата услуг в рамках государственного социального заказа</t>
  </si>
  <si>
    <t xml:space="preserve">   8. Культура, спорт, туризм и информационное пространство</t>
  </si>
  <si>
    <t>Отдел строительства, архитектуры и градостроительства района (города областного значения)</t>
  </si>
  <si>
    <t>Ағымдағы шығындар</t>
  </si>
  <si>
    <t>Жалақы</t>
  </si>
  <si>
    <t>Қазақстан Республикасының Ұлттық Банкi / Национальный Банк Республики Казахстан.</t>
  </si>
  <si>
    <t>Отдел финансов района (города областного значения)</t>
  </si>
  <si>
    <t>Налоговые  поступления</t>
  </si>
  <si>
    <t xml:space="preserve">  </t>
  </si>
  <si>
    <t>Налоговые поступления</t>
  </si>
  <si>
    <t>СРАВНИТЕЛЬНЫЙ АНАЛИЗ ИСПОЛНЕНИЯ</t>
  </si>
  <si>
    <t>Ақпарат көзi: / Источник:</t>
  </si>
  <si>
    <t>Социальные отчисления в Государственный фонд социального страхования</t>
  </si>
  <si>
    <t>Здравоохранение</t>
  </si>
  <si>
    <t>4</t>
  </si>
  <si>
    <t xml:space="preserve">Солтүстік Қазақстан облысы </t>
  </si>
  <si>
    <t>Аппарат акима района (города областного значения)</t>
  </si>
  <si>
    <t>Поступления от реализации товаров (работ, услуг) государственными учреждениями, финансируемыми из государственного бюджета</t>
  </si>
  <si>
    <t>Продажа земли</t>
  </si>
  <si>
    <t>Плата за воду</t>
  </si>
  <si>
    <t>Ішкі</t>
  </si>
  <si>
    <t>Внутренние</t>
  </si>
  <si>
    <t>II. ЗАТРАТЫ</t>
  </si>
  <si>
    <t>Басқа да облигациялар мен векселдер</t>
  </si>
  <si>
    <t>Валюта және депозиттер</t>
  </si>
  <si>
    <t>Приобретение финансовых активов</t>
  </si>
  <si>
    <t>внешний:</t>
  </si>
  <si>
    <t>Дополнительные денежные выплаты</t>
  </si>
  <si>
    <t>Строительство дорог</t>
  </si>
  <si>
    <t>I. Общая сумма приобретенных финансовых активов (расходы бюджета, связанные с операциями по приобретению в государственную собственность долей участия, ценных бумаг юридических лиц)</t>
  </si>
  <si>
    <t>из них:</t>
  </si>
  <si>
    <t>Министерство иностранных дел Республики Казахстан</t>
  </si>
  <si>
    <t>Тіркелген салық</t>
  </si>
  <si>
    <t>Западно-Казахстанская область</t>
  </si>
  <si>
    <t>Таблица 18</t>
  </si>
  <si>
    <t xml:space="preserve">  Поступления от продажи основного капитала</t>
  </si>
  <si>
    <t>Наименование программы</t>
  </si>
  <si>
    <t>Поступления части чистого дохода государственных предприятий</t>
  </si>
  <si>
    <t xml:space="preserve">Жамбыл облысы       </t>
  </si>
  <si>
    <t>Қоршаған ортаны ластағаны үшін төленетін төлем</t>
  </si>
  <si>
    <t>Прочие обязательства</t>
  </si>
  <si>
    <t>6</t>
  </si>
  <si>
    <t>2.1. жалақы бойынша берешек</t>
  </si>
  <si>
    <t>Индивидуальный подоходный налог с физических лиц, осуществляющих деятельность по разовым талонам и с доходов, не облагаемых у источников выплаты</t>
  </si>
  <si>
    <t>-</t>
  </si>
  <si>
    <t>Жеке тұлғалар мүлкіне салынатын салық</t>
  </si>
  <si>
    <t xml:space="preserve">внешний </t>
  </si>
  <si>
    <t xml:space="preserve">Павлодар облысы         </t>
  </si>
  <si>
    <t>Другие текущие затраты</t>
  </si>
  <si>
    <t>Продажа земли и нематериальных активов</t>
  </si>
  <si>
    <t>Управление энергетики и жилищно-коммунального хозяйства области</t>
  </si>
  <si>
    <t>Акциздер</t>
  </si>
  <si>
    <t>Бір реттік талон бойынша қызметін жүзеге асыратын жеке тұлғалардан және төлем көздеріне салынбайтын табыстан алынатын</t>
  </si>
  <si>
    <t>Отдел внутренней политики, культуры и развития языков района (города областного значения)</t>
  </si>
  <si>
    <t>Транспорт и коммуникации</t>
  </si>
  <si>
    <t xml:space="preserve">   в том числе:</t>
  </si>
  <si>
    <t>2. Задолженность республиканского бюджета</t>
  </si>
  <si>
    <t xml:space="preserve">   15. Трансферттер</t>
  </si>
  <si>
    <t>Погашение бюджетных кредитов</t>
  </si>
  <si>
    <t>Таможенные пошлины на вывозимые товары</t>
  </si>
  <si>
    <t>Жеке тұлғаларға берілетін трансферттер</t>
  </si>
  <si>
    <t>Субвенции из республиканского бюджета</t>
  </si>
  <si>
    <t>1</t>
  </si>
  <si>
    <t>Валюта и депозиты</t>
  </si>
  <si>
    <t>Костанайская область</t>
  </si>
  <si>
    <t>2.1</t>
  </si>
  <si>
    <t xml:space="preserve">внутренний </t>
  </si>
  <si>
    <t>2.2</t>
  </si>
  <si>
    <t>(млн. тенге)</t>
  </si>
  <si>
    <t>Аппарат маслихата города республиканского значения, столицы</t>
  </si>
  <si>
    <t xml:space="preserve">1. Жергілікті бюджеттердің берешегі </t>
  </si>
  <si>
    <t>Ақмола</t>
  </si>
  <si>
    <t xml:space="preserve">Атырау облысы           </t>
  </si>
  <si>
    <t>Оплата услуг связи</t>
  </si>
  <si>
    <t>Сектор государственного управления</t>
  </si>
  <si>
    <t>Орталық банк</t>
  </si>
  <si>
    <t>Павлодар облысы</t>
  </si>
  <si>
    <t>Управление по развитию языков области</t>
  </si>
  <si>
    <t>Жер участкелерін пайдаланғаны үшін төлем</t>
  </si>
  <si>
    <t>Плата за  лесные пользования</t>
  </si>
  <si>
    <t>Управление координации занятости и социальных  программ области</t>
  </si>
  <si>
    <t>Бюджеттік сыныптама кодтары/ Коды  бюджетной  классификации</t>
  </si>
  <si>
    <t>Административные штрафы, пени, санкции, взыскания, налагаемые Национальным Банком Республики Казахстан, за исключением поступлений от организаций нефтяного сектора</t>
  </si>
  <si>
    <t>Жилищно-коммунальное хозяйство</t>
  </si>
  <si>
    <t>Управление образования области</t>
  </si>
  <si>
    <t>Долг Национального Банка Республики Казахстан</t>
  </si>
  <si>
    <r>
      <t>Долг местных исполнительных органов Республики Казахстан</t>
    </r>
    <r>
      <rPr>
        <b/>
        <vertAlign val="superscript"/>
        <sz val="10"/>
        <rFont val="Arial"/>
        <family val="2"/>
        <charset val="204"/>
      </rPr>
      <t>2</t>
    </r>
    <r>
      <rPr>
        <b/>
        <sz val="10"/>
        <rFont val="Arial"/>
        <family val="2"/>
        <charset val="204"/>
      </rPr>
      <t xml:space="preserve"> </t>
    </r>
  </si>
  <si>
    <t>ДОХОДЫ</t>
  </si>
  <si>
    <t>Управление архитектуры и градостроительства области</t>
  </si>
  <si>
    <t>Қостанай облысы</t>
  </si>
  <si>
    <t>Дефицит (-) / профицит (+) госбюджета, млрд.тенге</t>
  </si>
  <si>
    <t xml:space="preserve">ҚАЗАҚСТАН РЕСПУБЛИКАСЫНЫҢ МЕМЛЕКЕТТІК ЖӘНЕ МЕМЛЕКЕТ </t>
  </si>
  <si>
    <t>Қызылорда облысы</t>
  </si>
  <si>
    <t>Таблица 6</t>
  </si>
  <si>
    <t>III. ЧИСТОЕ БЮДЖЕТНОЕ КРЕДИТОВАНИЕ</t>
  </si>
  <si>
    <t>Управление сельского хозяйства области</t>
  </si>
  <si>
    <t>Управление образования города республиканского значения, столицы</t>
  </si>
  <si>
    <t>финансовые нарушения</t>
  </si>
  <si>
    <t xml:space="preserve">   13. Басқалар</t>
  </si>
  <si>
    <t>Налоговые  поступления от  организаций  нефтяного  сектора  по  утвержденному  перечню</t>
  </si>
  <si>
    <t>КІРІСТЕР</t>
  </si>
  <si>
    <t>Ақмола облысы</t>
  </si>
  <si>
    <t>Управление экономики и бюджетного планирования области</t>
  </si>
  <si>
    <t>Управление финансов области</t>
  </si>
  <si>
    <t>Государственные долгосрочные сберегательные казначейские обязательства</t>
  </si>
  <si>
    <t>131</t>
  </si>
  <si>
    <t>135</t>
  </si>
  <si>
    <t>136</t>
  </si>
  <si>
    <t>Оплата прочих услуг и работ</t>
  </si>
  <si>
    <t>Строительство новых объектов и реконструкция имеющихся объектов</t>
  </si>
  <si>
    <t>Отын, жанар-жағар май материалдарын  сатып алу</t>
  </si>
  <si>
    <t>Жаңа объектілерді салу және қолдағы объектілерді реконструкциялау</t>
  </si>
  <si>
    <t>Таблица 9</t>
  </si>
  <si>
    <t xml:space="preserve">өткізілген сатып алу/ проведенных закупок </t>
  </si>
  <si>
    <t>Материально-техническое оснащение государственных предприятий</t>
  </si>
  <si>
    <t xml:space="preserve">  акцизы</t>
  </si>
  <si>
    <r>
      <t>1</t>
    </r>
    <r>
      <rPr>
        <sz val="12"/>
        <rFont val="Arial Cyr"/>
        <charset val="204"/>
      </rPr>
      <t xml:space="preserve">- Халықаралық Валюта Қорының әдіснамасы бойынша / По методологии Международного Валютного Фонда. </t>
    </r>
  </si>
  <si>
    <t>Өзге міндеттемелер</t>
  </si>
  <si>
    <t>Управление строительства области</t>
  </si>
  <si>
    <t>Выплаты вознаграждений по внешним займам</t>
  </si>
  <si>
    <t>Таможенные платежи</t>
  </si>
  <si>
    <r>
      <t xml:space="preserve">Мемлекеттік борыш </t>
    </r>
    <r>
      <rPr>
        <b/>
        <vertAlign val="superscript"/>
        <sz val="10"/>
        <rFont val="Arial"/>
        <family val="2"/>
        <charset val="204"/>
      </rPr>
      <t>1</t>
    </r>
  </si>
  <si>
    <r>
      <t xml:space="preserve">Государственный долг </t>
    </r>
    <r>
      <rPr>
        <b/>
        <vertAlign val="superscript"/>
        <sz val="10"/>
        <rFont val="Arial"/>
        <family val="2"/>
        <charset val="204"/>
      </rPr>
      <t>1</t>
    </r>
  </si>
  <si>
    <t>Управление пассажирского транспорта и автомобильных дорог области</t>
  </si>
  <si>
    <t>Налог на игорный бизнес</t>
  </si>
  <si>
    <t>Управление строительства города республиканского значения, столицы</t>
  </si>
  <si>
    <t xml:space="preserve">  социальный налог</t>
  </si>
  <si>
    <t xml:space="preserve">  налог на добавленную стоимость</t>
  </si>
  <si>
    <t>Управление по вопросам молодежной политики области</t>
  </si>
  <si>
    <t>Управление природных ресурсов и регулирования природопользования области</t>
  </si>
  <si>
    <t>Управление здравоохранения области</t>
  </si>
  <si>
    <t>Управление здравоохранения города республиканского значения, столицы</t>
  </si>
  <si>
    <t>Батыс Қазақстан облысы</t>
  </si>
  <si>
    <t>Штрафы, пени, санкции, взыскания по бюджетным кредитам (займам),  выданным из местного бюджета специализированным организациям, физическим лицам</t>
  </si>
  <si>
    <t>Мұнай секторын ұйымдастырудан түскен салықтық емес түсімдер</t>
  </si>
  <si>
    <t xml:space="preserve">Неналоговые поступления от организаций нефтяного сектора </t>
  </si>
  <si>
    <t>Қазақстан Республикасының Ұлттық Банкi / Национальный Банк Республики Казахстан</t>
  </si>
  <si>
    <r>
      <t>СЕКТОРЛАР МЕН РЕЗИДЕНТТІК КЕРЕК-ЖАРАҚ ҮЛГІСІ БОЙЫНША БЮДЖЕТТЕН ҚАРЖЫЛАНДЫРУ /</t>
    </r>
    <r>
      <rPr>
        <b/>
        <vertAlign val="superscript"/>
        <sz val="12"/>
        <rFont val="Arial Cyr"/>
        <charset val="204"/>
      </rPr>
      <t xml:space="preserve"> </t>
    </r>
    <r>
      <rPr>
        <b/>
        <sz val="12"/>
        <rFont val="Arial Cyr"/>
        <charset val="204"/>
      </rPr>
      <t xml:space="preserve"> </t>
    </r>
  </si>
  <si>
    <t>Мемлекеттік кәсіпорындарды материалдық-техникалық жарақтандыру</t>
  </si>
  <si>
    <t xml:space="preserve">   саны</t>
  </si>
  <si>
    <t xml:space="preserve">   сомасы</t>
  </si>
  <si>
    <t xml:space="preserve">ҚАЗАҚСТАН РЕСПУБЛИКАСЫНЫҢ ҰЛТТЫҚ ҚОРЫ </t>
  </si>
  <si>
    <t>Тұрақтандыру портфелі</t>
  </si>
  <si>
    <t>Құрал түрі</t>
  </si>
  <si>
    <t>Приобретение машин, оборудования, инструментов, производственного и хозяйственного инвентаря</t>
  </si>
  <si>
    <t>Капитальный ремонт помещений, зданий, сооружений, передаточных устройств</t>
  </si>
  <si>
    <t>Выплаты вознаграждений по внешним займам Правительства Республики Казахстан</t>
  </si>
  <si>
    <t>Выплаты вознаграждений по внутренним займам Правительства Республики Казахстан</t>
  </si>
  <si>
    <t>Выплаты вознаграждений по внутренним займам</t>
  </si>
  <si>
    <t>Доходы в госбюджет, млрд.тенге</t>
  </si>
  <si>
    <t>Кредитное агентство Правительства Германии</t>
  </si>
  <si>
    <t>жеңіп шыққан өнiм берушілер/ поставщиков-победителей</t>
  </si>
  <si>
    <t>Қарағанды облысы</t>
  </si>
  <si>
    <t>Промышленность, архитектурная, градостроительная и строительная деятельность</t>
  </si>
  <si>
    <t>Управление внутренней политики области</t>
  </si>
  <si>
    <t>Управление культуры области</t>
  </si>
  <si>
    <t xml:space="preserve">  корпоративный подоходный налог</t>
  </si>
  <si>
    <t xml:space="preserve">  индивидуальный подоходный налог</t>
  </si>
  <si>
    <t>Таблица 28</t>
  </si>
  <si>
    <t>IV. САЛЬДО ПО ОПЕРАЦИЯМ С ФИНАНСОВЫМИ АКТИВАМИ</t>
  </si>
  <si>
    <t>III. ТАЗА БЮДЖЕТТІК КРЕДИТ БЕРУ</t>
  </si>
  <si>
    <t>V. ДЕФИЦИТ (ПРОФИЦИТ) БЮДЖЕТА</t>
  </si>
  <si>
    <t>Управление экономики и бюджетного планирования города республиканского значения, столицы</t>
  </si>
  <si>
    <t>ИСПОЛНЕНИЕ РЕСПУБЛИКАНСКОГО БЮДЖЕТА</t>
  </si>
  <si>
    <t>ПОРТФЕЛІНІҢ ҚҰРАМЫ ЖӘНЕ ОНЫҢ АКТИВТЕРІН БӨЛУ</t>
  </si>
  <si>
    <t xml:space="preserve">   10. Ауыл, су, орман, балық шаруашылығы, ерекше қорғалатын табиғи аумақтар, қоршаған ортаны және жануарлар дүниесін қорғау, жер қатынастары</t>
  </si>
  <si>
    <t>Таможенные пошлины, налоги на ввозимые физическими лицами товары для личного пользования с применением единых ставок таможенных пошлин, налогов</t>
  </si>
  <si>
    <t>Қосымша ақшалай төлемдер</t>
  </si>
  <si>
    <t>Өтемақы төлемдері</t>
  </si>
  <si>
    <t>Государственные долгосрочные  казначейские обязательства</t>
  </si>
  <si>
    <t>Оплата труда</t>
  </si>
  <si>
    <t>Отдел сельского хозяйства и ветеринарии района (города областного значения)</t>
  </si>
  <si>
    <t>Продажа нематериальных активов</t>
  </si>
  <si>
    <t>БЮДЖЕТНЫЕ КРЕДИТЫ</t>
  </si>
  <si>
    <t>Аукционнан алынатын алым</t>
  </si>
  <si>
    <t>Управление финансов города республиканского значения, столицы</t>
  </si>
  <si>
    <t>Түрлі салық түсімдері</t>
  </si>
  <si>
    <t>Налог на добычу полезных ископаемых</t>
  </si>
  <si>
    <t>ПРИОБРЕТЕНИЕ ФИНАНСОВЫХ АКТИВОВ</t>
  </si>
  <si>
    <t>Плата за сервитут по земельным участкам, находящихся в республиканской собственности</t>
  </si>
  <si>
    <t>Доходы на доли участия в юридических лицах, находящиеся в государственной собственности</t>
  </si>
  <si>
    <t>Отдел жилищной инспекции района (города областного значения)</t>
  </si>
  <si>
    <t xml:space="preserve">   айыппұл сомасы:</t>
  </si>
  <si>
    <t xml:space="preserve">   сумма штрафов:</t>
  </si>
  <si>
    <t xml:space="preserve">   салынған</t>
  </si>
  <si>
    <t xml:space="preserve">   наложенных</t>
  </si>
  <si>
    <t xml:space="preserve">   бюджетке түскен</t>
  </si>
  <si>
    <t xml:space="preserve">   поступивших в бюджет</t>
  </si>
  <si>
    <t>МЕМЛЕКЕТТІҢ ҚАРЖЫЛЫҚ АКТИВТЕРІН САТЫП АЛУ ЖӘНЕ САТУ /ПРИОБРЕТЕНИЕ И ПРОДАЖА ФИНАНСОВЫХ АКТИВОВ ГОСУДАРСТВА</t>
  </si>
  <si>
    <t>(млн. теңге) / (млн. тенге)</t>
  </si>
  <si>
    <t>Республикалық меншік / Республиканская собственность</t>
  </si>
  <si>
    <t>Коммуналдық меншік / Коммунальная собственность</t>
  </si>
  <si>
    <t>Сбор за проезд автотранспортных средств по территории Республики Казахстан</t>
  </si>
  <si>
    <t>Управление туризма области</t>
  </si>
  <si>
    <t>Управление физической культуры и спорта области</t>
  </si>
  <si>
    <t>Доходы от аренды имущества, находящегося в коммунальной собственности области</t>
  </si>
  <si>
    <t>Административные штрафы, пени, санкции, взыскания, налагаемые государственными учреждениями, финансируемыми из областного бюджета</t>
  </si>
  <si>
    <t>Доходы от аренды имущества, находящегося в коммунальной собственности города республиканского значения, столицы</t>
  </si>
  <si>
    <t>Доходы от аренды жилищ из жилищного фонда, находящегося в коммунальной собственности города республиканского значения, столицы</t>
  </si>
  <si>
    <t>Управление предпринимательства и индустриально-инновационного развития области</t>
  </si>
  <si>
    <t>Управление по делам религий области</t>
  </si>
  <si>
    <t>Управление по инспекции труда области</t>
  </si>
  <si>
    <t>Управление культуры, архивов и документации области</t>
  </si>
  <si>
    <t>Управление предпринимательства области</t>
  </si>
  <si>
    <t>Управление промышленности и индустриально-инновационного развития области</t>
  </si>
  <si>
    <t>Управление предпринимательства и торговли области</t>
  </si>
  <si>
    <t>Управление индустриально-инновационного развития области</t>
  </si>
  <si>
    <t>Управление строительства, архитектуры и градостроительства области</t>
  </si>
  <si>
    <t>Управление труда области</t>
  </si>
  <si>
    <t>Управление государственной инспекции труда области</t>
  </si>
  <si>
    <t>Отдел жилищно-коммунального хозяйства и жилищной инспекции района (города областного значения)</t>
  </si>
  <si>
    <t>Отдел предпринимательства, промышленности и туризма района (города областного значения)</t>
  </si>
  <si>
    <t>Отдел предпринимательства и промышленности района (города областного значения)</t>
  </si>
  <si>
    <t>Отдел жилищно-коммунального хозяйства района (города областного значения)</t>
  </si>
  <si>
    <t>Управление по мобилизационной подготовке области</t>
  </si>
  <si>
    <t>Отдел государственных активов и закупок района (города областного значения)</t>
  </si>
  <si>
    <t>Отдел коммунального хозяйства, пассажирского транспорта и автомобильных дорог района (города областного значения)</t>
  </si>
  <si>
    <t>Отдел  жилищных отношений района (города областного значения)</t>
  </si>
  <si>
    <t>Отдел жилищно-коммунального хозяйства, пассажирского транспорта, автомобильных дорог и жилищной инспекции района (города областного значения)</t>
  </si>
  <si>
    <t>Отдел архитектуры, строительства, жилищно-коммунального хозяйства, пассажирского транспорта и автомобильных дорог района (города областного значения)</t>
  </si>
  <si>
    <t>Отдел жилищной инспекции и  коммунального хозяйства района (города областного значения)</t>
  </si>
  <si>
    <t>Әлеуметтiк көмек және әлеуметтiк қамсыздандыру</t>
  </si>
  <si>
    <t>Бюджеттік кредиттерді өтеу</t>
  </si>
  <si>
    <t>Мемлекеттің қаржы активтерін сатудан түсетін түсімдер</t>
  </si>
  <si>
    <t>Салықтық емес түсiмдер</t>
  </si>
  <si>
    <t>Негізгі капиталды сатудан түсетін түсімдер</t>
  </si>
  <si>
    <t>Трансферттердің түсімдері</t>
  </si>
  <si>
    <t>5</t>
  </si>
  <si>
    <t>7</t>
  </si>
  <si>
    <t>Табыс салығы</t>
  </si>
  <si>
    <t>Корпорациялық табыс салығы</t>
  </si>
  <si>
    <t>04</t>
  </si>
  <si>
    <t>Жеке табыс салығы</t>
  </si>
  <si>
    <t>Төлем көзінен салық салынатын табыстардан ұсталатын жеке табыс салығы</t>
  </si>
  <si>
    <t>Төлем көзінен салық салынбайтын табыстардан ұсталатын жеке табыс салығы</t>
  </si>
  <si>
    <t>05</t>
  </si>
  <si>
    <t>Төлем көзінен салық салынбайтын шетелдік азаматтар табыстарынан ұсталатын жеке табыс салығы</t>
  </si>
  <si>
    <t>Әлеуметтiк салық</t>
  </si>
  <si>
    <t>Меншiкке салынатын салықтар</t>
  </si>
  <si>
    <t>Мүлiкке салынатын салықтар</t>
  </si>
  <si>
    <t>Заңды тұлғалардың және жеке кәсіпкерлердің мүлкіне салынатын салық</t>
  </si>
  <si>
    <t>Жеке тұлғалардың мүлкiне салынатын салық</t>
  </si>
  <si>
    <t>06</t>
  </si>
  <si>
    <t>Көлiк құралдарына салынатын салық</t>
  </si>
  <si>
    <t>Заңды тұлғалардан көлiк құралдарына салынатын салық</t>
  </si>
  <si>
    <t>Жеке тұлғалардан көлiк құралдарына салынатын салық</t>
  </si>
  <si>
    <t>Бірыңғай жер салығы</t>
  </si>
  <si>
    <t>Тауарларға, жұмыстарға және қызметтерге салынатын iшкi салықтар</t>
  </si>
  <si>
    <t>Қосылған құн салығы</t>
  </si>
  <si>
    <t>Резидент емес үшін қосылған құн салығы</t>
  </si>
  <si>
    <t>Табиғи және басқа да ресурстарды пайдаланғаны үшiн түсетiн түсiмдер</t>
  </si>
  <si>
    <t>Қалааралық және (немесе) халықаралық телефон байланысын көрсеткені үшін төлем,тағыда ұялы байланыс</t>
  </si>
  <si>
    <t>Жер бетіне жақын көздердегі су ресурстарын пайдаланғаны үшін төлем</t>
  </si>
  <si>
    <t>Орманды пайдаланғаны үшiн төлем</t>
  </si>
  <si>
    <t>Бонустар, мұнай секторы ұйымдарынан түсетін түсімдерден басқа</t>
  </si>
  <si>
    <t>Пайдалы қазбаларды өндіруге салынатын салық, мұнай секторы ұйымдарынан түсетін түсімдерден басқа</t>
  </si>
  <si>
    <t>Жануарлар дүниесін пайдаланғаны үшін төлем</t>
  </si>
  <si>
    <t>Республикалық маңызы бар ерекше қорғалатын табиғи аумақтарды пайдаланғаны үшін төлем</t>
  </si>
  <si>
    <t>Жер учаскелерін пайдаланғаны үшін төлем</t>
  </si>
  <si>
    <t>Кәсiпкерлiк және кәсiби қызметтi жүргiзгенi үшiн алынатын алымдар</t>
  </si>
  <si>
    <t>Автокөлік құралдарының Қазақстан Республикасының аумағы арқылы өткені үшін алынатын алым</t>
  </si>
  <si>
    <t>Телевизиялық және радио хабарын тарататын ұйымдарға радиожиілік өрісін пайдалануға рұқсат бергені үшін алынатын алым</t>
  </si>
  <si>
    <t>Ойын бизнесіне салық</t>
  </si>
  <si>
    <t>Халықаралық сауда мен сыртқы операцияларға салынатын салықтар</t>
  </si>
  <si>
    <t>Кеден төлемдерi</t>
  </si>
  <si>
    <t>Әкетілетін тауарларға салынатын кедендік баждар</t>
  </si>
  <si>
    <t>Кеден бажының бірыңғай ставкасын қолданумен жеке тұлғалардан өндіріп алынатын жеке пайдалануына әкелінетін тауарларға салынатын кеден баждары, салықтары</t>
  </si>
  <si>
    <t>Әкелінетін тауарларға жиынтық кедендік төлем</t>
  </si>
  <si>
    <t>Ресей Федерациясымен бөлінген кедендік баж</t>
  </si>
  <si>
    <t>Беларусь Республикасымен бөлінген кедендік баж</t>
  </si>
  <si>
    <t>Мұнайға салынатын кедендік әкету бажы</t>
  </si>
  <si>
    <t>Мұнайдан өндірілген тауарларға салынатын кедендік әкету бажы</t>
  </si>
  <si>
    <t>Халықаралық сауда мен операцияларға салынатын басқа да салықтар</t>
  </si>
  <si>
    <t>Басқа да салықтар</t>
  </si>
  <si>
    <t>Жергілікті бюджетке түсетін өзге де салық түсімдері</t>
  </si>
  <si>
    <t>Консулдық алым</t>
  </si>
  <si>
    <t>Мемлекеттік кәсіпорындардың таза кірісі бөлігінің түсімдері</t>
  </si>
  <si>
    <t>Республикалық мемлекеттік кәсіпорындардың таза кірісінің бір бөлігінің түсімдері</t>
  </si>
  <si>
    <t>Коммуналдық мемлекеттік кәсіпорындардың таза кірісінің бір бөлігінің түсімдері</t>
  </si>
  <si>
    <t>Мемлекет меншігіндегі акциялардың мемлекеттік пакеттеріне дивидендтер</t>
  </si>
  <si>
    <t>Республика меншігіндегі акциялардың мемлекеттік пакетіне дивидендтер</t>
  </si>
  <si>
    <t>Республика меншігіндегі мүлікті жалға алудан түсетін кірістер</t>
  </si>
  <si>
    <t>Облыстың коммуналдық меншігіндегі мүлікті жалға беруден түсетін кірістер</t>
  </si>
  <si>
    <t>Республикалық маңызы бар қаланың, астананың коммуналдық меншігіндегі мүлікті жалға беруден түсетін кірістер</t>
  </si>
  <si>
    <t>Республикалық маңызы бар қаланың, астананың коммуналдық меншігіндегі тұрғын үй қорынан үйлердi жалға беруден түсетін кірістер</t>
  </si>
  <si>
    <t>Бюджет қаражатын банк шоттарына орналастырғаны үшін сыйақылар</t>
  </si>
  <si>
    <t>Мемлекеттік бюджеттен берілген кредиттер бойынша сыйақылар</t>
  </si>
  <si>
    <t>Қару-жарақты және әскери техниканы сатудан түсетін кірістер</t>
  </si>
  <si>
    <t>Республикалық меншігіне жататын жер учаскелері бойынша сервитут үшін төлемақы</t>
  </si>
  <si>
    <t>Мемлекеттік бюджеттен қаржыландырылатын  мемлекеттік мекемелердің тауарларды (жұмыстарды, қызметтерді) өткізуінен түсетін түсімдер</t>
  </si>
  <si>
    <t>Республикалық бюджеттен қаржыландырылатын мемлекеттiк мекемелердің тауарларды (жұмыстарды, қызметтерді) өткізуінен түсетін түсiмдер</t>
  </si>
  <si>
    <t>Республикалық бюджеттен қаржыландырылатын мемлекеттiк мекемелер ұйымдастыратын мемлекеттiк сатып алуды өткiзуден түсетiн ақша түсімі</t>
  </si>
  <si>
    <t>Жергілікті бюджеттен қаржыландырылатын мемлекеттік мекемелер ұйымдастыратын мемлекеттік сатып алуды өткізуден түсетін ақшаның түсімі</t>
  </si>
  <si>
    <t>Атқарушылық санкция</t>
  </si>
  <si>
    <t>Түзету жұмыстарына сотталғандардың еңбекақысынан ұсталатын түсімдер</t>
  </si>
  <si>
    <t>Жергілікті бюджеттен қаржыландырылатын мемлекеттік мекемелермен алынатын өзге де айыппұлдар, өсімпұлдар, санкциялар</t>
  </si>
  <si>
    <t>Мамандандырылған ұйымдарға, жеке тұлғаларға бюджеттік кредиттер (қарыздар) бойынша жергілікті бюджеттен берілген айыппұлдар, өсімпұлдар, санкциялар, өндіріп алулар</t>
  </si>
  <si>
    <t>Мұнай секторы ұйымдарынан түсетін түсімдерді қоспағанда, Қазақстан Республикасы Ұлттық Банкi салатын әкiмшiлiк айыппұлдар, өсімпұлдар, санкциялар, өндіріп алулар</t>
  </si>
  <si>
    <t>Республикалық бюджеттен қаржыландырылатын мемлекеттік мекемелердің дебиторлық, депоненттік берешегінің түсімдері</t>
  </si>
  <si>
    <t>Жергілікті бюджеттен қаржыландырылатын мемлекеттік мекемелердің дебиторлық, депоненттік берешегінің түсімі</t>
  </si>
  <si>
    <t>Бұрын республикалық бюджеттен алынған, пайдаланылмаған қаражатты қайтару</t>
  </si>
  <si>
    <t>Бұрын жергілікті бюджеттен алынған, пайдаланылмаған қаражаттардың қайтарылуы</t>
  </si>
  <si>
    <t>Өңірдің әлеуметтік-экономикалық дамуы мен оның инфрақұрылымын дамытуға жер қойнауын пайдаланушылардың аударымдары</t>
  </si>
  <si>
    <t>Отчисления недропользователей на социально-экономическое развитие региона и развитие его инфраструктуры</t>
  </si>
  <si>
    <t>Мемлекеттік мекемелерге бекітілген мемлекеттік мүлікті сату</t>
  </si>
  <si>
    <t>Мемлекеттік мекемелерге бекітілген  мемлекеттік мүлікті сату</t>
  </si>
  <si>
    <t>Азаматтарға пәтерлер сатудан түсетін түсімдер</t>
  </si>
  <si>
    <t>Жердi және материалдық емес активтердi сату</t>
  </si>
  <si>
    <t>Жер учаскелерін сатудан түсетін түсімдер</t>
  </si>
  <si>
    <t>Материалдық емес активтерді сату</t>
  </si>
  <si>
    <t>Жер учаскелерін жалдау құқығын сатқаны үшін төлем</t>
  </si>
  <si>
    <t>Мемлекеттік бюджеттен берілген бюджеттік кредиттерді өтеу</t>
  </si>
  <si>
    <t>Жеке тұлғаларға республикалық бюджеттен берілген бюджеттік кредиттерді өтеу</t>
  </si>
  <si>
    <t>Жеке тұлғаларға жергілікті бюджеттен берілген бюджеттік кредиттерді өтеу</t>
  </si>
  <si>
    <t>Қаржы активтерін ел  ішінде  сатудан түсетін түсімдер</t>
  </si>
  <si>
    <t>8</t>
  </si>
  <si>
    <t>Қазақстан Республикасы Президентінің Әкімшілігі</t>
  </si>
  <si>
    <t>Адам құқықтары жөніндегі ұлттық орталық</t>
  </si>
  <si>
    <t>111</t>
  </si>
  <si>
    <t>112</t>
  </si>
  <si>
    <t>121</t>
  </si>
  <si>
    <t>122</t>
  </si>
  <si>
    <t>123</t>
  </si>
  <si>
    <t>212</t>
  </si>
  <si>
    <t>221</t>
  </si>
  <si>
    <t>Қазақстан Республикасы Энергетика министрлігі</t>
  </si>
  <si>
    <t>Министерство энергетики Республики Казахстан</t>
  </si>
  <si>
    <t>Қазақстан Республикасы Ұлттық экономика министрлігі</t>
  </si>
  <si>
    <t>Министерство национальной экономики Республики Казахстан</t>
  </si>
  <si>
    <t>Отдел предпринимательства и туризма района (города областного значения)</t>
  </si>
  <si>
    <t>Қазақстан Республикасы Жоғарғы Соты</t>
  </si>
  <si>
    <t>Служба государственной охраны Республики Казахстан</t>
  </si>
  <si>
    <t>Қазақстан Республикасы Президентiнiң Іс басқармасы</t>
  </si>
  <si>
    <t>Управление недропользования, окружающей среды и водных ресурсов области</t>
  </si>
  <si>
    <t>Управление государственных закупок области</t>
  </si>
  <si>
    <t>Управление ветеринарии области</t>
  </si>
  <si>
    <t>6-кесте</t>
  </si>
  <si>
    <t>ШЫҒЫНДАРДЫҢ ЭКОНОМИКАЛЫҚ ЖІКТЕМЕСІ</t>
  </si>
  <si>
    <t>ИСПОЛНЕНИЕ ГОСУДАРСТВЕННОГО БЮДЖЕТА ПО</t>
  </si>
  <si>
    <t>Cанаты/_x000D_
Категория</t>
  </si>
  <si>
    <t>Iшкi сыныбы/_x000D_
Подкласс</t>
  </si>
  <si>
    <t>Жұмыс берушілердің жарналары</t>
  </si>
  <si>
    <t>160</t>
  </si>
  <si>
    <t>Ішкі қарыздар бойынша сыйақы төлемдері</t>
  </si>
  <si>
    <t>Сыртқы заемдар бойынша сыйақылар төлеу</t>
  </si>
  <si>
    <t>320</t>
  </si>
  <si>
    <t>330</t>
  </si>
  <si>
    <t>Күрделі шығындар</t>
  </si>
  <si>
    <t>610</t>
  </si>
  <si>
    <t>620</t>
  </si>
  <si>
    <t>Төмен тұрған мемлекеттiк басқару органдарынан алынатын трансферттер</t>
  </si>
  <si>
    <t>027</t>
  </si>
  <si>
    <t>Ерекшелiгi/_x000D_
Специфика</t>
  </si>
  <si>
    <t>L01 Категория расходов</t>
  </si>
  <si>
    <t>113</t>
  </si>
  <si>
    <t>114</t>
  </si>
  <si>
    <t>141</t>
  </si>
  <si>
    <t>Азық-түлiк өнiмдерiн сатып алу</t>
  </si>
  <si>
    <t>142</t>
  </si>
  <si>
    <t>144</t>
  </si>
  <si>
    <t>149</t>
  </si>
  <si>
    <t>Өзге де қорларды сатып алу</t>
  </si>
  <si>
    <t>151</t>
  </si>
  <si>
    <t>152</t>
  </si>
  <si>
    <t>Байланыс қызметтерiне ақы төлеу</t>
  </si>
  <si>
    <t>153</t>
  </si>
  <si>
    <t>Көлiктiк қызмет көрсетулерге ақы төлеу</t>
  </si>
  <si>
    <t>154</t>
  </si>
  <si>
    <t>159</t>
  </si>
  <si>
    <t>Өзге де қызметтер мен жұмыстарға ақы төлеу</t>
  </si>
  <si>
    <t>161</t>
  </si>
  <si>
    <t>162</t>
  </si>
  <si>
    <t>164</t>
  </si>
  <si>
    <t>165</t>
  </si>
  <si>
    <t>167</t>
  </si>
  <si>
    <t>169</t>
  </si>
  <si>
    <t>211</t>
  </si>
  <si>
    <t>Қазақстан Республикасы Үкіметінің ішкі қарыздары бойынша сыйақыларды төлеу</t>
  </si>
  <si>
    <t>Қазақстан Республикасы Үкіметінің сыртқы қарыздары бойынша сыйақы төлемдері</t>
  </si>
  <si>
    <t>311</t>
  </si>
  <si>
    <t>Жеке және заңды тұлғаларға, оның ішінде шаруа (фермерлік) қожалықтарына берілетін субсидиялар</t>
  </si>
  <si>
    <t>Субсидии физическим и юридическим лицам, в том числе крестьянским (фермерским) хозяйствам</t>
  </si>
  <si>
    <t>322</t>
  </si>
  <si>
    <t>323</t>
  </si>
  <si>
    <t>324</t>
  </si>
  <si>
    <t>331</t>
  </si>
  <si>
    <t>339</t>
  </si>
  <si>
    <t>414</t>
  </si>
  <si>
    <t>418</t>
  </si>
  <si>
    <t>421</t>
  </si>
  <si>
    <t>431</t>
  </si>
  <si>
    <t>432</t>
  </si>
  <si>
    <t>612</t>
  </si>
  <si>
    <t>155</t>
  </si>
  <si>
    <t>Мемлекеттiк әлеуметтiк тапсырыс шеңберiнде көрсетілетін қызметтерге ақы төлеу</t>
  </si>
  <si>
    <t>163</t>
  </si>
  <si>
    <t>332</t>
  </si>
  <si>
    <t>Қазақстан Республикасының заңнамалық актілеріне сәйкес азаматтардың жекелеген санаттарына жалақы төлеу және жарналар аудару</t>
  </si>
  <si>
    <t>Выплата заработной платы отдельным категориям граждан и отчисления взносов в соответствии с законодательными актами Республики Казахстан</t>
  </si>
  <si>
    <t>Қорлар сатып алу</t>
  </si>
  <si>
    <t>Приобретение запасов</t>
  </si>
  <si>
    <t>Негiзгi құралдарды, материалдық емес және биологиялық активтерді сатып алу</t>
  </si>
  <si>
    <t>Приобретение основных средств, нематериальных и биологических  активов</t>
  </si>
  <si>
    <t>Негізгі қаражатты күрделі жөндеу</t>
  </si>
  <si>
    <t>Капитальный ремонт основных средств</t>
  </si>
  <si>
    <t>Дамуға бағытталған күрделі шығындар</t>
  </si>
  <si>
    <t>Капитальные затраты, направленные на развитие</t>
  </si>
  <si>
    <t>Еңбекке ақы төлеу</t>
  </si>
  <si>
    <t>Мiндеттi сақтандыру жарналары</t>
  </si>
  <si>
    <t>Взносы на обязательное страхование</t>
  </si>
  <si>
    <t>Техникалық персоналдың еңбегіне ақы төлеу</t>
  </si>
  <si>
    <t>Оплата труда технического персонала</t>
  </si>
  <si>
    <t>Техникалық персонал бойынша жұмыс берушілердің жарналары</t>
  </si>
  <si>
    <t>Взносы работодателей по техническому персоналу</t>
  </si>
  <si>
    <t>Техникалық персоналдың ел iшiндегi iссапарлары мен қызметтiк сапарлары</t>
  </si>
  <si>
    <t>Командировки и служебные разъезды внутри страны технического персонала</t>
  </si>
  <si>
    <t>Ел iшiндегi iссапарлар мен қызметтiк сапарлар</t>
  </si>
  <si>
    <t>Командировки и служебные разъезды внутри страны</t>
  </si>
  <si>
    <t>Елден тыс жерлерге iссапарлар мен қызметтiк сапарлар</t>
  </si>
  <si>
    <t>Командировки и служебные разъезды за пределы страны</t>
  </si>
  <si>
    <t>Шетелдегi стипендиаттардың оқуына ақы төлеу</t>
  </si>
  <si>
    <t>Оплата обучения стипендиатов за рубежом</t>
  </si>
  <si>
    <t>Атқарушылық құжаттарының, сот актiлерiнiң орындалуы</t>
  </si>
  <si>
    <t>Исполнение исполнительных документов, судебных актов</t>
  </si>
  <si>
    <t>Ерекше шығындар</t>
  </si>
  <si>
    <t>Особые затраты</t>
  </si>
  <si>
    <t>Өзге де ағымдағы шығындар</t>
  </si>
  <si>
    <t>Прочие текущие затраты</t>
  </si>
  <si>
    <t>Жеке тұлғаларға берiлетiн трансферттер</t>
  </si>
  <si>
    <t>Зейнетақылар</t>
  </si>
  <si>
    <t>Пенсии</t>
  </si>
  <si>
    <t>Стипендиялар</t>
  </si>
  <si>
    <t>Стипендии</t>
  </si>
  <si>
    <t>Квазимемлекеттік сектордың жарғылық капиталын қалыптастыру және ұлғайту</t>
  </si>
  <si>
    <t>Формирование и увеличение уставных капиталов субъектов квазигосударственного сектора</t>
  </si>
  <si>
    <t>Жалпыға бiрдей мiндеттi орта бiлiм қорының шығындары</t>
  </si>
  <si>
    <t>Затраты Фонда всеобщего обязательного среднего образования</t>
  </si>
  <si>
    <t>Бюджеттiк алып қоюлар</t>
  </si>
  <si>
    <t>Бюджетные изъятия</t>
  </si>
  <si>
    <t>ЖАЛПЫ СИПАТТАҒЫ ТРАНСФЕРТТЕР/
ТРАНСФЕРТЫ ОБЩЕГО ХАРАКТЕРА</t>
  </si>
  <si>
    <t>Ақтобе облысы</t>
  </si>
  <si>
    <t>Солтүстік-Қазақстан облысы</t>
  </si>
  <si>
    <t>Шығыс-Қазақстан облысы</t>
  </si>
  <si>
    <t>АҚМОЛА ОБЛЫСЫ</t>
  </si>
  <si>
    <t>ИСПОЛНЕНИЕ БЮДЖЕТА</t>
  </si>
  <si>
    <t>БЮДЖЕТІНІҢ АТҚАРЫЛУЫ</t>
  </si>
  <si>
    <t xml:space="preserve">  Салықтық түсімдер_x000D_
   оның iшiнде:</t>
  </si>
  <si>
    <t xml:space="preserve">  Налоговые поступления,_x000D_
    в том числе:</t>
  </si>
  <si>
    <t xml:space="preserve">  жеке табыс салығы</t>
  </si>
  <si>
    <t xml:space="preserve">  әлеуметтік салық</t>
  </si>
  <si>
    <t xml:space="preserve">  акциздер</t>
  </si>
  <si>
    <t xml:space="preserve"> Салықтық емес түсімдер</t>
  </si>
  <si>
    <t xml:space="preserve"> Негізгі капиталды сатудан түсетін түсімдер</t>
  </si>
  <si>
    <t xml:space="preserve">  Поступления трансфертов</t>
  </si>
  <si>
    <t xml:space="preserve">   1. Жалпы сипаттағы мемлекеттiк қызметтер</t>
  </si>
  <si>
    <t xml:space="preserve">   3. Қоғамдық тәртіп, қауіпсіздік, құқықтық, сот, қылмыстық-атқару қызметі</t>
  </si>
  <si>
    <t xml:space="preserve">   6. Әлеуметтiк көмек және әлеуметтiк қамсыздандыру</t>
  </si>
  <si>
    <t xml:space="preserve">   9. Отын-энергетика кешенi және жер қойнауын пайдалану</t>
  </si>
  <si>
    <t xml:space="preserve">   10. Сельское, водное, лесное, рыбное хозяйство, особо охраняемые природные территории, охрана окружающей среды и животного мира, земельные отношения</t>
  </si>
  <si>
    <t xml:space="preserve">   11. Өнеркәсіп, сәулет, қала құрылысы және құрылыс қызметі</t>
  </si>
  <si>
    <t xml:space="preserve">   11. Промышленность, архитектурная, градостроительная и строительная деятельность</t>
  </si>
  <si>
    <t xml:space="preserve">   12. Транспорт и коммуникации</t>
  </si>
  <si>
    <t xml:space="preserve">   13. Прочие</t>
  </si>
  <si>
    <t xml:space="preserve">   14. Борышқа  қызмет көрсету</t>
  </si>
  <si>
    <t xml:space="preserve">   14. Обслуживание долга</t>
  </si>
  <si>
    <t xml:space="preserve">   15. Трансферты</t>
  </si>
  <si>
    <t xml:space="preserve"> Бюджеттік кредиттер</t>
  </si>
  <si>
    <t xml:space="preserve">  Бюджетные кредиты</t>
  </si>
  <si>
    <t xml:space="preserve"> Бюджеттік кредиттерді өтеу</t>
  </si>
  <si>
    <t xml:space="preserve">  Погашение бюджетных кредитов</t>
  </si>
  <si>
    <t xml:space="preserve"> Мемлекеттің қаржы активтерін сатудан түсетін түсімдер</t>
  </si>
  <si>
    <t xml:space="preserve">  Поступления от продажи финансовых активов государства</t>
  </si>
  <si>
    <t xml:space="preserve"> Қаржылық активтерді сатып алу</t>
  </si>
  <si>
    <t xml:space="preserve">  Приобретение финансовых активов</t>
  </si>
  <si>
    <t>Внутреннее</t>
  </si>
  <si>
    <t>Түсімдер</t>
  </si>
  <si>
    <t>Поступление</t>
  </si>
  <si>
    <t>Өтеу</t>
  </si>
  <si>
    <t>Погашение</t>
  </si>
  <si>
    <t>Внешнее</t>
  </si>
  <si>
    <t>АҚТОБЕ ОБЛЫСЫ</t>
  </si>
  <si>
    <t>АЛМАТЫ ОБЛЫСЫ</t>
  </si>
  <si>
    <t>АТЫРАУ ОБЛЫСЫ</t>
  </si>
  <si>
    <t>ЖАМБЫЛ ОБЛЫСЫ</t>
  </si>
  <si>
    <t>БАТЫС ҚАЗАҚСТАН ОБЛЫСЫ</t>
  </si>
  <si>
    <t>ҚАРАҒАНДЫ ОБЛЫСЫ</t>
  </si>
  <si>
    <t>ҚЫЗЫЛОРДА ОБЛЫСЫ</t>
  </si>
  <si>
    <t>ҚОСТАНАЙ ОБЛЫСЫ</t>
  </si>
  <si>
    <t>МАҢҒЫСТАУ ОБЛЫСЫ</t>
  </si>
  <si>
    <t>ПАВЛОДАР ОБЛЫСЫ</t>
  </si>
  <si>
    <t>СОЛТҮСТІК-ҚАЗАҚСТАН ОБЛЫСЫ</t>
  </si>
  <si>
    <t>АЛМАТЫ Қ.</t>
  </si>
  <si>
    <t>Таблица 12</t>
  </si>
  <si>
    <t>Плата за использование особо охраняемых природных территорий местного значения</t>
  </si>
  <si>
    <t>Республикалық бюджетке түсетін өзге де салық түсiмдері</t>
  </si>
  <si>
    <t>Прочие налоговые поступления в республиканский бюджет</t>
  </si>
  <si>
    <t>Коммуналдық меншіктегі заңды тулғаларға қатысу үлесіне кірістер</t>
  </si>
  <si>
    <t>Доходы на доли участия в юридических лицах, находящиеся в коммунальной собственности</t>
  </si>
  <si>
    <t>«Байқоныр» кешенін пайдаланғаны үшін жалгерлік төлемнен түсетін түсімдер</t>
  </si>
  <si>
    <t>Поступления арендной платы за пользование комплексом «Байконур»</t>
  </si>
  <si>
    <t>Доходы от аренды жилищ из жилищного фонда, находящегося в коммунальной собственности области</t>
  </si>
  <si>
    <t>Депозиттерге уақытша бос бюджеттік ақшаны орналастырудан алынған сыйақылар</t>
  </si>
  <si>
    <t>Вознаграждения, полученные от размещения в депозиты временно свободных бюджетных денег</t>
  </si>
  <si>
    <t>Вознаграждения по бюджетным кредитам, выданным из местного бюджета специализированным организациям</t>
  </si>
  <si>
    <t>Жеке тұлғаларға жергілікті бюджеттен берілген бюджеттік кредиттер бойынша сыйақылар</t>
  </si>
  <si>
    <t>Вознаграждения по бюджетным кредитам, выданным из местного бюджета физическим лицам</t>
  </si>
  <si>
    <t>Коммуналдық меншігіне жататын жер учаскелері бойынша сервитут үшін төлемақы</t>
  </si>
  <si>
    <t>Плата за сервитут по земельным участкам, находящихся в коммунальной собственности</t>
  </si>
  <si>
    <t>Армения Республикасынан түсетін арнайы, демпингке қарсы, өтемақы баждары</t>
  </si>
  <si>
    <t>Специальные, антидемпинговые, компенсационные пошлины, поступившие от Республики Армения</t>
  </si>
  <si>
    <t>134</t>
  </si>
  <si>
    <t>Алқа билерге сыйақылар төлеу</t>
  </si>
  <si>
    <t>Выплата вознаграждений присяжным заседателям</t>
  </si>
  <si>
    <t>Жер сатып алу</t>
  </si>
  <si>
    <t>Приобретение земли</t>
  </si>
  <si>
    <t>Еуразиялық экономикалық одақ туралы шартқа сәйкес төленген әкелінетін кедендік баждары (баламалы қолданылатын өзге де баждар, салықтар мен алымдар)</t>
  </si>
  <si>
    <t>Ввозные таможенные пошлины (иные пошлины, налоги и сборы, имеющие эквивалентное действие), уплаченные в соответствии с Договором о Евразийском экономическом союзе</t>
  </si>
  <si>
    <t>Армения Республикасымен бөлінген кедендік баждар</t>
  </si>
  <si>
    <t>Таможенные пошлины, распределенные Республикой Армения</t>
  </si>
  <si>
    <t>Отдел регистрации актов гражданского состояния района (города областного значения)</t>
  </si>
  <si>
    <t>Управление государственного архитектурно-строительного контроля области</t>
  </si>
  <si>
    <t>Еврооблигации</t>
  </si>
  <si>
    <t>Еурооблигациялар</t>
  </si>
  <si>
    <t>Управление экономики области</t>
  </si>
  <si>
    <t>Управление государственного архитектурно-строительного контроля и лицензирования области</t>
  </si>
  <si>
    <t>Управление по государственным закупкам и коммунальной собственности области</t>
  </si>
  <si>
    <t>Отдел занятости, социальных программ и регистрации актов гражданского состояния района (города областного значения)</t>
  </si>
  <si>
    <t>621</t>
  </si>
  <si>
    <t>Халқаралық ұйымдардың акцияларын сатып алу</t>
  </si>
  <si>
    <t>Приобретение акций международных организаций</t>
  </si>
  <si>
    <t>Отдел внутренней политики и развития языков района (города областного значения)</t>
  </si>
  <si>
    <t>337</t>
  </si>
  <si>
    <t>РЕСПУБЛИКАЛЫҚ МЕНШІКТЕГІ АКЦИЯЛАРДЫҢ МЕМЛЕКЕТТІК ПАКЕТТЕРІНЕ ДИВИДЕНДТЕРДІҢ ТҮСУІ /                                               ПОСТУПЛЕНИЕ ДИВИДЕНДОВ НА ГОСУДАРСТВЕННЫЕ ПАКЕТЫ АКЦИЙ, НАХОДЯЩИХСЯ В РЕСПУБЛИКАНСКОЙ СОБСТВЕННОСТИ</t>
  </si>
  <si>
    <t>Атқарылу пайызы / Процент исполнения</t>
  </si>
  <si>
    <t>оның ішінде ұлттық холдингтер акцияларының мемлекеттік пакеттеріне дивидендтер</t>
  </si>
  <si>
    <t>Перечисление (возврат) налогоплательщиком суммы превышения налога на добавленную стоимость, ранее возвращенной из бюджета и не подтвержденной к возврату при проведении налоговой проверки,  перечисление суммы пени</t>
  </si>
  <si>
    <t>Государственная пошлина, зачисляемая в республиканский бюджет</t>
  </si>
  <si>
    <t>Все виды спирта и (или) виноматериала, алкогольной продукции, произведенных на территории Республики Казахстан</t>
  </si>
  <si>
    <t>Табачные изделия, ввозимые на территорию Республики Казахстан с территории государств-членов Таможенного союза</t>
  </si>
  <si>
    <t>Все виды спирта и (или) виноматериала, алкогольной продукции, импортируемых на территорию Республики Казахстан с территории государств, не являющихся членами Таможенного союза</t>
  </si>
  <si>
    <t>Бензин (за исключением авиационного) и дизельное топливо, произведенных на территории Республики Казахстан</t>
  </si>
  <si>
    <t>Регистрационный сбор, зачисляемый в республиканский бюджет</t>
  </si>
  <si>
    <t>Регистрационный сбор, зачисляемый в местный бюджет</t>
  </si>
  <si>
    <t>Жергілікті бюджетке төленетін мемлекеттік баж</t>
  </si>
  <si>
    <t>Государственная пошлина, зачисляемая в местный бюджет</t>
  </si>
  <si>
    <t>ШЫҒЫСТАРДЫҢ ВЕДОМСТВОЛЫҚ</t>
  </si>
  <si>
    <t>СЫНЫПТАМАСЫ БОЙЫНША</t>
  </si>
  <si>
    <t>ПО ВЕДОМСТВЕННОЙ</t>
  </si>
  <si>
    <t>101</t>
  </si>
  <si>
    <t>106</t>
  </si>
  <si>
    <t>352</t>
  </si>
  <si>
    <t>Кесте 9</t>
  </si>
  <si>
    <t>Акмолинская</t>
  </si>
  <si>
    <t>Ақтобе</t>
  </si>
  <si>
    <t>Актюбинская</t>
  </si>
  <si>
    <t>Алматинская</t>
  </si>
  <si>
    <t>Атырауская</t>
  </si>
  <si>
    <t>Западно-Казахстанская</t>
  </si>
  <si>
    <t>Карагандинская</t>
  </si>
  <si>
    <t>Костанайская</t>
  </si>
  <si>
    <t>Кызылординская</t>
  </si>
  <si>
    <t>Мангистауская</t>
  </si>
  <si>
    <t>Павлодарская</t>
  </si>
  <si>
    <t>Солтүстік-Қазақстан</t>
  </si>
  <si>
    <t>Северо-Казахстанская</t>
  </si>
  <si>
    <t>Шығыс-Қазақстан</t>
  </si>
  <si>
    <t>Восточно-Казахстанская</t>
  </si>
  <si>
    <t>Алматы қ.</t>
  </si>
  <si>
    <t>г.Алматы</t>
  </si>
  <si>
    <t xml:space="preserve">Жамбылская </t>
  </si>
  <si>
    <t>1.1. жалақы бойынша берешек</t>
  </si>
  <si>
    <t>1.1. задолженность по заработной плате</t>
  </si>
  <si>
    <t>Қырғыз Республикасы бөлген кедендік баждар</t>
  </si>
  <si>
    <t>Таможенные пошлины, распределенные Кыргызской Республикой</t>
  </si>
  <si>
    <t>Қырғыз Республикасынан түскен арнайы, демпингке қарсы, өтемақы баждары</t>
  </si>
  <si>
    <t>Специальные, антидемпинговые, компенсационные пошлины, поступившие от Кыргызской Республики</t>
  </si>
  <si>
    <t>Справочно:</t>
  </si>
  <si>
    <t>Источник:</t>
  </si>
  <si>
    <t xml:space="preserve">Министерство финансов Республики Казахстан, Национальный Банк Республики Казахстан </t>
  </si>
  <si>
    <t>Примечание:</t>
  </si>
  <si>
    <r>
      <t>2</t>
    </r>
    <r>
      <rPr>
        <sz val="10"/>
        <rFont val="Arial"/>
        <family val="2"/>
        <charset val="204"/>
      </rPr>
      <t xml:space="preserve"> - оценка долга подлежит уточнению по завершению процесса формирования и сверки базы данных по долговым </t>
    </r>
  </si>
  <si>
    <t>Сапалы мектеп біліміне қолжетімділікті қамтамасыз ету</t>
  </si>
  <si>
    <t>Обеспечение доступности качественного школьного образования</t>
  </si>
  <si>
    <t>Азаматтардың жекелеген санаттарын әлеуметтік қамсыздандыру және олардың төлемдерін жүргізу</t>
  </si>
  <si>
    <t>Социальное обеспечение отдельных категорий граждан и их сопровождение по выплатам</t>
  </si>
  <si>
    <t>Міндетті кәсіптік зейнетақы жарналары</t>
  </si>
  <si>
    <t>Обязательные профессиональные пенсионные взносы</t>
  </si>
  <si>
    <t>Мемлекеттiк басқарудың басқа деңгейлерiне берiлетiн ағымдағытрансферттер</t>
  </si>
  <si>
    <t>Коммуналдық меншіктегі акциялардың мемлекеттік пакетіне берілетін дивидендтер</t>
  </si>
  <si>
    <t>Дивиденды на государственные пакеты акций, находящиеся в коммунальной собственности</t>
  </si>
  <si>
    <t>Республикалық меншіктегі заңды тұлғаларға қатысу үлесіне кірістер</t>
  </si>
  <si>
    <t>Доходы на доли участия в юридических лицах, находящиеся в республиканской собственности</t>
  </si>
  <si>
    <t>Вознаграждения по бюджетным кредитам, выданным из республиканского бюджета за счет внутренних источников специализированным организациям</t>
  </si>
  <si>
    <t>Қаржы агентіктеріне үкіметтік сыртқы қарыз қаражаты есебінен жергілікті бюджеттен ішкі көздер есебінен берілген бюджеттік кредиттер бойынша сыйақылар</t>
  </si>
  <si>
    <t>Вознаграждения по бюджетным кредитам, выданным из местного бюджета за счет внутренних источников финансовым агентствам</t>
  </si>
  <si>
    <t>Мұнай секторы ұйымдарынан түсетін түсімдерді қоспағанда, Қазақстан Республикасы Мемлекеттік күзет қызмет салатын әкiмшiлiк айыппұлдар, өсімпұлдар, санкциялар, өндіріп алулар</t>
  </si>
  <si>
    <t>Административные штрафы, пени, санкции, взыскания, налагаемые Службой государственной охраны Республики Казахстан, за исключением поступлений от организаций нефтяного сектора</t>
  </si>
  <si>
    <t>Сот үкімдері бойынша қылмыстық құқық бұзушылықтар жасағаны үшін тағайындалған айыппұлдар</t>
  </si>
  <si>
    <t>Штрафы, назначенные за совершение уголовных правонарушений по приговорам судов</t>
  </si>
  <si>
    <t>Мемлекеттiк тұрғын үй қорынан берілетін тұрғын үй-жайларды жекешелендiруден түсетін түсімдер</t>
  </si>
  <si>
    <t>Поступления от приватизации жилищ из государственного жилищного фонда</t>
  </si>
  <si>
    <t>Мемлекеттік материалдық резервтен тауарлар сату</t>
  </si>
  <si>
    <t>Продажа товаров из государственного материального резерва</t>
  </si>
  <si>
    <t>Жұмылдыру резервінің материалдық құндылықтарын сатудан түсетін түсімдер</t>
  </si>
  <si>
    <t>Поступления от реализации материальных ценностей мобилизационного резерва</t>
  </si>
  <si>
    <t>Мемлекеттік резервінің материалдық құндылықтарын сатудан түсетін түсімдер</t>
  </si>
  <si>
    <t>Поступления от реализации материальных ценностей государственного материального  резерва</t>
  </si>
  <si>
    <t>Ұлттық қордан трансферттер</t>
  </si>
  <si>
    <t>Трансферты из Национального фонда</t>
  </si>
  <si>
    <t>Ұлттық қордан республикалық бюджетке кепілдік берілген трансферт</t>
  </si>
  <si>
    <t>Гарантированный трансферт в республиканский бюджет из Национального фонда</t>
  </si>
  <si>
    <t>107</t>
  </si>
  <si>
    <t>Қазақстан Республикасы Жоғары Сот Кеңесінің Аппараты</t>
  </si>
  <si>
    <t>Аппарат Высшего Судебного Совета Республики Казахстан</t>
  </si>
  <si>
    <t>143</t>
  </si>
  <si>
    <t>412</t>
  </si>
  <si>
    <t>Үй-жайлар, ғимараттар мен құрылыстарды, беру қондырғыларын сатып алу</t>
  </si>
  <si>
    <t>Приобретение помещений, зданий, сооружений, передаточных устройств</t>
  </si>
  <si>
    <t>Трансферты из Национального фонда в республиканский бюджет</t>
  </si>
  <si>
    <t>Погашение бюджетных кредитов, выданных из местного бюджета юридическим лицам, за исключением специализированных организаций</t>
  </si>
  <si>
    <t>Таблица 25</t>
  </si>
  <si>
    <t>Мемлекет меншігіндегі, заңды тұлғалардағы қатысу үлесіне кірістер</t>
  </si>
  <si>
    <t>Мемлекет меншігіндегі мүлікті жалға беруден түсетін кірістер</t>
  </si>
  <si>
    <t>Мемлекет меншігінен түсетін басқа да кірістер</t>
  </si>
  <si>
    <t>ҚАЗАҚСТАН РЕСПУБЛИКАСЫ ҚАРЖЫ МИНИСТРЛІГІНІҢ ІШКІ МЕМЛЕКЕТТІК АУДИТ КОМИТЕТІ ЖҮРГІЗГЕН АУДИТ ШАРАЛАРЫ МЕН КАМЕРАЛДЫҚ БАҚЫЛАУ ҚОРЫТЫНДЫЛАРЫ ТУРАЛЫ МӘЛІМЕТ/</t>
  </si>
  <si>
    <t>СВЕДЕНИЯ ОБ ИТОГАХ АУДИТОРСКИХ МЕРОПРИЯТИЙ И КАМЕРАЛЬНОГО КОНТРОЛЯ, ПРОВЕДЕННЫХ КОМИТЕТОМ ВНУТРЕННЕГО ГОСУДАРСТВЕННОГО АУДИТА МИНИСТЕРСТВА ФИНАНСОВ РЕСПУБЛИКИ КАЗАХСТАН</t>
  </si>
  <si>
    <t>I. АУДИТ ШАРАЛАРЫНЫҢ ҚОРЫТЫНДЫЛАРЫ</t>
  </si>
  <si>
    <t>I. ИТОГИ АУДИТОРСКИХ МЕРОПРИЯТИЙ</t>
  </si>
  <si>
    <t>жүргізілген аудит шараларының саны</t>
  </si>
  <si>
    <t>количество проведенных аудиторских мероприятий</t>
  </si>
  <si>
    <t>аудитпен қамтылған бюджет қаражатының сомасы</t>
  </si>
  <si>
    <t>сумма бюджетных средств, охваченная аудитом</t>
  </si>
  <si>
    <t>анықталған бұзушылықтар сомасы, барлығы</t>
  </si>
  <si>
    <t>сумма выявленных нарушений, всего</t>
  </si>
  <si>
    <t>қаржылық бұзушылықтар</t>
  </si>
  <si>
    <t>процедуралық сипаттағы бұзушылықтар</t>
  </si>
  <si>
    <t xml:space="preserve">бақылау материалдары тиісті органдарға берілді: </t>
  </si>
  <si>
    <t xml:space="preserve">материалы аудита переданы в соответствующие органы: </t>
  </si>
  <si>
    <t xml:space="preserve">аудит объектілерінің тәртіптік жазаға тартылған лауазымды тұлғаларының саны </t>
  </si>
  <si>
    <t>количество должностных лиц объектов аудита, привлеченных к дисциплинарной ответственности</t>
  </si>
  <si>
    <t>II. КАМЕРАЛДЫҚ БАҚЫЛАУ ҚОРЫТЫНДЫЛАРЫ</t>
  </si>
  <si>
    <t>II. ИТОГИ КАМЕРАЛЬНОГО КОНТРОЛЯ</t>
  </si>
  <si>
    <t xml:space="preserve">камералдық бақылаумен қамтылған мемлекеттік сатып алу процедуралары: </t>
  </si>
  <si>
    <t xml:space="preserve">камеральным контролем охвачено процедур государственных закупок: </t>
  </si>
  <si>
    <t xml:space="preserve">   сомасы </t>
  </si>
  <si>
    <t>мемлекеттік сатып алу туралы заңнама бұзушылықтары анықталды:</t>
  </si>
  <si>
    <t>установлены нарушения законодательства о государственных закупках:</t>
  </si>
  <si>
    <t>камералдық бақылау нәтижелері бойынша анықталған бұзушылықтарды жою туралы хабарлама:</t>
  </si>
  <si>
    <t>уведомление об устранении нарушений, выявленных по результатам камерального контроля:</t>
  </si>
  <si>
    <t xml:space="preserve">   орындалды:</t>
  </si>
  <si>
    <t xml:space="preserve">   исполнено:</t>
  </si>
  <si>
    <t>бюджетті атқару жөніндегі орталық уәкілетті органда ашылған мемлекеттік аудит объектілерінің кодтары мен шоттары бойынша, сондай-ақ мемлекеттік аудит объектілерінің банк шоттары бойынша (корреспонденттіктерді қоспағанда) шығыс операцияларын тоқтату туралы өкімнің саны</t>
  </si>
  <si>
    <t>количество распоряжений о приостановлении расходных операций по кодам и счетам объектов государственного аудита, открытым в центральном уполномоченном органе по исполнению бюджета, а также банковским счетам (за исключением корреспондентских) объекта государственного аудита</t>
  </si>
  <si>
    <t>Управление пассажирского транспорта и автомобильных дорог города республиканского значения, столицы</t>
  </si>
  <si>
    <t>Управление сельского хозяйства и ветеринарии города республиканского значения, столицы</t>
  </si>
  <si>
    <t>Есепті қаржы жылына арналған жоспар/ План на отчетный финансовый год</t>
  </si>
  <si>
    <t>Мемлекеттік-жекешелік әріптестік жобалар бойынша мемлекеттік міндеттемелерді орындау</t>
  </si>
  <si>
    <t>Выполнение государственных обязательств по проектам государственно-частного партнерства</t>
  </si>
  <si>
    <t>810</t>
  </si>
  <si>
    <t>Мемлекеттік концессиялық міндеттемелерді орындау</t>
  </si>
  <si>
    <t>Выполнение государственных концессионных обязательств</t>
  </si>
  <si>
    <t>811</t>
  </si>
  <si>
    <t>100</t>
  </si>
  <si>
    <t>4-кесте</t>
  </si>
  <si>
    <t>Санаты/ Категория</t>
  </si>
  <si>
    <t>Сыныбы/ Класс</t>
  </si>
  <si>
    <t>Сыныпшасы/ Подкласс</t>
  </si>
  <si>
    <t>Ерешелігі/ Специфика</t>
  </si>
  <si>
    <t>01</t>
  </si>
  <si>
    <t>10</t>
  </si>
  <si>
    <t>13</t>
  </si>
  <si>
    <t>14</t>
  </si>
  <si>
    <t>11</t>
  </si>
  <si>
    <t>12</t>
  </si>
  <si>
    <t>Кесте 5</t>
  </si>
  <si>
    <t>351</t>
  </si>
  <si>
    <t>8-кесте</t>
  </si>
  <si>
    <t>Атырау облысының облыстық бюджетiнен алынатын бюджеттік алу</t>
  </si>
  <si>
    <t>Алматы қаласының бюджетiнен алынатын бюджеттік алу</t>
  </si>
  <si>
    <t>109</t>
  </si>
  <si>
    <t>070</t>
  </si>
  <si>
    <t>213</t>
  </si>
  <si>
    <t>Ауыл шаруашылығы және орман алқаптарын ауыл және орман шаруашылықтарын жүргізуге байланысты емес мақсаттарға пайдалану үшін алған кезде ауыл шаруашылығы және орман шаруашылығы өндірістерінің шығасыларын өтеуден түсетін түсімдер</t>
  </si>
  <si>
    <t>Поступления от возмещения потерь сельскохозяйственного и лесохозяйственного производства при изъятии сельскохозяйственных и лесных угодий для использования их в целях, не связанных с ведением сельского и лесного хозяйства</t>
  </si>
  <si>
    <t>Жергілікті бюджеттен қаржыландырылатын облыстардың, республикалық маңызы бар қаланың ішкі істер департаменттері, олардың аумақтық бөлімшелері салатын әкiмшiлiк айыппұлдар, өсiмпұлдар, санкциялар, өндiрiп алулар</t>
  </si>
  <si>
    <t>Административные штрафы, пени, санкции, взыскания, налагаемые департаментами внутренних дел областей, города республиканского значения, столицы, их территориальными подразделениями, финансируемыми из местного бюджета</t>
  </si>
  <si>
    <t>Поступление сумм от добровольной сдачи или взыскания незаконно полученного имущества или стоимости незаконно предоставленных услуг лицам, уполномоченным на выполнение государственных функций, или лицам, приравненным к ним</t>
  </si>
  <si>
    <t>Мұнай секторы ұйымдарынан түсетін түсімдерді қоспағанда, Қазақстан Республикасы Қорғаныс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</si>
  <si>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Әдiлет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</si>
  <si>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юстиции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</si>
  <si>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</si>
  <si>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Мүліктік кешен түріндегі коммуналдық мемлекеттік мекемелер мен мемлекеттік кәсіпорындарды және коммуналдық мемлекеттік кәсіпорындардың жедел басқаруындағы немесе шаруашылық жіргізуіндегі өзге мемлекеттік мүлікті сатудан түсетін түсімдер</t>
  </si>
  <si>
    <t>Материалдық-техникалық қамтамасыз ету басқармасы</t>
  </si>
  <si>
    <t>Управление материально-технического обеспечения</t>
  </si>
  <si>
    <t>Управление по мобилизационной подготовке и гражданской защите области</t>
  </si>
  <si>
    <t>Мемлекеттiк әлеуметтiк сақтандыру қорына әлеуметтiк аударымдар</t>
  </si>
  <si>
    <t>Жайларды, ғимараттарды, құрылыстарды, беру қондырғыларын күрделі жөндеу</t>
  </si>
  <si>
    <t>226</t>
  </si>
  <si>
    <t>Қазақстан Республикасы Денсаулық сақтау министрлігі</t>
  </si>
  <si>
    <t>Министерство здравоохранения Республики Казахстан</t>
  </si>
  <si>
    <t xml:space="preserve">МЕМЛЕКЕТТІК БЮДЖЕТТІҢ ДЕБИТОРЛЫҚ БЕРЕШЕГІНІҢ ЖАЙ - КҮЙІ/_x000D_
СОСТОЯНИЕ ДЕБИТОРСКОЙ ЗАДОЛЖЕННОСТИ ГОСУДАРСТВЕННОГО БЮДЖЕТА </t>
  </si>
  <si>
    <t xml:space="preserve">МЕМЛЕКЕТТІК БЮДЖЕТТІҢ КРЕДИТОРЛЫҚ БЕРЕШЕГІНІҢ ЖАЙ - КҮЙІ /_x000D_
СОСТОЯНИЕ КРЕДИТОРСКОЙ ЗАДОЛЖЕННОСТИ ГОСУДАРСТВЕННОГО БЮДЖЕТА </t>
  </si>
  <si>
    <t>2-кесте</t>
  </si>
  <si>
    <t>МЕМЛЕКЕТТІК ЖӘНЕ РЕСПУБЛИКАЛЫҚ</t>
  </si>
  <si>
    <t>БЮДЖЕТТЕР АТҚАРЫЛУЫНЫҢ САЛЫСТЫРМА ТАЛДАУЫ</t>
  </si>
  <si>
    <t>Мемлекеттік бюджет / Государственный бюджет</t>
  </si>
  <si>
    <t>Республикалық бюджет / Республиканский бюджет</t>
  </si>
  <si>
    <t xml:space="preserve">  Салықтық түсімдер
   оның iшiнде:</t>
  </si>
  <si>
    <t xml:space="preserve">  корпорациялық табыс салығы</t>
  </si>
  <si>
    <t xml:space="preserve">  қосылған құн салығы</t>
  </si>
  <si>
    <t>Қазақстан Республикасының аумағында өндiрiлген тауарларға, орындалған жұмыстарға және көрсетілген қызметтерге салынатын қосылған құн салығы</t>
  </si>
  <si>
    <t>Налог на добавленную стоимость на товары, импортированные с территории государств-членов ЕАЭС</t>
  </si>
  <si>
    <t>Еуразиялық экономикалық одақ туралы шартқа сәйкес төленген арнайы, демпингке қарсы, өтемақы баждары</t>
  </si>
  <si>
    <t>Специальные, антидемпинговые, компенсационные пошлины, уплаченные в соответствии с Договором о Евразийском экономическом союзе</t>
  </si>
  <si>
    <t>Беларусь Республикасынан түсетін арнайы, демпингке қарсы, өтемақы баждары</t>
  </si>
  <si>
    <t>Специальные, антидемпинговые, компенсационные пошлины, поступившие от Республики Беларусь</t>
  </si>
  <si>
    <t>Ресей Федерациясынан түсетін арнайы, демпингке қарсы, өтемақы баждары</t>
  </si>
  <si>
    <t>Специальные, антидемпинговые, компенсационные пошлины, поступившие от Российской Федерации</t>
  </si>
  <si>
    <t>Доходы от аренды имущества коммунальной собственности района (города областного значения), за исключением доходов от аренды имущества коммунальной собственности района (города областного значения), находящегося в управлении акимов города районного значения, села, поселка, сельского округа</t>
  </si>
  <si>
    <t>Доходы от аренды жилищ из жилищного фонда, находящегося в коммунальной собственности района (города областного значения), за исключением доходов от аренды государственного имущества, находящегося в управлении акимов города районного значения, села, поселка, сельского округа</t>
  </si>
  <si>
    <t>Мамандандырылған ұйымдарға, шет мемлекеттерге, жеке тұлғаларға бюджеттік кредиттер (қарыздар) бойынша республикалық бюджеттен берілген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</si>
  <si>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специализированным организациям, иностранным государствам, физическим лицам</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</si>
  <si>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</si>
  <si>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</si>
  <si>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</si>
  <si>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</si>
  <si>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Мұнай секторы ұйымдарынан түсетін түсімдерді және салық салу саласындағы құқық бұзушылықтарды қоспағанда, сот төрағасы немесе сот отырысында төрағалық етушi уәкiлдiк берген сот орындаушылары, сот приставтары және соттардың басқа да қызметкерлерi,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</si>
  <si>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</si>
  <si>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</si>
  <si>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</si>
  <si>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 санкциялар, өндіріп алулар</t>
  </si>
  <si>
    <t>Погашение бюджетных кредитов, выданных из республиканского бюджета за счет внутренних источников специализированным организациям</t>
  </si>
  <si>
    <t>Погашение бюджетных кредитов, выданных из республиканского бюджета за счет средств правительственных внешних займов специализированным организациям</t>
  </si>
  <si>
    <t>Погашение бюджетных кредитов, выданных из местного бюджета специализированным организациям</t>
  </si>
  <si>
    <t>Поступления от продажи коммунальных государственных учреждений и государственных предприятий в виде имущественного комплекса, иного государственного имущества, находящегося в оперативном управлении или хозяйственном ведении коммунальных государственных предприятий</t>
  </si>
  <si>
    <t>124</t>
  </si>
  <si>
    <t>Аппарат акима города районного значения, села, поселка, сельского округа</t>
  </si>
  <si>
    <t>Қазақстан Республикасы Еңбек және халықты әлеуметтiк қорғау министрлiгi</t>
  </si>
  <si>
    <t>Министерство труда и социальной защиты населения Республики Казахстан</t>
  </si>
  <si>
    <t>Қазақстан Республикасы Орталық сайлау комиссиясы</t>
  </si>
  <si>
    <t>Отдел физической культуры, спорта и туризма района (города областного значения)</t>
  </si>
  <si>
    <t>Вознаграждения по бюджетным кредитам, выданным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</si>
  <si>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Погашение бюджетных кредитов, выданных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</si>
  <si>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Обеспечение гарантированного объема бесплатной медицинской помощи</t>
  </si>
  <si>
    <t>Қоғамдық денсаулықты сақтау</t>
  </si>
  <si>
    <t>Охрана общественного здоровья</t>
  </si>
  <si>
    <t>Міндетті әлеуметтік медициналық сақтандыруға аударымдар</t>
  </si>
  <si>
    <t>Отчисления на обязательное социальное медицинское страхование</t>
  </si>
  <si>
    <t>Барлығы</t>
  </si>
  <si>
    <t>105</t>
  </si>
  <si>
    <t>Способ закупки</t>
  </si>
  <si>
    <t>оның ішінде шетелдік өнiм берушілер/ в том числе зарубежных поставщиков</t>
  </si>
  <si>
    <t>Мүлікті заңдастырған үшін алым</t>
  </si>
  <si>
    <t>Сбор за легализацию имущества</t>
  </si>
  <si>
    <t>Заттай мүлiктердi, басқа да киім нысанын және арнаулы киім-кешектер сатып алу, тiгу және жөндеу</t>
  </si>
  <si>
    <t>Приобретение, пошив и ремонт предметов вещевого имущества идругого форменного и специального обмундирования</t>
  </si>
  <si>
    <t>Бұл ерекшелiкте жергілікті атқарушы органдардың ішкі қарыздары бойынша сыйақыларды төлеу іске асырылады</t>
  </si>
  <si>
    <t>Выплаты вознаграждений по внутренним займам местных исполнительных органов</t>
  </si>
  <si>
    <t>336</t>
  </si>
  <si>
    <t>Сыртқы (көрнекі) жарнаманы республикалық маңызы бар қаладағы, астанадағы үй-жайлардың шегінен тыс ашық кеңістікте орналастырғаны үшін төлемақы</t>
  </si>
  <si>
    <t>Плата за размещение наружной (визуальной) рекламы на открытом пространстве за пределами помещений в городе республиканского значения, столице</t>
  </si>
  <si>
    <t>Қазақстан Республикасының кеден заңнамасына сәйкес төленетін кедендік алымдар</t>
  </si>
  <si>
    <t>Таможенные сборы, уплачиваемые в соответствии с таможенным законодательством Республики Казахстан</t>
  </si>
  <si>
    <t>Административные штрафы, пени, санкции, взыскания, налагаемые судебными исполнителями, судебными приставами и другими сотрудниками судов, уполномоченными председателем суда или председательствующим в заседании суда, за исключением поступлений от организаций нефтяного сектора и правонарушений в области налогообложения</t>
  </si>
  <si>
    <t>Управление активов и государственных закупок города республиканского значения, столицы</t>
  </si>
  <si>
    <t>Управление занятости и социальной защиты города республиканского значения, столицы</t>
  </si>
  <si>
    <t>Управление по инвестициям и развитию предпринимательства города республиканского значения, столицы</t>
  </si>
  <si>
    <t>Управление транспорта и развития дорожно-транспортной инфраструктуры города республиканского значения, столицы</t>
  </si>
  <si>
    <t>Управление охраны окружающей среды и природопользования города республиканского значения, столицы</t>
  </si>
  <si>
    <t>Управление контроля и качества городской среды города республиканского значения, столицы</t>
  </si>
  <si>
    <t>Управление общественного здравоохранения города республиканского значения, столицы</t>
  </si>
  <si>
    <t>Управление топливно-энергетического комплекса и коммунального хозяйства города республиканского значения, столицы</t>
  </si>
  <si>
    <t>Управление архитектуры, градостроительства и земельных отношений города республиканского значения, столицы</t>
  </si>
  <si>
    <t>Управление по развитию языков и архивного дела города республиканского значения, столицы</t>
  </si>
  <si>
    <t>Отдел государственных закупок района (города областного значения)</t>
  </si>
  <si>
    <t>Шетелдік мемлекеттерге берілген бюджеттік кредиттер бойынша сыйақылар</t>
  </si>
  <si>
    <t>Вознаграждения по бюджетным кредитам, выданным иностранным государствам</t>
  </si>
  <si>
    <t>Шетелдік мемлекеттерге берілген бюджеттік кредиттерді өтеу</t>
  </si>
  <si>
    <t>Погашение бюджетных кредитов, выданных иностранным государствам</t>
  </si>
  <si>
    <t>Жоспарға атқару , %            (4-б.:3-б.)/ Исполнение к плану , %  (гр.4:гр.3)</t>
  </si>
  <si>
    <r>
      <t>1</t>
    </r>
    <r>
      <rPr>
        <sz val="10"/>
        <rFont val="Arial"/>
        <family val="2"/>
        <charset val="204"/>
      </rPr>
      <t xml:space="preserve"> - МЗТО бойынша деректер / данные по ГЦВП</t>
    </r>
  </si>
  <si>
    <r>
      <t xml:space="preserve">1 </t>
    </r>
    <r>
      <rPr>
        <sz val="10"/>
        <rFont val="Arial"/>
        <family val="2"/>
        <charset val="204"/>
      </rPr>
      <t>- без учета взаимных требований (долга местных исполнительных органов перед Правительством Республики Казахстан)</t>
    </r>
  </si>
  <si>
    <t>Сыртқы (көрнекі) жарнаманы аудандық маңызы бар қалалар, ауылдар, кенттер, ауылдық округтер аумақтары арқылы өтетін республикалық, облыстық және аудандық  маңызы бар жалпыға ортақ пайдаланылатын автомобиль жолдарының бөлiнген белдеуiндегі жарнаманы тұрақты орналастыру объектілерінде және аудандық  маңызы бар қаладағы, ауылдағы, кенттегі үй-жайлардың шегінен тыс ашық кеңістікте орналастырғаны үшін төлемақы</t>
  </si>
  <si>
    <t>Қызметтің жекелеген түрлерiмен айналысуға лицензияларды пайдаланғаны үшін төлемақы</t>
  </si>
  <si>
    <t>Плата за пользование лицензиями на занятие отдельными видами деятельности</t>
  </si>
  <si>
    <t>Аудандық маңызы бар қала, ауыл, кент, ауылдық округ коммуналдық меншігінің мүлкін жалға беруден түсетін кірістер</t>
  </si>
  <si>
    <t>Доходы от аренды имущества коммунальной собственности города районного значения, села, поселка, сельского округа</t>
  </si>
  <si>
    <t>Жеке және заңды тұлғалардың ерікті түрдегі алымдар</t>
  </si>
  <si>
    <t>Добровольные сборы физических и юридических лиц</t>
  </si>
  <si>
    <t>Әскери полигондарды пайдаланғаны үшін жалгерлік төлемнен түсетін түсімдер</t>
  </si>
  <si>
    <t>Поступления арендной платы за пользование военными полигонами</t>
  </si>
  <si>
    <t>Заңды тұлғаларға үкіметтік сыртқы қарыздар қаражаты есебінен республикалық бюджеттен 2005 жылға дейін берілген бюджеттік кредиттер бойынша сыйақылар</t>
  </si>
  <si>
    <t>Вознаграждения по бюджетным кредитам, выданным из республиканского бюджета до 2005 года за счет средств правительственных внешних займов юридическим лицам</t>
  </si>
  <si>
    <t>Гранттар</t>
  </si>
  <si>
    <t>Гранты</t>
  </si>
  <si>
    <t>Қаржылық көмек</t>
  </si>
  <si>
    <t>Финансовая помощь</t>
  </si>
  <si>
    <t>Орталық мемлекеттік органдар тартатын гранттар</t>
  </si>
  <si>
    <t>Гранты, привлекаемые центральными государственными органами</t>
  </si>
  <si>
    <t>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бюджета города республиканского значения, столицы</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</si>
  <si>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 бойынша сыйақылар</t>
  </si>
  <si>
    <t>Сатып алу тәсілі</t>
  </si>
  <si>
    <t>201</t>
  </si>
  <si>
    <t>Қазақстан Республикасының Ішкі істер министрлігі</t>
  </si>
  <si>
    <t>204</t>
  </si>
  <si>
    <t>Қазақстан Республикасының Сыртқы істер министрлігі</t>
  </si>
  <si>
    <t>208</t>
  </si>
  <si>
    <t>Қазақстан Республикасы Қорғаныс министрлігі</t>
  </si>
  <si>
    <t>Қазақстан Республикасы Ауыл шаруашылығы министрлігі</t>
  </si>
  <si>
    <t>217</t>
  </si>
  <si>
    <t>Қазақстан Республикасы Қаржы министрлігі</t>
  </si>
  <si>
    <t>Қазақстан Республикасы Әділет министрлігі</t>
  </si>
  <si>
    <t>240</t>
  </si>
  <si>
    <t>241</t>
  </si>
  <si>
    <t>243</t>
  </si>
  <si>
    <t>Управление жилья и жилищной инспекции города республиканского значения, столицы</t>
  </si>
  <si>
    <t>Управление предпринимательства и индустриально-инновационного развития города республиканского значения, столицы</t>
  </si>
  <si>
    <t>406</t>
  </si>
  <si>
    <t>Қазақстан Республикасы Ұлттық қауіпсіздік комитеті</t>
  </si>
  <si>
    <t>501</t>
  </si>
  <si>
    <t>502</t>
  </si>
  <si>
    <t>Қазақстан Республикасы Бас Прокуратурасы</t>
  </si>
  <si>
    <t>637</t>
  </si>
  <si>
    <t>681</t>
  </si>
  <si>
    <t xml:space="preserve"> Қазақстан Республикасы Мемлекеттік күзет қызметі</t>
  </si>
  <si>
    <t>690</t>
  </si>
  <si>
    <t>693</t>
  </si>
  <si>
    <t>694</t>
  </si>
  <si>
    <t>Управление Делами Президента Республики Казахстан</t>
  </si>
  <si>
    <t>067</t>
  </si>
  <si>
    <t>Тегін медициналық көмектің кепілдік берілген көлемімен  қамтамасыз ету</t>
  </si>
  <si>
    <t>Управление рыбного хозяйства области</t>
  </si>
  <si>
    <t>Түркістан</t>
  </si>
  <si>
    <t>Туркестанская</t>
  </si>
  <si>
    <t>г.Шымкент</t>
  </si>
  <si>
    <t>Туркестанская область</t>
  </si>
  <si>
    <t>Түркістан облысы</t>
  </si>
  <si>
    <t>Управление сельского хозяйства и земельных отношений области</t>
  </si>
  <si>
    <t>Управление цифровых технологий области</t>
  </si>
  <si>
    <t>Чистое бюджетное кредитование,        млрд. тенге</t>
  </si>
  <si>
    <t>Мембюджетке кірістер,                      млрд. теңге</t>
  </si>
  <si>
    <t>өткен жылдың тиiстi кезеңiне %-бен</t>
  </si>
  <si>
    <t>Мембюджеттен шығындар,              млрд. теңге</t>
  </si>
  <si>
    <t>орташа есеппен өткен жылдың тиiстi кезеңiндегi кезге арналған,        %-бен</t>
  </si>
  <si>
    <t>Орташа айлық атаулы жалақы        1 қызметкердың, теңге</t>
  </si>
  <si>
    <t>өткен жылдың тиiстi кезеңiне              %-бен</t>
  </si>
  <si>
    <t>өткен жылдың тиiстi кезеңiне               %-бен</t>
  </si>
  <si>
    <t xml:space="preserve">Сауда балансының сальдосы,        млн. АҚШ долл. </t>
  </si>
  <si>
    <t>Сальдо торгового баланса,                  млн. долл. США</t>
  </si>
  <si>
    <t>Жалпы ішкi өнiм,                                 млрд. теңге</t>
  </si>
  <si>
    <t>L01 Класс  дохода</t>
  </si>
  <si>
    <t>L01 Подкласс  дохода</t>
  </si>
  <si>
    <t>L01 Специфика  дохода</t>
  </si>
  <si>
    <t>L01 Категория дохода</t>
  </si>
  <si>
    <t>02</t>
  </si>
  <si>
    <t>03</t>
  </si>
  <si>
    <t>Налог на добавленную стоимость</t>
  </si>
  <si>
    <t>Ресей Федерациясы және Беларусь Республикасының аумағынан импортталатын тауарларға салынатын қосылған құн салығынан басқа, Қазақстан Республикасының аумағына импортталатын тауарларға салынатын қосылған құн салығы</t>
  </si>
  <si>
    <t>Hалог на добавленную стоимость на товары, импортируемые на территорию Республики Казахстан, кроме налога на добавленнуюстоимость на товары, импортируемые с территории Российской Федерации и Республики Беларусь</t>
  </si>
  <si>
    <t>Салық төлеушінің бұрын бюджеттен қайтарылған және салықтық тексеру жүргізу барысында қайтарылуы расталмаған қосылған құн салығының асып кеткен сомасын аударуы  (қайтаруы), өсімпұл сомасын аударуы</t>
  </si>
  <si>
    <t>15</t>
  </si>
  <si>
    <t>ЕАЭО мүше мемлекеттер аумағынан импортталған тауарларға  қосылған құн салығы</t>
  </si>
  <si>
    <t>74</t>
  </si>
  <si>
    <t>Қазақстан Республикасының аумағында өндірілген спирттiң және (немесе) шарап материалының, алкоголь өнімдерінің барлық түрлерi</t>
  </si>
  <si>
    <t>75</t>
  </si>
  <si>
    <t>76</t>
  </si>
  <si>
    <t>Қазақстан Республикасының аумағына Кеден одағына мүше мемлекеттердің аумағынан әкелінетін темекі өнімдері</t>
  </si>
  <si>
    <t>77</t>
  </si>
  <si>
    <t>Қазақстан Республикасының аумағына Кеден одағына мүше мемлекеттердің аумағынан әкелінетін спирттiң және (немесе) шарап материалының, алкоголь өнімдерінің барлық түрлерi</t>
  </si>
  <si>
    <t>Все виды спирта и (или) виноматериала, алкогольной продукции, ввозимых на территорию Республики Казахстан с территории государств-членов Таможенного союза</t>
  </si>
  <si>
    <t>78</t>
  </si>
  <si>
    <t>Қазақстан Республикасының аумағына Кеден одағына мүше мемлекеттердің аумағынан әкелінетін акцизделетін өнімнің өзге түрлері</t>
  </si>
  <si>
    <t>Прочие виды подакцизных продукций, ввозимых на территорию Республики Казахстан с территории государств-членов Таможенного союза</t>
  </si>
  <si>
    <t>79</t>
  </si>
  <si>
    <t>Қазақстан Республикасы аумағына Кеден одағына мүше мемлекеттердің аумағынан әкелінетін  бензин (авиациялықты қоспағанда) және дизель отыны</t>
  </si>
  <si>
    <t>Бензин (за исключением авиационного) и дизельное топливо, ввозимых на территорию Республики Казахстан с территории государств-членов Таможенного союза</t>
  </si>
  <si>
    <t>80</t>
  </si>
  <si>
    <t>Кеден одағына мүше болып табылмайтын мемлекеттердің аумағынан әкелінетін, Қазақстан Республикасының аумағына импортталатын спирттің және (немесе) шарап материалының, алкоголь өнімдерінің барлық түрлері</t>
  </si>
  <si>
    <t>81</t>
  </si>
  <si>
    <t>Кеден одағына мүше болып табылмайтын мемлекеттердің аумағынан әкелінетін, Қазақстан Республикасының аумағына импортталатын темекі өнімдері</t>
  </si>
  <si>
    <t>Табачные изделия, импортируемые на территорию Республики Казахстан с территории государств, не являющихся членами Таможенного союза</t>
  </si>
  <si>
    <t>82</t>
  </si>
  <si>
    <t>Кеден одағына мүше болып табылмайтын мемлекеттердің аумағынан әкелінетін, Қазақстан Республикасының аумағына импортталатын акцизделетін өнімдердің өзге түрлері</t>
  </si>
  <si>
    <t>Прочие виды подакцизных продукций, импортируемые на территорию Республики Казахстан с территории государств, не являющихся членами Таможенного союза</t>
  </si>
  <si>
    <t>84</t>
  </si>
  <si>
    <t>Қазақстан Республикасының аумағында өндірілген бензин (авиациялықты қоспағанда) және дизель отыны</t>
  </si>
  <si>
    <t>Плата за предоставление междугородной и (или) международнойтелефонной связи, а также сотовой связи</t>
  </si>
  <si>
    <t>Бонусы, за исключением поступлений от организаций нефтяногосектора</t>
  </si>
  <si>
    <t>07</t>
  </si>
  <si>
    <t>09</t>
  </si>
  <si>
    <t>Жергілікті маңызы бар ерекше қорғалатын табиғи аумақтарды пайдаланғаны үшін төлем</t>
  </si>
  <si>
    <t>16</t>
  </si>
  <si>
    <t>19</t>
  </si>
  <si>
    <t>30</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</si>
  <si>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республикалық маңызы бар жалпыға ортақ пайдаланылатын автомобиль жолдарының бөлiнген белдеу</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</si>
  <si>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проходящих через территории городов районного значе</t>
  </si>
  <si>
    <t>24</t>
  </si>
  <si>
    <t>25</t>
  </si>
  <si>
    <t>Сыртқы (көрнекі) жарнаманы – аудандық маңызы бар жалпыға ортақ пайдаланылатын автомобиль жолдарының бөлінген белдеуіндегі жарнаманы тұрақты орналастыру объектілерінде, аудандық маңызы бар қаладағы, ауылдағы, кенттегі үй-жайлардың шегінен тыс ашық кеңістікте орналастырғаны үшін төлемақыны қоспағанда, сыртқы (көрнекі) жарнаманы облыстық маңызы бар қаладағы үй-жайлардың шегінен тыс ашық кеңістікте орналастырғаны үшін тө</t>
  </si>
  <si>
    <t>Плата за размещение наружной (визуальной) рекламы на открытом пространстве за пределами помещений в городе областного значения, за исключением платы за размещение наружной (визуальной) рекламы на объектах стационарного размещения рекламы вполосе отвода автомобильных дорог общего пользования районного значения, на открытом пространстве за пределами помещений в городе районного значения, селе, поселке</t>
  </si>
  <si>
    <t>28</t>
  </si>
  <si>
    <t>Республикалық бюджетке төленетін тіркелгені үшін алым</t>
  </si>
  <si>
    <t>29</t>
  </si>
  <si>
    <t>Жергілікті бюджетке төленетін тіркелгені үшін алым</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</si>
  <si>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областногои районного значения, проходящих через территории городов районного значения, сел, поселков, сельских округов и на открытом пространстве за пределами помещений в городе районного значения, селе, поселке</t>
  </si>
  <si>
    <t>32</t>
  </si>
  <si>
    <t>33</t>
  </si>
  <si>
    <t>34</t>
  </si>
  <si>
    <t>35</t>
  </si>
  <si>
    <t>17</t>
  </si>
  <si>
    <t>08</t>
  </si>
  <si>
    <t>Заңдық мәнді іс-әрекеттерді жасағаны және (немесе) оған уәкілеттігі бар мемлекеттік органдар немесе лауазымды адамдар құжаттар бергені үшін алынатын міндетті төлемдер</t>
  </si>
  <si>
    <t xml:space="preserve">Республикалық бюджетке төленетін мемлекеттік баж
</t>
  </si>
  <si>
    <t>26</t>
  </si>
  <si>
    <t>Кәсiпкерлiк қызмет пен меншiктен түсетiн кiрiстер</t>
  </si>
  <si>
    <t>Доходы от аренды  имущества, находящегося в республиканскойсобственности</t>
  </si>
  <si>
    <t>Облыстың коммуналдық меншігіндегі тұрғын үй қорынан үйлердiжалға беруден түсетін кірістер</t>
  </si>
  <si>
    <t>Аудандық маңызы бар қала, ауыл, кент, ауылдық округ әкімдерінің басқаруындағы, ауданның (облыстық мањызы бар қаланың) коммуналдық меншігінің мүлкін жалға беруден түсетін кірістерді қоспағанда, ауданның (облыстық маңызы бар қаланың) коммуналдық меншігінің мүлкін жалға беруден түсетін кірістер</t>
  </si>
  <si>
    <t>Аудандық маңызы бар қала, ауыл, кент, ауылдық округ әкімдерінің басқаруындағы мемлекеттік мүлікті жалға беруден түсетінкірістерді қоспағанда ауданның (облыстық маңызы бар қаланың) коммуналдық меншігіндегі тұрғын үй қорынан үйлердi жалға беруден түсетін кірістер</t>
  </si>
  <si>
    <t>Мамандандырылған ұйымдарға ішкі көздер есебінен республикалық бюджеттен берілген бюджеттік кредиттер бойынша сыйақылар</t>
  </si>
  <si>
    <t>Мамандандырылған ұйымдарға жергілікті бюджеттен берілген бюджеттік кредиттер бойынша сыйақылар</t>
  </si>
  <si>
    <t>18</t>
  </si>
  <si>
    <t>Мамандандырылған ұйымдарды қоспағанда, жергілікті бюджеттензаңды тұлғаларға берілген бюджеттік кредиттер бойынша сыйақылар</t>
  </si>
  <si>
    <t>Вознаграждения по бюджетным кредитам, выданным из местного бюджета юридическим лицам, за исключением специализированныхорганизаций</t>
  </si>
  <si>
    <t>Жергілікті бюджеттен қаржыландырылатын мемлекеттік мекемелердің тауарларды (жұмыстарды, қызметтерді) өткізуінен түсетінтүсімдер</t>
  </si>
  <si>
    <t>Поступления от реализации товаров (работ, услуг), предоставляемых государственными  учреждениями, финансируемыми из местного бюджета</t>
  </si>
  <si>
    <t>Мемлекеттік бюджеттен қаржыландырылатын  мемлекеттік мекемелер ұйымдастыратын мемлекеттік сатып алуды өткізуден түсетінақша түсімдері</t>
  </si>
  <si>
    <t>Мемлекеттік бюджеттен қаржыландырылатын, сондай-ақ Қазақстан Республикасы ұлттық Банкінің бюджетінен (шығыстар сметасынан) ұсталатын жєне қаржыландырылатын мемлекеттік мекемелер салатын айыппұлдар, өсімпұлдар, санкциялар, өндіріп алулар</t>
  </si>
  <si>
    <t>Мұнай секторы ұйымдарынан түсетін түсімдерді қоспағанда, мемлекеттік бюджеттен қаржыландырылатын, сондай-ақ Қазақстан Республикасы Ұлттық Банкінің бюджетінен (шығыстар сметасынан)ұсталатын және қаржыландырылатын мемлекеттік мекемелер салаттын айыппұлдар, өсімпұлдар, санкциялар, өндіріп алулар</t>
  </si>
  <si>
    <t>Облыстық бюджеттен қаржыландыратын мемлекеттік мекемелер салатын әкімшілік айыппұлдар, өсімпұлдар, санкциялар, өндіріп алулар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</si>
  <si>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түсiмi</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</si>
  <si>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</si>
  <si>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22</t>
  </si>
  <si>
    <t>Административные штрафы, пени, санкции, взыскания, налагаемые Министерством обороны Республики Казахстан, его территориальные органы финансируемые из республиканского бюджета,  заисключением поступлений от организаций нефтяного сектора</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</si>
  <si>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өндіріпалулар</t>
  </si>
  <si>
    <t>27</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</si>
  <si>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өсімпұлдар,санкциялар, өндіріп алулар</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</si>
  <si>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</si>
  <si>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42</t>
  </si>
  <si>
    <t>43</t>
  </si>
  <si>
    <t>45</t>
  </si>
  <si>
    <t>47</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</si>
  <si>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</si>
  <si>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</si>
  <si>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51</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</si>
  <si>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исключениемпоступлений от организаций нефтяного сектора</t>
  </si>
  <si>
    <t>53</t>
  </si>
  <si>
    <t>Республикалық маңызы бар қаланың, астананың бюджеттерінен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</si>
  <si>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бюджетовгорода республиканского значения, столицы</t>
  </si>
  <si>
    <t>54</t>
  </si>
  <si>
    <t>Аудандық маңызы бар қала, ауыл, кент, ауылдық округ әкімдері салатын әкімшілік айыппұлдар, өсімпұлдар, санкциялар, өндіріп алуларды қоспағанда аудандық (облыстық маңызы бар қаланың) бюджетінен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</si>
  <si>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районного (города областного значения) бюджета, за исключением штрафов, пеней, санкций, взысканий, налагаемых акимами городов районного значения, сел, поселков, сельских округов</t>
  </si>
  <si>
    <t>57</t>
  </si>
  <si>
    <t>60</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</si>
  <si>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</si>
  <si>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62</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</si>
  <si>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поступленийот организаций нефтяного сектора</t>
  </si>
  <si>
    <t>63</t>
  </si>
  <si>
    <t>64</t>
  </si>
  <si>
    <t>65</t>
  </si>
  <si>
    <t>69</t>
  </si>
  <si>
    <t>70</t>
  </si>
  <si>
    <t>Аудандық маңызы бар қаланың, ауылдың, кенттің, ауылдық округтің әкімдері салатын айыппұлдар, өсімпұлдар, санкциялар, өндіріп алулар</t>
  </si>
  <si>
    <t>Басқа да салықтық емес түсiмдер</t>
  </si>
  <si>
    <t>Жергілікті бюджеттен қаржыландырылатын мемлекеттік мекемелерге бекітілген мүлікті сатудан түсетін түсімдер</t>
  </si>
  <si>
    <t>Ұлттық қордан республикалық бюджетке трансфертер</t>
  </si>
  <si>
    <t>Мамандандырылған ұйымдарға ішкі көздері есебінен республикалық бюджеттен берілген бюджеттік кредиттерді өтеу</t>
  </si>
  <si>
    <t>Мамандандырылған ұйымдарға үкіметтік сыртқы қарыздар есебінен республикалық бюджеттен берілген бюджеттік кредиттерді өтеу</t>
  </si>
  <si>
    <t>Мамандандырылған ұйымдарға жергілікті бюджеттен берілген бюджеттік кредиттерді өтеу</t>
  </si>
  <si>
    <t>Заңды тұлғаларға жергілікті бюджеттен 2005 жылға дейін берілген бюджеттік кредиттерді өтеу</t>
  </si>
  <si>
    <t>Погашение бюджетных кредитов, выданных из местного бюджета до 2005 года юридическим лицам</t>
  </si>
  <si>
    <t>21</t>
  </si>
  <si>
    <t>Мамандандырылған ұйымдарды қоспағанда, жергілікті бюджеттензаңды тұлғаларға берілген бюджеттік кредиттерді өтеу</t>
  </si>
  <si>
    <t>Пайдаланылмаған бюджеттік кредиттердің сомаларын қайтару</t>
  </si>
  <si>
    <t>Возврат сумм неиспользованных бюджетных кредитов</t>
  </si>
  <si>
    <t>251</t>
  </si>
  <si>
    <t>252</t>
  </si>
  <si>
    <t>253</t>
  </si>
  <si>
    <t>254</t>
  </si>
  <si>
    <t>255</t>
  </si>
  <si>
    <t>256</t>
  </si>
  <si>
    <t>257</t>
  </si>
  <si>
    <t>258</t>
  </si>
  <si>
    <t>261</t>
  </si>
  <si>
    <t>262</t>
  </si>
  <si>
    <t>263</t>
  </si>
  <si>
    <t>264</t>
  </si>
  <si>
    <t>266</t>
  </si>
  <si>
    <t>268</t>
  </si>
  <si>
    <t>269</t>
  </si>
  <si>
    <t>270</t>
  </si>
  <si>
    <t>271</t>
  </si>
  <si>
    <t>272</t>
  </si>
  <si>
    <t>273</t>
  </si>
  <si>
    <t>275</t>
  </si>
  <si>
    <t>277</t>
  </si>
  <si>
    <t>278</t>
  </si>
  <si>
    <t>279</t>
  </si>
  <si>
    <t>280</t>
  </si>
  <si>
    <t>282</t>
  </si>
  <si>
    <t>283</t>
  </si>
  <si>
    <t>284</t>
  </si>
  <si>
    <t>285</t>
  </si>
  <si>
    <t>287</t>
  </si>
  <si>
    <t>288</t>
  </si>
  <si>
    <t>296</t>
  </si>
  <si>
    <t>297</t>
  </si>
  <si>
    <t>298</t>
  </si>
  <si>
    <t>333</t>
  </si>
  <si>
    <t>334</t>
  </si>
  <si>
    <t>335</t>
  </si>
  <si>
    <t>343</t>
  </si>
  <si>
    <t>344</t>
  </si>
  <si>
    <t>346</t>
  </si>
  <si>
    <t>348</t>
  </si>
  <si>
    <t>349</t>
  </si>
  <si>
    <t>353</t>
  </si>
  <si>
    <t>356</t>
  </si>
  <si>
    <t>357</t>
  </si>
  <si>
    <t>360</t>
  </si>
  <si>
    <t>373</t>
  </si>
  <si>
    <t>379</t>
  </si>
  <si>
    <t>381</t>
  </si>
  <si>
    <t>383</t>
  </si>
  <si>
    <t>387</t>
  </si>
  <si>
    <t>393</t>
  </si>
  <si>
    <t>451</t>
  </si>
  <si>
    <t>452</t>
  </si>
  <si>
    <t>453</t>
  </si>
  <si>
    <t>454</t>
  </si>
  <si>
    <t>455</t>
  </si>
  <si>
    <t>456</t>
  </si>
  <si>
    <t>457</t>
  </si>
  <si>
    <t>458</t>
  </si>
  <si>
    <t>459</t>
  </si>
  <si>
    <t>462</t>
  </si>
  <si>
    <t>463</t>
  </si>
  <si>
    <t>465</t>
  </si>
  <si>
    <t>466</t>
  </si>
  <si>
    <t>467</t>
  </si>
  <si>
    <t>468</t>
  </si>
  <si>
    <t>469</t>
  </si>
  <si>
    <t>470</t>
  </si>
  <si>
    <t>472</t>
  </si>
  <si>
    <t>474</t>
  </si>
  <si>
    <t>477</t>
  </si>
  <si>
    <t>478</t>
  </si>
  <si>
    <t>479</t>
  </si>
  <si>
    <t>482</t>
  </si>
  <si>
    <t>485</t>
  </si>
  <si>
    <t>486</t>
  </si>
  <si>
    <t>487</t>
  </si>
  <si>
    <t>489</t>
  </si>
  <si>
    <t>490</t>
  </si>
  <si>
    <t>491</t>
  </si>
  <si>
    <t>492</t>
  </si>
  <si>
    <t>493</t>
  </si>
  <si>
    <t>494</t>
  </si>
  <si>
    <t>495</t>
  </si>
  <si>
    <t>496</t>
  </si>
  <si>
    <t>497</t>
  </si>
  <si>
    <t>499</t>
  </si>
  <si>
    <t>700</t>
  </si>
  <si>
    <t>718</t>
  </si>
  <si>
    <t>719</t>
  </si>
  <si>
    <t>724</t>
  </si>
  <si>
    <t>727</t>
  </si>
  <si>
    <t>728</t>
  </si>
  <si>
    <t>733</t>
  </si>
  <si>
    <t>736</t>
  </si>
  <si>
    <t>739</t>
  </si>
  <si>
    <t>741</t>
  </si>
  <si>
    <t>742</t>
  </si>
  <si>
    <t>743</t>
  </si>
  <si>
    <t>801</t>
  </si>
  <si>
    <t>802</t>
  </si>
  <si>
    <t>804</t>
  </si>
  <si>
    <t>805</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</si>
  <si>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</si>
  <si>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t>
  </si>
  <si>
    <t>Вознаграждения по бюджетным кредитам, выданным из республиканского бюджета за счет внутренних источников местным исполнительным органам областей, города республиканского значения,столицы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</si>
  <si>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 бойынша сыйақылар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</si>
  <si>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</si>
  <si>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</si>
  <si>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</si>
  <si>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</si>
  <si>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</si>
  <si>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</si>
  <si>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</si>
  <si>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</si>
  <si>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</si>
  <si>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</si>
  <si>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</si>
  <si>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</si>
  <si>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</si>
  <si>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</si>
  <si>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</si>
  <si>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</si>
  <si>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</si>
  <si>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</si>
  <si>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t>
  </si>
  <si>
    <t>Облыстық бюджеттерден, Астана және Алматы қалаларының бюджеттерінен алынатын трансферттер</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</si>
  <si>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</si>
  <si>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внутренних источников местным исполнительныморганам областей, города республиканского значения, 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</si>
  <si>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кредиттерді өтеу</t>
  </si>
  <si>
    <t>223</t>
  </si>
  <si>
    <t>249</t>
  </si>
  <si>
    <t>ТҮРКІСТАН ОБЛЫСЫ</t>
  </si>
  <si>
    <t>аукционды өткізу күні/ дата проведения аукциона/auction date</t>
  </si>
  <si>
    <t>Бұрын Қазақстан Республикасының Ұлттық қорынан берілетін нысаналы трансферт есебінен республикалық бюджеттен алынған, пайдаланылмаған (түгел пайдаланылмаған) қаражатты қайтару</t>
  </si>
  <si>
    <t>Возврат неиспользованных (недоиспользованных) средств ранееполученных из республиканского бюджета за счет целевого трансферта из Национального фонда Республики Казахстан</t>
  </si>
  <si>
    <t>318</t>
  </si>
  <si>
    <t>Управление государственных активов города республиканского значения, столицы</t>
  </si>
  <si>
    <t>321</t>
  </si>
  <si>
    <t>317</t>
  </si>
  <si>
    <t>Управление городской мобильности города республиканского значения, столицы</t>
  </si>
  <si>
    <t>319</t>
  </si>
  <si>
    <t>Управление городского планирования и урбанистики города республиканского значения, столицы</t>
  </si>
  <si>
    <t>Управление спорта города республиканского значения, столицы</t>
  </si>
  <si>
    <t>Управление градостроительного контроля города республиканского значения, столицы</t>
  </si>
  <si>
    <t>325</t>
  </si>
  <si>
    <t>Управление общественного развития города республиканского значения, столицы</t>
  </si>
  <si>
    <t>326</t>
  </si>
  <si>
    <t>Управление предпринимательства и инвестиций города республиканского значения, столицы</t>
  </si>
  <si>
    <t>361</t>
  </si>
  <si>
    <t>Управление культуры города республиканского значения, столицы</t>
  </si>
  <si>
    <t>380</t>
  </si>
  <si>
    <t>Управление туризма города республиканского значения, столицы</t>
  </si>
  <si>
    <t>г. Шымкент</t>
  </si>
  <si>
    <t>Шымкент қаласы</t>
  </si>
  <si>
    <t xml:space="preserve">Туркестанская область    </t>
  </si>
  <si>
    <t>2018ж. есеп / 2018г. отчет</t>
  </si>
  <si>
    <t>209</t>
  </si>
  <si>
    <t>312</t>
  </si>
  <si>
    <t>Управление культуры, развития языков и  архивов  города республиканского значения, столицы</t>
  </si>
  <si>
    <t>313</t>
  </si>
  <si>
    <t>Управление цифровизации города республиканского значения, столицы</t>
  </si>
  <si>
    <t xml:space="preserve">САЛЫҚ ЖӘНЕ ТӨЛЕМДЕР БОЙЫНША БЮДЖЕТКЕ ТҮСЕТІН БЕРЕСІ/ НЕДОИМКА ПО НАЛОГАМ И ПЛАТЕЖАМ В БЮДЖЕТ*                                 </t>
  </si>
  <si>
    <t>750</t>
  </si>
  <si>
    <t>Управление стратегии и экономического развития области</t>
  </si>
  <si>
    <t>751</t>
  </si>
  <si>
    <t>Управление финансов и государственных активов области</t>
  </si>
  <si>
    <t>755</t>
  </si>
  <si>
    <t>Управление цифровизации, государственных услуг и архивов области</t>
  </si>
  <si>
    <t>207</t>
  </si>
  <si>
    <t>Қазақстан Республикасы Сауда және интеграция министрлігі</t>
  </si>
  <si>
    <t>Министерство торговли и интеграции Республики Казахстан</t>
  </si>
  <si>
    <t>Қазақстан Республикасы Цифрлық даму, инновациялар және аэроғарыш өнеркәсібі министрлігі</t>
  </si>
  <si>
    <t>Министерство цифрового развития, инноваций и аэрокосмической промышленности Республики Казахстан</t>
  </si>
  <si>
    <t>366</t>
  </si>
  <si>
    <t>Управление государственных закупок города республиканского значения, столицы</t>
  </si>
  <si>
    <t>475</t>
  </si>
  <si>
    <t>Отдел предпринимательства, сельского хозяйства и ветеринарии района (города областного значения)</t>
  </si>
  <si>
    <t>608</t>
  </si>
  <si>
    <t>Қазақстан Республикасы Мемлекеттiк қызмет iстерi агенттiгi</t>
  </si>
  <si>
    <t>Агентство Республики Казахстан по делам государственной службы</t>
  </si>
  <si>
    <t>624</t>
  </si>
  <si>
    <t>Қазақстан Республикасы Сыбайлас жемқорлыққа қарсы іс-қимыл агенттігі (Сыбайлас жемқорлыққа қарсы қызмет)</t>
  </si>
  <si>
    <t>Агентство Республики Казахстан по противодействию коррупции(Антикоррупционная служба)</t>
  </si>
  <si>
    <t>747</t>
  </si>
  <si>
    <t>Управление информации и общественного развития области</t>
  </si>
  <si>
    <t>748</t>
  </si>
  <si>
    <t>Управление культуры, развития языков и архивного дела  области</t>
  </si>
  <si>
    <t>809</t>
  </si>
  <si>
    <t>Отдел жилищно-коммунального хозяйства, пассажирского транспорта, автомобильных дорог, строительства, архитектуры и градостроительства района (города областного значения)</t>
  </si>
  <si>
    <t>Отдел сельского хозяйства, предпринимательства и ветеринарии района (города областного значения)</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</si>
  <si>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</si>
  <si>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</si>
  <si>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</si>
  <si>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</si>
  <si>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73</t>
  </si>
  <si>
    <t>752</t>
  </si>
  <si>
    <t>Управление общественного развития области</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</si>
  <si>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</si>
  <si>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</si>
  <si>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</si>
  <si>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t>
  </si>
  <si>
    <t>001</t>
  </si>
  <si>
    <t>005</t>
  </si>
  <si>
    <t>004</t>
  </si>
  <si>
    <t>227</t>
  </si>
  <si>
    <t>038</t>
  </si>
  <si>
    <t>224</t>
  </si>
  <si>
    <t>202</t>
  </si>
  <si>
    <t>72</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</si>
  <si>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</si>
  <si>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</si>
  <si>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803</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</si>
  <si>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</si>
  <si>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</si>
  <si>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Алтын</t>
  </si>
  <si>
    <t>Золото</t>
  </si>
  <si>
    <t>на 1 января  2020 года</t>
  </si>
  <si>
    <t xml:space="preserve"> 2020 жылдың 1 қантардағы/ </t>
  </si>
  <si>
    <t>Мұнай секторы ұйымдарынан түсетін түсімдерді қоспағанда, ірі кәсіпкерлік субъектілерінен – заңды тұлғалардан алынатын корпоративтік табыс салығы</t>
  </si>
  <si>
    <t>Корпоративный подоходный налог с юридических лиц – субъектов крупного предпринимательства, за исключением поступлений от организаций нефтяного сектора</t>
  </si>
  <si>
    <t>Ірі кәсіпкерлік субъектілерінен және мұнай секторы ұйымдарынан түсетін түсімдерді қоспағанда, заңды тұлғалардан алынатын корпоративтік табыс салығы</t>
  </si>
  <si>
    <t>Корпоративный подоходный налог с юридических лиц, за исключением поступлений от субъектов крупного предпринимательства и организаций нефтяного сектора</t>
  </si>
  <si>
    <t>625</t>
  </si>
  <si>
    <t>Агентство Республики Казахстан по регулированию и развитию финансового рынка</t>
  </si>
  <si>
    <t>806</t>
  </si>
  <si>
    <t>Отдел сельского хозяйства, земельных отношений и предпринимательства района (города областного значения)</t>
  </si>
  <si>
    <t>812</t>
  </si>
  <si>
    <t>813</t>
  </si>
  <si>
    <t>Отдел инфраструктуры и коммуникаций района (города областного значения)</t>
  </si>
  <si>
    <t>814</t>
  </si>
  <si>
    <t>815</t>
  </si>
  <si>
    <t>816</t>
  </si>
  <si>
    <t>Отдел жилищных отношений и жилищной инспекции района (города областного значения)</t>
  </si>
  <si>
    <t>Қазақстан Республикасы Қаржы нарығын реттеу және дамыту агенттігі</t>
  </si>
  <si>
    <t>Мемлекеттік-жекешелік әріптестік жобалар бойынша инвестициялық шығындарды өтеу бойынша мемлекеттік міндеттемелерді орындау</t>
  </si>
  <si>
    <t>Выполнение государственных обязательств по компенсации инвестиционных затрат по проектам государственно-частного партнерства</t>
  </si>
  <si>
    <t>Мемлекеттік-жекешелік әріптестік жобалар бойынша операциялық (пайдалану) шығындарды өтеу бойынша мемлекеттік міндеттемелерді орындау</t>
  </si>
  <si>
    <t>Выполнение государственных обязательств по компенсации операционных (эксплуатационных) затрат по проектам государственно-частного п</t>
  </si>
  <si>
    <t>Мемлекеттік-жекешелік әріптестік объектісін басқаруды жүзеге асырғаны үшін сыйақы төлемі бойынша мемлекеттік міндеттемелерді орындау</t>
  </si>
  <si>
    <t>Выполнение государственных обязательств по выплате вознаграждений за осуществление управления объектом государственно-частного парт</t>
  </si>
  <si>
    <t>Мемлекеттік-жекешелік әріптестік жобалар бойынша өзге де төлемдер бойынша мемлекеттік міндеттемелерді орындау</t>
  </si>
  <si>
    <t>Выполнение государственных обязательств по прочим выплатам по проектам государственно-частного партнерства</t>
  </si>
  <si>
    <t xml:space="preserve"> 2019 жыл/
2019 год                    </t>
  </si>
  <si>
    <t>Мұнай секторы ұйымдарынан түсетін түсімдерді қоспағанда, Қазақстан Республикасының каржы нарығын реттеу және дамыту Агенттігі салатын әкiмшiлiк айыппұлдар, өсімпұлдар, санкциялар,өндіріп алулар</t>
  </si>
  <si>
    <t>Административные штрафы, пени, санкции, взыскания, налагаемые Агентством Республики Казахстан по регулированию и развитию финансового рынка, за исключением поступлений от организаций нефтяного сектора</t>
  </si>
  <si>
    <t>137</t>
  </si>
  <si>
    <t>Қорғаушы мәжілістердің қызметтiк сапарлар</t>
  </si>
  <si>
    <t>Командировочные расходы присяжных заседателей</t>
  </si>
  <si>
    <t>Управление цифровизации и государственных услуг города республиканского значения, столицы</t>
  </si>
  <si>
    <t>Управление внутренней политики города республиканского значения, столицы</t>
  </si>
  <si>
    <t>Управление по вопросам молодежной политики города республиканского значения, столицы</t>
  </si>
  <si>
    <t>2019ж. есеп / 2019г. отчет</t>
  </si>
  <si>
    <t>қалпына келтіруге, бюджетке өтеуге, есеп бойынша көрініс табуға және сәйкестікке келтіруге жататын сома, барлығы</t>
  </si>
  <si>
    <t>оның ішінде қалпына келтірілгені, бюджетке өтелгені, есеп бойынша көрініс тапқаны және сәйкестікке келтірілгені, барлығы</t>
  </si>
  <si>
    <t xml:space="preserve">   жолданды:</t>
  </si>
  <si>
    <t xml:space="preserve">   направлено:</t>
  </si>
  <si>
    <t xml:space="preserve"> бір жылға түзету енгізілген бюджеттің атқарылу %-ы/% исполнения к скорректированному бюджету на год</t>
  </si>
  <si>
    <t>Отдел земельных  отношений и сельского хозяйства района (города областного значения)</t>
  </si>
  <si>
    <t>Таблица 24</t>
  </si>
  <si>
    <t>Государственные краткосрочные казначейские обязательства</t>
  </si>
  <si>
    <t>Мемлекеттік қысқа мерзімді қазынашылық міндеттемелері</t>
  </si>
  <si>
    <t>мерзімділігі: жарты жылдық / периодичность: полугодовая</t>
  </si>
  <si>
    <t>305</t>
  </si>
  <si>
    <t>306</t>
  </si>
  <si>
    <t>307</t>
  </si>
  <si>
    <t>Управление внутренней политики и по делам молодежи города республиканского значения, столицы</t>
  </si>
  <si>
    <t>Управление государственной инспекции труда города республиканского значения, столицы</t>
  </si>
  <si>
    <t>Управление жилья города республиканского значения, столицы</t>
  </si>
  <si>
    <t>бір жылға түзету енгізілген бюджеттің атқарылу %-ы/% исполнения к скорректированному бюджету на год</t>
  </si>
  <si>
    <t>28-кесте</t>
  </si>
  <si>
    <t>ПОСТУПЛЕНИЯ</t>
  </si>
  <si>
    <t>ТҮСІМДЕР</t>
  </si>
  <si>
    <t>Управление цифровизации и архивов области</t>
  </si>
  <si>
    <t>362</t>
  </si>
  <si>
    <t>369</t>
  </si>
  <si>
    <t>377</t>
  </si>
  <si>
    <t>498</t>
  </si>
  <si>
    <t>759</t>
  </si>
  <si>
    <t>мерзiмдiлiгi: ай сайынғы / периодичность: ежемесячная</t>
  </si>
  <si>
    <t>20- кесте</t>
  </si>
  <si>
    <t xml:space="preserve">                              Таблица 20</t>
  </si>
  <si>
    <t>21 - кесте</t>
  </si>
  <si>
    <t xml:space="preserve">22- кесте  </t>
  </si>
  <si>
    <t xml:space="preserve">24-кесте </t>
  </si>
  <si>
    <t>25-кесте</t>
  </si>
  <si>
    <t xml:space="preserve">26-кесте </t>
  </si>
  <si>
    <t>626</t>
  </si>
  <si>
    <t>627</t>
  </si>
  <si>
    <t>Министерство по чрезвычайным ситуациям Республики Казахстан</t>
  </si>
  <si>
    <t>Агентство по стратегическому планированию и реформам Республики Казахстан</t>
  </si>
  <si>
    <t>Агентство по защите и развитию конкуренции Республики Казахстан</t>
  </si>
  <si>
    <t>Қазақстан Республикасы Стратегиялық жоспарлау және реформалар агенттігі</t>
  </si>
  <si>
    <t>Қазақстан Республикасы Бәсекелестікті қорғау және дамыту агенттігі</t>
  </si>
  <si>
    <t>Қазақстан Республикасы Төтенше жағдайлар министрлігі</t>
  </si>
  <si>
    <t xml:space="preserve"> 2021 жылдың 1 қантардағы/ </t>
  </si>
  <si>
    <t>на 1 января  2021 года</t>
  </si>
  <si>
    <t>Экспортно-импортный банк Китайской Народной Республики</t>
  </si>
  <si>
    <t>Государственные ценные бумаги, размещенные на российском рынке</t>
  </si>
  <si>
    <t>Ресей нарығында орналастырылған мемлекеттік құнды қағаздар</t>
  </si>
  <si>
    <t xml:space="preserve">Қытай Халық Республикасының Экспорттік-импорттік банкі </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</si>
  <si>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</si>
  <si>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</si>
  <si>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</si>
  <si>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өсімпұлдар,санкциялар, өндіріп алулар</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</si>
  <si>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</si>
  <si>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</si>
  <si>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</si>
  <si>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t>
  </si>
  <si>
    <t>жылдық/ годовой</t>
  </si>
  <si>
    <t>Қазақстан Республикасының Ұлттық қорынан Республикалық бюджеткe берiлетiн нысаналы трансферт</t>
  </si>
  <si>
    <t>Целевой трансферт в республиканский бюджет из Национальногофонда Республики Казахстан</t>
  </si>
  <si>
    <t>819</t>
  </si>
  <si>
    <t>Отдел внутренней политики, культуры, развития языков и спорта района (города областного значения)</t>
  </si>
  <si>
    <t>РЕСПУБЛИКАЛЫҚ БЮДЖЕТТІҢ АТҚАРЫЛУЫ/ 
ИСПОЛНЕНИЕ РЕСПУБЛИКАНСКОГО БЮДЖЕТА</t>
  </si>
  <si>
    <t xml:space="preserve"> 2020 жыл/
2020 год                    </t>
  </si>
  <si>
    <t>АКМОЛИНСКАЯ ОБЛАСТЬ</t>
  </si>
  <si>
    <t>ҚАЗАҚСТАН РЕСПУБЛИКАСЫ РЕСПУБЛИКАЛЫҚ
БЮДЖЕТІНІҢ СЕКВЕСТРЛЕНБЕЙТІН
БАҒДАРЛАМАЛАРЫНЫҢ АТҚАРЫЛУЫ</t>
  </si>
  <si>
    <t>ИСПОЛНЕНИЕ НЕСЕКВЕСТРИРУЕМЫХ 
ПРОГРАММ РЕСПУБЛИКАНСКОГО БЮДЖЕТА
РЕСПУБЛИКИ КАЗАХСТАН</t>
  </si>
  <si>
    <t>Коды бюджетной классификации/Бюджеттік сыныптама кодтары</t>
  </si>
  <si>
    <t>ТУРКЕСТАНСКАЯ ОБЛАСТЬ</t>
  </si>
  <si>
    <t>АКТЮБИНСКАЯ ОБЛАСТЬ</t>
  </si>
  <si>
    <t>АЛМАТИНСКАЯ ОБЛАСТЬ</t>
  </si>
  <si>
    <t>АТЫРАУСКАЯ ОБЛАСТЬ</t>
  </si>
  <si>
    <t>ВОСТ-КАЗАХСТАНСКАЯ ОБЛАСТЬ</t>
  </si>
  <si>
    <t>Г.АЛМАТЫ</t>
  </si>
  <si>
    <t>Г.ШЫМКЕНТ</t>
  </si>
  <si>
    <t>ЖАМБЫЛСКАЯ ОБЛАСТЬ</t>
  </si>
  <si>
    <t>ЗАП-КАЗАХСТАНСКАЯ ОБЛАСТЬ</t>
  </si>
  <si>
    <t>КАРАГАНДИНСКАЯ ОБЛАСТЬ</t>
  </si>
  <si>
    <t>КОСТАНАЙСКАЯ ОБЛАСТЬ</t>
  </si>
  <si>
    <t>КЫЗЫЛОРДИНСКАЯ ОБЛАСТЬ</t>
  </si>
  <si>
    <t>МАНГИСТАУСКАЯ ОБЛАСТЬ</t>
  </si>
  <si>
    <t>ПАВЛОДАРСКАЯ ОБЛАСТЬ</t>
  </si>
  <si>
    <t>СЕВ-КАЗАХСТАНСКАЯ ОБЛАСТЬ</t>
  </si>
  <si>
    <t>Маңғыстау облысының облыстық бюджетiнен алынатын бюджеттік а</t>
  </si>
  <si>
    <t>Бюджетное изъятие из областного бюджета Мангистауской област</t>
  </si>
  <si>
    <r>
      <t xml:space="preserve">46 949,7 </t>
    </r>
    <r>
      <rPr>
        <b/>
        <vertAlign val="superscript"/>
        <sz val="11"/>
        <rFont val="Arial"/>
        <family val="2"/>
        <charset val="204"/>
      </rPr>
      <t xml:space="preserve">2 </t>
    </r>
  </si>
  <si>
    <r>
      <t xml:space="preserve">38 081,4 </t>
    </r>
    <r>
      <rPr>
        <b/>
        <vertAlign val="superscript"/>
        <sz val="11"/>
        <rFont val="Arial"/>
        <family val="2"/>
        <charset val="204"/>
      </rPr>
      <t xml:space="preserve">2 </t>
    </r>
  </si>
  <si>
    <t>нарушения процедурного характера (ед.)</t>
  </si>
  <si>
    <t>сумма подлежащих восстановлению, возмещению в бюджет, отражению по учету, всего</t>
  </si>
  <si>
    <t>из них восстановлено, возмещено в бюджет, отражено по учету, всего</t>
  </si>
  <si>
    <t>МЕМЛЕКЕТТІК БЮДЖЕТКЕ ТҮСІМДЕР/_x000D_
ПОСТУПЛЕНИЯ В ГОСУДАРСТВЕННЫЙ БЮДЖЕТ</t>
  </si>
  <si>
    <t>340</t>
  </si>
  <si>
    <t>Текущие трансферты за границу</t>
  </si>
  <si>
    <t xml:space="preserve">3) кен өндіру және өңдеу саласына жататын республикалық меншіктегі мүлікті сатудан Қазақстан Республикасы Ұлттық қорына түсетін түсімдер </t>
  </si>
  <si>
    <t xml:space="preserve">3) поступления в Национальный фонд Республики Казахстан от продажи имущества республиканской собственности, относящегося к горнодобывающей и обрабатывающей отраслям </t>
  </si>
  <si>
    <t>423</t>
  </si>
  <si>
    <t>Капитальный ремонт помещений, зданий, сооружений государственных предприятий</t>
  </si>
  <si>
    <t>341</t>
  </si>
  <si>
    <t>Текущие трансферты  за границу</t>
  </si>
  <si>
    <t>Штрафы, пени, санкции, взыскания по бюджетным кредитам (займам) выданным из республиканского бюджета местным исполнительным органам областей, городов республиканского значения, столицы</t>
  </si>
  <si>
    <t>Ұлттық статистика бюросы Қазақстан Республикасының Стратегиялық жоспарлау және реформалар агенттігі / Бюро национальной статистики Агентства по стратегическому планированию и реформам Республики Казахстан</t>
  </si>
  <si>
    <t>Өткізілген сатып алудан түскен шартты үнем (млн.теңге)/ Условная экономия от проведенных закупок (тенге)</t>
  </si>
  <si>
    <t>Мұнай секторы ұйымдарынан түсетін түсімдерді қоспағанда, Қазақстан Республикасы Бас прокуратурасы, оның республикалық бюджеттен қаржыландырылатын оның аумақтық бөлімшелері салатынәкімшілік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</si>
  <si>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</si>
  <si>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Бағдарламалард_x000D_
ың_x000D_
əкімшісі/_x000D_
Администратор_x000D_
программ</t>
  </si>
  <si>
    <t>Облыс мәслихатының аппараты</t>
  </si>
  <si>
    <t>Республикалық маңызы бар қала, астана  мәслихатының аппараты</t>
  </si>
  <si>
    <t>Аудан (облыстық маңызы бар қала) мәслихатының аппараты</t>
  </si>
  <si>
    <t>Облыс әкімінің аппараты</t>
  </si>
  <si>
    <t>Республикалық маңызы бар қала, астана  әкімінің аппараты</t>
  </si>
  <si>
    <t>Аудан (облыстық маңызы бар қала) әкімінің аппараты</t>
  </si>
  <si>
    <t>Қаладағы аудан, аудандық маңызы бар қала, кент, ауыл, ауылдық округ әкімінің аппараты</t>
  </si>
  <si>
    <t>Аппарат акима района в городе, города районного значения, поселка, села, сельского округа</t>
  </si>
  <si>
    <t>Аудандық маңызы бар қала, ауыл, кент, ауылдық округ әкімінің аппараты</t>
  </si>
  <si>
    <t>Облыстың жер қатынастары басқармасы</t>
  </si>
  <si>
    <t>Облыстық бюджеттен қаржыландырылатын атқарушы ішкі істер органы</t>
  </si>
  <si>
    <t>Облыстың денсаулық сақтау басқармасы</t>
  </si>
  <si>
    <t>Облыстың табиғи ресурстар және табиғат пайдалануды реттеу басқармасы</t>
  </si>
  <si>
    <t>Облыстың ауыл шаруашылығы басқармасы</t>
  </si>
  <si>
    <t>Облыстың жұмыспен қамтуды үйлестіру және әлеуметтік бағдарламалар басқармасы</t>
  </si>
  <si>
    <t>Облыстың қаржы басқармасы</t>
  </si>
  <si>
    <t>Облыстың экономика және бюджеттік жоспарлау басқармасы</t>
  </si>
  <si>
    <t>Облыстың білім басқармасы</t>
  </si>
  <si>
    <t>Облыстың мәдениет басқармасы</t>
  </si>
  <si>
    <t>Облыстың ішкі саясат басқармасы</t>
  </si>
  <si>
    <t>Облыстың тілдерді дамыту басқармасы</t>
  </si>
  <si>
    <t>Облыстың кәсіпкерлік және индустриалдық-инновациялық даму басқармасы</t>
  </si>
  <si>
    <t>Облыстың жолаушылар көлігі және автомобиль жолдары басқармасы</t>
  </si>
  <si>
    <t>Облыстың дін істері басқармасы</t>
  </si>
  <si>
    <t>Облыстың еңбек инспекциясы бойынша басқармасы</t>
  </si>
  <si>
    <t>Облыстың құрылыс басқармасы</t>
  </si>
  <si>
    <t>Облыстың сәулет және қала құрылысы басқармасы</t>
  </si>
  <si>
    <t>Облыстың мәдениет, архивтер және құжаттама басқармасы</t>
  </si>
  <si>
    <t>Облыстың кәсіпкерлік басқармасы</t>
  </si>
  <si>
    <t>Облыстың өнеркәсіп және индустриалдық-инновациялық даму басқармасы</t>
  </si>
  <si>
    <t>Облыстың кәсіпкерлік және сауда басқармасы</t>
  </si>
  <si>
    <t>Облыстың энергетика және тұрғын үй-коммуналдық шаруашылық басқармасы</t>
  </si>
  <si>
    <t>Облыстың индустриалдық-инновациялық  даму басқармасы</t>
  </si>
  <si>
    <t>Облыстың тексеру комиссиясы</t>
  </si>
  <si>
    <t>Облыстың жастар саясаты мәселелерi жөніндегі басқармасы</t>
  </si>
  <si>
    <t>Облыстың туризм басқармасы</t>
  </si>
  <si>
    <t>Облыстың дене шынықтыру және спорт басқармасы</t>
  </si>
  <si>
    <t>Облыстық бюджеттен қаржыландырылатын табиғи және техногендік сипаттағы төтенше жағдайлар, азаматтық қорғаныс саласындағы уәкілетті органдардың аумақтық органы</t>
  </si>
  <si>
    <t xml:space="preserve">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областного бюджета
</t>
  </si>
  <si>
    <t>Облыстың құрылыс, сәулет және қала құрылысы басқармасы</t>
  </si>
  <si>
    <t>Облыстың жұмылдыру дайындығы басқармасы</t>
  </si>
  <si>
    <t>Облыстың еңбек басқармасы</t>
  </si>
  <si>
    <t>Облыстың мемлекеттік еңбек инспекциясы басқармасы</t>
  </si>
  <si>
    <t>Республикалық маңызы бар қаланың, астананың ішкі саясат және жастар істері жөніндегі басқармасы</t>
  </si>
  <si>
    <t>Республикалық маңызы бар қаланың, астананың Мемлекеттік еңбек инспекциясы басқармасы</t>
  </si>
  <si>
    <t>Республикалық маңызы бар қаланың, астананың Тұрғын үй  басқармасы</t>
  </si>
  <si>
    <t>Республикалық маңызы бар қаланың, астананың цифрландыру және мемлекеттік қызметтер басқармасы</t>
  </si>
  <si>
    <t>Республикалық маңызы бар қаланың, астананың мәдениет, тілдерді дамыту және архивтер басқармасы</t>
  </si>
  <si>
    <t>Республикалық маңызы бар қаланың, астананың цифрландыру басқармасы</t>
  </si>
  <si>
    <t>Республикалық маңызы бар қаланың, астананың қалалық мобилділік басқармасы</t>
  </si>
  <si>
    <t>Республикалық маңызы бар қаланың, астананың мемлекеттік активтер басқармасы</t>
  </si>
  <si>
    <t>Республикалық маңызы бар қаланың, астананың қалалық жоспарлау және урбанистика басқармасы</t>
  </si>
  <si>
    <t>Республикалық маңызы бар қаланың, астананың спорт басқармасы</t>
  </si>
  <si>
    <t>Республикалық маңызы бар қаланың, астананың қала құрылысын бақылау басқармасы</t>
  </si>
  <si>
    <t>Республикалық маңызы бар қаланың, астананың қоғамдық даму басқармасы</t>
  </si>
  <si>
    <t>Республикалық маңызы бар қаланың, астананың кәсіпкерлік және инвестициялар басқармасы</t>
  </si>
  <si>
    <t>Республикалық маңызы бар қаланың, астананың активтер және мемлекеттік сатып алу басқармасы</t>
  </si>
  <si>
    <t>Республикалық маңызы бар қаланың, астананың жұмыспен қамту және әлеуметтік қорғау басқармасы</t>
  </si>
  <si>
    <t>Республикалық маңызы бар қаланың, астананың инвестициялар және кәсіпкерлікті дамыту басқармасы</t>
  </si>
  <si>
    <t>Республикалық маңызы бар қаланың, астананың көлік және жол-көлік инфрақұрылымын дамыту басқармасы</t>
  </si>
  <si>
    <t>Республикалық маңызы бар қаланың, астананың қалалық орта сапасы және бақылау басқармасы</t>
  </si>
  <si>
    <t>Республикалық маңызы бар қаланың, астананың қоғамдық денсаулық сақтау басқармасы</t>
  </si>
  <si>
    <t>Республикалық маңызы бар қаланың, астананың отын-энергетикалық кешені және коммуналдық шаруашылық басқармасы</t>
  </si>
  <si>
    <t>Республикалық маңызы бар қаланың, астананың сәулет, қала құрылысы және жер қатынастары басқармасы</t>
  </si>
  <si>
    <t>Республикалық маңызы бар қаланың, астананың жолаушылар көлігі және автомобиль жолдары басқармасы</t>
  </si>
  <si>
    <t>Республикалық маңызы бар қаланың, астананың ауыл шаруашылығы және ветеринария басқармасы</t>
  </si>
  <si>
    <t>Республикалық маңызы бар қаланың, астананың бюджетінен қаржыландырылатын  атқарушы ішкі істер органы</t>
  </si>
  <si>
    <t>Республикалық маңызы бар қаланың, астананың денсаулық сақтау басқармасы</t>
  </si>
  <si>
    <t>Республикалық маңызы бар қаланың, астананың қаржы басқармасы</t>
  </si>
  <si>
    <t>Республикалық маңызы бар қаланың, астананың экономика және бюджеттік жоспарлау басқармасы</t>
  </si>
  <si>
    <t>Республикалық маңызы бар қаланың, астананың білім басқармасы</t>
  </si>
  <si>
    <t>Республикалық маңызы бар қаланың, астананың мәдениет басқармасы</t>
  </si>
  <si>
    <t>Республикалық маңызы бар қаланың, астананың ішкі саясат басқармасы</t>
  </si>
  <si>
    <t>Республикалық маңызы бар қаланың, астананың мемлекеттік сатып алу басқармасы</t>
  </si>
  <si>
    <t>Республикалық маңызы бар қаланың, астананың дін істері басқармасы</t>
  </si>
  <si>
    <t>Управление по делам религий города республиканского значения, столицы</t>
  </si>
  <si>
    <t>Республикалық маңызы бар қаланың, астананың құрылыс басқармасы</t>
  </si>
  <si>
    <t>Республикалық маңызы бар қаланың, астананың жастар саясаты мәселелері басқармасы</t>
  </si>
  <si>
    <t>Республикалық маңызы бар қаланың, астананың тексеру комиссиясы</t>
  </si>
  <si>
    <t>Республикалық маңызы бар қаланың, астананың туризм басқармасы</t>
  </si>
  <si>
    <t>Республикалық маңызы бар қаланың, астананың дене шынықтыру және спорт басқармасы</t>
  </si>
  <si>
    <t>Управление физической культуры и спорта города республиканского значения, столицы</t>
  </si>
  <si>
    <t>Республикалық маңызы бар қаланың, астананың Тұрғын үй және тұрғын үй инспекциясы басқармасы</t>
  </si>
  <si>
    <t>Республикалық маңызы бар қаланың, астананың бюджетінен қаржыландырылатын табиғи және техногендік сипаттағы төтенше жағдайлар, азаматтық қорғаныс саласындағы органдардың аумақтық органы</t>
  </si>
  <si>
    <t>Республикалық маңызы бар қаланың, астананың кәсіпкерлік және индустриалды-инновациялық даму басқармасы</t>
  </si>
  <si>
    <t>Ауданның (облыстық маңызы бар қаланың) жұмыспен қамту және әлеуметтік бағдарламалар бөлімі</t>
  </si>
  <si>
    <t>Ауданның (облыстық маңызы бар қаланың) қаржы бөлімі</t>
  </si>
  <si>
    <t>Ауданның (облыстық маңызы бар қаланың) экономика және бюджеттік жоспарлау бөлімі</t>
  </si>
  <si>
    <t>Ауданның (облыстық маңызы бар қаланың) кәсіпкерлік және ауыл шаруашылығы бөлімі</t>
  </si>
  <si>
    <t>Ауданның (облыстық маңызы бар қаланың) мәдениет және тілдерді дамыту бөлімі</t>
  </si>
  <si>
    <t>Ауданның (облыстық маңызы бар қаланың) ішкі саясат бөлімі</t>
  </si>
  <si>
    <t>Ауданның (облыстық маңызы бар қаланың) мәдениет, тілдерді дамыту, дене шынықтыру және спорт бөлімі</t>
  </si>
  <si>
    <t>Ауданның (облыстық маңызы бар қаланың) тұрғын үй-коммуналдық шаруашылығы, жолаушылар көлігі және автомобиль жолдары бөлімі</t>
  </si>
  <si>
    <t>Ауданның (облыстық маңызы бар қаланың) ауыл шаруашылығы бөлімі</t>
  </si>
  <si>
    <t>Ауданның (облыстық маңызы бар қаланың) жер қатынастары бөлімі</t>
  </si>
  <si>
    <t>Ауданның (облыстық маңызы бар қаланың) дене шынықтыру және спорт бөлімі</t>
  </si>
  <si>
    <t>Ауданның (облыстық маңызы бар қаланың) сәулет, қала құрылысы және құрылыс бөлімі</t>
  </si>
  <si>
    <t>Ауданның (облыстық маңызы бар қаланың) құрылыс бөлімі</t>
  </si>
  <si>
    <t>Ауданның (облыстық маңызы бар қаланың) сәулет және қала құрылысы бөлімі</t>
  </si>
  <si>
    <t>Ауданның (облыстық маңызы бар қаланың) кәсіпкерлік бөлімі</t>
  </si>
  <si>
    <t>Аудандық (облыстық маңызы бар қаланың) ішкі саясат және тілдерді дамыту бөлімі</t>
  </si>
  <si>
    <t>Ауданның (облыстық маңызы бар қаланың) құрылыс, сәулет жәнеқала құрылысы бөлімі</t>
  </si>
  <si>
    <t>Ауданның (облыстық маңызы бар қаланың) ауыл шаруашылығы және ветеринария бөлімі</t>
  </si>
  <si>
    <t>Ауданның (облыстық маңызы бар қаланың) кәсіпкерлік, ауыл шаруашылығы және ветеринария бөлімі</t>
  </si>
  <si>
    <t>Ауданның (облыстық маңызы бар қаланың) ауыл шаруашылығы менжер қатынастары бөлімі</t>
  </si>
  <si>
    <t>Ауданның (облыстық маңызы бар қаланың) ішкі саясат, мәдениет және тілдерді дамыту бөлімі</t>
  </si>
  <si>
    <t>Ауданның (облыстық маңызы бар қаланың) тұрғын үй инспекциясы бөлімі</t>
  </si>
  <si>
    <t>Ауданның (облыстық маңызы бар қаланың) кәсіпкерлік және туризм бөлімі</t>
  </si>
  <si>
    <t>Ауданның (облыстық маңызы бар қаланың) жолаушылар көлігі және автомобиль жолдары бөлімі</t>
  </si>
  <si>
    <t>Ауданның (облыстық маңызы бар қаланың) жер қатынастары, сәулет және қала құрылысы бөлімі</t>
  </si>
  <si>
    <t>Ауданның (облыстық маңызы бар қаланың) тұрғын үй-коммуналдық шаруашылық және тұрғын үй инспекциясы бөлімі</t>
  </si>
  <si>
    <t>Ауданның (облыстық маңызы бар қаланың) мемлекеттік активтержәне сатып алу бөлімі</t>
  </si>
  <si>
    <t>Ауданның (облыстық маңызы бар қаланың) коммуналдық шаруашылығы, жолаушылар көлігі және автомобиль жолдары бөлімі</t>
  </si>
  <si>
    <t>Ауданның (облыстық маңызы бар қаланың) тұрғын үй қатынастары бөлімі</t>
  </si>
  <si>
    <t>Ауданның (облыстық маңызы бар қаланың) тұрғын үй-коммуналдық шаруашылығы, жолаушылар көлігі,  автомобиль жолдары және тұрғын үй инспекциясы бөлімі</t>
  </si>
  <si>
    <t>Ауданның (облыстық маңызы бар қаланың) кәсіпкерлік, өнеркәсіп және туризм бөлімі</t>
  </si>
  <si>
    <t>Ауданның (облыстық маңызы бар қаланың) кәсіпкерлік және өнеркәсіп  бөлімі</t>
  </si>
  <si>
    <t>Ауданның (облыстық маңызы бар қаланың) сәулет, құрылыс, тұрғын үй-коммуналдық шаруашылығы, жолаушылар көлігі және автомобиль жолдары бөлімі</t>
  </si>
  <si>
    <t>Ауданның (облыстық маңызы бар қаланың) тұрғын үй инспекциясы және коммуналдық шаруашылық бөлімі</t>
  </si>
  <si>
    <t>Ауданның (облыстық маңызы бар қаланың) тұрғын үй- коммуналдық шаруашылық бөлімі</t>
  </si>
  <si>
    <t>Ауданның (облыстық маңызы бар қаланың) жер қатынастары жәнеауыл шаруашылығы бөлімі</t>
  </si>
  <si>
    <t>Ауданның (облыстық маңызы бар қаланың) азаматтық хал актілерін тіркеу бөлімі</t>
  </si>
  <si>
    <t>Облыстың жер қойнауын пайдалану, қоршаған орта және су ресурстары басқармасы</t>
  </si>
  <si>
    <t>Облыстың мемлекеттік сатып алу басқармасы</t>
  </si>
  <si>
    <t>Облыстың ветеринария басқармасы</t>
  </si>
  <si>
    <t>Облыстың мемлекеттік сәулет-құрылыс бақылауы басқармасы</t>
  </si>
  <si>
    <t>Облыстың экономика басқармасы</t>
  </si>
  <si>
    <t>Облыстың мемлекеттік сәулет-құрылыс бақылау және лицензиялау басқармасы</t>
  </si>
  <si>
    <t>Облыстың мемлекеттік сатып алу және коммуналдық меншік басқармасы</t>
  </si>
  <si>
    <t>Облыстың жұмылдыру даярлығы және азаматтық қорғау басқармасы</t>
  </si>
  <si>
    <t>Облыстың ауыл шаруашылығы және жер қатынастары басқармасы</t>
  </si>
  <si>
    <t>Облыстың балық шаруашылығы басқармасы</t>
  </si>
  <si>
    <t>Облыстың цифрлық технологиялар басқармасы</t>
  </si>
  <si>
    <t>Облыстың ақпарат және қоғамдық даму басқармасы</t>
  </si>
  <si>
    <t>Облыстың мәдениет, тілдерді дамыту және архив ісі  басқармасы</t>
  </si>
  <si>
    <t>Облыстың стратегия және экономикалық даму басқармасы</t>
  </si>
  <si>
    <t>Облыстың қаржы және мемлекеттік активтер  басқармасы</t>
  </si>
  <si>
    <t>Облыстың қоғамдық даму басқармасы</t>
  </si>
  <si>
    <t>Облыстың цифрландыру, мемлекеттік қызметтер көрсету және архивтер басқармасы</t>
  </si>
  <si>
    <t>Облыстың цифрландыру және архивтер басқармасы</t>
  </si>
  <si>
    <t>Ауданның (облыстық маңызы бар қаланың) жұмыспен қамту, әлеуметтік бағдарламалар және азаматтық хал актілерін тіркеу бөлімі</t>
  </si>
  <si>
    <t>Ауданның (облыстық маңызы бар қаланың) мәдениет, дене шынықтыру және спорт бөлімі</t>
  </si>
  <si>
    <t>Ауданның (облыстық маңызы бар қаланың) ішкі саясат және діністері бөлімі</t>
  </si>
  <si>
    <t>Отдел внутренней политики и по делам религии района (городаобластного значения)</t>
  </si>
  <si>
    <t>Ауданның (облыстық маңызы бар қаланың) дене тәрбиесі, спортжәне туризм бөлімі</t>
  </si>
  <si>
    <t>Ауданның (облыстық маңызы бар қаланың) мемлекеттік сатып алу бөлімі</t>
  </si>
  <si>
    <t>Ауданның (облыстық маңызы бар қаланың) ауыл шаруашылығы, жер қатынастары және кәсіпкерлік бөлімі</t>
  </si>
  <si>
    <t>Аудандық (облыстық маңызы бар қаланың) тұрғын үй–коммуналдық шаруашылығы, жолаушылар көлігі, автомобиль жолдары, құрылыс, сәулет және қала құрылыс бөлімі</t>
  </si>
  <si>
    <t>Ауданның (облыстық маңызы бар қаланың) экономиканың  нақты секторы бөлімі</t>
  </si>
  <si>
    <t>Отдел реального сектора экономики района (города областногозначения)</t>
  </si>
  <si>
    <t>Ауданның (облыстық маңызы бар қаланың) ауыл шаруашылық, кәсіпкерлік және ветеринария бөлімі</t>
  </si>
  <si>
    <t>Ауданның (облыстық маңызы бар қаланың) инфрақұрылым және коммуникациялар бөлімі</t>
  </si>
  <si>
    <t>Ауданның (облыстық маңызы бар қаланың) бизнесті қолдау жәнетуризм бөлімі</t>
  </si>
  <si>
    <t>Отдел поддержки бизнеса и туризма района (города областногозначения)</t>
  </si>
  <si>
    <t>Ауданның (облыстық маңызы бар қаланың) тұрғын үй қатынастары және тұрғын үй инспекциясы бөлімі</t>
  </si>
  <si>
    <t>Ауданның (облыстық маңызы бар қаланың) ішкі саясат, мәдениет, тілдерді дамыту және спорт бөлімі</t>
  </si>
  <si>
    <t>Шетелге берiлетiн ағымдағы трансферттер</t>
  </si>
  <si>
    <t>Шымкент қ.</t>
  </si>
  <si>
    <t xml:space="preserve"> 2021 жылдың 1 сәуір/ </t>
  </si>
  <si>
    <t>обязательствам местных исполнительных органов</t>
  </si>
  <si>
    <t>БОЙЫНША МЕМЛЕКЕТТІК БЮДЖЕТТІК ОРЫНДАЛУЫ</t>
  </si>
  <si>
    <t>ЭКОНОМИЧЕСКОЙ КЛАССИФИКАЦИИ РАСХОДОВ</t>
  </si>
  <si>
    <t>Облыстардың, республикалық маңызы бар қалалардың, астананың жергілікті атқарушы органдарына республикалық бюджеттен берілген бюджеттік кредиттер (қарыздар) бойынша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</si>
  <si>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</si>
  <si>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11-кесте
ШЫҒЫНДАРДЫҢ ЭКОНОМИКАЛЫҚ
ЖІКТЕМЕСІ БОЙЫНША ЖЕРГІЛІКТІ
БЮДЖЕТТІК ОРЫНДАЛУЫ
(млн.теңге)</t>
  </si>
  <si>
    <t xml:space="preserve">Таблица 11
ИСПОЛНЕНИЕ МЕСТНОГО
БЮДЖЕТА ПО ЭКОНОМИЧЕСКОЙ
КЛАССИФИКАЦИИ РАСХОДОВ
(млн. тенге) </t>
  </si>
  <si>
    <t>Зерттеулер бойынша қызметтерге ақы төлеу</t>
  </si>
  <si>
    <t>Оплата услуг по исследованиям</t>
  </si>
  <si>
    <t>Шетелдегi ұйымдарға ағымдағы трансферттер</t>
  </si>
  <si>
    <t>Мемлекеттiк кәсiпорындардың жайларын, ғимараттарын, құрылыстарын күрделі жөндеу</t>
  </si>
  <si>
    <t>10-кесте
ШЫҒЫНДАРДЫҢ ЭКОНОМИКАЛЫҚ
ЖІКТЕМЕСІ БОЙЫНША РЕСПУБЛИКАЛЫҚ
БЮДЖЕТТІК ОРЫНДАЛУЫ
(млн.теңге)</t>
  </si>
  <si>
    <t xml:space="preserve">Таблица 10
ИСПОЛНЕНИЕ РЕСПУБЛИКАНСКОГО
БЮДЖЕТА ПО ЭКОНОМИЧЕСКОЙ
КЛАССИФИКАЦИИ РАСХОДОВ
(млн. тенге) </t>
  </si>
  <si>
    <t>Арнайы мемлекеттік органдардың қызметкерлеріне және əскери қызметшілеріне тұрғын үй төлемдері</t>
  </si>
  <si>
    <t>Жилищные выплаты сотрудникам специальных государственных органов и военнослужащим</t>
  </si>
  <si>
    <t>РЕСПУБЛИКАЛЫҚ БЮДЖЕТТІҢ АТҚАРАЛУЫ</t>
  </si>
  <si>
    <t>КЛАССИФИКАЦИИ РАСХОДОВ</t>
  </si>
  <si>
    <t>МЕМЛЕКЕТТІК БЮДЖЕТТІҢ АТҚАРАЛУЫ</t>
  </si>
  <si>
    <t>Республикалық маңызы бар қаланың, астананың қоршаған ортаны қорғау және табиғатты пайдалану басқармасы</t>
  </si>
  <si>
    <t>Республикалық маңызы бар қаланың, астананың тілдерді дамыту және мұрағат ісі басқармасы</t>
  </si>
  <si>
    <t>Республикалық маңызы бар қаланың, астананың жер қатынастары басқармасы</t>
  </si>
  <si>
    <t>Ауданның (облыстық маңызы бар қаланың) экономика және қаржы бөлімі</t>
  </si>
  <si>
    <t>Отдел земельных отношений, архитектуры и градостроительства района (города областного значения)</t>
  </si>
  <si>
    <t>628</t>
  </si>
  <si>
    <t>Агентство Республики Казахстан по финансовому мониторингу</t>
  </si>
  <si>
    <t>Облыстың ақпараттандыру, мемлекеттік қызметтер көрсету және архивтер басқармасы</t>
  </si>
  <si>
    <t>Управление информатизации, оказания государственных услуг и архивов области</t>
  </si>
  <si>
    <t>Отдел культуры, физической культуры и спорта района (города областного значения)</t>
  </si>
  <si>
    <t>2020ж. есеп / 2020г. отчет</t>
  </si>
  <si>
    <t>303</t>
  </si>
  <si>
    <t>3-кесте</t>
  </si>
  <si>
    <t>Республикалық маңызы бар қаланың, астананың қалалық жайлы ортаны дамыту басқармасы</t>
  </si>
  <si>
    <t>Управление развития комфортной городской среды города республиканского значения, столицы</t>
  </si>
  <si>
    <t>309</t>
  </si>
  <si>
    <t>Республикалық маңызы бар қаланың, астананың Энергетика жәнеинфрақұрылымды дамыту басқармасы</t>
  </si>
  <si>
    <t>Управление энергетики и развития инфраструктуры города республиканского значения, столицы</t>
  </si>
  <si>
    <t>Отдел пассажирского транспорта и автомобильных дорог района (города областного значения)</t>
  </si>
  <si>
    <t>Қазақстан Республикасы Қаржылық мониторинг агенттігі</t>
  </si>
  <si>
    <t>на 1 июля 2021 года</t>
  </si>
  <si>
    <t>Азиатский Банк инфраструктурных инвестиций</t>
  </si>
  <si>
    <t>Азия Инфрақұрылымдық Инвестициялар Банкі</t>
  </si>
  <si>
    <t>7-кесте</t>
  </si>
  <si>
    <t>РЕСПУБЛИКАЛЫҚ БЮДЖЕТТІҢ АТҚАРЫЛУЫ</t>
  </si>
  <si>
    <t>12-кесте</t>
  </si>
  <si>
    <t>Таблица 26</t>
  </si>
  <si>
    <t>Таблица 22</t>
  </si>
  <si>
    <t xml:space="preserve">                              Таблица 21</t>
  </si>
  <si>
    <t>Таблица 19</t>
  </si>
  <si>
    <t xml:space="preserve">                                                Таблица 17</t>
  </si>
  <si>
    <t>Таблица 14</t>
  </si>
  <si>
    <t>14-кесте</t>
  </si>
  <si>
    <t>17-кесте</t>
  </si>
  <si>
    <t>18 кесте</t>
  </si>
  <si>
    <t>Негізгі капиталды сатудан түскен түсімдер</t>
  </si>
  <si>
    <t>Поступления  от  продажи  основного капитала</t>
  </si>
  <si>
    <t xml:space="preserve"> 2021 жылдың 1 қазанға/ </t>
  </si>
  <si>
    <t>на 1 октября 2021 года</t>
  </si>
  <si>
    <t>Погашение займов</t>
  </si>
  <si>
    <t>12.6-кесте</t>
  </si>
  <si>
    <t>Таблица 12.6</t>
  </si>
  <si>
    <t>12.7-кесте</t>
  </si>
  <si>
    <t>Таблица 12.7</t>
  </si>
  <si>
    <t>12.8-кесте</t>
  </si>
  <si>
    <t>Таблица 12.8</t>
  </si>
  <si>
    <t>12.9-кесте</t>
  </si>
  <si>
    <t>Таблица 12.9</t>
  </si>
  <si>
    <t>12.10-кесте</t>
  </si>
  <si>
    <t>12.11-кесте</t>
  </si>
  <si>
    <t>Таблица 12.11</t>
  </si>
  <si>
    <t>12.12-кесте</t>
  </si>
  <si>
    <t>Таблица 12.12</t>
  </si>
  <si>
    <t>12.13-кесте</t>
  </si>
  <si>
    <t>Таблица 12.13</t>
  </si>
  <si>
    <t>12.14-кесте</t>
  </si>
  <si>
    <t>Таблица 12.14</t>
  </si>
  <si>
    <t>12.15-кесте</t>
  </si>
  <si>
    <t>Таблица 12.15</t>
  </si>
  <si>
    <t>12.1-кесте</t>
  </si>
  <si>
    <t>Таблица 12.1</t>
  </si>
  <si>
    <t>Таблица 27</t>
  </si>
  <si>
    <t xml:space="preserve"> 2022 жылдың 1 қантарға/ </t>
  </si>
  <si>
    <t>на 1 января 2022 года</t>
  </si>
  <si>
    <t>НАЛОГОВЫЕ ПОСТУПЛЕНИЯ</t>
  </si>
  <si>
    <t>НЕНАЛОГОВЫЕ ПОСТУПЛЕНИЯ</t>
  </si>
  <si>
    <t>ПОСТУПЛЕНИЯ ОТ ПРОДАЖИ ОСНОВНОГО КАПИТАЛА</t>
  </si>
  <si>
    <t>ПОСТУПЛЕНИЯ ТРАНСФЕРТОВ</t>
  </si>
  <si>
    <t>ПОГАШЕНИЕ БЮДЖЕТНЫХ КРЕДИТОВ</t>
  </si>
  <si>
    <t>ПОСТУПЛЕНИЯ ОТ ПРОДАЖИ ФИНАНСОВЫХ АКТИВОВ ГОСУДАРСТВА</t>
  </si>
  <si>
    <t>ПОСТУПЛЕНИЕ ЗАЙМОВ</t>
  </si>
  <si>
    <t>Поступления займов</t>
  </si>
  <si>
    <t>ПОГАШЕНИЕ ЗАЙМОВ</t>
  </si>
  <si>
    <t>ИСПОЛЬЗУЕМЫЕ ОСТАТКИ БЮДЖЕТНЫХ СРЕДСТВ</t>
  </si>
  <si>
    <t>Справочно:
Остатки бюджетных средств</t>
  </si>
  <si>
    <t>Остатки бюджетных средств на начало финансового года</t>
  </si>
  <si>
    <t>Остатки бюджетных средств на конец отчетного периода</t>
  </si>
  <si>
    <t>Государственные закупки, проведенные способом конкурса. Всего</t>
  </si>
  <si>
    <t>Конкурс тәсілІмен жүргізілген мемлекеттік сатып алу. Барлығы</t>
  </si>
  <si>
    <t>Аукционмен сұрату тәсілімен жүргізілген мемлекеттік сатып алу. Барлығы</t>
  </si>
  <si>
    <t>Государственные закупки, проведенные способом запроса ценовых предложений. Всего</t>
  </si>
  <si>
    <t>Баға ұсыныстарын сұрауды тәсілімен жүргізілген мемлекеттік сатып алу. Барлығы</t>
  </si>
  <si>
    <t>Государственные закупки, проведенные способом из одного источника путем прямого заключения. Всего</t>
  </si>
  <si>
    <t>Тікелей шарт тұжырымы бір дереккөздерден тәсілімен жүргізілген мемлекеттік сатып алу. Барлығы</t>
  </si>
  <si>
    <t>Государственные закупки, проведенные через товарные биржи. Всего</t>
  </si>
  <si>
    <t>Денежные взыскания, наложенные судом в рамках административного судопроизводства</t>
  </si>
  <si>
    <t>сыйақылардын (мүделердің) ставкалары, %/ ставки вознаграждения (интереса),%/interest rates (interest rate),%</t>
  </si>
  <si>
    <t xml:space="preserve"> 2021 жыл/
2021 год                    </t>
  </si>
  <si>
    <t>Әлеуметтік медициналық сақтандыру қоры арқылы қаржыландырылатын бағыттарды қоспағанда, әлеуметтік мәні бар аурулармен ауырған науқастарға медициналық көмек көрсету</t>
  </si>
  <si>
    <t>Санитариялық авиация нысанында медициналық көмек көрсету</t>
  </si>
  <si>
    <t>Оказание медицинской помощи в форме санитарной авиации</t>
  </si>
  <si>
    <t>Үстеме пайда салығы, мұнай секторы ұйымдарынан түсетін түсімдерден басқа</t>
  </si>
  <si>
    <t>Налог на сверхприбыль, за исключением поступлений от организаций нефтяного сектора</t>
  </si>
  <si>
    <t>Цифрлық майнинг үшін төлемақы</t>
  </si>
  <si>
    <t>Плата за цифровой майнинг</t>
  </si>
  <si>
    <t>Жекелеген қызмет түрлерімен айналысу құқығы үшін алым (жекелеген қызмет түрлерімен айналысуға арналған лицензияларды бергені үшін алым)</t>
  </si>
  <si>
    <t>Сбор за право занятия отдельными видами деятельности (сбор за выдачу лицензий на занятие отдельными видами деятельности)</t>
  </si>
  <si>
    <t>Банк және сақтандыру нарықтарына қатысушылар үшін рұқсат беру құжаттарын, келісім бергені үшін алым</t>
  </si>
  <si>
    <t>Сбор за выдачу разрешительных документов, согласия для участников банковского и страхового рынков</t>
  </si>
  <si>
    <t>Қазақстан Республикасына шетелдік жұмыс күшін тартуға рұқсатты бергені немесе ұзартқаны үшін алым</t>
  </si>
  <si>
    <t>Сбор за выдачу или продление разрешения на привлечение иностранной рабочей силы в Республику Казахстан</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</si>
  <si>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сертификаттарды бергені үшін алым</t>
  </si>
  <si>
    <t>Сбор за выдачу сертификатов, выдаваемых уполномоченной организацией в сфере гражданской авиации, на соответствие сертификационным требованиям, установленным законодательством Республики Казахстан  и деятельность авиации</t>
  </si>
  <si>
    <t>Қазақстан Республикасы Үкіметінің Қазақстан Республикасы Ұлттық банкіндегі депозиттері бойынша  және бірыңғай қазынашылық шоттағы ақшаның күн сайынғы қалдығына сыйақылар</t>
  </si>
  <si>
    <t>Вознаграждения по депозитам Правительства Республики Казахстан в Национальном Банке Республики Казахстан и на ежедневный остаток денег на едином казначейском счете</t>
  </si>
  <si>
    <t>Бюджеттік кредиттер</t>
  </si>
  <si>
    <t>Бюджетные кредиты</t>
  </si>
  <si>
    <t>510</t>
  </si>
  <si>
    <t>Ішкі бюджеттік кредиттер</t>
  </si>
  <si>
    <t>Внутренние бюджетные кредиты</t>
  </si>
  <si>
    <t>157</t>
  </si>
  <si>
    <t>Форумдар, семинарлар, конференциялар өткізуге арналған қызметтерге ақы төлеу</t>
  </si>
  <si>
    <t>Оплата услуг на проведение форумов, семинаров, конференций</t>
  </si>
  <si>
    <t>513</t>
  </si>
  <si>
    <t>Мамандандырылған ұйымдарға бюджеттік кредиттер</t>
  </si>
  <si>
    <t>Бюджетные кредиты специализированным организациям</t>
  </si>
  <si>
    <t>338</t>
  </si>
  <si>
    <t>Нысаналы трансферттерді қайтару</t>
  </si>
  <si>
    <t>Возврат целевых трансфертов</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</si>
  <si>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t>
  </si>
  <si>
    <t>Қазақстан Республикасы Үкіметінің шешімі бойынша толық пайдалануға рұқсат етілген, өткен қаржы жылында бөлінген, пайдаланылмаған (түгел пайдаланылмаған) нысаналы даму трансферттерінің сомасын қайтару</t>
  </si>
  <si>
    <t>Возврат сумм  неиспользованных (недоиспользованных) целевыхтрансфертов на развитие, выделенных в истекшем финансовом году, разрешенных доиспользовать по решению Правительства Республики Казахстан</t>
  </si>
  <si>
    <t>мерзiмдiлiгi: айлық / периодичность: месячная</t>
  </si>
  <si>
    <t>орналастыру көлемі/объем размещения/flotation value</t>
  </si>
  <si>
    <t>на 1 апреля 2022 года</t>
  </si>
  <si>
    <t>2021ж. есеп / 2021г. отчет</t>
  </si>
  <si>
    <t>2022ж.                1 тоқсан/ 2022г.            1 квартал</t>
  </si>
  <si>
    <t>2022ж.                1 тоқсан/ 2022г.          1 квартал</t>
  </si>
  <si>
    <t xml:space="preserve">  Налоговые поступления,
    в том числе:</t>
  </si>
  <si>
    <t>Дәрілік заттар және медициналық мақсаттағы өзге де бұйымдарды сатып алу</t>
  </si>
  <si>
    <t>Приобретение лекарственных средств и прочих изделий медицинского назначения</t>
  </si>
  <si>
    <t>IV. ПОСТУПЛЕНИЯ В ГФСС</t>
  </si>
  <si>
    <t>V.  ПОСТУПЛЕНИЯ В ФСМС</t>
  </si>
  <si>
    <t>VI. ЗАТРАТЫ</t>
  </si>
  <si>
    <t>IX. РАСХОДЫ ГФСС</t>
  </si>
  <si>
    <t>2021 ж. есеп /_x000D_
2021 г.  отчет</t>
  </si>
  <si>
    <t>IV. ҚАРЖЫ АКТИВТЕРІМЕН ОПЕРАЦИЯЛАР БОЙЫНША САЛЬДО - ҚАРЖЫ АК</t>
  </si>
  <si>
    <t>V. БЮДЖЕТ ТАПШЫЛЫҒЫ (ПРОФИЦИТІ)</t>
  </si>
  <si>
    <t>VI. БЮДЖЕТТІҢ МҰНАЙҒА ҚАТЫСТЫ ЕМЕС ТАПШЫЛЫҒЫ (ПРОФИЦИТІ)</t>
  </si>
  <si>
    <t>VI. НЕНЕФТЯНОЙ ДЕФИЦИТ (ПРОФИЦИТ) БЮДЖЕТА</t>
  </si>
  <si>
    <t>Отчет об исполнении консолидированного бюджета</t>
  </si>
  <si>
    <t>Тауарлармен электрондық сауданы жүзеге асыру, жеке тұлғаларға электрондық нысанда қызметтер көрсету кезінде шетелдік компаниялардан түсетін қосылған құн салығы</t>
  </si>
  <si>
    <t>Налог на добавленную стоимость с иностранных интернет компаний при осуществлении электронной торговли товарами, оказании услуг в электронной форме физическим лицам</t>
  </si>
  <si>
    <t>514</t>
  </si>
  <si>
    <t>12.4-кесте</t>
  </si>
  <si>
    <t>Таблица 12.4</t>
  </si>
  <si>
    <t>511</t>
  </si>
  <si>
    <t>302</t>
  </si>
  <si>
    <t>Республикалық маңызы бар қаланың, астананың жастар саясаты басқармасы</t>
  </si>
  <si>
    <t>Управление молодежной политики города республиканского значения, столицы</t>
  </si>
  <si>
    <t>355</t>
  </si>
  <si>
    <t>Республикалық маңызы бар қаланың, астананың жұмыспен қамту және әлеуметтік бағдарламалар басқармасы</t>
  </si>
  <si>
    <t>Управление занятости и социальных программ города республиканского значения, столицы</t>
  </si>
  <si>
    <t>370</t>
  </si>
  <si>
    <t>Астана қаласының еңбек инспекциясы басқармасы</t>
  </si>
  <si>
    <t>Управление по инспекции труда города Астаны</t>
  </si>
  <si>
    <t>Республикалық маңызы бар қаланың, астананың экономика басқармасы</t>
  </si>
  <si>
    <t>Управление экономики города республиканского значения, столицы</t>
  </si>
  <si>
    <t>Республикалық маңызы бар қаланың, астананың коммуналдық инфрақұрылымды дамыту басқармасы</t>
  </si>
  <si>
    <t>Управление развития коммунальной инфраструктуры города республиканского значения, столицы</t>
  </si>
  <si>
    <t>512</t>
  </si>
  <si>
    <t>Республикалық маңызы бар қаланың, астананың энергетика жәнесумен жабдықтау басқармасы</t>
  </si>
  <si>
    <t>Управление энергетики и водоснабжения города республиканского значения, столицы</t>
  </si>
  <si>
    <t>Республикалық маңызы бар қаланың, астананың экология және қоршаған орта басқармасы</t>
  </si>
  <si>
    <t>Управление экологии и окружающей среды города республиканского значения, столицы</t>
  </si>
  <si>
    <t>2022ж.                2 тоқсан/ 2022г.   2 квартал</t>
  </si>
  <si>
    <t>2022ж.                2 тоқсан/ 2022г.          2 квартал</t>
  </si>
  <si>
    <t>2022ж.                2 тоқсан/ 2022г.            2 квартал</t>
  </si>
  <si>
    <t>на 1 июля 2022 года</t>
  </si>
  <si>
    <t xml:space="preserve"> 2022 жылдың 1 шілдегі/ </t>
  </si>
  <si>
    <t>____</t>
  </si>
  <si>
    <r>
      <t xml:space="preserve">Поступления/ түсімдер </t>
    </r>
    <r>
      <rPr>
        <b/>
        <vertAlign val="superscript"/>
        <sz val="10"/>
        <rFont val="Arial"/>
        <family val="2"/>
        <charset val="204"/>
      </rPr>
      <t>1</t>
    </r>
  </si>
  <si>
    <t>Задолженность по ОПВ/ МЗА бойынша қарыз</t>
  </si>
  <si>
    <t>Таблица 12.10</t>
  </si>
  <si>
    <t>265</t>
  </si>
  <si>
    <t>Облыстың кәсіпкерлік және өнеркәсіп басқармасы</t>
  </si>
  <si>
    <t>Управление предпринимательства и промышленности области</t>
  </si>
  <si>
    <t>299</t>
  </si>
  <si>
    <t>Облыстың экономика және қаржы басқармасы</t>
  </si>
  <si>
    <t>Управление экономики и финансов области</t>
  </si>
  <si>
    <t>760</t>
  </si>
  <si>
    <t>Облыстың мәдениет және спорт басқармасы</t>
  </si>
  <si>
    <t>Управление культуры и спорта области</t>
  </si>
  <si>
    <t>761</t>
  </si>
  <si>
    <t>Облыстың бақылау жөніндегі басқармасы</t>
  </si>
  <si>
    <t>Управление по контролю области</t>
  </si>
  <si>
    <t>Қоршаған ортаға жағымсыз әсер еткені үшін төлемақы</t>
  </si>
  <si>
    <t>Плата за негативное воздействие на окружающую среду</t>
  </si>
  <si>
    <t>Қазақстан Республикасының аумағында өндірілген темекі өнімдері, жеңiл автомобильдер (арнайы мүгедектігі бар адамдарға арналған, қолмен басқарылатын немесе қолмен басқару бейімдегіші бар автомобильдерден басқа)</t>
  </si>
  <si>
    <t>Табачные изделия, легковые автомобили (кроме автомобилей с ручным управлением или адаптером ручного управления, специально предназначенных для лиц с инвалидностью), произведенные на территории Республики Казахстан</t>
  </si>
  <si>
    <t xml:space="preserve">сураныстардың көлемі/объем спроса/quantity demanded </t>
  </si>
  <si>
    <t>АБАЙ ОБЛЫСЫ</t>
  </si>
  <si>
    <t>АБАЙСКАЯ ОБЛАСТЬ</t>
  </si>
  <si>
    <t>ЖЕТІСУ ОБЛЫСЫ</t>
  </si>
  <si>
    <t>ОБЛАСТЬ ЖЕТІСУ</t>
  </si>
  <si>
    <t>ҰЛЫТАУ ОБЛЫСЫ</t>
  </si>
  <si>
    <t>УЛЫТАУСКАЯ ОБЛАСТЬ</t>
  </si>
  <si>
    <t>АСТАНА Қ.</t>
  </si>
  <si>
    <t>Г.АСТАНА</t>
  </si>
  <si>
    <t>ШЫМКЕНТ Қ.</t>
  </si>
  <si>
    <t>12.17-кесте</t>
  </si>
  <si>
    <t>Таблица 12.17</t>
  </si>
  <si>
    <t>Заңды тұлғаларға берілетін ағымдағы трансферттер</t>
  </si>
  <si>
    <t>Текущие трансферты юридическим лицам</t>
  </si>
  <si>
    <t>Қазақстан Республикасы Оқу-ағарту министрлігі</t>
  </si>
  <si>
    <t>Министерство просвещения Республики Казахстан</t>
  </si>
  <si>
    <t>Қазақстан Республикасы Ғылым және жоғары білім министрлігі</t>
  </si>
  <si>
    <t>Министерство науки и высшего образования Республики Казахстан</t>
  </si>
  <si>
    <t>Оқу-ағарту саласындағы мемлекеттік саясатты қалыптастыру және іске асыру</t>
  </si>
  <si>
    <t>Формирование и реализация государственной политики в области просвещения</t>
  </si>
  <si>
    <t>Формирование и реализация государственной политики в области науки и высшего образования</t>
  </si>
  <si>
    <t>ЖИТС профилактикасы және оған қарсы күрес жөніндегі іс-шараларды іске асыру</t>
  </si>
  <si>
    <t>Реализация мероприятий по профилактике и борьбе со СПИД</t>
  </si>
  <si>
    <t>Абай</t>
  </si>
  <si>
    <t>Абайская</t>
  </si>
  <si>
    <t>Жетісу</t>
  </si>
  <si>
    <t>Жетысуская</t>
  </si>
  <si>
    <t>Астана қ.</t>
  </si>
  <si>
    <t>г.Астана</t>
  </si>
  <si>
    <t>2022ж.                3 тоқсан/ 2022г.          3 квартал</t>
  </si>
  <si>
    <t>на 1 октября 2022 года</t>
  </si>
  <si>
    <t>2022ж.                3 тоқсан/ 2022г.            3 квартал</t>
  </si>
  <si>
    <t xml:space="preserve">   Облигациялар</t>
  </si>
  <si>
    <t>12.5-кесте</t>
  </si>
  <si>
    <t>Таблица 12.5</t>
  </si>
  <si>
    <t>1.1.2.</t>
  </si>
  <si>
    <t>Государственные казначейские обязательства, индексированные к ставке TONIA</t>
  </si>
  <si>
    <t>1.1.3.</t>
  </si>
  <si>
    <t>1.1.4.</t>
  </si>
  <si>
    <t>1.1.5.</t>
  </si>
  <si>
    <t>1.1.6.</t>
  </si>
  <si>
    <t>МЕУКАМ (млн. тенге)/MEУKAM (mln)</t>
  </si>
  <si>
    <t xml:space="preserve"> 2023 жылдың 1 қантарға </t>
  </si>
  <si>
    <t xml:space="preserve"> 2022 жылдың 1 қазанға/ </t>
  </si>
  <si>
    <t xml:space="preserve"> 2022 жылдың 1 сәуірге/ </t>
  </si>
  <si>
    <t>на 1 января 2023 года</t>
  </si>
  <si>
    <t>2022ж.                4 тоқсан/ 2022г.            4 квартал</t>
  </si>
  <si>
    <t>2022ж.                3 тоқсан/ 2022г.   3 квартал</t>
  </si>
  <si>
    <t>2022ж.                4 тоқсан/ 2022г.   4 квартал</t>
  </si>
  <si>
    <t xml:space="preserve">Астана қаласы                     </t>
  </si>
  <si>
    <t xml:space="preserve">г.Астана                  </t>
  </si>
  <si>
    <t>Жетісу облысы</t>
  </si>
  <si>
    <t xml:space="preserve"> Жетысуская область</t>
  </si>
  <si>
    <t>Абай облысы</t>
  </si>
  <si>
    <t>Абайская область</t>
  </si>
  <si>
    <t>Улытау облысы</t>
  </si>
  <si>
    <t>Улытауская область</t>
  </si>
  <si>
    <t>мерзімділігі:  жыл/ периодичность: год</t>
  </si>
  <si>
    <t>2022 ж. есеп/ 2022 г. отчет</t>
  </si>
  <si>
    <t>VII. БЮДЖЕТТІҢ ТАПШЫЛЫҒЫН ҚАРЖЫЛАНДЫРУ (ПРОФИЦИТТІ ПАЙДАЛАНУ</t>
  </si>
  <si>
    <t>VII. ФИНАНСИРОВАНИЕ ДЕФИЦИТА (ИСПОЛЬЗОВАНИЕ ПРОФИЦИТА) БЮДЖЕТА</t>
  </si>
  <si>
    <t>20</t>
  </si>
  <si>
    <t>Сыртқы (көрнекі) жарнаманы аудандық маңызы бар қалалар, ауылдар, кенттер, ауылдық округтер аумақтары арқылы өтетін облыстық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облыстық маңызы бар жалпыға ортақ пайдаланылатын автомобиль жолдарының бөлiнген белдеуiндегі жарн</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</si>
  <si>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за 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проходящих через территории городов районного значения, сел, по</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</si>
  <si>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</si>
  <si>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</si>
  <si>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Жоғары аудиторлық палатасының тапсырмасы бойынша және/немесе шешімдерін орындау үшін төленуге тиіс санкциялар, өндіріп алулар</t>
  </si>
  <si>
    <t>Санкции, взыскания, подлежащие уплате по поручению и/или воисполнения решений Высшей аудиторской палаты Республики Казахстан, за исключением поступлений от организации нефтяного сектора</t>
  </si>
  <si>
    <t xml:space="preserve">Қазақстан Республикасы үкіметінің Аппараты_x000D_
</t>
  </si>
  <si>
    <t>Аппарат Правительства Республики Казахстан</t>
  </si>
  <si>
    <t>Республикалық маңызы бар қаланың, астананың туризм, сыртқы байланыстар және креативті индустрия басқармасы</t>
  </si>
  <si>
    <t>Управление туризма, внешних связей и креативной индустрии города республиканского значения, столицы</t>
  </si>
  <si>
    <t>820</t>
  </si>
  <si>
    <t>Ауданның (облыстық маңызы бар қаланың) мәдениет және спорт бөлімі</t>
  </si>
  <si>
    <t>Отдел культуры и спорта района (города областного значения)</t>
  </si>
  <si>
    <t>821</t>
  </si>
  <si>
    <t>Ауданның (облыстық маңызы бар қаланың) қоғамдық даму бөлімі</t>
  </si>
  <si>
    <t>Отдел общественного развития района (города областного значения)</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</si>
  <si>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</si>
  <si>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t>
  </si>
  <si>
    <t>Мәдениеттегі және өнердегі дарынды балаларды оқыту және тәрбиелеу</t>
  </si>
  <si>
    <t>Обучение и воспитание одаренных в  культуре и искусстве  детей</t>
  </si>
  <si>
    <t>Ғылым және жоғары білім саласындағы мемлекеттік саясатты қалыптастыру және іске асыру</t>
  </si>
  <si>
    <t xml:space="preserve">Балаларды республикалық білім беру ұйымдарында оқыту және тәрбиелеу_x000D_
</t>
  </si>
  <si>
    <t xml:space="preserve">Обучение и воспитание детей в республиканских организациях образования _x000D_
</t>
  </si>
  <si>
    <t>Жеке орта білім беру ұйымдарында мемлекеттік білім беру тапсырысын орналастыру</t>
  </si>
  <si>
    <t xml:space="preserve">Размещение государственного образовательного заказа в частных организациях среднего образования _x000D_
</t>
  </si>
  <si>
    <t>Оказание медицинской помощи больным социально значимыми заболеваниями, за исключением направлений, финансируемых через Фонд социального медицинского страхования</t>
  </si>
  <si>
    <t>Ұлытау</t>
  </si>
  <si>
    <t>Улытауская</t>
  </si>
  <si>
    <t>таблица - 15</t>
  </si>
  <si>
    <t>15 - кесте</t>
  </si>
  <si>
    <t>Таблица 12.16</t>
  </si>
  <si>
    <t>12.16-кесте</t>
  </si>
  <si>
    <t>83</t>
  </si>
  <si>
    <t>Кеден одағына мүше болып табылмайтын мемлекеттер аумағынан әкелінетін, Қазақстан Республикасының аумағына импортталатын бензин (авиациялықты қоспағанда) және дизель отыны</t>
  </si>
  <si>
    <t>Бензин (за исключением авиационного) и дизельное топливо, импортируемых на территорию Республики Казахстан с территории государств, не являющихся членами Таможенного союза</t>
  </si>
  <si>
    <t>Мұнай секторы ұйымдарынан түсетін түсімдерді қоспағанда, экспортқа салынатын рента салығы</t>
  </si>
  <si>
    <t>Рентный налог на экспорт, за исключением поступлений от организаций  нефтяного сектора</t>
  </si>
  <si>
    <t>Бөлуге жатпайтын арнайы, демпингке қарсы, өтемақы баждары</t>
  </si>
  <si>
    <t>Специальные, антидемпинговые, компенсационные пошлины, не подлежащие распределению</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</si>
  <si>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</si>
  <si>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t>
  </si>
  <si>
    <t>Мұнай секторын ұйымдастырудан түсетін түсімдерден басқа залалдың орнын толтыру туралы өтініштер бойынша алынатын қаражат</t>
  </si>
  <si>
    <t>Средства, полученные по искам о возмещении вреда, за исключением поступлений от организаций нефтяного сектора</t>
  </si>
  <si>
    <t>Нысаналы мақсатқа сай пайдаланылмаған нысаналы трансферттерді қайтару</t>
  </si>
  <si>
    <t>Возврат, использованных не по целевому назначению целевых трансфертов</t>
  </si>
  <si>
    <t>Нысаналы пайдаланылмаған (толық пайдаланылмаған) трансферттерді қайтару</t>
  </si>
  <si>
    <t>Возврат неиспользованных (недоиспользованных) целевых трансфертов</t>
  </si>
  <si>
    <t>158</t>
  </si>
  <si>
    <t>Имидждік іс-шараларға арналған қызметтерге ақы төлеу</t>
  </si>
  <si>
    <t>Оплата услуг на имиджевые мероприятия</t>
  </si>
  <si>
    <t>519</t>
  </si>
  <si>
    <t>Өзге де ішкі бюджеттік кредиттер</t>
  </si>
  <si>
    <t>Прочие внутренние бюджетные кредиты</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</si>
  <si>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 құралдарын сатудан түсетін түсімдер</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</si>
  <si>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государства, за исключением поступлений в Фонд поддержки инфраструктуры образования</t>
  </si>
  <si>
    <t>Білім беру инфрақұрылымын қолдау қорынан түсетін түсімдердіқоспағанда, жергіліктік бюджетке түсетін салықтық емес басқа да түсімдер</t>
  </si>
  <si>
    <t>Другие неналоговые поступления в местный бюджет, за исключением поступлений в Фонд поддержки инфраструктуры образования</t>
  </si>
  <si>
    <t>Жергілікті бюджеттен берілген пайдаланылмаған бюджеттік кредиттерді қайтару</t>
  </si>
  <si>
    <t>Возврат неиспользованных бюджетных кредитов, выданных из местного бюджета</t>
  </si>
  <si>
    <t>Иесіз мүлікті, тәркіленген жылжымайтын мүлік объектілері, заттай дәлелдемелер, иесіз қалған мүлік, белгіленген тәртіппен коммуналдық меншікке өтеусіз өткен мүлікті, қадағалаусыз жануарларды, олжаларды, сондай-ақ мұрагерлік құқығы бойынша мемлекетке өткен мүлікті сатудан алынатын түсімдер</t>
  </si>
  <si>
    <t>Поступления от реализации бесхозяйного имущества, конфискованные объекты недвижимого имущества, вещественные доказательства, выморочное имущество, имущества, безвозмездно перешедшего в установленном порядке в коммунальную собственность, безнадзорных животных, находок, а также имущества, перешедшегопо праву наследования к государству</t>
  </si>
  <si>
    <t>Қазақстан Республикасы Экология және табиғи ресурстар министрлігі</t>
  </si>
  <si>
    <t>Министерство экологии и природных ресурсов Республики Казахстан</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</si>
  <si>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t>
  </si>
  <si>
    <t>Астана қаласының бюджетiнен алынатын бюджеттік алу</t>
  </si>
  <si>
    <t>Бюджетное изъятие из бюджета города Астана</t>
  </si>
  <si>
    <t>Мемлекеттiк басқарудың басқа деңгейлерiне берiлетiн ағымдағы трансферттер</t>
  </si>
  <si>
    <t>2022 ж. есеп /_x000D_
2022 г.  отчет</t>
  </si>
  <si>
    <t>2023ж.                1 тоқсан/ 2023г.          1 квартал</t>
  </si>
  <si>
    <t>2023ж.                1 тоқсан/ 2023г.            1 квартал</t>
  </si>
  <si>
    <t>на 1 апреля 2023 года</t>
  </si>
  <si>
    <t xml:space="preserve"> 2023 жылдың 1 сәуірге </t>
  </si>
  <si>
    <t>1.1.1.</t>
  </si>
  <si>
    <t>Мангистауская область</t>
  </si>
  <si>
    <t xml:space="preserve"> Нарықтық құны (АҚШ долл.)/                                   Рыночная стоимость                          (в долл. США)</t>
  </si>
  <si>
    <t>12.2-кесте</t>
  </si>
  <si>
    <t>Таблица 12.2</t>
  </si>
  <si>
    <t>12.3-кесте</t>
  </si>
  <si>
    <t>Таблица 12.3</t>
  </si>
  <si>
    <t xml:space="preserve">16-кесте </t>
  </si>
  <si>
    <t>Таблица 16</t>
  </si>
  <si>
    <t>Шетелдіктер үшін туристік жарналар</t>
  </si>
  <si>
    <t>Туристские взносы для иностранцев</t>
  </si>
  <si>
    <t>Мемлекеттiк резервтерден алынған тауарлар үшiн берешектi өтеуден түсетiн түсiмдер</t>
  </si>
  <si>
    <t>Поступления от погашения задолженности за полученные товарыиз государственных резервов</t>
  </si>
  <si>
    <t>762</t>
  </si>
  <si>
    <t>Облыстың құрылыс, энергетика және тұрғын үй-коммуналдық шаруашылық басқармасы</t>
  </si>
  <si>
    <t>Управление строительства, энергетики и жилищно-коммунального хозяйства области</t>
  </si>
  <si>
    <t>766</t>
  </si>
  <si>
    <t>Облыстың мәдениет және туризм басқармасы</t>
  </si>
  <si>
    <t>Управление культуры и туризма области</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</si>
  <si>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</si>
  <si>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әкелінетін тауарларға және (немесе) әкелінетін кедендік баждарға арналған кедендік баждар, сондай-ақ жер қойнауын пайдалану саласындағы келісімшарттар шеңберінде, оның ішінде Қазақстан Респ</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</si>
  <si>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таможенных пошлин (иных пошлин, налогов и сборов, имеющих эквивалентное действие), а также таможенные пошлины на товары ввозимые в рамках контрактов в сфере недропользования, в том чис</t>
  </si>
  <si>
    <t>XVI. ФИНАНСИРОВАНИЕ ДЕФИЦИТА (ИСПОЛЬЗОВАНИЕ ПРОФИЦИТА) БЮДЖЕТА</t>
  </si>
  <si>
    <t>ШЫҒЫС-ҚАЗАҚСТАН ОБЛЫСЫ</t>
  </si>
  <si>
    <t xml:space="preserve">Государственные закупки, проведенные способом аукциона. Всего </t>
  </si>
  <si>
    <t>2023ж.                2 тоқсан/ 2023г.            2 квартал</t>
  </si>
  <si>
    <t>2023ж.                2 тоқсан/ 2023г.          2 квартал</t>
  </si>
  <si>
    <t>Облыстық бюджеттерден, республикалық маңызы бар қалалардың,астана бюджеттерiнен републикалық бюджеттің шығындарына өтемақыға берілетін трансферттердің түсімдері</t>
  </si>
  <si>
    <t>Поступления трансфертов из областных бюджетов, бюджетов городов республиканского значения, столицы на компенсацию потерь республиканского бюджета</t>
  </si>
  <si>
    <t>Обязательные платежи, взимаемые за совершение юридически значимых действий и (или) выдачу документов, уполномоченными на то государственными органами или должностными лицами</t>
  </si>
  <si>
    <t>Доходы от аренды  имущества, находящегося в государственной собственности</t>
  </si>
  <si>
    <t>Штрафы, пени, санкции, взыскания, налагаемые государственными учреждениями, финансируемыми из государственного бюджета, a также содержащимися и финансируемыми из бюджета (сметы расходов) Национального Банка Республики Казахстан</t>
  </si>
  <si>
    <t>Штрафы, пени, санкции, взыскания, налагаемые государственными учреждениями, финансируемыми из государственного бюджета, а также содержащимися и финансируемыми из бюджета (сметы расходов) Национального Банка Республики Казахстан, за исключением поступлений от организаций нефтяного сектора</t>
  </si>
  <si>
    <t>Салыққа жатпайтын басқа да түсiмдер</t>
  </si>
  <si>
    <t>Трансферты из областных бюджетов, бюджетов городов Астаны и Алматы</t>
  </si>
  <si>
    <t xml:space="preserve">в среднем за период к соответствующему периоду предыдущего года, в % </t>
  </si>
  <si>
    <t>в том числе дивиденды на государственные пакеты акций национальных холдингов</t>
  </si>
  <si>
    <t>125</t>
  </si>
  <si>
    <t>Целевые текущие трансферты областным бюджетам на реализациюподушевого нормативного финансирования в государственных дневных общеобразовательных сельских полнокомплектных школах</t>
  </si>
  <si>
    <t>объектілердің әкімшілік жазаға тартылған лауазымды тұлғаларының саны</t>
  </si>
  <si>
    <t xml:space="preserve">количество должностных лиц объектов, привлеченных к административной ответственности </t>
  </si>
  <si>
    <t xml:space="preserve">материалдар тиісті органдарға жолданды: </t>
  </si>
  <si>
    <t xml:space="preserve">материалы переданы в соответствующие органы: </t>
  </si>
  <si>
    <t>на 1 октября 2023 года</t>
  </si>
  <si>
    <t xml:space="preserve"> 2023 жылдың 1 қазанға</t>
  </si>
  <si>
    <t>II. ҚР ҰЛТТЫҚ ҚОРЫНЫҢ ҚБШ - СЫНА АУДАРЫМДАР</t>
  </si>
  <si>
    <t>II. ПЕРЕВОДЫ С КСН НАЦИОНАЛЬНОГО ФОНДА РК</t>
  </si>
  <si>
    <t>2023ж.                2 тоқсан/ 2023г.                  2 квартал</t>
  </si>
  <si>
    <t>2023ж.              3 тоқсан/ 2023г.                3 квартал</t>
  </si>
  <si>
    <t>2023ж.                3 тоқсан/ 2023г.               3 квартал</t>
  </si>
  <si>
    <t>2023ж.                3 тоқсан/ 2023г.            3 квартал</t>
  </si>
  <si>
    <t>Ұлытау облысы</t>
  </si>
  <si>
    <t>Жетысуская область</t>
  </si>
  <si>
    <t>ШЫҒЫСТАР</t>
  </si>
  <si>
    <t>РАСХОДЫ</t>
  </si>
  <si>
    <t>Жалпы сипаттағы мемлекеттiк қызметтер</t>
  </si>
  <si>
    <t>Мемлекеттiк басқарудың жалпы функцияларын орындайтын өкiлдi, атқарушы және басқа органдар</t>
  </si>
  <si>
    <t>Представительные, исполнительные и другие органы, выполняющие общие функции  государственного управления</t>
  </si>
  <si>
    <t>002</t>
  </si>
  <si>
    <t>003</t>
  </si>
  <si>
    <t>007</t>
  </si>
  <si>
    <t>Услуги по обеспечению деятельности Премьер-Министра Республики Казахстан</t>
  </si>
  <si>
    <t>Адамның және азаматтың құқықтары мен бостандықтарының сақталуын қадағалау жөніндегі қызметтер</t>
  </si>
  <si>
    <t>Услуги по наблюдению за соблюдением прав и свобод человека и гражданина</t>
  </si>
  <si>
    <t>Қазақстандағы ұлттық құқық қорғау тетіктерінің тиімділігін күшейту</t>
  </si>
  <si>
    <t>Усиление эффективности национальных правозащитных механизмов в Казахстане</t>
  </si>
  <si>
    <t>Қазақстан Республикасы Жоғары Сот Кеңесінің қызметін қамтамасыз ету жөнінде көрсетілетін қызметтер</t>
  </si>
  <si>
    <t>Услуги по обеспечению деятельности Высшего Судебного СоветаРеспублики Казахстан</t>
  </si>
  <si>
    <t>008</t>
  </si>
  <si>
    <t>Қазақстан Республикасы Премьер-Министрінің қызметін қамтамасыз ету жөніндегі көрсетілетін қызметтер</t>
  </si>
  <si>
    <t>017</t>
  </si>
  <si>
    <t>Реформаларды қалыптастыруға және тиімді іске асыруға жәрдемдесу жөніндегі көрсетілетін қызметтер, стратегиялық жоспарлау, мемлекеттік статистикалық қызмет салаларында мемлекеттік саясатты жүзеге асыру, мемлекеттік басқару жүйесі мен квазиме</t>
  </si>
  <si>
    <t>Услуги по содействию в формировании и эффективной реализации реформ, осуществление государственной политики в сферах стратегического планирования, государственной статистической деятельности, участие в совершенствовании системы государствен</t>
  </si>
  <si>
    <t>Өкілдiк шығындарға арналған қаражат есебiнен іс-шаралар өткізу</t>
  </si>
  <si>
    <t>Проведение мероприятий за счет средств на представительскиезатраты</t>
  </si>
  <si>
    <t>Республика аумағында Қазақстан Республикасы Конституциясының үстемдігін қамтамасыз ету</t>
  </si>
  <si>
    <t>Обеспечение верховенства Конституции Республики Казахстан на территории Республики</t>
  </si>
  <si>
    <t>Сайлау өткізуді ұйымдастыру</t>
  </si>
  <si>
    <t>Организация проведения выборов</t>
  </si>
  <si>
    <t>Сайлау өткізу</t>
  </si>
  <si>
    <t>Проведение выборов</t>
  </si>
  <si>
    <t>Қазақстан Республикасы Парламентінің қызметін қамтамасыз ету жөніндегі көрсетілетін қызметтер</t>
  </si>
  <si>
    <t>Услуги по обеспечению деятельности Парламента Республики Казахстан</t>
  </si>
  <si>
    <t>Қазақстан Республикасы Президенті Іс Басқармасының мемлекеттік функциялары мен  өкілеттіктерін жүзеге асыруды қамтамасыз ету жөніндегі қызметтер</t>
  </si>
  <si>
    <t>Услуги по обеспечению осуществления государственных функцийи полномочий Управления делами Президента Республики Казахстан</t>
  </si>
  <si>
    <t>055</t>
  </si>
  <si>
    <t>Мемлекеттік органдар үшін автомашиналар паркін жаңарту</t>
  </si>
  <si>
    <t>Обновление парка автомашин для государственных органов</t>
  </si>
  <si>
    <t>Қаржылық қызмет</t>
  </si>
  <si>
    <t>Финансовая  деятельность</t>
  </si>
  <si>
    <t>Халықаралық қаржы ұйымдары қаржыландыратын инвестициялық жобалардың аудитiн жүзеге асыру</t>
  </si>
  <si>
    <t>Осуществление аудита инвестиционных проектов, финансируемыхмеждународными финансовыми организациями</t>
  </si>
  <si>
    <t>094</t>
  </si>
  <si>
    <t>Мемлекеттік активтерді басқару</t>
  </si>
  <si>
    <t>Управление государственными активами</t>
  </si>
  <si>
    <t>205</t>
  </si>
  <si>
    <t>Шекарадағы өткізу пункттерін жаңғырту және техникалық толықжарақтандыру</t>
  </si>
  <si>
    <t>Модернизация и техническое дооснащение пунктов пропуска на границе</t>
  </si>
  <si>
    <t>222</t>
  </si>
  <si>
    <t>Тұрғын үй құрылыс жинақ салымдары бойынша сыйлықақылар төлеу</t>
  </si>
  <si>
    <t>Выплата премий по вкладам в жилищные строительные сбережения</t>
  </si>
  <si>
    <t>Қазақстан Республикасы Жоғары аудиторлық палатасының қызметін қамтамасыз ету жөніндегі көрсетілетін қызметтер</t>
  </si>
  <si>
    <t>Услуги по обеспечению деятельности Высшей аудиторской палаты Республики Казахстан</t>
  </si>
  <si>
    <t>Қаржы нарығын реттеу және дамыту жөніндегі мемлекеттік саясатты қалыптастыру және іске асыру</t>
  </si>
  <si>
    <t>Формирование и реализация государственной политики по регулированию и развитию финансового рынка</t>
  </si>
  <si>
    <t>Сыртқы саяси қызмет</t>
  </si>
  <si>
    <t>Внешнеполитическая деятельность</t>
  </si>
  <si>
    <t>Сыртқы саяси қызметті үйлестіру жөніндегі көрсетілетін қызметтер</t>
  </si>
  <si>
    <t>Услуги по координации внешнеполитической деятельности</t>
  </si>
  <si>
    <t>Шетелдік іссапарлар</t>
  </si>
  <si>
    <t>Заграничные командировки</t>
  </si>
  <si>
    <t>Шетелдегі дипломатиялық өкілдіктердің арнайы, инженерлік-техникалық және нақты қорғалуын қамтамасыз ету</t>
  </si>
  <si>
    <t>Обеспечение специальной, инженерно-технической и физическойзащиты дипломатических представительств за рубежом</t>
  </si>
  <si>
    <t>013</t>
  </si>
  <si>
    <t>Халықаралық ұйымдарда, Тәуелсіз Мемлекеттер Достастығының жарғылық және басқа органдарында Қазақстан Республикасының мүддесін білдіру</t>
  </si>
  <si>
    <t>Представление интересов Республики Казахстан в  международных организациях, уставных и других органах Содружества Независимых Государств</t>
  </si>
  <si>
    <t>Қазақстан Республикасының халықаралық ұйымдарға, өзге де халықаралық және басқа органдарға қатысуы</t>
  </si>
  <si>
    <t>Участие Республики Казахстан в международных организациях, иных международных и прочих органах</t>
  </si>
  <si>
    <t>019</t>
  </si>
  <si>
    <t>Ақпараттық-имидждік саясаттың іске асырылуын қамтамасыз ету</t>
  </si>
  <si>
    <t>Обеспечение реализации информационно-имиджевой политики</t>
  </si>
  <si>
    <t>057</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</si>
  <si>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t>
  </si>
  <si>
    <t>Участие Казахстана в инициативах и инструментах Организацииэкономического сотрудничества и развития в рамках сотрудничества Казахстана с Организацией экономического сотрудничества и развития</t>
  </si>
  <si>
    <t>073</t>
  </si>
  <si>
    <t>Әріптестік туралы негіздемелік келісімдер шеңберінде халықаралық қаржы ұйымдарымен бірлесіп жүзеге асырылатын ҚазақстанРеспубликасының орнықты дамуына және өсуіне жәрдемдесу жөніндегі жобалардың іске асырылуын қамтамасыз ету</t>
  </si>
  <si>
    <t>Обеспечение реализации проектов по содействию устойчивому развитию и росту Республики Казахстан, осуществляемых совместно с международными финансовыми организациями в рамках рамочных соглашений о партнерстве</t>
  </si>
  <si>
    <t>096</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</si>
  <si>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  Қазақстан Республикасы мен Экономикалық ынтымақтас</t>
  </si>
  <si>
    <t>Проведение исследования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</si>
  <si>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Iргелi ғылыми зерттеулер</t>
  </si>
  <si>
    <t>Фундаментальные  научные исследования</t>
  </si>
  <si>
    <t>Ғылыми және (немесе) ғылыми-техникалық қызмет субъектілерінбазалық қаржыландыруды қамтамасыз ету</t>
  </si>
  <si>
    <t>Обеспечение базового финансирования субъектов научной и (или) научно-технической деятельности</t>
  </si>
  <si>
    <t>Ғылыми және (немесе) ғылыми-техникалық қызмет субъектілерін базалық қаржыландыруды қамтамасыз ету</t>
  </si>
  <si>
    <t>Ғылыми және (немесе) ғылыми-техникалық қызмет субъектілерінбазалық қаржыландыру</t>
  </si>
  <si>
    <t>Базовое финансирование субъектов научной и (или) научно-технической деятельности</t>
  </si>
  <si>
    <t>Ғылымды дамыту</t>
  </si>
  <si>
    <t>Развитие науки</t>
  </si>
  <si>
    <t>Жоспарлау және статистикалық қызмет</t>
  </si>
  <si>
    <t>Планирование и статистическая деятельность</t>
  </si>
  <si>
    <t>006</t>
  </si>
  <si>
    <t>Халықаралық ұйымдармен бірлесіп жүзеге асырылатын жобаларды зерттеулердің іске асырылуын қамтамасыз ету</t>
  </si>
  <si>
    <t>Обеспечение реализации исследований проектов, осуществляемых совместно с международными организациями</t>
  </si>
  <si>
    <t>Өңірлердің бәсекеге қабілеттілігін арттыру және мемлекеттікбасқаруды жетілдіру, мемлекеттік органдар қызметінде жобалық басқару жүйесін дамыту</t>
  </si>
  <si>
    <t>Повышение конкурентоспособности регионов и совершенствование государственного управления, развитие системы проектного управления в деятельности государственных органов</t>
  </si>
  <si>
    <t>Статистикалық ақпаратты ұсынуды қамтамасыз ету</t>
  </si>
  <si>
    <t>Обеспечение предоставления статистической информации</t>
  </si>
  <si>
    <t>Проведение мультииндикаторного кластерного обследования длямониторинга положения детей и женщин в Республике Казахстанв целях выполнения международных обязательств и достижения целей устойчивого развития</t>
  </si>
  <si>
    <t>Жалпы кадрлық мәселелер</t>
  </si>
  <si>
    <t>Общие кадровые вопросы</t>
  </si>
  <si>
    <t>Мемлекеттік қызмет саласындағы өңірлік хабты институционалдық қолдау</t>
  </si>
  <si>
    <t>Институциональная поддержка регионального хаба в сфере государственной службы</t>
  </si>
  <si>
    <t>012</t>
  </si>
  <si>
    <t>Республиканың мемлекеттiк қызмет кадрларын тестілеу жөніндегі көрсетілетін қызметтер</t>
  </si>
  <si>
    <t>Услуги по тестированию кадров государственной службы республики</t>
  </si>
  <si>
    <t>Жалпы сипаттағы өзге де мемлекеттiк қызметтер</t>
  </si>
  <si>
    <t>Прочие государственные услуги общего характера</t>
  </si>
  <si>
    <t>Қоғамдық тәртіпті қорғау және қоғамдық қауіпсіздікті қамтамасыз ету, қылмыстық-атқару жүйесі саласындағы мемлекеттік саясатты айқындау және оның іске асырылуын ұйымдастыру жөніндегі көрсетілетін қызметтер</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</si>
  <si>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  уголовно-исполнительной системы</t>
  </si>
  <si>
    <t>021</t>
  </si>
  <si>
    <t>Шетелде Қазақстан Республикасы азаматтарының құқықтары мен мүдделерін қорғау жөніндегі іс-шараларды қамтамасыз ету</t>
  </si>
  <si>
    <t>Обеспечение мероприятий по защите прав и интересов граждан Республики Казахстан за рубежом</t>
  </si>
  <si>
    <t>022</t>
  </si>
  <si>
    <t>Шетелдегі отандастармен және Қазақстан Республикасына келген этникалық қазақтармен байланыстарды және қатынастарды дамытуға жәрдемдесу</t>
  </si>
  <si>
    <t>Содействие развитию связей и контактов с соотечественникамиза рубежом и этническими казахами, прибывшими в Республику Казахстан</t>
  </si>
  <si>
    <t>028</t>
  </si>
  <si>
    <t>Қазақстан Республикасы Сыртқы істер министрлігінің дипломатиялық қызметтің бірыңғай ақпараттық жүйесін құру</t>
  </si>
  <si>
    <t>Создание единой информационной системы дипломатической службы Министерства иностранных дел Республики Казахстан</t>
  </si>
  <si>
    <t>Экология және табиғи ресурстар саласындағы қызметті үйлестіру жөніндегі көрсетілетін қызметтер</t>
  </si>
  <si>
    <t>Услуги по координации деятельности в сфере экологии и природных ресурсов</t>
  </si>
  <si>
    <t>116</t>
  </si>
  <si>
    <t>Қоғамдық келісім саласындағы мемлекеттік саясатты іске асыру</t>
  </si>
  <si>
    <t>Реализация государственной политики в сфере общественного согласия</t>
  </si>
  <si>
    <t>Ішкі жəне сыртқы сауда саясатын қалыптастыру жəне іске асыру, халықаралық экономикалық интеграция, тұтынушылардың құқықтарын қорғау, техникалық реттеу, стандарттау жəне өлшем бірлігін қамтамасыз ету, шикізаттық емес экспортты дамыту жəне іл</t>
  </si>
  <si>
    <t>Формирование и реализация политики государства в сфере внутренней и внешней торговой политики, международной экономической интеграции, защиты прав потребителей, технического регулирования, стандартизации и обеспечения единства измерений, ра</t>
  </si>
  <si>
    <t>Бюджеттік жоспарлауды, мемлекеттік бюджетті атқаруды және оның атқарылуын бақылауды қамтамасыз ету жөніндегі көрсетілетін қызметтер</t>
  </si>
  <si>
    <t>Услуги по обеспечению бюджетного планирования, исполнения иконтроля за исполнением государственного бюджета</t>
  </si>
  <si>
    <t>Саяси партияларды қаржыландыру</t>
  </si>
  <si>
    <t>Финансирование политических партий</t>
  </si>
  <si>
    <t>Цифрландыру, инновациялар, аэроғарыш және электрондық өнеркәсіп, ақпараттандыру және байланыс саласындағы ақпараттық қауіпсіздік (киберқауіпсіздік), топография-геодезия және картография саласындағы мемлекеттік саясатты қалыптастыру және іск</t>
  </si>
  <si>
    <t>Формирование и реализация политики государства в сфере цифровизации, инноваций, аэрокосмической и электронной промышленности, информационной безопасности в сфере информатизации и связи (кибербезопасности), топографо-геодезии и картографии</t>
  </si>
  <si>
    <t>Энергетика, атом энергиясы, мұнай-газ және мұнай-химия өнеркәсібі саласындағы қызметті үйлестіру жөніндегі көрсетілетінқызметтер</t>
  </si>
  <si>
    <t>Услуги по координации деятельности в сфере энергетики, атомной энергии, нефтегазовой и нефтехимической промышленности</t>
  </si>
  <si>
    <t>Инвестициялар тарту жөніндегі мемлекеттік саясатты қалыптастыру, экономикалық саясатты дамыту, табиғи монополиялар субъектілерінің қызметін peттеу, өңірлік даму және кәсіпкерліктідамыту саласындағы қызметті үйлестіру жөніндегі көрсетілетін</t>
  </si>
  <si>
    <t>Услуги по формированию государственной политики по привлечению инвестиций, развитию экономической политики, регулированию деятельности субъектов естественных монополий, координации деятельности в области регионального развития и развития пр</t>
  </si>
  <si>
    <t>Өнеркәсіп, қорғаныс өнеркәсібі, геология, бірыңғай әскери-техникалық саясатты және әскери-техникалық ынтымақтастықты жүргізуге қатысу, қорғаныстық тапсырысты қалыптастыру, орналастыру және орындау саласындағы басшылық, индустриялық саясатты</t>
  </si>
  <si>
    <t>Разработка или корректировка, а также проведение необходимых экспертиз технико-экономических обоснований бюджетных инвестиционных проектов и конкурсных документаций проектов государственно-частного партнерства, концессионных проектов, консу</t>
  </si>
  <si>
    <t>Мемлекеттік аудит және қаржылық бақылау жүйесін жетілдіру</t>
  </si>
  <si>
    <t>Совершенствование системы государственного аудита и финансового контроля</t>
  </si>
  <si>
    <t>Мемлекеттік қызмет саласындағы бірыңғай мемлекеттiк саясатты қалыптастыру және іске асыру</t>
  </si>
  <si>
    <t>Формирование и реализация единой государственной политики всфере государственной службы</t>
  </si>
  <si>
    <t>Бәсекелестікті қорғау және монополистік қызметті шектеу саласындағы мемлекеттік саясатты қалыптастыру жөніндегі уәкілетті органның қызметін қамтамасыз ету</t>
  </si>
  <si>
    <t>Обеспечение деятельности уполномоченного органа по формированию государственной политики в области защиты конкуренции иограничения монополистической деятельности</t>
  </si>
  <si>
    <t>Кірістерді заңдастыруға (жылыстатуға) және терроризмді қаржыландыруға қарсы іс-қимылды, экономикалық және қаржылық құқық бұзушылықтарға қарсы күресті қамтамасыз ету жөніндегі көрсетілетін қызметтер</t>
  </si>
  <si>
    <t>Услуги по обеспечению противодействия легализации (отмыванию) доходов и финансированию терроризма, борьбы с экономическими и финансовыми правонарушениями</t>
  </si>
  <si>
    <t>Қорғаныс</t>
  </si>
  <si>
    <t>Әскери мұқтаждар</t>
  </si>
  <si>
    <t>Военные нужды</t>
  </si>
  <si>
    <t>Қорғанысты және Қазақстан Республикасының Қарулы Күштерін ұйымдастыру саласындағы мемлекеттік саясатты айқындау және іске асыру жөніндегі көрсетілетін қызметтер</t>
  </si>
  <si>
    <t>Услуги по определению и реализации государственной политикив области организации обороны и Вооруженных Сил Республики Казахстан</t>
  </si>
  <si>
    <t>047</t>
  </si>
  <si>
    <t>Қазақстан Республикасы Қарулы Күштерінің жауынгерлік, жұмылдыру дайындығын қамтамасыз ету</t>
  </si>
  <si>
    <t>Обеспечение боевой, мобилизационной готовности Вооруженных Сил Республики Казахстан</t>
  </si>
  <si>
    <t>Мемлекеттік қорғаныстық тапсырысты орындауды қамтамасыз ету</t>
  </si>
  <si>
    <t>Обеспечение исполнения государственного оборонного заказа</t>
  </si>
  <si>
    <t>Төтенше жағдайлар жөнiндегi жұмыстарды ұйымдастыру</t>
  </si>
  <si>
    <t>Организация работы по чрезвычайным ситуациям</t>
  </si>
  <si>
    <t>Табиғи және техногендік сипаттағы төтенше жағдайлардың алдын алу және оларды жою, өнеркәсіптік қауіпсіздік саласындағы мемлекеттік саясатты айқындау және оның іске асырылуын ұйымдастыру, мемлекеттік материалдық резервті қалыптастыру және іс</t>
  </si>
  <si>
    <t>Услуги по определению и организации реализации государственной политики в области предупреждения и ликвидации чрезвычайных ситуаций природного и техногенного характера, промышленной безопасности, формированию и реализации государственного м</t>
  </si>
  <si>
    <t>Табиғи және техногендік сипаттағы төтенше жағдайлардың алдын алу және оларды жою саласындағы қызметті ұйымдастыру</t>
  </si>
  <si>
    <t>Организация деятельности в области предупреждения и ликвидации чрезвычайных ситуаций природного и техногенного характера</t>
  </si>
  <si>
    <t>Табиғи және техногендік сипаттағы төтенше жағдайлардан қорғау объектілерін салу және реконструкциялау</t>
  </si>
  <si>
    <t>Строительство и реконструкция объектов защиты от чрезвычайных ситуаций природного и техногенного характера</t>
  </si>
  <si>
    <t>Төтенше жағдайлар жөніндегі органдар мен мекемелердің күрделі шығыстары</t>
  </si>
  <si>
    <t>Капитальные расходы органов и учреждений по чрезвычайным ситуациям</t>
  </si>
  <si>
    <t>Қоғамдық тәртіп, қауіпсіздік, құқықтық, сот, қылмыстық-атқару қызметі</t>
  </si>
  <si>
    <t>Құқық қорғау қызметi</t>
  </si>
  <si>
    <t>Правоохранительная деятельность</t>
  </si>
  <si>
    <t>015</t>
  </si>
  <si>
    <t>Халықты жеке басты куәландыратын құжаттармен, жүргізуші куәліктерімен, көлік құралдарын мемлекеттік тіркеу үшін құжаттармен, нөмірлік белгілермен қамтамасыз ету</t>
  </si>
  <si>
    <t>Обеспечение населения документами, удостоверяющими личность, водительскими удостоверениями, документами, номерными знаками для государственной регистрации транспортных средств</t>
  </si>
  <si>
    <t>076</t>
  </si>
  <si>
    <t>Қоғамдық тәртіпті сақтау және қоғамдық қауіпсіздікті қамтамасыз ету</t>
  </si>
  <si>
    <t>Охрана общественного порядка и обеспечение общественной безопасности</t>
  </si>
  <si>
    <t>078</t>
  </si>
  <si>
    <t>Ішкі істер органдарының жедел-іздестіру қызметтерін жүзеге асыру</t>
  </si>
  <si>
    <t>Осуществление оперативно-розыскной деятельности органов внутренних дел</t>
  </si>
  <si>
    <t>Формирование и реализация единой государственной политики по противодействию коррупционным преступлениям</t>
  </si>
  <si>
    <t>Сыбайлас жемқорлық қылмыстарға және құқық бұзушылықтарға қарсы іс-қимыл бойынша жедел-іздестіру қызметі</t>
  </si>
  <si>
    <t>Оперативно-розыскная деятельность по противодействию коррупционным преступлениям и правонарушениям</t>
  </si>
  <si>
    <t>Нормативтік құқықтық актілердің жобаларына сыбайлас жемқорлыққа қарсы сараптама жүргізу</t>
  </si>
  <si>
    <t>Проведение антикоррупционной экспертизы проектов нормативных правовых актов</t>
  </si>
  <si>
    <t>Жедел - іздестіру қызметін жүзеге асыру</t>
  </si>
  <si>
    <t>Осуществление оперативно-розыскной деятельности</t>
  </si>
  <si>
    <t>Сотқа дейінгі тергеп-тексеру</t>
  </si>
  <si>
    <t>Досудебное расследование</t>
  </si>
  <si>
    <t>Создание информационной системы экономических расследований</t>
  </si>
  <si>
    <t>Құқықтық қызмет</t>
  </si>
  <si>
    <t>Правовая деятельность</t>
  </si>
  <si>
    <t>Адвокаттардың және заң консультанттарының заң көмегін көрсетуі</t>
  </si>
  <si>
    <t>Оказание юридической помощи адвокатами и юридическими консультантами</t>
  </si>
  <si>
    <t>Научное сопровождение законотворческой деятельности государственных органов</t>
  </si>
  <si>
    <t>009</t>
  </si>
  <si>
    <t>Халықты құқықтық ақпаратпен қамтамасыз ету және Бірыңғай құқықтық ақпарат жүйесін жүргізу</t>
  </si>
  <si>
    <t>Обеспечение населения правовой информацией и ведение Единойсистемы правовой информации</t>
  </si>
  <si>
    <t>Сот қызметi</t>
  </si>
  <si>
    <t>Судебная деятельность</t>
  </si>
  <si>
    <t>Сот органдарының азаматтардың және ұйымдардың құқықтарын, бостандықтары мен заңды мүдделерін сотта қорғауды қамтамасыз етуі</t>
  </si>
  <si>
    <t>Обеспечение судебными органами судебной защиты прав, свобод и законных интересов граждан и организаций</t>
  </si>
  <si>
    <t>Заңды және құқықтық тәртiптi қамтамасыз ету жөніндегі қызмет</t>
  </si>
  <si>
    <t>Деятельность по обеспечению законности и правопорядка</t>
  </si>
  <si>
    <t>Қазақстан Республикасында заңдардың және заңға тәуелді актілердің дәлме-дәл және бірізді қолданылуына жоғары қадағалауды жүзеге асыру</t>
  </si>
  <si>
    <t>Осуществление высшего надзора за точным и единообразным применением законов и подзаконных актов в Республике Казахстан</t>
  </si>
  <si>
    <t>Құқықтық статистикалық ақпаратпен қамтамасыз етудің жедел жүйесін құру</t>
  </si>
  <si>
    <t>Создание оперативной системы обеспечения правовой  статистической информацией</t>
  </si>
  <si>
    <t>Жеке тұлғаның, қоғамның және мемлекеттің қауiпсiздiгiн қамта</t>
  </si>
  <si>
    <t>Деятельность по обеспечению безопасности личности, обществаи государства</t>
  </si>
  <si>
    <t>Мемлекеттік мекемелерді фельдъегерлік байланыспен қамтамасыз ету жөніндегі көрсетілетін қызметтер</t>
  </si>
  <si>
    <t>Услуги по обеспечению фельдъегерской связью государственныхучреждений</t>
  </si>
  <si>
    <t>Ұлттық қауіпсіздікті қамтамасыз ету</t>
  </si>
  <si>
    <t>Обеспечение национальной безопасности</t>
  </si>
  <si>
    <t>Күзетілетін тұлғалар мен объектілердің қауіпсіздігін қамтамасыз ету</t>
  </si>
  <si>
    <t>Обеспечение безопасности охраняемых лиц и объектов</t>
  </si>
  <si>
    <t>Қылмыстық-атқару жүйесі</t>
  </si>
  <si>
    <t>Уголовно-исполнительная система</t>
  </si>
  <si>
    <t>077</t>
  </si>
  <si>
    <t>Қылмыстық-атқару жүйесінің қызметін ұйымдастыру</t>
  </si>
  <si>
    <t>Организация деятельности уголовно-исполнительной системы</t>
  </si>
  <si>
    <t>Қоғамдық тәртіп және қауіпсіздік саласындағы басқа да қызметтер</t>
  </si>
  <si>
    <t>Прочие услуги в области общественного порядка и безопасности</t>
  </si>
  <si>
    <t>Правовое обеспечение деятельности государства</t>
  </si>
  <si>
    <t>Төреліктерде, шетелдік төреліктерде, шетелдік мемлекеттік және сот органдарында, сондай-ақ төрелікке дейінгі және сотқадейінгі дауларды реттеу процесінде мемлекеттің мүдделерін қорғау және білдіру, Қазақстан Республикасы Үкіметінің қатысуы</t>
  </si>
  <si>
    <t>Защита и представление интересов государства в арбитражах, иностранных арбитражах, иностранных государственных и судебных органах, а также в процессе доарбитражного и досудебного урегулирования споров, оценка перспектив судебных или арбитра</t>
  </si>
  <si>
    <t>065</t>
  </si>
  <si>
    <t>Сот сараптамалары жөніндегі көрсетілетін қызметтер</t>
  </si>
  <si>
    <t>Услуги по судебным экспертизам</t>
  </si>
  <si>
    <t>Мектепке дейiнгi тәрбие және оқыту</t>
  </si>
  <si>
    <t>Дошкольное воспитание и обучение</t>
  </si>
  <si>
    <t>Мектепке дейінгі тәрбие мен білім беруге қолжетімділікті қамтамасыз ету</t>
  </si>
  <si>
    <t>Обеспечение доступности дошкольного воспитания и обучения</t>
  </si>
  <si>
    <t>Бастауыш, негізгі орта және жалпы орта білім беру</t>
  </si>
  <si>
    <t>Начальное, основное среднее и общее среднее образование</t>
  </si>
  <si>
    <t>Мамандандырылған білім беру  ұйымдарында жалпы білім беру</t>
  </si>
  <si>
    <t>Общеобразовательное обучение в специализированных организациях образования</t>
  </si>
  <si>
    <t>093</t>
  </si>
  <si>
    <t>Орта білім беруді жаңғырту</t>
  </si>
  <si>
    <t>Модернизация среднего образования</t>
  </si>
  <si>
    <t>Техникалық және кәсіптік, орта білімнен кейінгі білім беру</t>
  </si>
  <si>
    <t>Техническое и профессиональное, послесреднее образование</t>
  </si>
  <si>
    <t>Техникалық және кәсіптік,  орта білімнен кейінгі білім беру ұйымдарында мамандар даярлау</t>
  </si>
  <si>
    <t>Подготовка специалистов в организациях технического и профессионального, послесреднего образования</t>
  </si>
  <si>
    <t>Техникалық және кәсіптік білімі бар кадрлармен қамтамасыз ету</t>
  </si>
  <si>
    <t>Обеспечение кадрами с техническим и профессиональным образованием</t>
  </si>
  <si>
    <t>Мәдениет пен өнер саласындағы техникалық, кәсіптік, орта білімнен кейінгі білім беру ұйымдарында мамандар даярлау және білім алушыларға әлеуметтік қолдау көрсету</t>
  </si>
  <si>
    <t>Подготовка специалистов в организациях технического, профессионального, послесреднего образования и оказание социальнойподдержки обучающимся в области культуры и искусства</t>
  </si>
  <si>
    <t>Мамандарды қайта даярлау және біліктіліктерін арттыру</t>
  </si>
  <si>
    <t>Переподготовка и повышение квалификации специалистов</t>
  </si>
  <si>
    <t>060</t>
  </si>
  <si>
    <t>Сот-сараптама кадрларының біліктілігін арттыру</t>
  </si>
  <si>
    <t>Повышение квалификации судебно-экспертных кадров</t>
  </si>
  <si>
    <t>Мектепке дейінгі мемлекеттік білім беру ұйымдары педагогтерінің біліктілігін арттыру</t>
  </si>
  <si>
    <t>Повышение квалификации педагогов государственных организаций дошкольного образования</t>
  </si>
  <si>
    <t>Мемлекеттік орта білім беру ұйымдары педагогтерінің біліктілігін арттыру</t>
  </si>
  <si>
    <t>Повышение квалификации педагогов государственных организаций среднего образования</t>
  </si>
  <si>
    <t>Техникалық және кәсіптік білім беру мемлекеттік ұйымдары педагогтерінің біліктілігін арттыру</t>
  </si>
  <si>
    <t>Повышение квалификации педагогов государственных организаций технического и профессионального образования</t>
  </si>
  <si>
    <t>Денсаулық сақтау ұйымдары кадрларының біліктілігін арттыру және оларды қайта даярлау</t>
  </si>
  <si>
    <t>Повышение квалификации и переподготовка кадров организаций здравоохранения</t>
  </si>
  <si>
    <t>Повышение квалификации и переподготовка кадров в области культуры и искусства</t>
  </si>
  <si>
    <t>Жұмылдыру органдары қызметкерлерінің біліктілігін арттыру</t>
  </si>
  <si>
    <t>Повышение квалификации работников мобилизационных органов</t>
  </si>
  <si>
    <t>Сот кадрларына жоғары оқу орнынан кейінгі білім беруді ұйымдастыру, оларды қайта даярлау және біліктілігін арттыру</t>
  </si>
  <si>
    <t>Организация послевузовского образования, переподготовка и повышение квалификации судейских кадров</t>
  </si>
  <si>
    <t>Мемлекеттік қызметшілердің біліктілігін арттыру</t>
  </si>
  <si>
    <t>Повышение квалификации государственных служащих</t>
  </si>
  <si>
    <t>Мемлекеттік қызметшілерді даярлау, қайта даярлау және олардың біліктілігін арттыру жөніндегі көрсетілетін қызметтер</t>
  </si>
  <si>
    <t>Услуги по подготовке, переподготовке и повышению квалификации государственных служащих</t>
  </si>
  <si>
    <t>Жоғары және жоғары оқу орнынан кейін бiлiм беру</t>
  </si>
  <si>
    <t>Высшее и послевузовское образование</t>
  </si>
  <si>
    <t>011</t>
  </si>
  <si>
    <t>Жоғары және жоғары оқу орнынан кейінгі кәсіптік білімі бар мамандар даярлау</t>
  </si>
  <si>
    <t>Подготовка специалистов с высшим и послевузовским профессиональным образованием</t>
  </si>
  <si>
    <t>Жоғары және жоғары оқу орнынан кейінгі білімі бар мамандарды даярлау және білім алушыларға әлеуметтік қолдау көрсету</t>
  </si>
  <si>
    <t>Подготовка специалистов с высшим, послевузовским образованием и оказание социальной поддержки обучающимся</t>
  </si>
  <si>
    <t>Жоғары және жоғары оқу орнынан кейінгі білімі бар кадрлармен қамтамасыз ету</t>
  </si>
  <si>
    <t>Обеспечение кадрами с высшим и послевузовским образованием</t>
  </si>
  <si>
    <t>018</t>
  </si>
  <si>
    <t>Повышение профессионального уровня и послевузовское образование сотрудников правоохранительных органов</t>
  </si>
  <si>
    <t>Бiлiм беру саласындағы өзге де қызметтер</t>
  </si>
  <si>
    <t>Прочие услуги в области образования</t>
  </si>
  <si>
    <t>079</t>
  </si>
  <si>
    <t>Қазақстан Республикасы Ішкі істер министрлігінің кадрларын оқыту, біліктілігін арттыру және қайта даярлау</t>
  </si>
  <si>
    <t>Обучение, повышение квалификации и переподготовка кадров Министерства внутренних дел Республики Казахстан</t>
  </si>
  <si>
    <t>Қазақстан Республикасы Төтенше жағдайлар министрлігінің кадрларын оқыту, біліктілігін арттыру және қайта даярлау</t>
  </si>
  <si>
    <t>Обучение, повышение квалификации и переподготовка кадров Министерства по чрезвычайным ситуациям Республики Казахстан</t>
  </si>
  <si>
    <t>010</t>
  </si>
  <si>
    <t>Назарбаев Зияткерлік мектептері» ДБҰ-ға нысаналы салым</t>
  </si>
  <si>
    <t>Целевой вклад в АОО «Назарбаев Интеллектуальные школы</t>
  </si>
  <si>
    <t>092</t>
  </si>
  <si>
    <t>Назарбаев Университеті» ДБҰ-ға нысаналы салым</t>
  </si>
  <si>
    <t>Целевой вклад в АОО «Назарбаев Университет</t>
  </si>
  <si>
    <t>230</t>
  </si>
  <si>
    <t>Мемлекеттік тілді және Қазақстан халқының басқа да тілдеріндамыту</t>
  </si>
  <si>
    <t>Развитие государственного языка и других языков народа Казахстана</t>
  </si>
  <si>
    <t>231</t>
  </si>
  <si>
    <t>Түркі академиясын орналастыру шарттары мен тәртібі туралы келісімнің іске асырылуын қамтамасыз ету</t>
  </si>
  <si>
    <t>Обеспечение реализации Соглашения об условиях и порядке размещения Тюркской Академии</t>
  </si>
  <si>
    <t>041</t>
  </si>
  <si>
    <t>Мәдениет пен өнер саласында кадрлар даярлау</t>
  </si>
  <si>
    <t>Подготовка кадров в области культуры и искусства</t>
  </si>
  <si>
    <t>045</t>
  </si>
  <si>
    <t>Туризм саласында кадрлар даярлау үшін білім беру қызметін ұйымдастыру жөніндегі көрсетілетін қызметтер</t>
  </si>
  <si>
    <t>Услуги по организации образовательной деятельности для подготовки кадров в области туризма</t>
  </si>
  <si>
    <t>Кең бейiндi ауруханалар</t>
  </si>
  <si>
    <t>Больницы широкого профиля</t>
  </si>
  <si>
    <t>Қарулы Күштерді медициналық қамтамасыз ету</t>
  </si>
  <si>
    <t>Медицинское обеспечение Вооруженных Сил</t>
  </si>
  <si>
    <t>Халықтың денсаулығын қорғау</t>
  </si>
  <si>
    <t>Охрана здоровья населения</t>
  </si>
  <si>
    <t>Балаларды сауықтыру, оңалту және олардың демалысын ұйымдастыру</t>
  </si>
  <si>
    <t>Оздоровление, реабилитация и организация отдыха детей</t>
  </si>
  <si>
    <t>053</t>
  </si>
  <si>
    <t>Арнайы медициналық резервті сақтауды қамтамасыз ету және денсаулық сақтау инфрақұрылымды дамыту</t>
  </si>
  <si>
    <t>Обеспечение хранения специального медицинского резерва и развитие инфраструктуры здравоохранения</t>
  </si>
  <si>
    <t>Қазақстан Республикасы Президенті Іс Басқармасы медициналық ұйымдарының қызметін қамтамасыз ету</t>
  </si>
  <si>
    <t>Обеспечение деятельности медицинских организаций Управления Делами Президента Республики Казахстан</t>
  </si>
  <si>
    <t>Денсаулық сақтау саласындағы өзге де қызметтер</t>
  </si>
  <si>
    <t>Прочие услуги в области здравоохранения</t>
  </si>
  <si>
    <t>014</t>
  </si>
  <si>
    <t>Әскери қызметшілерді, құқық қорғау органдарының қызметкерлерін емдеу жөніндегі көрсетілетін қызметтер</t>
  </si>
  <si>
    <t>Услуги по лечению военнослужащих, сотрудников правоохранительных органов</t>
  </si>
  <si>
    <t>Әскери қызметшілерді, құқық қорғау органдарының қызметкерлерін және олардың отбасы мүшелерін емдеу және төтенше жағдай кезінде зардап шеккендерге медициналық көмек көрсету жөніндегі көрсетілетін қызметтер</t>
  </si>
  <si>
    <t xml:space="preserve"> Услуги по лечению военнослужащих, сотрудников правоохранительных органов и членов их семей и оказанию медицинской помощи пострадавшим от чрезвычайных ситуаций</t>
  </si>
  <si>
    <t>Денсаулық сақтау саласындағы мемлекеттік саясатты қалыптастыру</t>
  </si>
  <si>
    <t>Формирование государственной политики в области здравоохранения</t>
  </si>
  <si>
    <t>Денсаулық сақтау және халықтың санитариялық-эпидемиологиялық саламаттылығы саласындағы қолданбалы ғылыми зерттеулер</t>
  </si>
  <si>
    <t>Прикладные научные исследования в области здравоохранения исанитарно-эпидемиологического благополучия населения</t>
  </si>
  <si>
    <t>024</t>
  </si>
  <si>
    <t>061</t>
  </si>
  <si>
    <t>Әлеуметтiк қамсыздандыру</t>
  </si>
  <si>
    <t>Социальное обеспечение</t>
  </si>
  <si>
    <t>Обеспечение реализации проектов, осуществляемых совместно смеждународными организациями</t>
  </si>
  <si>
    <t>Әлеуметтiк көмек және әлеуметтiк қамтамасыз ету салаларындағы өзге де қызметтер</t>
  </si>
  <si>
    <t>Прочие услуги в области социальной помощи и социального обеспечения</t>
  </si>
  <si>
    <t>Еңбек, халықты жұмыспен қамту, әлеуметтік қорғау және көші-қон саласындағы мемлекеттік саясатты қалыптастыру</t>
  </si>
  <si>
    <t>Формирование государственной политики в области труда, занятости, социальной защиты и миграции населения</t>
  </si>
  <si>
    <t>034</t>
  </si>
  <si>
    <t>Еңбекті қорғау саласындағы қолданбалы ғылыми зерттеулер</t>
  </si>
  <si>
    <t>Прикладные научные исследования в области охраны труда</t>
  </si>
  <si>
    <t>058</t>
  </si>
  <si>
    <t>Республикалық деңгейде халықты әлеуметтік қорғау және көмеккөрсету, сондай-ақ әлеуметтік қорғау жүйесін жетілдіру және инфрақұрылымды дамыту</t>
  </si>
  <si>
    <t>Оказание социальной защиты и помощи населению на республиканском уровне, а также совершенствование системы социальной защиты и развитие инфраструктуры</t>
  </si>
  <si>
    <t>068</t>
  </si>
  <si>
    <t>Нәтижелі жұмыспен қамтуды дамыту</t>
  </si>
  <si>
    <t>Развитие продуктивной занятости</t>
  </si>
  <si>
    <t>Біліктілік жүйесін дамыту</t>
  </si>
  <si>
    <t>Развитие системы квалификаций</t>
  </si>
  <si>
    <t>Тұрғын үй-коммуналдық шаруашылық</t>
  </si>
  <si>
    <t>Тұрғын үй шаруашылығы</t>
  </si>
  <si>
    <t>Жилищное хозяйство</t>
  </si>
  <si>
    <t>228</t>
  </si>
  <si>
    <t>Коммуналдық шаруашылық</t>
  </si>
  <si>
    <t>Коммунальное хозяйство</t>
  </si>
  <si>
    <t>Қарағанды облысының бюджетіне жылумен жабдықтау жүйелерін дамытуға берілетін нысаналы даму трансферттері</t>
  </si>
  <si>
    <t>Целевые трансферты на развитие бюджету Карагандинской области на развитие систем теплоснабжения</t>
  </si>
  <si>
    <t>229</t>
  </si>
  <si>
    <t>Тұрғын үй-коммуналдық шаруашылық саласындағы іс-шараларды іске асыру</t>
  </si>
  <si>
    <t>Реализация мероприятий в области жилищно-коммунального хозяйства</t>
  </si>
  <si>
    <t>Мәдениет, спорт, туризм және ақпараттық кеңістiк</t>
  </si>
  <si>
    <t>Мәдениет саласындағы қызмет</t>
  </si>
  <si>
    <t>Деятельность в области культуры</t>
  </si>
  <si>
    <t>033</t>
  </si>
  <si>
    <t>Мәдениет және өнер саласындағы бәсекелестікті жоғарылату, қазақстандық мәдени мұраны сақтау, зерделеу мен насихаттау және архив ісінің іске асырылу тиімділігін арттыру</t>
  </si>
  <si>
    <t>Повышение конкурентоспособности сферы культуры и искусства,сохранение, изучение и популяризация казахстанского культурного наследия и повышение эффективности реализации архивногодела</t>
  </si>
  <si>
    <t>049</t>
  </si>
  <si>
    <t>Ономастикалық және геральдикалық қызметті дамыту</t>
  </si>
  <si>
    <t>Развитие ономастической и геральдической деятельности</t>
  </si>
  <si>
    <t>Спорт</t>
  </si>
  <si>
    <t>035</t>
  </si>
  <si>
    <t>Поддержка развития массового спорта и национальных видов спорта</t>
  </si>
  <si>
    <t>036</t>
  </si>
  <si>
    <t>Жоғары жетістіктер спортын дамыту</t>
  </si>
  <si>
    <t>Развитие спорта высших достижений</t>
  </si>
  <si>
    <t>Ақпараттық кеңiстiк</t>
  </si>
  <si>
    <t>Информационное пространство</t>
  </si>
  <si>
    <t>Мемлекеттік ақпараттық саясатты жүргізу</t>
  </si>
  <si>
    <t>Проведение государственной информационной политики</t>
  </si>
  <si>
    <t>Обеспечение укрепления взаимоотношений институтов гражданского общества и государства, модернизация общественного сознания</t>
  </si>
  <si>
    <t>Ғылыми-тарихи құндылықтарға, ғылыми-педагогикалық ақпаратқақолжетімділікті қамтамасыз ету</t>
  </si>
  <si>
    <t>Обеспечение доступа к научно-историческим ценностям, научно-педагогической информации</t>
  </si>
  <si>
    <t>219</t>
  </si>
  <si>
    <t>Ғылыми-тарихи құндылықтарға, ғылыми-техникалық және ғылыми-педагогикалық ақпаратқа қолжетімділікті қамтамасыз ету</t>
  </si>
  <si>
    <t>Обеспечение доступа к научно-историческим ценностям, научно-технической и научно-педагогической информации</t>
  </si>
  <si>
    <t>Ішкі саяси тұрақтылықты  қамтамасыз ету және қазақстандық патриотизмді нығайту</t>
  </si>
  <si>
    <t>Обеспечение внутриполитической стабильности и укрепление казахстанского патриотизма</t>
  </si>
  <si>
    <t>Туризм</t>
  </si>
  <si>
    <t>043</t>
  </si>
  <si>
    <t>Ұлттық туристік өнімді қалыптастыру мен оны халықаралық және ішкі нарықта ілгерілету</t>
  </si>
  <si>
    <t>Формирование национального туристского продукта и продвижение его на международном и внутреннем рынке</t>
  </si>
  <si>
    <t>051</t>
  </si>
  <si>
    <t>Туризм мен туристік қызметті дамытуды ынталандыру</t>
  </si>
  <si>
    <t>Стимулирование развития туризма и туристической деятельности</t>
  </si>
  <si>
    <t>029</t>
  </si>
  <si>
    <t>Щучинск –Бурабай курорттық аймағының туристік имиджін қалыптастыру</t>
  </si>
  <si>
    <t>Формирование туристского имиджа в Щучинско-Боровской курортной зоне</t>
  </si>
  <si>
    <t>Мәдениет, спорт, туризм және ақпараттық кеңiстiктi ұйымдастыру жөнiндегi өзге де қызметтер</t>
  </si>
  <si>
    <t>Прочие услуги по организации культуры, спорта, туризма  и информационного пространства</t>
  </si>
  <si>
    <t>Мемлекеттік жастар және отбасы саясатын іске асыру</t>
  </si>
  <si>
    <t>Реализация государственной молодежной и семейной политики</t>
  </si>
  <si>
    <t>Халықаралық ұйымдармен бірлесіп жүзеге асырылатын жобалардыіске асыруды қамтамасыз ету</t>
  </si>
  <si>
    <t>046</t>
  </si>
  <si>
    <t>Қолданбалы ғылыми зерттеулер</t>
  </si>
  <si>
    <t>Прикладные научные исследования</t>
  </si>
  <si>
    <t>Отын-энергетика кешенi және жер қойнауын пайдалану</t>
  </si>
  <si>
    <t>Отын және энергетика</t>
  </si>
  <si>
    <t>Топливо и энергетика</t>
  </si>
  <si>
    <t>089</t>
  </si>
  <si>
    <t>Обеспечение рационального и комплексного использования недри повышение геологической изученности территории РеспубликиКазахстан</t>
  </si>
  <si>
    <t>Атомдық және энергетикалық жобаларды дамыту</t>
  </si>
  <si>
    <t>Развитие атомных и энергетических проектов</t>
  </si>
  <si>
    <t>Жылу-электр энергетикасын дамыту</t>
  </si>
  <si>
    <t>Развитие тепло -, электроэнергетики</t>
  </si>
  <si>
    <t>Жер қойнауын ұтымды және кешенді пайдалануды қамтамасыз етужәне Қазақстан Республикасы аумағының геологиялық зерттелуін арттыру</t>
  </si>
  <si>
    <t>Отын-энергетика кешені және жер қойнауын пайдалану саласындағы өзге де қызметтер</t>
  </si>
  <si>
    <t>Прочие услуги в области топливно-энергетического комплекса и недропользования</t>
  </si>
  <si>
    <t>025</t>
  </si>
  <si>
    <t>Сейсмологиялық ақпарат мониторингі</t>
  </si>
  <si>
    <t>Мониторинг сейсмологической информации</t>
  </si>
  <si>
    <t>Облыстық бюджеттерге, республикалық маңызы бар қалалардың, астананың бюджеттеріне газ тасымалдау жүйесін дамытуға берілетін нысаналы даму трансферттері</t>
  </si>
  <si>
    <t>Целевые трансферты на развитие областным бюджетам, бюджетамгородов республиканского значения, столицы на развитие газотранспортной системы</t>
  </si>
  <si>
    <t>Энергия үнемдеу және энергия тиімділігін арттыруды дамытуғажәрдемдесу</t>
  </si>
  <si>
    <t>Содействие развитию энергосбережения и повышению энергоэффективности</t>
  </si>
  <si>
    <t>056</t>
  </si>
  <si>
    <t>Экономика салаларының энергия тиімділігін арттыруды қамтамасыз ету</t>
  </si>
  <si>
    <t>Обеспечение повышения энергоэффективности отраслей экономики</t>
  </si>
  <si>
    <t>244</t>
  </si>
  <si>
    <t>«Қарағандышахтатарату» жауапкершілігі шектеулі серіктестігіне берілген, таратылған шахталардың жұмыскерлеріне келтірілген залалды өтеу</t>
  </si>
  <si>
    <t>Возмещение ущерба работникам ликвидированных шахт, переданных в товарищество с ограниченной ответственностью «Карагандаликвидшахт»</t>
  </si>
  <si>
    <t>Ауыл, су, орман, балық шаруашылығы, ерекше қорғалатын табиғи аумақтар, қоршаған ортаны және жануарлар дүниесін қорғау, жер қатынастары</t>
  </si>
  <si>
    <t>Ауыл шаруашылығы</t>
  </si>
  <si>
    <t>Сельское хозяйство</t>
  </si>
  <si>
    <t>267</t>
  </si>
  <si>
    <t>Білімнің және ғылыми зерттеулердің қолжетімділігін арттыру</t>
  </si>
  <si>
    <t>Повышение доступности знаний и научных исследований</t>
  </si>
  <si>
    <t>Мал шаруашылығын дамыту үшін және мал шаруашылығы өнiмiн өндіруге, өткізуге жағдай жасау</t>
  </si>
  <si>
    <t>Создание условий для развития животноводства и производства, реализации продукции животноводства</t>
  </si>
  <si>
    <t>Өсімдік шаруашылығы өнiмiн өндіруді, өткізуді дамыту үшін жағдай жасау</t>
  </si>
  <si>
    <t>Создание условий для развития производства, реализации продукции растениеводства</t>
  </si>
  <si>
    <t>Су шаруашылығы</t>
  </si>
  <si>
    <t>Водное хозяйство</t>
  </si>
  <si>
    <t>Су ресурстарын тиімді басқару</t>
  </si>
  <si>
    <t>Эффективное управление водными ресурсами</t>
  </si>
  <si>
    <t>Орман шаруашылығы</t>
  </si>
  <si>
    <t>Лесное хозяйство</t>
  </si>
  <si>
    <t>Управление, обеспечение сохранения и развития лесных ресурсов и животного мира</t>
  </si>
  <si>
    <t>Қоршаған ортаны қорғау</t>
  </si>
  <si>
    <t>Охрана окружающей среды</t>
  </si>
  <si>
    <t>037</t>
  </si>
  <si>
    <t>Қоршаған ортаның сапасын тұрақтандыру және жақсарту</t>
  </si>
  <si>
    <t>Стабилизация и улучшение качества окружающей среды</t>
  </si>
  <si>
    <t>039</t>
  </si>
  <si>
    <t>Гидрометеорологиялық және экологиялық мониторингті дамыту</t>
  </si>
  <si>
    <t>Развитие гидрометеорологического и экологического мониторинга</t>
  </si>
  <si>
    <t>044</t>
  </si>
  <si>
    <t>Технологияларды және үздік практикаларды ілгерілету, бизнеспен инвестицияларды дамыту арқылы Қазақстанның «жасыл экономикаға» жылдам көшуіне ықпал ету</t>
  </si>
  <si>
    <t>Содействие ускоренному переходу Казахстана к «зеленой экономике» путем продвижения технологий и лучших практик, развития бизнеса и инвестиций</t>
  </si>
  <si>
    <t>Ормандар мен жануарлар дүниесін күзету, қорғау, өсімін молайту</t>
  </si>
  <si>
    <t>Охрана, защита, воспроизводство лесов и животного мира</t>
  </si>
  <si>
    <t>Жер қатынастары</t>
  </si>
  <si>
    <t>Земельные отношения</t>
  </si>
  <si>
    <t>259</t>
  </si>
  <si>
    <t>Жер ресурстары туралы ақпаратқа қолжетімділікті арттыру</t>
  </si>
  <si>
    <t>Повышение доступности информации о земельных ресурсах</t>
  </si>
  <si>
    <t>Повышение уровня государственного геодезического и картографического обеспечения страны</t>
  </si>
  <si>
    <t>Ауыл, су, орман, балық шаруашылығы және қоршаған ортаны қорғау мен жер қатынастары саласындағы өзге де қызметтер</t>
  </si>
  <si>
    <t>Прочие услуги в области сельского, водного, лесного, рыбного  хозяйства, охраны окружающей среды и земельных отношений</t>
  </si>
  <si>
    <t>Парниктік газдар шығарындыларын азайту</t>
  </si>
  <si>
    <t>Сокращение выбросов парниковых газов</t>
  </si>
  <si>
    <t>Ауыл шаруашылығы және жер ресурстарын пайдалану саласындағыжоспарлау, реттеу, басқару жөніндегі көрсетілетін қызметтер</t>
  </si>
  <si>
    <t>Услуги по планированию, регулированию, управлению в сфере сельского хозяйства и использования земельных ресурсов</t>
  </si>
  <si>
    <t>Өнеркәсіп, сәулет, қала құрылысы және құрылыс қызметі</t>
  </si>
  <si>
    <t>Өнеркәсiп</t>
  </si>
  <si>
    <t>Промышленность</t>
  </si>
  <si>
    <t>090</t>
  </si>
  <si>
    <t>Қазақстандық тауарлардың сыртқы нарыққа экспортын ілгерілетуге жәрдемдесу</t>
  </si>
  <si>
    <t>Содействие продвижению экспорта казахстанских товаров на внешние рынки</t>
  </si>
  <si>
    <t>040</t>
  </si>
  <si>
    <t>Мұнай-газ химиясы өнеркәсібін және жер қойнауын пайдалануға арналған келісімшарттардағы жергілікті қамтуды дамыту</t>
  </si>
  <si>
    <t>Развитие нефтегазохимической промышленности и местного содержания в контрактах на недропользование</t>
  </si>
  <si>
    <t>Өнеркәсіп саласындағы технологиялық сипаттағы қолданбалы ғылыми зерттеулер</t>
  </si>
  <si>
    <t>Прикладные научные исследования технологического характера в области промышленности</t>
  </si>
  <si>
    <t>062</t>
  </si>
  <si>
    <t>Өнеркәсіп салаларының дамуына жәрдемдесу</t>
  </si>
  <si>
    <t>Содействие развитию отраслей промышленности</t>
  </si>
  <si>
    <t>Сәулет, қала құрылысы және құрылыс қызметі</t>
  </si>
  <si>
    <t>Архитектурная, градостроительная и строительная деятельность</t>
  </si>
  <si>
    <t>225</t>
  </si>
  <si>
    <t>Көлiк және коммуникация</t>
  </si>
  <si>
    <t>Автомобиль көлiгi</t>
  </si>
  <si>
    <t>Автомобильный транспорт</t>
  </si>
  <si>
    <t>Республикалық деңгейде автомобиль жолдарын дамыту</t>
  </si>
  <si>
    <t>Развитие автомобильных дорог на республиканском уровне</t>
  </si>
  <si>
    <t>091</t>
  </si>
  <si>
    <t>Ортақ пайдаланымдағы автомобиль жолдарын жөндеу және олардың сапасын жақсартуға бағытталған күтіп-ұстауды ұйымдастыру</t>
  </si>
  <si>
    <t>Ремонт и организация содержания, направленная на улучшение качества автомобильных дорог общего пользования</t>
  </si>
  <si>
    <t>233</t>
  </si>
  <si>
    <t>Мемлекеттік мүлікті сенімгерлік басқару шарты бойынша міндеттемелерді орындау</t>
  </si>
  <si>
    <t>Выполнение обязательств по договору доверительного управления государственным имуществом</t>
  </si>
  <si>
    <t>Су көлiгi</t>
  </si>
  <si>
    <t>Водный транспорт</t>
  </si>
  <si>
    <t>Су көлігін және су инфрақұрылымын дамыту, күтіп-ұстау</t>
  </si>
  <si>
    <t>Развитие, содержание водного транспорта и водной инфраструктуры</t>
  </si>
  <si>
    <t>Әуе көлiгi</t>
  </si>
  <si>
    <t>Воздушный транспорт</t>
  </si>
  <si>
    <t>Тұрақты авиатасымалдарды субсидиялау</t>
  </si>
  <si>
    <t>Субсидирование регулярных авиаперевозок</t>
  </si>
  <si>
    <t>Темiр жол көлiгi</t>
  </si>
  <si>
    <t>Железнодорожный транспорт</t>
  </si>
  <si>
    <t>Әлеуметтік маңызы бар облысаралық қатынастар бойынша теміржол жолаушылар тасымалдарын субсидиялау</t>
  </si>
  <si>
    <t>Субсидирование железнодорожных пассажирских перевозок по социально значимым межобластным сообщениям</t>
  </si>
  <si>
    <t>«Астана қаласының жаңа көлік жүйесі. LRT (әуежайдан жаңа теміржол вокзалына дейінгі учаске)» жобасы шеңберінде іс-шараларды іске асыру</t>
  </si>
  <si>
    <t>Реализация мероприятий в рамках проекта «Новая транспортнаясистема города Астаны. LRT (участок от аэропорта до нового железнодорожного вокзала)</t>
  </si>
  <si>
    <t>Шекара бөлімшелерін жобалау және салу</t>
  </si>
  <si>
    <t>Проектирование и строительство пограничных отделений</t>
  </si>
  <si>
    <t>Субсидирование ставок вознаграждения при кредитовании и финансовом лизинге на приобретение вагонов перевозчиками пассажиров по социально значимым сообщениям и операторами вагонов (контейнеров)</t>
  </si>
  <si>
    <t>Көлiк және коммуникациялар саласындағы өзге де қызметтер</t>
  </si>
  <si>
    <t>Прочие услуги в сфере транспорта и коммуникаций</t>
  </si>
  <si>
    <t>«Электрондық үкіметті», инфокоммуникациялық инфрақұрылымды және ақпараттық қауіпсіздікті дамыту</t>
  </si>
  <si>
    <t>Развитие «электронного правительства», инфокоммуникационнойинфраструктуры и информационной безопасности</t>
  </si>
  <si>
    <t>Ғарыш қызметі және ақпараттық қауіпсіздік салаларындағы қолданбалы ғылыми зерттеулер</t>
  </si>
  <si>
    <t>Прикладные научные исследования в области космической деятельности и информационной безопасности</t>
  </si>
  <si>
    <t>Обеспечение сохранности и расширения использования космической инфраструктуры</t>
  </si>
  <si>
    <t>Ұшқышсыз ғарыш аппараттарын ұшыру үшін орта сыныптағы ғарыштық мақсаттағы жаңа буын зымыранының базасында «Бәйтерек» ғарыштық зымыран кешенін құру</t>
  </si>
  <si>
    <t>Создание космического ракетного комплекса «Байтерек» на базе ракеты космического назначения среднего класса нового поколения для запусков беспилотных космических аппаратов</t>
  </si>
  <si>
    <t>Создание и ввод в эксплуатацию космической системы дистанционного зондирования Земли среднего разрешения «KazEOSat-MR»</t>
  </si>
  <si>
    <t>Қазақстан Республикасының Мемлекеттiк шекарасы арқылы өткізу пункттерін салу және реконструкциялау</t>
  </si>
  <si>
    <t>Строительство и реконструкция пунктов пропуска через Государственную границу Республики Казахстан</t>
  </si>
  <si>
    <t>Басқалар</t>
  </si>
  <si>
    <t>Экономикалық қызметтерді реттеу</t>
  </si>
  <si>
    <t>Регулирование экономической деятельности</t>
  </si>
  <si>
    <t>Инвестицияларды тарту жөніндегі мемлекеттік саясатты іске асыру</t>
  </si>
  <si>
    <t>Реализация государственной политики по привлечению инвестиций</t>
  </si>
  <si>
    <t>026</t>
  </si>
  <si>
    <t>Қазақстан Республикасына инвестициялар тартуға жәрдемдесу</t>
  </si>
  <si>
    <t>Содействие привлечению инвестиций в Республику Казахстан</t>
  </si>
  <si>
    <t>Техникалық реттеу және метрология саласындағы көрсетілетін қызметтер</t>
  </si>
  <si>
    <t>Услуги в сфере технического регулирования и метрологии</t>
  </si>
  <si>
    <t>Кәсiпкерлiк қызметтi қолдау және бәсекелестікті қорғау</t>
  </si>
  <si>
    <t>Поддержка предпринимательской деятельности и защита конкуренции</t>
  </si>
  <si>
    <t>087</t>
  </si>
  <si>
    <t>Мемлекеттік материалдық резервті қалыптастыру және сақтау бойынша іс-шараларды іске асыру</t>
  </si>
  <si>
    <t>Реализация мероприятий по формированию и хранению государственного материального резерва</t>
  </si>
  <si>
    <t>Өкілдік шығындар</t>
  </si>
  <si>
    <t>Представительские затраты</t>
  </si>
  <si>
    <t>Қазақстан Республикасы Үкіметінің  резерві</t>
  </si>
  <si>
    <t>Резерв Правительства Республики Казахстан</t>
  </si>
  <si>
    <t>Жай вексельдерді өтеу</t>
  </si>
  <si>
    <t>Погашение простых векселей</t>
  </si>
  <si>
    <t>099</t>
  </si>
  <si>
    <t>«Астана» халықаралық қаржы орталығының әкімшілігі» АҚ-ға нысаналы аударым</t>
  </si>
  <si>
    <t>Целевое перечисление в АО «Администрация Международного финансового центра «Астана»</t>
  </si>
  <si>
    <t>Мемлекеттік-жекешелік әріптестік жобалары бойынша мемлекеттік міндеттемелерді орындау</t>
  </si>
  <si>
    <t>206</t>
  </si>
  <si>
    <t>Өнімді инновацияларды ынталандыру</t>
  </si>
  <si>
    <t>Стимулирование продуктивных инноваций</t>
  </si>
  <si>
    <t>Қазақстан Республикасының инновациялық дамуын қамтамасыз ету</t>
  </si>
  <si>
    <t>Обеспечение инновационного развития Республики Казахстан</t>
  </si>
  <si>
    <t>Бюджеттік инвестициялық жобалардың техникалық-экономикалық негіздемелерін және мемлекеттік-жекешелік әріптестік жобаларының, концессиялық жобалардың конкурстық құжаттамаларын әзірлеу немесе түзету, сондай-ақ қажетті сараптамаларын жүргізу,</t>
  </si>
  <si>
    <t>082</t>
  </si>
  <si>
    <t>Облыс орталықтарында, моно-, шағын қалалар мен ауылдық аумақтарда инженерлік, көліктік және әлеуметтік инфрақұрылымды дамыту жөніндегі іс-шараларды іске асыру</t>
  </si>
  <si>
    <t>Реализация мероприятий по развитию инженерной, транспортнойи социальной инфраструктуры в областных центрах, моно-, малых городах и сельских территориях</t>
  </si>
  <si>
    <t>Ақмола облысының бюджетіне, республикалық маңызы бар қалалардың, астананың бюджеттеріне қалалардың шеткі аумақтарындағыәлеуметтік және инженерлік инфрақұрылымды дамытуға берілетін нысаналы даму  трансферттері</t>
  </si>
  <si>
    <t>Целевые трансферты на развитие бюджету Акмолинской области,бюджетам городов республиканского значения, столицы на развитие социальной и инженерной инфраструктуры окраин городов</t>
  </si>
  <si>
    <t>Құжаттамалардың сақтандыру қорын құру және сақтау бойынша іс-шараларды іске асыру</t>
  </si>
  <si>
    <t>Реализация мероприятий по созданию и сохранению страхового фонда документации</t>
  </si>
  <si>
    <t>Қазақстан Республикасы Президенті Іс Басқармасының объектілерін салу және реконструкциялау</t>
  </si>
  <si>
    <t>Строительство и реконструкция объектов Управления Делами Президента Республики Казахстан</t>
  </si>
  <si>
    <t>Борышқа  қызмет көрсету</t>
  </si>
  <si>
    <t>Борышқа қызмет көрсету</t>
  </si>
  <si>
    <t>Үкіметтік борышқа қызмет көрсету</t>
  </si>
  <si>
    <t>Обслуживание правительственного долга</t>
  </si>
  <si>
    <t>Трансферттер</t>
  </si>
  <si>
    <t>400</t>
  </si>
  <si>
    <t>БЮДЖЕТТІК КРЕДИТТЕР</t>
  </si>
  <si>
    <t>Облыстық бюджеттерге, республикалық маңызы бар қалалардың, астананың бюджеттеріне жастардың кәсiпкерлiк бастамашылығынажәрдемдесуге кредит беру</t>
  </si>
  <si>
    <t>Кредитование областных бюджетов, бюджетов городов республиканского значения, столицы на содействие предпринимательской инициативе молодежи</t>
  </si>
  <si>
    <t>Облыстық бюджеттерге, республикалық маңызы бар қалалардың, астананың бюджеттеріне кондоминиум объектілерінің ортақ мүлкіне күрделі жөндеу жүргізуге кредит беру</t>
  </si>
  <si>
    <t>Кредитование областных бюджетов, бюджетов городов республиканского значения, столицы на проведение капитального ремонтаобщего имущества объектов кондоминиумов</t>
  </si>
  <si>
    <t>Ауыл халқының кірістерін арттыру жөніндегі жобаны ауқымды түрде қолдану үшін ауыл халқына микрокредиттер беруге облыстық бюджеттерге кредит беру</t>
  </si>
  <si>
    <t>Кредитование областных бюджетов на предоставление микрокредитов сельскому населению для масштабирования проекта по повышению доходов сельского населения</t>
  </si>
  <si>
    <t>Облыстық бюджеттерге, республикалық маңызы бар қалалардың, астананың бюджеттеріне агроөнеркәсіптік кешендегі инвестициялық жобаларға кредит беру</t>
  </si>
  <si>
    <t>Кредитование областных бюджетов, бюджетов городов республиканского значения, столицы на инвестиционные проекты в агропромышленном комплексе</t>
  </si>
  <si>
    <t>Агроөнеркәсіптік кешен субъектілерін қолдау жөніндегі іс-шараларды жүргізу үшін «Аграрлық несие корпорациясы» АҚ-ға кредит беру</t>
  </si>
  <si>
    <t>Кредитование АО «Аграрная кредитная корпорация» для проведения мероприятий по поддержке субъектов агропромышленного комплекса</t>
  </si>
  <si>
    <t>Мамандарды әлеуметтік қолдау шараларын іске асыру үшін жергілікті атқарушы органдарға берілетін бюджеттік кредиттер</t>
  </si>
  <si>
    <t>Бюджетные кредиты местным исполнительным органам для реализации мер социальной поддержки специалистов</t>
  </si>
  <si>
    <t>ҚАРЖЫЛЫҚ АКТИВТЕРДІ САТЫП АЛУ</t>
  </si>
  <si>
    <t>Халықаралық қаржы ұйымдарының акцияларын сатып алу</t>
  </si>
  <si>
    <t>Приобретение акций международных финансовых организаций</t>
  </si>
  <si>
    <t>Қазақстан Республикасы Көлік министрлігі</t>
  </si>
  <si>
    <t>Министерство транспорта Республики Казахстан</t>
  </si>
  <si>
    <t>Қазақстан Республикасы Өнеркәсіп және құрылыс министрлігі</t>
  </si>
  <si>
    <t>Министерство промышленности и строительства Республики Казахстан</t>
  </si>
  <si>
    <t>515</t>
  </si>
  <si>
    <t>516</t>
  </si>
  <si>
    <t>Республикалық маңызы бар қаланың, астананың жұмылдыру дайындығы және аумақтық қорғаныс басқармасы</t>
  </si>
  <si>
    <t>Управление мобилизационной подготовки и территориальной обороны города республиканского значения, столицы</t>
  </si>
  <si>
    <t>650</t>
  </si>
  <si>
    <t>Қазақстан Республикасы Туризм және спорт министрлігі</t>
  </si>
  <si>
    <t>Министерство туризма и спорта Республики Казахстан</t>
  </si>
  <si>
    <t>651</t>
  </si>
  <si>
    <t>Қазақстан Республикасы Мәдениет және ақпарат министрлігі</t>
  </si>
  <si>
    <t>Министерство культуры и информации Республики Казахстан</t>
  </si>
  <si>
    <t>652</t>
  </si>
  <si>
    <t>Қазақстан Республикасы Су ресурстары және ирригация министрлігі</t>
  </si>
  <si>
    <t>Министерство водных ресурсов и ирригации Республики Казахстан</t>
  </si>
  <si>
    <t>767</t>
  </si>
  <si>
    <t>Облыстың жұмылдыру даярлығы, аумақтық қорғаныс және азаматтық қорғау басқармасы</t>
  </si>
  <si>
    <t>Управление по мобилизационной подготовке, территориальной обороне и гражданской защите области</t>
  </si>
  <si>
    <t>Қазақстан Республикасы Президенттік орталығының қызметін қамтамасыз ету жөніндегі көрсетілетін қызметтер</t>
  </si>
  <si>
    <t>Услуги по обеспечению деятельности Президентского центра Республики Казахстан</t>
  </si>
  <si>
    <t>Көлік және коммуникация саласындағы мемлекеттік саясатты қалыптастыру және іске асыру</t>
  </si>
  <si>
    <t>Формирование и реализация политики государства в области транспорта и коммуникаций</t>
  </si>
  <si>
    <t>Су қорын пайдалану және қорғау, сумен жабдықтау, су бұру саласындағы қызметті үйлестіру жөніндегі көрсетілетін қызметтер</t>
  </si>
  <si>
    <t>Услуги по координации деятельности в сфере использования и охраны водного фонда, водоснабжения, водоотведения</t>
  </si>
  <si>
    <t>Спорт саласында дарынды балаларды оқыту және тәрбиелеу</t>
  </si>
  <si>
    <t>Обучение и воспитание одаренных в спорте детей</t>
  </si>
  <si>
    <t>Мәдениет пен өнер саласында кадрлардың біліктілігін арттыружәне оларды қайта даярлау</t>
  </si>
  <si>
    <t>Азаматтық қоғам институттары мен мемлекеттің өзара қарым-қатынасын нығайтуды қамтамасыз ету, қоғамдық сананы жаңғырту</t>
  </si>
  <si>
    <t>Спорт және туристік қызмет саласындағы мемлекеттік саясаттықалыптастыру</t>
  </si>
  <si>
    <t>Формирование государственной политики в сфере спорта и туристской деятельности</t>
  </si>
  <si>
    <t>Мәдениет және ақпарат саласындағы мемлекеттік саясатты қалыптастыру</t>
  </si>
  <si>
    <t>Формирование государственной политики в сфере культуры и информации</t>
  </si>
  <si>
    <t>Сәулет, қала құрылысы және құрылыс қызметін жетілдіру іс-шараларын іске асыру</t>
  </si>
  <si>
    <t>Реализация мероприятий по совершенствованию архитектурной, градостроительной и строительной деятельности</t>
  </si>
  <si>
    <t>Өңдеуші өнеркәсіптің ірі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</si>
  <si>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Казахстана»для финансирования  крупных проектов обрабатывающей промышленности</t>
  </si>
  <si>
    <t>Жамбылская  область</t>
  </si>
  <si>
    <t>Тұтыну бағаларының индексі    өткен жылдың желтоқсан айына,            %-бен</t>
  </si>
  <si>
    <t>740</t>
  </si>
  <si>
    <t>Облыстың  мәдениет және тілдерді дамыту басқармасы</t>
  </si>
  <si>
    <t>Управление культуры и развития языков области</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</si>
  <si>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</si>
  <si>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</si>
  <si>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</si>
  <si>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t>
  </si>
  <si>
    <t>Мұнай секторы ұйымдарынан, Жәбірленушілерге өтемақы қорына,Білім беру инфрақұрылымын қолдау қорына және Арнаулы мемлекеттік қорға түсетін түсімдерді қоспағанда, республикалық бюджетке түсетін басқа да салықтық емес түсімдер</t>
  </si>
  <si>
    <t>Другие неналоговые поступления в республиканский бюджет, заисключением поступлений от организаций нефтяного сектора, вФонд компенсации потерпевшим, Фонд поддержки инфраструктурыобразования и Специальный государственный фонд</t>
  </si>
  <si>
    <t>Периодичность: месячная</t>
  </si>
  <si>
    <t>Единица измерения: тыс.тг</t>
  </si>
  <si>
    <t>II. ИНВЕСТИЦИОННЫЕ ДОХОДЫ ОТ УПРАВЛЕНИЯ НАЦИОНАЛЬНЫМ ФОНДОМ</t>
  </si>
  <si>
    <t>III. ИНЫЕ ПОСТУПЛЕНИЯ И ДОХОДЫ, НЕ ЗАПРЕЩЕННЫЕ ЗАКОНОДАТЕЛЬСТВОМ РЕСПУБЛИКИ КАЗАХСТАН</t>
  </si>
  <si>
    <t>VII. ВЫПЛАТЫ С КСН ФКП</t>
  </si>
  <si>
    <t>VIII. ПОКРЫТИЕ РАСХОДОВ, СВЯЗАННЫХ С УПРАВЛЕНИЕМ НАЦИОНАЛЬНЫМ ФОНДОМ И ПРОВЕДЕНИЕМ ЕЖЕГОДНОГО ВНЕШНЕГО АУДИТА</t>
  </si>
  <si>
    <t>X. РАСХОДЫ ФСМС</t>
  </si>
  <si>
    <t>XI. РАСХОДЫ ФПИО</t>
  </si>
  <si>
    <t>XII. ЧИСТОЕ БЮДЖЕТНОЕ КРЕДИТОВАНИЕ</t>
  </si>
  <si>
    <t>XIII. САЛЬДО ПО ОПЕРАЦИЯМ С ФИНАНСОВЫМИ АКТИВАМИ</t>
  </si>
  <si>
    <t>XIV. ДЕФИЦИТ (ПРОФИЦИТ) БЮДЖЕТА</t>
  </si>
  <si>
    <t>XV. НЕНЕФТЯНОЙ ДЕФИЦИТ (ПРОФИЦИТ) БЮДЖЕТА</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</si>
  <si>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өзгеде айыппұлдар, өсімпұлдар, санкциялар, өндіріп алулар</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</si>
  <si>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инфраструктуры образования и в Специальный государственный фонд</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</si>
  <si>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</si>
  <si>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</si>
  <si>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Көлік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</si>
  <si>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</si>
  <si>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</si>
  <si>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</si>
  <si>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</si>
  <si>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</si>
  <si>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t>
  </si>
  <si>
    <t>2023ж.               43 тоқсан/ 2023г.               4 квартал</t>
  </si>
  <si>
    <t>на 1 января 2024 года</t>
  </si>
  <si>
    <t>2023ж.                4 тоқсан/ 2023г.            4 квартал</t>
  </si>
  <si>
    <t>2023ж.              4 тоқсан/ 2023г.               4 квартал</t>
  </si>
  <si>
    <t>2023ж.                4 тоқсан/ 2023г.           4 квартал</t>
  </si>
  <si>
    <t>2023 жылдың  1 қаңтардағы /на 1 января 2023 года</t>
  </si>
  <si>
    <t>2024 жылдың  1 қаңтардағы /на 1 января 2024 года</t>
  </si>
  <si>
    <t>Сведения о государственных закупках за 2023 год</t>
  </si>
  <si>
    <t>Саны/ Количество</t>
  </si>
  <si>
    <t>Бекітілген жоспар сомасы/ Сумма, утвержденных планов (тенге)</t>
  </si>
  <si>
    <t>Жасасқан шарттар сомасы/ Сумма заключенных договоров (тенге)</t>
  </si>
  <si>
    <t>барлығы/ всего</t>
  </si>
  <si>
    <t>оның ішінде, шетелдік өнiм берушілерден/в том числе у зарубежных поставщиков</t>
  </si>
  <si>
    <t>Государственные закупки, проведенные способом из одного источника по несостоявшимся закупкам. Всего</t>
  </si>
  <si>
    <t>Бір көзден тәсілімен жүргізілген мемлекеттік сатып алу. Барлығы</t>
  </si>
  <si>
    <t>Тауар биржалары арқылы жүргізілген мемлекеттік сатып алу. Барлығы</t>
  </si>
  <si>
    <t>Государственные закупки, проведенные через электронный магазин. Всего</t>
  </si>
  <si>
    <t>Электрондық дүкен арқылы жүргізілген мемлекеттік сатып алу. Барлығы</t>
  </si>
  <si>
    <t>Приложение 29</t>
  </si>
  <si>
    <t>2021 ж. есеп/ 2021 г. отчет</t>
  </si>
  <si>
    <t>2023 ж. есеп/ 2023 г. отчет</t>
  </si>
  <si>
    <t>Жұмыс берушілердің міндетті зейнетақы жарналары</t>
  </si>
  <si>
    <t>Обязательные пенсионные взносы работодателей</t>
  </si>
  <si>
    <t>Нысаналы жарна</t>
  </si>
  <si>
    <t>Целевой взнос</t>
  </si>
  <si>
    <t>Қазақстан Республикасының Мемлекеттік шекарасы арқылы автомобиль көлігі құралдарын, жүктер мен тауарларды өткізу, сондай-ақ олардың электрондық кезек бойынша өтуі үшін төлемақы</t>
  </si>
  <si>
    <t>Плата за пропуск через Государственную границу Республики Казахстан автомобильных транспортных средств, грузов и товаров, а также их прохождение по электронной очереди</t>
  </si>
  <si>
    <t>Штрафы, пени, санкции, взыскания, налагаемые акимами городарайонного значения, села, поселка, сельского округа</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</si>
  <si>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</si>
  <si>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</si>
  <si>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Әкімшілік сот ісін жүргізу шеңберінде сот салған ақшалай өндіріп алулар</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</si>
  <si>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</si>
  <si>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</si>
  <si>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Заңды тұлғаларға үкіметтік сыртқы қарыздар қаражаты есебінен республикалық бюджеттен 2005 жылға дейін берілген бюджеттік кредиттерді өтеу</t>
  </si>
  <si>
    <t>Погашение бюджетных кредитов, выданных из республиканского бюджета до 2005 года за счет средств правительственных внешних займов юридическим лицам</t>
  </si>
  <si>
    <t>Қазақстан Республикасы Жоғары аудиторлық палатасы</t>
  </si>
  <si>
    <t>Высшая аудиторская палата Республики Казахстан</t>
  </si>
  <si>
    <t>Республикалық маңызы бар қаланың, астананың жұмылдыру дайындығы, аумақтық және азаматтық қорғаныс басқармасы</t>
  </si>
  <si>
    <t>Управление мобилизационной подготовки, территориальной и гражданской обороны города республиканского значения, столицы</t>
  </si>
  <si>
    <t>517</t>
  </si>
  <si>
    <t>Республикалық маңызы бар қаланың, астананың коммуналдық шаруашылық басқармасы</t>
  </si>
  <si>
    <t>Управление коммунального хозяйства города республиканского значения, столицы</t>
  </si>
  <si>
    <t>518</t>
  </si>
  <si>
    <t>Республикалық маңызы бар қаланың, астананың энергетика басқармасы</t>
  </si>
  <si>
    <t>Управление энергетики города республиканского значения, столицы</t>
  </si>
  <si>
    <t>Қазақстан Республикасы Конституциялық Сотының Аппараты</t>
  </si>
  <si>
    <t>Аппарат Конституционного Суда Республики Казахстан</t>
  </si>
  <si>
    <t>768</t>
  </si>
  <si>
    <t>Облыстың дене шынықтыру, спорт және туризм басқармасы</t>
  </si>
  <si>
    <t>Управление физической культуры, спорта и туризма области</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</si>
  <si>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</si>
  <si>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</si>
  <si>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</si>
  <si>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t>
  </si>
  <si>
    <t>Мемлекет басшысының қызметін қамтамасыз ету</t>
  </si>
  <si>
    <t>Обеспечение деятельности Главы государства</t>
  </si>
  <si>
    <t>Облыстық бюджеттерге аудандардың (облыстық маңызы бар қалалардың) әкімдерін сайлауды қамтамасыз етуге және өткізуге берілетін ағымдағы нысаналы трансферттер</t>
  </si>
  <si>
    <t>Целевые текущие трансферты областным бюджетам на обеспечение и проведение выборов акимов районов (городов областного значения)</t>
  </si>
  <si>
    <t>Халықаралық бағыттағы үкіметтік емес ұйымдардың қызметін гранттық қаржыландыру</t>
  </si>
  <si>
    <t>Грантовое финансирование деятельности неправительственных организаций на международном направлении</t>
  </si>
  <si>
    <t>Халықаралық міндеттемелерді орындау және орнықты даму мақсаттарына қол жеткізу мақсатында Қазақстан Республикасындағы балалар мен әйелдердің жағдайын мониторингтеу үшін мультииндикаторлық кластерлік зерттеп-қарауды жүргізу</t>
  </si>
  <si>
    <t>Формирование и реализация политики государства в сфере промышленности, оборонной промышленности, геологии, участие в проведении единой военно-технической политики и военно-технического сотрудничества, руководство в области формирования, раз</t>
  </si>
  <si>
    <t>Сыбайлас жемқорлық қылмыстарға қарсы іс-қимыл жөніндегі бірыңғай мемлекеттік саясатты қалыптастыру және іске асыру</t>
  </si>
  <si>
    <t>Экономикалық тергеп-тексерудің ақпараттық жүйесін құру</t>
  </si>
  <si>
    <t>Мемлекеттік органдардың заң шығару қызметін ғылыми жағынан сүйемелдеу</t>
  </si>
  <si>
    <t>Сот жүйесі органдарының объектілерін салу</t>
  </si>
  <si>
    <t>Строительство объектов органов судебной системы</t>
  </si>
  <si>
    <t>Мемлекет қызметін құқықтық жағынан қамтамасыз ету</t>
  </si>
  <si>
    <t>Кәсіпкерлік саласындағы кадрлардың біліктілігін арттыру және оларды қайта даярлау</t>
  </si>
  <si>
    <t>Повышение квалификации и переподготовка кадров в сфере предпринимательства</t>
  </si>
  <si>
    <t>Құқық қорғау органдары қызметкерлерінің кәсіби деңгейін жоғарылату және оларға жоғары білімнен кейінгі білім беру</t>
  </si>
  <si>
    <t>Әлеуметтік медициналық сақтандыру қорына нысаналы жарна</t>
  </si>
  <si>
    <t>Целевой взнос в Фонд социального медицинского страхования</t>
  </si>
  <si>
    <t>083</t>
  </si>
  <si>
    <t>Облыстық бюджеттерге, республикалық маңызы бар қалалардың, астананың бюджеттеріне мемлекеттік бюджет қаражаты есебінен ұсталатын азаматтық қызметшілердің жекелеген санаттарының, ұйымдар жұмыскерлерінің, қазыналық кәсіпорындар жұмыскерлеріні</t>
  </si>
  <si>
    <t>Целевые текущие трансферты областным бюджетам, бюджетам городов республиканского значения, столицы на повышение заработной платы отдельных категорий гражданских служащих, работников организаций, содержащихся за счет средств государственного</t>
  </si>
  <si>
    <t>Тұрғын үй құрылысы саласындағы іс-шараларды іске асыру</t>
  </si>
  <si>
    <t>Реализация мероприятий в области жилищного строительства</t>
  </si>
  <si>
    <t>Жетісу облысының бюджетіне Сарқан ауданының Лепсі ауылы Балқаш көлінің жағалауында «Балқаш» туристік-рекреациялық демалыс аймағының инженерлік-коммуникациялық желісін салуға берілетін нысаналы даму трансферттері</t>
  </si>
  <si>
    <t>Целевые трансферты на развитие бюджету области Жетісу на строительство инженерно-коммуникационной сети туристско-рекреационной зоны отдыха «Балхаш» на побережье озера Балхаш с.Лепсы Сарканского района</t>
  </si>
  <si>
    <t>Бұқаралық спортты және ұлттық спорт түрлерін дамытуды қолдау</t>
  </si>
  <si>
    <t>016</t>
  </si>
  <si>
    <t>Біріккен Ұлттар Ұйымының Азық-түлік және ауыл шаруашылығы ұйымына жарналар</t>
  </si>
  <si>
    <t>Взносы в Продовольственную и сельскохозяйственную организацию Объединенных Наций</t>
  </si>
  <si>
    <t>Тұран жолбарысын реинтродукциялау үшін жағдайлар жасау жәнеҰлытау таулы алқабының табиғи және тарихи-мәдени объектілерін сақтауға жәрдем көрсету</t>
  </si>
  <si>
    <t>Создание условий для реинтродукции туранского тигра и оказание содействия в сохранении природных и историко-культурных объектов горного массива Улытау</t>
  </si>
  <si>
    <t>Орман ресурстары мен жануарлар дүниесін сақтау мен дамытудыбасқару, қамтамасыз ету</t>
  </si>
  <si>
    <t>Балық шаруашылығы</t>
  </si>
  <si>
    <t>Рыбное хозяйство</t>
  </si>
  <si>
    <t>Балық ресурстарын сақтау мен дамытуды басқару, қамтамасыз ету</t>
  </si>
  <si>
    <t>Управление, обеспечение сохранения и развития рыбных ресурсов</t>
  </si>
  <si>
    <t>Елімізді мемлекеттік геодезиялық және картографиялық қамтамасыз ету деңгейін арттыру</t>
  </si>
  <si>
    <t>Азаматтық авиацияны және әуе көлігін дамыту</t>
  </si>
  <si>
    <t>Развитие гражданской авиации и воздушного транспорта</t>
  </si>
  <si>
    <t>Тасымалдаушының облигациялары бойынша купондық сыйақы мөлшерлемесін субсидиялау</t>
  </si>
  <si>
    <t>Субсидирование ставки купонного вознаграждения по облигациям перевозчика</t>
  </si>
  <si>
    <t>Әлеуметтік маңызы бар қатынастар бойынша жолаушылар тасымалдаушының және вагондар (контейнерлер) операторларының вагондарды сатып алуына кредит беру және қаржы лизингі кезінде сыйақы мөлшерлемелерін субсидиялау</t>
  </si>
  <si>
    <t>Ғарыш инфрақұрылымының сақталуын және оның пайдаланылуын кеңейтуді қамтамасыз ету</t>
  </si>
  <si>
    <t>«KazEOSat-MR» айыру қабілеті орташа Жерді қашықтан зондтау ғарыш жүйесін құру және пайдалануға енгізу</t>
  </si>
  <si>
    <t>Кәсіпкерлік субъектілерін мемлекеттік қолдау шараларын іскеасыру</t>
  </si>
  <si>
    <t>Реализация мер государственной поддержки субъектов предпринимательства</t>
  </si>
  <si>
    <t>«Астана» халықаралық форумын ұйымдастыру және өткізу үшін «QazExpoCongress» ҰК» АҚ-ға нысаналы аударым</t>
  </si>
  <si>
    <t>Целевое перечисление в АО «НК «QazExpoCongress» для организации и проведения Международного форума «Астана»</t>
  </si>
  <si>
    <t>Қазақстан Республикасының туристік саласының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</si>
  <si>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 для финансирования проектов туристской отрасли Республики Казахстан</t>
  </si>
  <si>
    <t>218</t>
  </si>
  <si>
    <t>Автобустарды лизингке өткізу бойынша «Қазақстанның Даму Банкі» АҚ арқылы кейіннен «Өнеркәсіпті дамыту қоры»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</si>
  <si>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«Фонд развития промышленности» через АО «Банк Развития Казахстана» по реализации в лизинг автобусов</t>
  </si>
  <si>
    <t>Еуразия даму банкінің төленген жарғылық капиталындағы үлесін сатып алу</t>
  </si>
  <si>
    <t>Приобретение доли в оплаченном уставном капитале Евразийского банка развития</t>
  </si>
  <si>
    <t>Қазақстанның Түркі инвестициялық қоры жарғылық капиталындағы үлесін сатып алу</t>
  </si>
  <si>
    <t>Приобретение доли Казахстана в уставном капитале Тюркского инвестиционного фонда</t>
  </si>
  <si>
    <t>Агроөнеркәсіптік кешенді ынталандыру жөніндегі мемлекеттік саясатты іске асыру үшін «Азық-түлік келісімшарт корпорациясы» ұлттық компаниясы» АҚ-ның жарғылық капиталын ұлғайту</t>
  </si>
  <si>
    <t>Увеличение уставного капитала АО «Национальная компания «Продовольственная контрактная корпорация» для реализации государственной политики по стимулированию агропромышленного комплекса</t>
  </si>
  <si>
    <t>2024 жылға түзету енгізілген бюджет (млн. теңге)/ скорректированный бюджет на 2024 год (млн.тенге)</t>
  </si>
  <si>
    <t>Облыстық бюджеттерге мемлекеттік күндізгі жалпы білім беретін ауылдық толық жинақталған мектептерде жан басына шаққандағы нормативтік қаржыландыруды іске асыруға берілетін ағымдағы нысаналы трансферттер</t>
  </si>
  <si>
    <t>Спорт саласында дарынды балаларды оқытуды және тәрбиелеуді қамтамасыз ету</t>
  </si>
  <si>
    <t>Обеспечение обучения и воспитания одаренных в спорте детей</t>
  </si>
  <si>
    <t>Мәдениеттегі және өнердегі дарынды балаларды оқытуды және тәрбиелеуді қамтамасыз ету</t>
  </si>
  <si>
    <t>Обеспечение обучения и воспитания одаренных в культуре и искусстве детей</t>
  </si>
  <si>
    <t>Тегін медициналық көмектің кепілдік берілген көлемі шеңберінде көрсетілген қызметтерге ақы төлеу</t>
  </si>
  <si>
    <t>Оплата услуг оказанных в рамках гарантированного объема бесплатной медицинской помощи</t>
  </si>
  <si>
    <t>Зейнетақылар мен жәрдемақылар төлеу</t>
  </si>
  <si>
    <t>Выплата пенсий и пособий</t>
  </si>
  <si>
    <t>ҚАЗАҚСТАН РЕСПУБЛИКАСЫНЫҢ ҚАРЖЫ МИНИСТРЛІГІ ЭМИССИЯЛАЙТЫН МЕМЛЕКЕТТІК БАҒАЛЫ</t>
  </si>
  <si>
    <t>ҚАҒАЗДАРДЫ БАСТАПҚЫ РЫНОКТА ОРНАЛАСТЫРУ</t>
  </si>
  <si>
    <t>120 ай/120 мес/120 monthes</t>
  </si>
  <si>
    <t>180 ай/180 мес/180 monthes</t>
  </si>
  <si>
    <t xml:space="preserve"> 2023 жылдың 1 қаңтарға</t>
  </si>
  <si>
    <t xml:space="preserve"> 2022 жыл/
2022 год                    </t>
  </si>
  <si>
    <t>2024 ж. 1 қаңтардағы есеп/ на 1 января
 отчет 2024 г.</t>
  </si>
  <si>
    <t>12.20-кесте</t>
  </si>
  <si>
    <t>Таблица 12.20</t>
  </si>
  <si>
    <t>Жергілікті өкілді органдардың шешімдері бойынша өткізілетінмемлекеттік лотереялардан түсетін кірістердің түсімі</t>
  </si>
  <si>
    <t>Поступления доходов от государственных лотерей, проводимых по решениям местных представительных органов</t>
  </si>
  <si>
    <t>Ұйымдастырылған бағалы қағаздар рыногында сатып алынған мемлекеттік эмиссиялық бағалы қағаздардан түсетін сыйақылар</t>
  </si>
  <si>
    <t>Вознаграждения от государственных эмиссионных ценных бумаг,приобретенных на организованном рынке ценных бумаг</t>
  </si>
  <si>
    <t>Техникалық көмек</t>
  </si>
  <si>
    <t>Техническая помощь</t>
  </si>
  <si>
    <t>Жергілікті атқарушы органдар тартатын гранттар</t>
  </si>
  <si>
    <t>Гранты, привлекаемые местными исполнительными органами</t>
  </si>
  <si>
    <t>Жануарларды сәйкестендіру үшін ветеринариялық паспорттың, жапсырмалардың (чиптердің) құнын қайтару</t>
  </si>
  <si>
    <t>Возврат стоимости ветеринарного паспорта на животное, бирок(чипов) для идентификации животных</t>
  </si>
  <si>
    <t>Коммуналдық меншіктегі заңды тұлғалардың қатысу үлестерін, бағалы қағаздарын сатудан түсетін түсімдер</t>
  </si>
  <si>
    <t>Поступления от продажи доли участия, ценных бумаг юридических лиц, находящихся в коммунальной собственности</t>
  </si>
  <si>
    <t>Бюджет заңнамасымен қарастырылған жағдайларда жалпы сипаттағы трансферттерды қайтару</t>
  </si>
  <si>
    <t>Возврат трансфертов общего характера в случаях, предусмотренных бюджетным законодательством</t>
  </si>
  <si>
    <t>Қазақстан Республикасының Ұлттық қорынан берілетін нысаналы трансферт есебінен республикалық бюджеттен бөлінген пайдаланылмаған (түгел пайдаланылмаған) нысаналы трансферттердің сомасын қайтару</t>
  </si>
  <si>
    <t>Возврат сумм неиспользованных (недоиспользованных) целевых трансфертов, выделенных из республиканского бюджета за счет целевого трансферта из Национального фонда Республики Казахстан</t>
  </si>
  <si>
    <t>Қазақстан Республикасының Ұлттық қорынан берілетін нысаналытрансферт есебінен республикалық бюджеттен бөлінген мақсатқа сай пайдаланылмаған нысаналы трансферттерді қайтару</t>
  </si>
  <si>
    <t>Возврат, использованных не по целевому назначению целевых трансфертов, выделенных из республиканского бюджета за счет целевого трансферта из Национального фонда Республики Казахстан</t>
  </si>
  <si>
    <t>Республикалық бюджеттен берілген пайдаланылмаған бюджеттік кредиттерді облыстардың (республикалық маңызы бар қалалардың, астананың) бюджеттерінен қайтару</t>
  </si>
  <si>
    <t>Возврат из бюджетов областей (города республиканского значения, столицы) неиспользованных бюджетных кредитов, выданных из республиканского бюджета</t>
  </si>
  <si>
    <t xml:space="preserve">Қазақстан Республикасы Үкіметінің шұғыл шығындарға арналғанрезервінің есебінен ағымды іс-шаралар өткізу_x000D_
</t>
  </si>
  <si>
    <t xml:space="preserve">Проведение текущих мероприятий за счет резерва Правительства Республики Казахстан на неотложные затраты_x000D_
</t>
  </si>
  <si>
    <t>Қазақстан Республикасы Үкіметі резервінің қаражаты есебіненсоттардың шешімдері бойынша орталық мемлекеттік органдардың міндеттемелерін орындау</t>
  </si>
  <si>
    <t>Выполнение обязательств центральных государственных органовпо решениям судов за счет средств резерва Правительства Республики Казахстан</t>
  </si>
  <si>
    <t>Бюджеттік инвестициялық жобалардың техникалық-экономикалық негіздемелерін және мемлекеттік-жекешелік әріптестік жобалардың,  оның ішінде концессиялық жобалардың конкурстық құжаттамаларын әзірлеу немесе түзету, сондай-ақ қажетті сараптамалар</t>
  </si>
  <si>
    <t>Қазақстан Республикасы Үкіметінің төтенше резерві есебінен ағымды іс-шаралар өткізу</t>
  </si>
  <si>
    <t>Проведение текущих мероприятий за счет чрезвычайного резерва Правительства Республики Казахстан</t>
  </si>
  <si>
    <t xml:space="preserve">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трансферттер_x000D_
</t>
  </si>
  <si>
    <t xml:space="preserve">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затраты_x000D_
</t>
  </si>
  <si>
    <t>138</t>
  </si>
  <si>
    <t>Мемлекеттік қызметшілердің біліктілігін арттыруын қамтамасыз ету</t>
  </si>
  <si>
    <t>Обеспечение повышения квалификации государственных служащих</t>
  </si>
  <si>
    <t>Мемлекеттік қызметшілердің біліктілігін арттыруын қамтамасыз ету»;</t>
  </si>
  <si>
    <t>Қазақстан Республикасы Үкіметінің шұғыл шығындарға арналғанрезервінің есебінен ағымды іс-шаралар өткізу</t>
  </si>
  <si>
    <t>Проведение текущих мероприятий за счет резерва Правительства Республики Казахстан на неотложные затраты</t>
  </si>
  <si>
    <t>139</t>
  </si>
  <si>
    <t>Қазақстан Республикасы Үкіметінің шұғыл шығындарға арналғанрезервінің есебінен дамуға бағытталған іс-шаралар өткізу</t>
  </si>
  <si>
    <t>Проведение мероприятий, направленных на развитие за счет резерва Правительства Республики Казахстан на неотложные затраты</t>
  </si>
  <si>
    <t>104</t>
  </si>
  <si>
    <t>156</t>
  </si>
  <si>
    <t>Консалтингтік қызметтерге ақы төлеу</t>
  </si>
  <si>
    <t>Оплата консалтинговых услуг</t>
  </si>
  <si>
    <t>166</t>
  </si>
  <si>
    <t>Нысаналы салым</t>
  </si>
  <si>
    <t>Целевой вклад</t>
  </si>
  <si>
    <t>413</t>
  </si>
  <si>
    <t>Көлік құралдарын сатып алу</t>
  </si>
  <si>
    <t>Приобретение транспортных средств</t>
  </si>
  <si>
    <t>419</t>
  </si>
  <si>
    <t>Өзге де негізгі құралдарды сатып алу</t>
  </si>
  <si>
    <t>Приобретение прочих основных средств</t>
  </si>
  <si>
    <t>422</t>
  </si>
  <si>
    <t>Жолдарды күрделі жөндеу</t>
  </si>
  <si>
    <t>Капитальный ремонт дорог</t>
  </si>
  <si>
    <t>440</t>
  </si>
  <si>
    <t>Дамуға арналған нысаналы трансферттер</t>
  </si>
  <si>
    <t>Целевые трансферты на развитие</t>
  </si>
  <si>
    <t>441</t>
  </si>
  <si>
    <t>Мемлекеттік басқарудың басқа деңгейлерін дамытуға арналған нысаналы трансферттер</t>
  </si>
  <si>
    <t>Целевые трансферты на развитие другим уровням государственного управления</t>
  </si>
  <si>
    <t>133</t>
  </si>
  <si>
    <t>Негізгі жұмыс орны бойынша мәслихат депутаттарына орташа жалақыны өтеу</t>
  </si>
  <si>
    <t>Возмещение средней заработной платы депутатам маслихата по их основному месту работы</t>
  </si>
  <si>
    <t>Жоғары тұрған бюджеттен жергiлiктi атқарушы органдар алған қарыздар бойынша сыйақы төлемдері</t>
  </si>
  <si>
    <t>Выплаты вознаграждений по займам, полученным из вышестоящего бюджета местными исполнительными органами</t>
  </si>
  <si>
    <t>350</t>
  </si>
  <si>
    <t>Шетелге берілетін ағымдағы трансферттер</t>
  </si>
  <si>
    <t>Қазақстан Республикасының Ұлттық қорынан тартылған қаражаттың бір бөлігін қайтару</t>
  </si>
  <si>
    <t>Возврат части средств, привлеченных из Национального фонда Республики Казахстан</t>
  </si>
  <si>
    <t>416</t>
  </si>
  <si>
    <t>Матери алдық емес активтерді сатып алу</t>
  </si>
  <si>
    <t>Приобретение нематериальных активов</t>
  </si>
  <si>
    <t>417</t>
  </si>
  <si>
    <t>Биологиялық активтерді сатып алу</t>
  </si>
  <si>
    <t>Приобретение биологических  активов</t>
  </si>
  <si>
    <t>435</t>
  </si>
  <si>
    <t>Мемлекеттік кәсіпорындардың жаңа объектілерін салу және қолдағы бар объектілерін реконструкциялау</t>
  </si>
  <si>
    <t>Строительство новых объектов и реконструкция имеющихся объектов государственных предприятий</t>
  </si>
  <si>
    <t>611</t>
  </si>
  <si>
    <t>Заңды тұлғалардың қатысу үлесін, бағалы қағаздарын сатып алу</t>
  </si>
  <si>
    <t>Приобретение долей участия, ценных бумаг юридических лиц</t>
  </si>
  <si>
    <t xml:space="preserve">Назарбаев Зияткерлік мектептерінде мемлекеттік білім беру тапсырысын іске асыру_x000D_
</t>
  </si>
  <si>
    <t xml:space="preserve">Реализация государственного образовательного заказа в Назарбаев Интеллектуальных школах _x000D_
</t>
  </si>
  <si>
    <t>Халықтың санитариялық-эпидемиологиялық саламаттылығын қамтамасыз ету</t>
  </si>
  <si>
    <t>Обеспечение санитарно-эпидемиологического благополучия населения</t>
  </si>
  <si>
    <t>Саламатты өмір салтын насихаттау</t>
  </si>
  <si>
    <t>Пропаганда здорового образа жизни</t>
  </si>
  <si>
    <t xml:space="preserve">2 021 ж. есеп/2 021 г. отчет </t>
  </si>
  <si>
    <t xml:space="preserve">2 022 ж. есеп/ 2 022 г. отчет </t>
  </si>
  <si>
    <t>84 ай/84 мес/84 monthes</t>
  </si>
  <si>
    <t>156 ай/156 мес/156 monthes</t>
  </si>
  <si>
    <t>I. Сатып алынған қаржылық активтердің жалпы сомасы (заңды тұлғалардың мемлекеттік меншікке қатысу үлесін,  бағалы қағаздарын сатып алу жөніндегі операцияларға байланысты бюджеттің шығыстары)</t>
  </si>
  <si>
    <t>2)  мүліктік кешен, сондай-ақ басқа мемлекеттік мүлік түріндегі мемлекеттік мекемелер және мемлекеттік кәсіпорындар</t>
  </si>
  <si>
    <t>2)  государственных учреждений и государственных предприятий в виде имущественного комплекса, а также иного государственного имущества</t>
  </si>
  <si>
    <t>Қазақстан Республикасының аумағында өндірілген шикі мұнай, газ конденсаты</t>
  </si>
  <si>
    <t>Сырая нефть, газовый конденсат, произведенные на территорииРеспублики Казахстан</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</si>
  <si>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қамтамасыз ету ретінде Еуразиялық экономикалық одақтың және Қазақстан Республикасының кеден заңнамасына сәйкес енгізілетін аванстық төлемдер</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</si>
  <si>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 а также в качестве обеспечения исполнения обязанности по уплате таможенных пошлин, налогов, специальных, антидемпинговых, компенсационных пошлин</t>
  </si>
  <si>
    <t>Жеке тұлғаларға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</si>
  <si>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физическим лицам</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</si>
  <si>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</si>
  <si>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</si>
  <si>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Республикалық бюджеттен берілген нысаналы мақсаты бойынша пайдаланылмаған кредиттерді жеке және заңды тұлғаларлың  қайтаруы</t>
  </si>
  <si>
    <t>Возврат физическими и юридическими лицами использованных непо целевому назначению кредитов, выданных из республиканского бюджета</t>
  </si>
  <si>
    <t>Төленген мемлекеттік кепілдіктер бойынша талаптарды қайтару</t>
  </si>
  <si>
    <t>Возврат требований по оплаченным государственным гарантиям</t>
  </si>
  <si>
    <t>Төленген мемлекеттік кепілдіктер бойынша талаптарды заңды тұлғалардың қайтаруы</t>
  </si>
  <si>
    <t>Возврат юридическими лицами требований по оплаченным государственным гарантиям</t>
  </si>
  <si>
    <t>Бюджеттік кредиттер, сондай-ақ мемлекеттік кепілдіктер бойынша міндеттемелерді орындауға бағытталған бюджеттік қаражат бойынша берешекті өтеу есебіне мемлекет пайдасына алынған неөндіріп алынған мүлікті сатудан түсетін түсімдер</t>
  </si>
  <si>
    <t>Поступления от реализации имущества, полученного или взысканного в пользу государства в счет погашения задолженности побюджетным кредитам, а также бюджетным средствам, направленным на исполнение обязательств по государственным гарантиям</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</si>
  <si>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</si>
  <si>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</si>
  <si>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</si>
  <si>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</si>
  <si>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зерттеулержүргізуді қамтамасыз ету</t>
  </si>
  <si>
    <t>Обеспечение проведения исследований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</si>
  <si>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қатысуын қамтамасыз ету</t>
  </si>
  <si>
    <t>Обеспечение участия Казахстана в инициативах и инструментахОрганизации экономического сотрудничества и развития в рамках сотрудничества Казахстана с Организацией экономического сотрудничества и развития</t>
  </si>
  <si>
    <t>Қазақстанның Экономикалық ынтымақтастық және даму ұйымы менынтымақтастығы шеңберінде Қазақстанның Экономикалық ынтымақтастық және даму ұйымының бастамалары мен құралдарына қатысуын қамтамасыз ету</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</si>
  <si>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</si>
  <si>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резерва Правительства Республики Казахстан на неотложные затраты</t>
  </si>
  <si>
    <t>097</t>
  </si>
  <si>
    <t>Студенттерді, магистранттарды және докторанттарды жатақханаларда жаңа енгізілетін орындармен қамтамасыз ету</t>
  </si>
  <si>
    <t>Обеспечение студентов, магистрантов и докторантов вновь вводимыми местами в общежитиях</t>
  </si>
  <si>
    <t>Таблица - 2</t>
  </si>
  <si>
    <t>САЛЫҚТЫҚ ТҮСІМДЕР</t>
  </si>
  <si>
    <t>САЛЫҚТЫҚ ЕМЕС ТҮСІМДЕР</t>
  </si>
  <si>
    <t>НЕГІЗГІ КАПИТАЛДЫ САТУДАН ТҮСЕТІН ТҮСІМДЕР</t>
  </si>
  <si>
    <t>ТРАНСФЕРТТЕР ТҮСІМДЕРІ</t>
  </si>
  <si>
    <t>Трансферттер түсімдері</t>
  </si>
  <si>
    <t>II. ҚАЗАҚСТАН РЕСПУБЛИКАСЫНЫҢ ҰЛТТЫҚ ҚОРЫН БАСҚАРУДАН ТҮСЕТІН ИНВЕСТИЦИЯЛЫҚ КІРІСТЕР</t>
  </si>
  <si>
    <t>III. ҚАЗАҚСТАН РЕСПУБЛИКАСЫНЫҢ ЗАҢНАМАСЫНДА ТЫЙЫМ САЛЫНБАҒАН ӨЗГЕ ДЕ ТҮСІМДЕР МЕН КІРІСТЕР</t>
  </si>
  <si>
    <t xml:space="preserve">IV. МӘСҚ-ҒА ТҮСЕТІН ТҮСІМДЕР </t>
  </si>
  <si>
    <t xml:space="preserve">V. ӘЛМСҚ-ҒА ТҮСЕТІН ТҮСІМДЕР </t>
  </si>
  <si>
    <t>VI. ШЫҒЫНДАР</t>
  </si>
  <si>
    <t>VII. ЖӘБІРЛЕНУШІЛЕРГЕ ӨТЕМАҚЫ ҚОРЫНЫҢ ҚБШ-СЫНАН ТӨЛЕМДЕР</t>
  </si>
  <si>
    <t xml:space="preserve">VIII. ҚАЗАҚСТАН РЕСПУБЛИКАСЫ ҰЛТТЫҚ ҚОРДЫ БАСҚАРУМЕН ЖӘНЕ ЖЫЛ САЙЫНҒЫ СЫРТҚЫ АУДИТТІ ЖҮРГІЗУМЕН БАЙЛАНЫСТЫ ШЫҒЫСТАРДЫ ЖАБУ  </t>
  </si>
  <si>
    <t>IX. МӘСҚ ШЫҒЫСТАРЫ</t>
  </si>
  <si>
    <t xml:space="preserve">X. ӘЛМСҚ ШЫҒЫСТАРЫ </t>
  </si>
  <si>
    <t xml:space="preserve">XI. БИҚҚ ШЫҒЫСТАРЫ </t>
  </si>
  <si>
    <t xml:space="preserve">XII. ТАЗА БЮДЖЕТТІК КРЕДИТ БЕРУ </t>
  </si>
  <si>
    <t>БЮДЖЕТТІК КРЕДИТТЕРДІ ӨТЕУ</t>
  </si>
  <si>
    <t>XIII. ҚАРЖЫ АКТИВТЕРІМЕН ОПЕРАЦИЯЛАР БОЙЫНША САЛЬДО</t>
  </si>
  <si>
    <t>ҚАРЖЫ АКТИВТЕРІН САТЫП АЛУ</t>
  </si>
  <si>
    <t>МЕМЛЕКЕТТІҢ ҚАРЖЫ АКТИВТЕРІН САТУДАН ТҮСЕТІН ТҮСІМДЕР</t>
  </si>
  <si>
    <t xml:space="preserve">XIV. БЮДЖЕТ ТАПШЫЛЫҒЫ (ПРОФИЦИТІ) </t>
  </si>
  <si>
    <t xml:space="preserve">XV. БЮДЖЕТТІҢ МҰНАЙҒА ҚАТЫСТЫ ЕМЕС ТАПШЫЛЫҒЫ (ПРОФИЦИТІ) </t>
  </si>
  <si>
    <t xml:space="preserve">XVI. БЮДЖЕТ ТАПШЫЛЫҒЫН ҚАРЖЫЛАНДЫРУ (ПРОФИЦИТТІ ПАЙДАЛАНУ) </t>
  </si>
  <si>
    <t>ҚАРЫЗДАР ТҮСІМІ</t>
  </si>
  <si>
    <t>Қарыздар түсімі</t>
  </si>
  <si>
    <t>ҚАРЫЗДАРДЫ ӨТЕУ</t>
  </si>
  <si>
    <t>Қарыздарды өтеу</t>
  </si>
  <si>
    <t>БЮДЖЕТ ҚАРАЖАТЫНЫҢ ПАЙДАЛАНЫЛАТЫН ҚАЛДЫҚТАРЫ</t>
  </si>
  <si>
    <t>«Бюджет қаражатының қалдықтары» анықтамалық бөлімі:</t>
  </si>
  <si>
    <t>Қаржы жылының басындағы бюджет қаражатының қалдықтары</t>
  </si>
  <si>
    <t>Есепті кезең соңындағы бюджет қаражатының қалдықтары</t>
  </si>
  <si>
    <t>Скорректированный бюджет/ Түзетілген бюджет</t>
  </si>
  <si>
    <t>Исполнение/ Орындалуы</t>
  </si>
  <si>
    <t>% исполнение / Орындалу %</t>
  </si>
  <si>
    <t>шоғырландырылған бюджеттің атқарылуы туралы есеп</t>
  </si>
  <si>
    <t>Коды бюджетной классификации / Бюджеттік сыныптама коды</t>
  </si>
  <si>
    <t>Әкімшілік құқық бұзушылық туралы қозғалған істер</t>
  </si>
  <si>
    <t>Возбуждено дел об административных правонарушениях</t>
  </si>
  <si>
    <t>ұсыныс көлемі/ объем предложений /quantity supplied</t>
  </si>
  <si>
    <t>МЕККАМ (млн. тенге)/MEКKAM (mln)</t>
  </si>
  <si>
    <t>12ай/12 мес/12 monthes</t>
  </si>
  <si>
    <t>72 ай/72 мес/72 monthes</t>
  </si>
  <si>
    <t>108 ай/108 мес/108 monthes</t>
  </si>
  <si>
    <t>168 ай /168мес/ 168 monthes</t>
  </si>
  <si>
    <t>TONIA мөлшерлемесіне индекстелген мемлекеттік қазынашылық міндеттемелері</t>
  </si>
  <si>
    <t>Мемлекеттік орта мерзімді қазынашылық міндеттемелері</t>
  </si>
  <si>
    <t>Мемлекеттік ұзақ мерзімді жинақ қазынашылық міндеттемелері</t>
  </si>
  <si>
    <t>Мемлекеттік ұзақ мерзімді қазынашылық міндеттемелері</t>
  </si>
  <si>
    <t>Халықаралық Қайта құру және Даму Банкі</t>
  </si>
  <si>
    <t>Азия Даму Банкі</t>
  </si>
  <si>
    <t>Еуропа Қайта құру және Даму Банкі</t>
  </si>
  <si>
    <t>Ислам Даму Банкі</t>
  </si>
  <si>
    <t>Араб экономикасының дамудың Кувейт қоры</t>
  </si>
  <si>
    <t>Жапон халықаралық ынтымақтастық агенттігі</t>
  </si>
  <si>
    <t>Германия Үкіметінің кредит агенттігі</t>
  </si>
  <si>
    <t>Шетел коммерциялық банктер</t>
  </si>
  <si>
    <t>1.2.1.</t>
  </si>
  <si>
    <t>1.2.2.</t>
  </si>
  <si>
    <t>1.2.3.</t>
  </si>
  <si>
    <t>1.2.4.</t>
  </si>
  <si>
    <t>1.2.5.</t>
  </si>
  <si>
    <t>1.2.6.</t>
  </si>
  <si>
    <t>1.2.7.</t>
  </si>
  <si>
    <t>1.2.8.</t>
  </si>
  <si>
    <t>1.2.9.</t>
  </si>
  <si>
    <t>1.2.10.</t>
  </si>
  <si>
    <t>1.2.11.</t>
  </si>
  <si>
    <t>1.2.12.</t>
  </si>
  <si>
    <t xml:space="preserve">                       -</t>
  </si>
  <si>
    <t xml:space="preserve"> 2024 жылғы 1 сәуірге</t>
  </si>
  <si>
    <t>на 1 апреля 2024 года</t>
  </si>
  <si>
    <t>Қазақстан Республикасы Ұлттық Банкінің борышы</t>
  </si>
  <si>
    <t>ішкі</t>
  </si>
  <si>
    <t>сыртқы</t>
  </si>
  <si>
    <r>
      <t>Қазақстан Республикасының жергілікті атқарушы органдарының борышы</t>
    </r>
    <r>
      <rPr>
        <vertAlign val="superscript"/>
        <sz val="10"/>
        <rFont val="Arial"/>
        <family val="2"/>
        <charset val="204"/>
      </rPr>
      <t>2</t>
    </r>
  </si>
  <si>
    <t>Казақстан Республикасының Үкіметі алдындағы</t>
  </si>
  <si>
    <t xml:space="preserve">Мемлекет кепілгерліктері бойынша борыш </t>
  </si>
  <si>
    <t>Барлығы мемлекеттік және мемлекет кепілдік берген борышы, мемлекет кепілгерліктері бойынша борыш  (I+II+III)</t>
  </si>
  <si>
    <t>курс доллара США на 31.03.2024г. - 446,78 тенге</t>
  </si>
  <si>
    <t>2023 ж. есеп /_x000D_
2023 г.  отчет</t>
  </si>
  <si>
    <t>2024 ж. қаңтар-наурыз / 
январь-март отчет 2024 г.</t>
  </si>
  <si>
    <t>2024 жылдың бірінші тоқсандағы жоспары / план на  первый квартал 2024 года</t>
  </si>
  <si>
    <t>2024 жылдағы бірінші тоқсандағы орындалу /исполнение за первый квартал 2024 года</t>
  </si>
  <si>
    <t>2024ж.                1 тоқсан/ 2024г.          1 квартал</t>
  </si>
  <si>
    <t>2024ж.                1 тоқсан/ 2024г.            1 квартал</t>
  </si>
  <si>
    <t>12.19-кесте</t>
  </si>
  <si>
    <t>Таблица 12.19</t>
  </si>
  <si>
    <t>2024 ж. қантар-сәуір есеп/январь-апрель отчет 2024 г.</t>
  </si>
  <si>
    <t>қантар-сәуір/январь-апрель</t>
  </si>
  <si>
    <t>Таблица 12.11.1</t>
  </si>
  <si>
    <t>12.11.1-кесте</t>
  </si>
  <si>
    <t>2024 жылдың  сәуір айына</t>
  </si>
  <si>
    <t>96 ай/96 мес/96 monthes</t>
  </si>
  <si>
    <t>300 ай/300 мес/300 monthes</t>
  </si>
  <si>
    <t>МЕУКАМ-180 02.04.2024 қайта/повтор/repeat</t>
  </si>
  <si>
    <t>МЕУКАМ-72 02.04.2024 қайта/повтор/repeat</t>
  </si>
  <si>
    <t>МЕУКАМ-72 02.04.2024  қосымша/доразмещение/аdditional placement</t>
  </si>
  <si>
    <t>МЕУКАМ-156 02.04.2024 қайта/повтор/repeat</t>
  </si>
  <si>
    <t>МЕУКАМ-300 09.04.2024 қайта/повтор/repeat</t>
  </si>
  <si>
    <t>МЕУКАМ-156 09.04.2024 қайта/повтор/repeat</t>
  </si>
  <si>
    <t>МЕУКАМ-156 09.04.2024 қосымша/доразмещение/аdditional placement</t>
  </si>
  <si>
    <t>МЕУКАМ-120 09.04.2024 қайта/повтор/repeat</t>
  </si>
  <si>
    <t>МЕККАМ-12 09.04.2024 жаңа/новые/new</t>
  </si>
  <si>
    <t>МЕУКАМ-96 09.04.2024 қайта/повтор/repeat</t>
  </si>
  <si>
    <t>МЕУКАМ-168 16.04.2024 қайта/повтор/repeat</t>
  </si>
  <si>
    <t>МЕУКАМ-96 16.04.2024 қайта/повтор/repeat</t>
  </si>
  <si>
    <t>,</t>
  </si>
  <si>
    <t>МЕУКАМ-180 16.04.2024 қайта/повтор/repeat</t>
  </si>
  <si>
    <t>МЕУКАМ-72 16.04.2024 қайта/повтор/repeat</t>
  </si>
  <si>
    <t>МЕУКАМ-300 16.04.2024 қайта/повтор/repeat</t>
  </si>
  <si>
    <t>МЕУКАМ-108 16.04.2024 қайта/повтор/repeat</t>
  </si>
  <si>
    <t>МЕУКАМ-168 23.04.2024 қайта/повтор/repeat</t>
  </si>
  <si>
    <t>МЕУКАМ-168 23.04.2024 қосымша/доразмещение/аdditional placement</t>
  </si>
  <si>
    <t>МЕУКАМ-84 23.04.2024 қайта/повтор/repeat</t>
  </si>
  <si>
    <t>МЕУКАМ-96 23.04.2024 қайта/повтор/repeat</t>
  </si>
  <si>
    <t>МЕККАМ-12 26.04.2024 қайта/повтор/repeat</t>
  </si>
  <si>
    <t>МЕУКАМ-108 26.04.2024 қайта/повтор/repeat</t>
  </si>
  <si>
    <t>МЕУКАМ-180 26.04.2024 қайта/повтор/repeat</t>
  </si>
  <si>
    <t>МЕУКАМ-180 26.04.2024 қосымша/доразмещение/аdditional placement</t>
  </si>
  <si>
    <t>МЕУКАМ-84 26.04.2024 қайта/повтор/repeat</t>
  </si>
  <si>
    <t>МЕУКАМ-168 30.04.2024 қайта/повтор/repeat</t>
  </si>
  <si>
    <t>МЕУКАМ-168 30.04.2024 қосымша/доразмещение/аdditional placement</t>
  </si>
  <si>
    <t>МЕУКАМ-156 30.04.2024 қайта/повтор/repeat</t>
  </si>
  <si>
    <t>МЕУКАМ-156 30.04.2024 қосымша/доразмещение/аdditional placement</t>
  </si>
  <si>
    <t>МЕУКАМ-72 30.04.2024 қайта/повтор/repeat</t>
  </si>
  <si>
    <t>МЕУКАМ-72 30.04.2024 қосымша/доразмещение/аdditional placement</t>
  </si>
  <si>
    <t>МЕУКАМ-108 30.04.2024 қайта/повтор/repeat</t>
  </si>
  <si>
    <t>Итого сәуір 2024/апрель 2024г./Total for april 2024</t>
  </si>
  <si>
    <t>2024 ж. қаңтар-сәуір/_x000D_
январь-апрель отчет 2024 г.</t>
  </si>
  <si>
    <t>429</t>
  </si>
  <si>
    <t>Өзге де негізгі қаражатты күрделі жөндеу</t>
  </si>
  <si>
    <t>Капитальный ремонт прочих основных средств</t>
  </si>
  <si>
    <t>2024 ж. қаңтар-сәуір есеп/_x000D_
январь-апрель 2024 г.</t>
  </si>
  <si>
    <t>1 мамырға 2024  жылға арналған Қазақстан Республикасы Ұлттық қорының қолма-қол ақшасын бақылау шотындағы ақша қозғалысы туралы есеп/
 Движении  денег  на  контрольном счете  наличности Национального  фонда  Республики Казахстан на 1 мая 2024 года</t>
  </si>
  <si>
    <t>2024 ж. қаңтар-сәуір есеп/  январь-апрель отчет 2024 г.</t>
  </si>
  <si>
    <t>24,7</t>
  </si>
  <si>
    <t>208,0</t>
  </si>
  <si>
    <t>2024 ж. қаңтар-сәуір есеп/
  январь-апрель отчет 2024 г.</t>
  </si>
  <si>
    <t>Колледж студенттерін жатақханаларда жаңа енгізілетін орындармен қамтамасыз ету</t>
  </si>
  <si>
    <t>Обеспечение студентов колледжей вновь вводимыми местами в общежитиях</t>
  </si>
  <si>
    <t xml:space="preserve">2 023 ж. есеп/ 2 023 г. отчет </t>
  </si>
  <si>
    <t xml:space="preserve">2 024 ж. қантар - сәуір  есеп / январь - апрель 2 024 г. отчет </t>
  </si>
  <si>
    <t xml:space="preserve">2 023 ж. қантар - сәуір  есеп / январь - апрель 2 023 г. отчет </t>
  </si>
  <si>
    <t>2024 жылғы қаңтар-сәуір атқарылуы (млн. теңге)/ исполнение за январь-апрель 2024 года (млн.тенге)</t>
  </si>
  <si>
    <t>2023 ж. қаңтар-сәуір %-бен 2024 ж. қаңтар-сәуірге/
2024 г. январь-апрель в % к январю-апрелю 2023 г.</t>
  </si>
  <si>
    <t>2024 ж. қаңтар-сәуір есеп/_x000D_
  январь-апрель отчет 2024 г.</t>
  </si>
  <si>
    <t>31</t>
  </si>
  <si>
    <t>Микроқаржы ұйымдарын есептік тіркеуден өткізгені және оларды микроқаржы ұйымдарының тізіліміне енгізгені үшін алым</t>
  </si>
  <si>
    <t>Сбор за прохождение учетной регистрации микрофинансовых организаций и включение их в реестр микрофинансовых организаций</t>
  </si>
  <si>
    <t>36</t>
  </si>
  <si>
    <t>«Астана» халықаралық қаржы орталығының инвестициялық резиденті болып табылатын шетелдіктің немесе азаматтығы жоқ адамның резиденттігін растайтын құжаттың берілгені үшін алым республикалық бюджетке түсетiн салықтық түсiмдер болып табылады</t>
  </si>
  <si>
    <t>Сбор за выдачу документа, подтверждающего резидентство иностранца или лица без гражданства, являющегося инвестиционным резидентом Международного финансового центра «Астана»</t>
  </si>
  <si>
    <t>Парниктік газдар шығарындыларына квоталар бөлудің ұлттық жоспарының квота көлемі резервін басқарудан және белгіленген мүлшер бірліктерін беруден түскен түсімдер</t>
  </si>
  <si>
    <t>Поступления, полученные от передачи единиц установленного количества и управления резервом объема квот национального плана распределения квот на выбросы парниковых газов</t>
  </si>
  <si>
    <t>Мемлекеттік резервінің кәдеге жаратылған сатудан түсетін түсімдер</t>
  </si>
  <si>
    <t>Поступления от реализации утилизированных товаров государственного материального резерва</t>
  </si>
  <si>
    <t>Мемлекеттік кепілдіктер бойынша міндеттемелерді орындауға бағытталған қаражатты қайтару</t>
  </si>
  <si>
    <t>Возврат средств, направленных на исполнение обязательств погосударственным гарантиям</t>
  </si>
  <si>
    <t>2024 ж. қаңтар-сәуір/январь-апрель отчет 2024 г.</t>
  </si>
  <si>
    <t>Қазақстан Республикасы Ұлттық қорынан нысаналы трансферт есебінен республикалық бюджеттен берілген пайдаланылмаған бюджеттік кредиттерді облыстық бюджеттерден, республикалық маңызы бар қалалардың, астананың бюджеттерінен қайтару</t>
  </si>
  <si>
    <t>Возврат из областных бюджетов, бюджетов города республиканского значения, столицы неиспользованных бюджетных кредитов, выданных из республиканского бюджета за счет целевого трансферта из Национального фонда Республики Казахстан</t>
  </si>
  <si>
    <t>2024 қаңтар-сәуір есеп/_x000D_
  январь-апрель отчет 2024г.</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</si>
  <si>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</si>
  <si>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t>
  </si>
  <si>
    <t>102</t>
  </si>
  <si>
    <t>Қазақстан Республикасы Үкіметінің төтенше резерві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</si>
  <si>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чрезвычайного резерва Правительства Республики Казахстан</t>
  </si>
  <si>
    <t>148</t>
  </si>
  <si>
    <t>Қазақстан Республикасы Үкіметінің төтенше резерві есебінен дамуға бағытталған іс-шаралар өткізу</t>
  </si>
  <si>
    <t>Проведение мероприятий, направленных на развитие за счет чрезвычайного резерва Правительства Республики Казахстан</t>
  </si>
  <si>
    <t>2024 жылдың қантар-сәуір айларында мемлекеттік меншік, барлығы/ Государственная собственность на январь-апрель 2024 года, всего</t>
  </si>
  <si>
    <t xml:space="preserve">2024 ЖЫЛДЫҢ 1 ТОҚСАНЫ БОЙЫНША </t>
  </si>
  <si>
    <t>ЗА 1 КВАРТАЛ 2024 ГОДА</t>
  </si>
  <si>
    <t>Балама құралдар</t>
  </si>
  <si>
    <t xml:space="preserve">Альтернативные инструменты </t>
  </si>
  <si>
    <t>Нысаналы талаптар</t>
  </si>
  <si>
    <t>Целевые требования</t>
  </si>
  <si>
    <t>2024 жылдың           1 мамырына /на 1 мая 2024 года</t>
  </si>
  <si>
    <t>на 1 мая 2024  года / 2024 жылғы 1 мамырға арналған</t>
  </si>
  <si>
    <t>Экспорт, млн. долл. США  (январь - март 2024г.)</t>
  </si>
  <si>
    <t>Импорт, млн. долл. США (январь - март 2024г.)</t>
  </si>
  <si>
    <t>Объем промышленного производства, млрд.тенге (январь-апрель 2024г.)</t>
  </si>
  <si>
    <t>Среднемесячная номинальная заработная плата 1 работника, тенге (1 квартал 2024г.)</t>
  </si>
  <si>
    <t>Индекс потребительских цен к апрелю предыдущего года, в %</t>
  </si>
  <si>
    <t>Валовой внутренний продукт,              млрд.тенге январь-март 2024 год</t>
  </si>
  <si>
    <t>2 - Ұлттық статистика бюросы Қазақстан Республикасының Стратегиялық жоспарлау және реформалар агенттігінің 2024 жылғы сәуір деректері бойынша /По данным Бюро национальной статистики Агентства по стратегическому планированию и реформам Республики Казахстан за апрель 2024 года</t>
  </si>
  <si>
    <t>3 - Ұлттық статистика бюросы Қазақстан Республикасының Стратегиялық жоспарлау және реформалар агенттігінің 2024 жылғы сәуір деректері бойынша /По данным Бюро национальной статистики Агентства по стратегическому планированию и реформам Республики Казахстан за апрель 2024 года</t>
  </si>
  <si>
    <t>2024 ж. 1 мамырдағы есеп/ на 1 мая
 отчет 2024 г.</t>
  </si>
  <si>
    <t xml:space="preserve">1 - Ұлттық статистика бюросы Қазақстан Республикасының Стратегиялық жоспарлау және реформалар агенттігінің  2024 жылғы сәуір бойынша /Объем ВВП по отчетным данным Бюро национальной статистики Агентства по стратегическому планированию и реформам Республики Казахстан за апрель 2024год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</si>
</sst>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 #,##0_-;_-* &quot;-&quot;_-;_-@_-"/>
    <numFmt numFmtId="164" formatCode="_-* #,##0.00\ _₽_-;\-* #,##0.00\ _₽_-;_-* &quot;-&quot;??\ _₽_-;_-@_-"/>
    <numFmt numFmtId="165" formatCode="#,##0&quot;р.&quot;;\-#,##0&quot;р.&quot;"/>
    <numFmt numFmtId="166" formatCode="#,##0.00&quot;р.&quot;;\-#,##0.00&quot;р.&quot;"/>
    <numFmt numFmtId="167" formatCode="_-* #,##0&quot;р.&quot;_-;\-* #,##0&quot;р.&quot;_-;_-* &quot;-&quot;&quot;р.&quot;_-;_-@_-"/>
    <numFmt numFmtId="168" formatCode="_-* #,##0_р_._-;\-* #,##0_р_._-;_-* &quot;-&quot;_р_._-;_-@_-"/>
    <numFmt numFmtId="169" formatCode="_-* #,##0.00&quot;р.&quot;_-;\-* #,##0.00&quot;р.&quot;_-;_-* &quot;-&quot;??&quot;р.&quot;_-;_-@_-"/>
    <numFmt numFmtId="170" formatCode="_-* #,##0.00_р_._-;\-* #,##0.00_р_._-;_-* &quot;-&quot;??_р_._-;_-@_-"/>
    <numFmt numFmtId="171" formatCode="_-* #,##0.00\ _₸_-;\-* #,##0.00\ _₸_-;_-* &quot;-&quot;??\ _₸_-;_-@_-"/>
    <numFmt numFmtId="172" formatCode="_-* #,##0.0_р_._-;\-* #,##0.0_р_._-;_-* &quot;-&quot;_р_._-;_-@_-"/>
    <numFmt numFmtId="173" formatCode="0.0"/>
    <numFmt numFmtId="174" formatCode="_-* #,##0_р_._-;\-* #,##0_р_._-;_-* &quot;-&quot;??_р_._-;_-@_-"/>
    <numFmt numFmtId="175" formatCode="#,##0.0"/>
    <numFmt numFmtId="176" formatCode="_-* #,##0.0_р_._-;\-* #,##0.0_р_._-;_-* &quot;-&quot;?_р_._-;_-@_-"/>
    <numFmt numFmtId="177" formatCode="#,##0_ ;\-#,##0\ "/>
    <numFmt numFmtId="178" formatCode="#\ ###\ ###\ ##0"/>
    <numFmt numFmtId="179" formatCode="_(* #,##0_);_(* \(#,##0\);_(* &quot;-&quot;_);_(@_)"/>
    <numFmt numFmtId="180" formatCode="_(* #,##0.00_);_(* \(#,##0.00\);_(* &quot;-&quot;_);_(@_)"/>
    <numFmt numFmtId="181" formatCode="###\ ###\ ###\ ###"/>
    <numFmt numFmtId="182" formatCode="_(* #,##0_);_(* \(#,##0\);_(* &quot;-&quot;??_);_(@_)"/>
    <numFmt numFmtId="183" formatCode="_-* #,##0_р_._-;\-* #,##0_р_._-;_-* &quot;-&quot;?_р_._-;_-@_-"/>
    <numFmt numFmtId="184" formatCode="0.000000000"/>
    <numFmt numFmtId="185" formatCode="mmmm\ d\,\ yyyy"/>
    <numFmt numFmtId="186" formatCode="0.000000"/>
    <numFmt numFmtId="187" formatCode="_-* #,##0_?_._-;\-* #,##0_?_._-;_-* &quot;-&quot;_?_._-;_-@_-"/>
    <numFmt numFmtId="188" formatCode="_-* #,##0.00_?_._-;\-* #,##0.00_?_._-;_-* &quot;-&quot;??_?_._-;_-@_-"/>
    <numFmt numFmtId="189" formatCode="_-* #,##0_ð_._-;\-* #,##0_ð_._-;_-* &quot;-&quot;_ð_._-;_-@_-"/>
    <numFmt numFmtId="190" formatCode="_-* #,##0.00_ð_._-;\-* #,##0.00_ð_._-;_-* &quot;-&quot;??_ð_._-;_-@_-"/>
    <numFmt numFmtId="191" formatCode="_(* #,##0.00_);_(* \(#,##0.00\);_(* &quot;-&quot;??_);_(@_)"/>
    <numFmt numFmtId="192" formatCode="_-* #,##0.000_-;\-* #,##0.000_-;_-* &quot;-&quot;_-;_-@_-"/>
    <numFmt numFmtId="193" formatCode="#,##0;\-#,##0;0"/>
    <numFmt numFmtId="194" formatCode="#\ ###\ ###\ ##0.0;\-#\ ###\ ###\ ##0.0;#\ ###\ ###\ ##0.0"/>
    <numFmt numFmtId="195" formatCode="#\ ###\ ###\ ##0.0"/>
    <numFmt numFmtId="196" formatCode="#\ ###\ ###\ ###\ ##0.0;\-#\ ###\ ###\ ###\ ##0.0"/>
    <numFmt numFmtId="197" formatCode="_-* #,##0.00_р_._-;\-* #,##0.00_р_._-;_-* &quot;-&quot;_р_._-;_-@_-"/>
    <numFmt numFmtId="198" formatCode="_(* #,##0.0_);_(* \(#,##0.0\);_(* &quot;-&quot;_);_(@_)"/>
    <numFmt numFmtId="199" formatCode="#\ ###\ ###.#;\-#\ ###\ ###.#;0"/>
    <numFmt numFmtId="200" formatCode="#\ ###\ ###\ ##0.0;#\ ###\ ###\ ##0.0"/>
  </numFmts>
  <fonts count="189">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10"/>
      <color indexed="8"/>
      <name val="MS Sans Serif"/>
      <family val="2"/>
      <charset val="204"/>
    </font>
    <font>
      <sz val="10"/>
      <name val="Helv"/>
    </font>
    <font>
      <sz val="10"/>
      <name val="Arial"/>
      <family val="2"/>
      <charset val="204"/>
    </font>
    <font>
      <sz val="10"/>
      <name val="Arial"/>
      <family val="2"/>
      <charset val="204"/>
    </font>
    <font>
      <b/>
      <vertAlign val="superscript"/>
      <sz val="11"/>
      <name val="Arial"/>
      <family val="2"/>
      <charset val="204"/>
    </font>
    <font>
      <b/>
      <sz val="10"/>
      <name val="Arial"/>
      <family val="2"/>
      <charset val="204"/>
    </font>
    <font>
      <i/>
      <sz val="10"/>
      <name val="Arial"/>
      <family val="2"/>
      <charset val="204"/>
    </font>
    <font>
      <b/>
      <i/>
      <sz val="10"/>
      <name val="Arial"/>
      <family val="2"/>
      <charset val="204"/>
    </font>
    <font>
      <sz val="11"/>
      <name val="Arial"/>
      <family val="2"/>
      <charset val="204"/>
    </font>
    <font>
      <b/>
      <sz val="11"/>
      <name val="Arial"/>
      <family val="2"/>
      <charset val="204"/>
    </font>
    <font>
      <sz val="10"/>
      <color indexed="8"/>
      <name val="Arial"/>
      <family val="2"/>
      <charset val="204"/>
    </font>
    <font>
      <vertAlign val="superscript"/>
      <sz val="10"/>
      <name val="Arial"/>
      <family val="2"/>
      <charset val="204"/>
    </font>
    <font>
      <vertAlign val="superscript"/>
      <sz val="10"/>
      <color indexed="8"/>
      <name val="Arial"/>
      <family val="2"/>
      <charset val="204"/>
    </font>
    <font>
      <sz val="8"/>
      <name val="Arial"/>
      <family val="2"/>
      <charset val="204"/>
    </font>
    <font>
      <sz val="12"/>
      <name val="Arial"/>
      <family val="2"/>
      <charset val="204"/>
    </font>
    <font>
      <b/>
      <sz val="12"/>
      <name val="Arial"/>
      <family val="2"/>
      <charset val="204"/>
    </font>
    <font>
      <b/>
      <i/>
      <sz val="12"/>
      <name val="Arial"/>
      <family val="2"/>
      <charset val="204"/>
    </font>
    <font>
      <sz val="9"/>
      <name val="Arial"/>
      <family val="2"/>
      <charset val="204"/>
    </font>
    <font>
      <sz val="12"/>
      <color indexed="8"/>
      <name val="Arial"/>
      <family val="2"/>
      <charset val="204"/>
    </font>
    <font>
      <b/>
      <vertAlign val="superscript"/>
      <sz val="10"/>
      <name val="Arial"/>
      <family val="2"/>
      <charset val="204"/>
    </font>
    <font>
      <b/>
      <sz val="10"/>
      <name val="Arial Cyr"/>
      <charset val="204"/>
    </font>
    <font>
      <sz val="12"/>
      <color indexed="9"/>
      <name val="Arial"/>
      <family val="2"/>
      <charset val="204"/>
    </font>
    <font>
      <sz val="12"/>
      <name val="Arial Cyr"/>
      <charset val="204"/>
    </font>
    <font>
      <b/>
      <sz val="12"/>
      <name val="Arial Cyr"/>
      <charset val="204"/>
    </font>
    <font>
      <b/>
      <vertAlign val="superscript"/>
      <sz val="12"/>
      <name val="Arial Cyr"/>
      <charset val="204"/>
    </font>
    <font>
      <b/>
      <i/>
      <sz val="12"/>
      <name val="Arial Cyr"/>
      <charset val="204"/>
    </font>
    <font>
      <vertAlign val="superscript"/>
      <sz val="12"/>
      <name val="Arial Cyr"/>
      <charset val="204"/>
    </font>
    <font>
      <vertAlign val="superscrip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Cyr"/>
      <charset val="204"/>
    </font>
    <font>
      <sz val="9"/>
      <color rgb="FF333333"/>
      <name val="Arial"/>
      <family val="2"/>
      <charset val="204"/>
    </font>
    <font>
      <sz val="10"/>
      <name val="Arial"/>
      <family val="2"/>
      <charset val="204"/>
    </font>
    <font>
      <sz val="10"/>
      <color rgb="FF000000"/>
      <name val="Arial"/>
      <family val="2"/>
      <charset val="204"/>
    </font>
    <font>
      <b/>
      <sz val="9"/>
      <name val="Arial Cyr"/>
      <charset val="204"/>
    </font>
    <font>
      <sz val="10"/>
      <color rgb="FF000000"/>
      <name val="Arial"/>
      <family val="2"/>
      <charset val="204"/>
    </font>
    <font>
      <sz val="10"/>
      <color rgb="FF00000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10"/>
      <color rgb="FF000000"/>
      <name val="Times New Roman"/>
      <family val="1"/>
      <charset val="204"/>
    </font>
    <font>
      <sz val="10"/>
      <color rgb="FF000000"/>
      <name val="Arial"/>
      <family val="2"/>
      <charset val="204"/>
    </font>
    <font>
      <sz val="10"/>
      <name val="Arial"/>
      <family val="2"/>
      <charset val="204"/>
    </font>
    <font>
      <sz val="10"/>
      <color rgb="FF000000"/>
      <name val="Arial"/>
      <family val="2"/>
      <charset val="204"/>
    </font>
    <font>
      <sz val="8"/>
      <color indexed="8"/>
      <name val="Arial KZ"/>
      <charset val="204"/>
    </font>
    <font>
      <b/>
      <sz val="11"/>
      <color indexed="8"/>
      <name val="Arial KZ"/>
      <charset val="204"/>
    </font>
    <font>
      <b/>
      <sz val="8"/>
      <color indexed="8"/>
      <name val="Arial KZ"/>
      <charset val="204"/>
    </font>
    <font>
      <b/>
      <sz val="10"/>
      <color indexed="8"/>
      <name val="Arial KZ"/>
      <charset val="204"/>
    </font>
    <font>
      <b/>
      <sz val="18"/>
      <name val="Arial"/>
      <family val="2"/>
      <charset val="204"/>
    </font>
    <font>
      <sz val="12"/>
      <name val="Academy"/>
    </font>
    <font>
      <sz val="8"/>
      <name val="Academy"/>
    </font>
    <font>
      <sz val="10"/>
      <name val="Helv"/>
      <charset val="204"/>
    </font>
    <font>
      <sz val="10"/>
      <name val="NTHarmonica"/>
      <charset val="204"/>
    </font>
    <font>
      <sz val="10"/>
      <color indexed="8"/>
      <name val="Times New Roman"/>
      <family val="1"/>
      <charset val="204"/>
    </font>
    <font>
      <b/>
      <sz val="10"/>
      <color indexed="8"/>
      <name val="Times New Roman"/>
      <family val="1"/>
      <charset val="204"/>
    </font>
    <font>
      <b/>
      <sz val="10"/>
      <color indexed="8"/>
      <name val="Arial"/>
      <family val="2"/>
    </font>
    <font>
      <sz val="10"/>
      <color indexed="8"/>
      <name val="Arial"/>
      <family val="2"/>
    </font>
    <font>
      <u/>
      <sz val="11"/>
      <color theme="10"/>
      <name val="Calibri"/>
      <family val="2"/>
    </font>
    <font>
      <sz val="11"/>
      <color theme="1"/>
      <name val="Calibri"/>
      <family val="2"/>
      <scheme val="minor"/>
    </font>
    <font>
      <sz val="9"/>
      <color theme="1"/>
      <name val="Calibri"/>
      <family val="2"/>
      <charset val="204"/>
      <scheme val="minor"/>
    </font>
    <font>
      <sz val="10"/>
      <color rgb="FF000000"/>
      <name val="Arial"/>
      <family val="2"/>
      <charset val="204"/>
    </font>
    <font>
      <sz val="8"/>
      <name val="Times New Roman"/>
      <family val="1"/>
      <charset val="204"/>
    </font>
    <font>
      <sz val="10"/>
      <name val="Times New Roman"/>
      <family val="1"/>
      <charset val="204"/>
    </font>
    <font>
      <b/>
      <sz val="8"/>
      <color rgb="FF222222"/>
      <name val="Arial"/>
      <family val="2"/>
      <charset val="204"/>
    </font>
    <font>
      <sz val="10"/>
      <color rgb="FF000000"/>
      <name val="Arial"/>
      <family val="2"/>
      <charset val="204"/>
    </font>
    <font>
      <sz val="10"/>
      <name val="Arial"/>
      <family val="2"/>
      <charset val="204"/>
    </font>
    <font>
      <sz val="14"/>
      <name val="Times New Roman"/>
      <family val="1"/>
      <charset val="204"/>
    </font>
    <font>
      <b/>
      <sz val="12"/>
      <name val="Times New Roman"/>
      <family val="1"/>
      <charset val="204"/>
    </font>
    <font>
      <sz val="10"/>
      <color rgb="FF000000"/>
      <name val="Arial"/>
      <family val="2"/>
      <charset val="204"/>
    </font>
    <font>
      <b/>
      <sz val="8"/>
      <color rgb="FF333333"/>
      <name val="Times New Roman"/>
      <family val="1"/>
      <charset val="204"/>
    </font>
    <font>
      <vertAlign val="superscript"/>
      <sz val="8"/>
      <name val="Arial"/>
      <family val="2"/>
      <charset val="204"/>
    </font>
    <font>
      <sz val="10"/>
      <color rgb="FF000000"/>
      <name val="Arial"/>
      <family val="2"/>
      <charset val="204"/>
    </font>
    <font>
      <sz val="10"/>
      <color rgb="FF000000"/>
      <name val="Arial"/>
      <family val="2"/>
      <charset val="204"/>
    </font>
    <font>
      <b/>
      <sz val="10"/>
      <color rgb="FF000000"/>
      <name val="Times New Roman"/>
      <family val="1"/>
      <charset val="204"/>
    </font>
    <font>
      <b/>
      <sz val="10"/>
      <color rgb="FF333333"/>
      <name val="Times New Roman"/>
      <family val="1"/>
      <charset val="204"/>
    </font>
    <font>
      <sz val="10"/>
      <name val="Arial"/>
      <family val="2"/>
      <charset val="204"/>
    </font>
    <font>
      <sz val="10"/>
      <name val="Arial KZ"/>
      <family val="2"/>
      <charset val="204"/>
    </font>
    <font>
      <b/>
      <sz val="8"/>
      <name val="Times New Roman"/>
      <family val="1"/>
      <charset val="204"/>
    </font>
    <font>
      <i/>
      <sz val="8"/>
      <name val="Times New Roman"/>
      <family val="1"/>
      <charset val="204"/>
    </font>
    <font>
      <b/>
      <sz val="9"/>
      <name val="Times New Roman"/>
      <family val="1"/>
      <charset val="204"/>
    </font>
    <font>
      <sz val="7"/>
      <name val="Times New Roman"/>
      <family val="1"/>
      <charset val="204"/>
    </font>
    <font>
      <sz val="10"/>
      <name val="Arial"/>
      <family val="2"/>
    </font>
    <font>
      <i/>
      <sz val="10"/>
      <name val="Arial Cyr"/>
      <charset val="204"/>
    </font>
    <font>
      <i/>
      <sz val="8"/>
      <color rgb="FF333333"/>
      <name val="Times New Roman"/>
      <family val="1"/>
      <charset val="204"/>
    </font>
    <font>
      <sz val="10"/>
      <color rgb="FF000000"/>
      <name val="Arial"/>
      <family val="2"/>
      <charset val="204"/>
    </font>
    <font>
      <sz val="10"/>
      <color indexed="8"/>
      <name val="Arial KZ"/>
      <charset val="204"/>
    </font>
    <font>
      <b/>
      <sz val="8"/>
      <name val="Arial"/>
      <family val="2"/>
      <charset val="204"/>
    </font>
    <font>
      <i/>
      <sz val="9"/>
      <name val="Arial"/>
      <family val="2"/>
      <charset val="204"/>
    </font>
    <font>
      <sz val="11"/>
      <name val="Calibri"/>
      <family val="2"/>
      <charset val="204"/>
    </font>
    <font>
      <sz val="10"/>
      <color theme="1"/>
      <name val="Arial"/>
      <family val="2"/>
      <charset val="204"/>
    </font>
    <font>
      <sz val="10"/>
      <color rgb="FF333333"/>
      <name val="Times New Roman"/>
      <family val="1"/>
      <charset val="204"/>
    </font>
    <font>
      <i/>
      <sz val="10"/>
      <color rgb="FF000000"/>
      <name val="Times New Roman"/>
      <family val="1"/>
      <charset val="204"/>
    </font>
    <font>
      <sz val="10"/>
      <color rgb="FF000000"/>
      <name val="Arial"/>
      <family val="2"/>
      <charset val="204"/>
    </font>
    <font>
      <b/>
      <sz val="12"/>
      <color rgb="FF000000"/>
      <name val="Times New Roman"/>
      <family val="1"/>
      <charset val="204"/>
    </font>
    <font>
      <b/>
      <sz val="10"/>
      <color theme="1"/>
      <name val="Arial"/>
      <family val="2"/>
      <charset val="204"/>
    </font>
    <font>
      <sz val="10"/>
      <color rgb="FF333333"/>
      <name val="Arial"/>
      <family val="2"/>
      <charset val="204"/>
    </font>
    <font>
      <sz val="9"/>
      <color rgb="FFFF0000"/>
      <name val="Arial"/>
      <family val="2"/>
      <charset val="204"/>
    </font>
    <font>
      <sz val="12"/>
      <color rgb="FF000000"/>
      <name val="Times New Roman"/>
      <family val="1"/>
      <charset val="204"/>
    </font>
    <font>
      <sz val="8"/>
      <color rgb="FF000000"/>
      <name val="Times New Roman"/>
      <family val="1"/>
      <charset val="204"/>
    </font>
    <font>
      <b/>
      <sz val="14"/>
      <color rgb="FF000000"/>
      <name val="Times New Roman"/>
      <family val="1"/>
      <charset val="204"/>
    </font>
    <font>
      <sz val="10"/>
      <color rgb="FFFF0000"/>
      <name val="Arial"/>
      <family val="2"/>
      <charset val="204"/>
    </font>
    <font>
      <sz val="10"/>
      <color rgb="FF000000"/>
      <name val="Arial Cyr"/>
    </font>
    <font>
      <sz val="14"/>
      <color rgb="FF000000"/>
      <name val="Times New Roman"/>
      <family val="1"/>
      <charset val="204"/>
    </font>
    <font>
      <sz val="10"/>
      <color rgb="FF000000"/>
      <name val="Times New Roman"/>
    </font>
    <font>
      <sz val="9"/>
      <color rgb="FF333333"/>
      <name val="Arial"/>
    </font>
    <font>
      <b/>
      <sz val="10"/>
      <color rgb="FF000000"/>
      <name val="Times New Roman"/>
    </font>
    <font>
      <b/>
      <sz val="10"/>
      <color rgb="FF333333"/>
      <name val="Times New Roman"/>
    </font>
    <font>
      <sz val="8"/>
      <color rgb="FF333333"/>
      <name val="Times New Roman"/>
    </font>
    <font>
      <sz val="10"/>
      <color rgb="FF333333"/>
      <name val="Times New Roman"/>
    </font>
    <font>
      <b/>
      <sz val="8"/>
      <color rgb="FF333333"/>
      <name val="Times New Roman"/>
    </font>
    <font>
      <b/>
      <i/>
      <sz val="8"/>
      <color rgb="FF333333"/>
      <name val="Times New Roman"/>
    </font>
    <font>
      <sz val="8"/>
      <color rgb="FF000000"/>
      <name val="Times New Roman"/>
    </font>
    <font>
      <i/>
      <sz val="8"/>
      <color rgb="FF333333"/>
      <name val="Times New Roman"/>
    </font>
    <font>
      <i/>
      <sz val="8"/>
      <color rgb="FF000000"/>
      <name val="Times New Roman"/>
    </font>
    <font>
      <b/>
      <sz val="14"/>
      <color rgb="FF333333"/>
      <name val="Times New Roman"/>
    </font>
    <font>
      <b/>
      <sz val="12"/>
      <color rgb="FF000000"/>
      <name val="Times New Roman"/>
    </font>
    <font>
      <b/>
      <sz val="12"/>
      <color rgb="FFFFFFFF"/>
      <name val="Times New Roman"/>
    </font>
    <font>
      <i/>
      <sz val="10"/>
      <color rgb="FF000000"/>
      <name val="Times New Roman"/>
    </font>
    <font>
      <sz val="12"/>
      <color rgb="FFFFFFFF"/>
      <name val="Times New Roman"/>
    </font>
    <font>
      <sz val="12"/>
      <color rgb="FF000000"/>
      <name val="Times New Roman"/>
    </font>
    <font>
      <b/>
      <sz val="9"/>
      <color rgb="FF333333"/>
      <name val="Times New Roman"/>
    </font>
    <font>
      <b/>
      <i/>
      <sz val="10"/>
      <color rgb="FF333333"/>
      <name val="Times New Roman"/>
    </font>
    <font>
      <b/>
      <i/>
      <sz val="10"/>
      <color rgb="FF000000"/>
      <name val="Times New Roman"/>
    </font>
    <font>
      <i/>
      <sz val="10"/>
      <color rgb="FF333333"/>
      <name val="Times New Roman"/>
    </font>
    <font>
      <b/>
      <sz val="16"/>
      <color rgb="FFFF0000"/>
      <name val="Times New Roman"/>
    </font>
    <font>
      <sz val="9"/>
      <color rgb="FF333333"/>
      <name val="Times New Roman"/>
    </font>
    <font>
      <sz val="9"/>
      <color rgb="FF000000"/>
      <name val="Times New Roman"/>
    </font>
    <font>
      <b/>
      <sz val="9"/>
      <color rgb="FF000000"/>
      <name val="Times New Roman"/>
    </font>
    <font>
      <i/>
      <sz val="9"/>
      <color rgb="FF000000"/>
      <name val="Times New Roman"/>
    </font>
    <font>
      <b/>
      <sz val="7"/>
      <color rgb="FF000000"/>
      <name val="Times New Roman"/>
    </font>
    <font>
      <b/>
      <sz val="9"/>
      <color rgb="FFFFFFFF"/>
      <name val="Times New Roman"/>
    </font>
    <font>
      <b/>
      <i/>
      <sz val="7"/>
      <color rgb="FF000000"/>
      <name val="Times New Roman"/>
    </font>
    <font>
      <sz val="9"/>
      <color rgb="FFFFFFFF"/>
      <name val="Times New Roman"/>
    </font>
    <font>
      <sz val="7"/>
      <color rgb="FF000000"/>
      <name val="Times New Roman"/>
    </font>
    <font>
      <b/>
      <sz val="10"/>
      <color rgb="FFFFFFFF"/>
      <name val="Times New Roman"/>
    </font>
    <font>
      <b/>
      <i/>
      <sz val="9"/>
      <color rgb="FF000000"/>
      <name val="Times New Roman"/>
    </font>
    <font>
      <sz val="10"/>
      <color rgb="FFFFFFFF"/>
      <name val="Times New Roman"/>
    </font>
    <font>
      <sz val="10"/>
      <color rgb="FF000000"/>
      <name val="Arial"/>
    </font>
    <font>
      <sz val="12"/>
      <color rgb="FF333333"/>
      <name val="Times New Roman"/>
    </font>
    <font>
      <b/>
      <sz val="12"/>
      <color rgb="FF333333"/>
      <name val="Times New Roman"/>
    </font>
    <font>
      <b/>
      <sz val="8"/>
      <color rgb="FF000000"/>
      <name val="Times New Roman"/>
    </font>
    <font>
      <b/>
      <sz val="14"/>
      <color rgb="FF000000"/>
      <name val="Times New Roman"/>
    </font>
    <font>
      <sz val="7"/>
      <color rgb="FF333333"/>
      <name val="Times New Roman"/>
    </font>
    <font>
      <sz val="8"/>
      <color rgb="FFFFFFFF"/>
      <name val="Times New Roman"/>
    </font>
    <font>
      <sz val="9"/>
      <color rgb="FF000000"/>
      <name val="Arial"/>
    </font>
    <font>
      <b/>
      <sz val="9"/>
      <color rgb="FF000000"/>
      <name val="Arial"/>
    </font>
    <font>
      <sz val="9"/>
      <color rgb="FFFFFFFF"/>
      <name val="Arial"/>
    </font>
    <font>
      <b/>
      <sz val="11"/>
      <color rgb="FF333333"/>
      <name val="Times New Roman"/>
    </font>
    <font>
      <b/>
      <sz val="9"/>
      <color rgb="FFFFFFFF"/>
      <name val="Arial"/>
    </font>
    <font>
      <sz val="12"/>
      <color theme="1"/>
      <name val="Calibri"/>
      <family val="2"/>
      <charset val="204"/>
      <scheme val="minor"/>
    </font>
    <font>
      <b/>
      <sz val="9"/>
      <color rgb="FF000000"/>
      <name val="Times New Roman"/>
      <family val="1"/>
      <charset val="204"/>
    </font>
    <font>
      <i/>
      <sz val="9"/>
      <color rgb="FF000000"/>
      <name val="Times New Roman"/>
      <family val="1"/>
      <charset val="204"/>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rgb="FFFFFFFF"/>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8FBFC"/>
        <bgColor rgb="FFFFFFFF"/>
      </patternFill>
    </fill>
    <fill>
      <patternFill patternType="solid">
        <fgColor indexed="41"/>
      </patternFill>
    </fill>
    <fill>
      <patternFill patternType="solid">
        <fgColor rgb="FFFFFFFF"/>
        <bgColor indexed="64"/>
      </patternFill>
    </fill>
    <fill>
      <patternFill patternType="solid">
        <fgColor theme="6" tint="0.59999389629810485"/>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000000"/>
      </right>
      <top/>
      <bottom style="thin">
        <color rgb="FF000000"/>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3877A6"/>
      </bottom>
      <diagonal/>
    </border>
    <border>
      <left style="thin">
        <color rgb="FFC0C0C0"/>
      </left>
      <right style="thin">
        <color rgb="FFC0C0C0"/>
      </right>
      <top/>
      <bottom style="thin">
        <color rgb="FFA5A5B1"/>
      </bottom>
      <diagonal/>
    </border>
    <border>
      <left style="thin">
        <color rgb="FFC0C0C0"/>
      </left>
      <right style="thin">
        <color rgb="FFC0C0C0"/>
      </right>
      <top style="thin">
        <color rgb="FFCAC9D9"/>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48"/>
      </left>
      <right style="thin">
        <color indexed="48"/>
      </right>
      <top style="thin">
        <color indexed="48"/>
      </top>
      <bottom style="thin">
        <color indexed="48"/>
      </bottom>
      <diagonal/>
    </border>
    <border>
      <left/>
      <right/>
      <top style="double">
        <color indexed="64"/>
      </top>
      <bottom/>
      <diagonal/>
    </border>
    <border>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EBEBEB"/>
      </left>
      <right style="thin">
        <color rgb="FFEBEBEB"/>
      </right>
      <top style="thin">
        <color rgb="FFEBEBEB"/>
      </top>
      <bottom style="thin">
        <color rgb="FFEBEBEB"/>
      </bottom>
      <diagonal/>
    </border>
    <border>
      <left/>
      <right/>
      <top/>
      <bottom style="medium">
        <color indexed="64"/>
      </bottom>
      <diagonal/>
    </border>
    <border>
      <left/>
      <right style="thin">
        <color indexed="64"/>
      </right>
      <top style="thin">
        <color indexed="64"/>
      </top>
      <bottom style="medium">
        <color indexed="64"/>
      </bottom>
      <diagonal/>
    </border>
    <border>
      <left/>
      <right style="hair">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rgb="FF000000"/>
      </top>
      <bottom/>
      <diagonal/>
    </border>
    <border>
      <left style="double">
        <color rgb="FFFFFFFF"/>
      </left>
      <right style="double">
        <color rgb="FFFFFFFF"/>
      </right>
      <top style="double">
        <color rgb="FFFFFFFF"/>
      </top>
      <bottom style="double">
        <color rgb="FFFFFFFF"/>
      </bottom>
      <diagonal/>
    </border>
    <border>
      <left style="thin">
        <color rgb="FF999999"/>
      </left>
      <right style="thin">
        <color rgb="FF999999"/>
      </right>
      <top style="thin">
        <color rgb="FF999999"/>
      </top>
      <bottom style="thin">
        <color rgb="FF999999"/>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style="thin">
        <color rgb="FFEBEBEB"/>
      </right>
      <top style="thin">
        <color rgb="FFEBEBEB"/>
      </top>
      <bottom style="thin">
        <color rgb="FFEBEBEB"/>
      </bottom>
      <diagonal/>
    </border>
    <border>
      <left style="thin">
        <color rgb="FF000000"/>
      </left>
      <right style="thin">
        <color rgb="FFEBEBEB"/>
      </right>
      <top style="thin">
        <color rgb="FFEBEBEB"/>
      </top>
      <bottom style="thin">
        <color rgb="FF000000"/>
      </bottom>
      <diagonal/>
    </border>
    <border>
      <left style="thin">
        <color rgb="FFEBEBEB"/>
      </left>
      <right style="thin">
        <color rgb="FFEBEBEB"/>
      </right>
      <top style="thin">
        <color rgb="FFEBEBEB"/>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0" tint="-0.14996795556505021"/>
      </top>
      <bottom style="thin">
        <color theme="0" tint="-0.14996795556505021"/>
      </bottom>
      <diagonal/>
    </border>
    <border>
      <left style="thin">
        <color rgb="FFEBEBEB"/>
      </left>
      <right/>
      <top style="thin">
        <color rgb="FFEBEBEB"/>
      </top>
      <bottom style="thin">
        <color rgb="FFEBEBEB"/>
      </bottom>
      <diagonal/>
    </border>
    <border>
      <left style="thin">
        <color rgb="FFEBEBEB"/>
      </left>
      <right/>
      <top style="thin">
        <color rgb="FFEBEBEB"/>
      </top>
      <bottom style="thin">
        <color rgb="FF000000"/>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hair">
        <color indexed="64"/>
      </left>
      <right/>
      <top style="hair">
        <color indexed="64"/>
      </top>
      <bottom/>
      <diagonal/>
    </border>
    <border>
      <left style="thin">
        <color indexed="64"/>
      </left>
      <right style="medium">
        <color indexed="64"/>
      </right>
      <top/>
      <bottom style="medium">
        <color indexed="64"/>
      </bottom>
      <diagonal/>
    </border>
    <border>
      <left style="thin">
        <color indexed="64"/>
      </left>
      <right style="thin">
        <color indexed="64"/>
      </right>
      <top style="thin">
        <color theme="0" tint="-0.14996795556505021"/>
      </top>
      <bottom/>
      <diagonal/>
    </border>
  </borders>
  <cellStyleXfs count="2859">
    <xf numFmtId="0" fontId="0" fillId="0" borderId="0"/>
    <xf numFmtId="0" fontId="22"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22" fillId="0" borderId="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21" fillId="0" borderId="0" applyNumberFormat="0" applyFont="0" applyFill="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168" fontId="24" fillId="0" borderId="0" applyFont="0" applyFill="0" applyBorder="0" applyAlignment="0" applyProtection="0"/>
    <xf numFmtId="0" fontId="65" fillId="4"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19" fillId="0" borderId="0"/>
    <xf numFmtId="9" fontId="19" fillId="0" borderId="0" applyFont="0" applyFill="0" applyBorder="0" applyAlignment="0" applyProtection="0"/>
    <xf numFmtId="168" fontId="19" fillId="0" borderId="0" applyFont="0" applyFill="0" applyBorder="0" applyAlignment="0" applyProtection="0"/>
    <xf numFmtId="170"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9" fontId="19" fillId="0" borderId="0" applyFont="0" applyFill="0" applyBorder="0" applyAlignment="0" applyProtection="0"/>
    <xf numFmtId="170" fontId="19" fillId="0" borderId="0" applyFont="0" applyFill="0" applyBorder="0" applyAlignment="0" applyProtection="0"/>
    <xf numFmtId="0" fontId="19" fillId="0" borderId="0"/>
    <xf numFmtId="168" fontId="19" fillId="0" borderId="0" applyFont="0" applyFill="0" applyBorder="0" applyAlignment="0" applyProtection="0"/>
    <xf numFmtId="0" fontId="68" fillId="0" borderId="0"/>
    <xf numFmtId="9" fontId="68" fillId="0" borderId="0" applyFont="0" applyFill="0" applyBorder="0" applyAlignment="0" applyProtection="0"/>
    <xf numFmtId="0" fontId="18" fillId="0" borderId="0"/>
    <xf numFmtId="170" fontId="49" fillId="0" borderId="0" applyFont="0" applyFill="0" applyBorder="0" applyAlignment="0" applyProtection="0"/>
    <xf numFmtId="0" fontId="19" fillId="0" borderId="0"/>
    <xf numFmtId="182" fontId="23" fillId="0" borderId="0"/>
    <xf numFmtId="0" fontId="19" fillId="0" borderId="0"/>
    <xf numFmtId="0" fontId="17" fillId="0" borderId="0"/>
    <xf numFmtId="0" fontId="16" fillId="0" borderId="0"/>
    <xf numFmtId="170" fontId="16" fillId="0" borderId="0" applyFont="0" applyFill="0" applyBorder="0" applyAlignment="0" applyProtection="0"/>
    <xf numFmtId="0" fontId="19" fillId="0" borderId="0"/>
    <xf numFmtId="0" fontId="69" fillId="0" borderId="0"/>
    <xf numFmtId="0" fontId="69" fillId="0" borderId="0"/>
    <xf numFmtId="0" fontId="23" fillId="0" borderId="0"/>
    <xf numFmtId="0" fontId="15" fillId="0" borderId="0"/>
    <xf numFmtId="0" fontId="15" fillId="0" borderId="0"/>
    <xf numFmtId="0" fontId="15" fillId="0" borderId="0"/>
    <xf numFmtId="0" fontId="69" fillId="0" borderId="0"/>
    <xf numFmtId="170" fontId="15" fillId="0" borderId="0" applyFont="0" applyFill="0" applyBorder="0" applyAlignment="0" applyProtection="0"/>
    <xf numFmtId="170" fontId="15" fillId="0" borderId="0" applyFont="0" applyFill="0" applyBorder="0" applyAlignment="0" applyProtection="0"/>
    <xf numFmtId="0" fontId="71" fillId="0" borderId="0"/>
    <xf numFmtId="0" fontId="14" fillId="0" borderId="0"/>
    <xf numFmtId="168" fontId="19" fillId="0" borderId="0" applyFont="0" applyFill="0" applyBorder="0" applyAlignment="0" applyProtection="0"/>
    <xf numFmtId="170" fontId="19" fillId="0" borderId="0" applyFont="0" applyFill="0" applyBorder="0" applyAlignment="0" applyProtection="0"/>
    <xf numFmtId="168" fontId="19" fillId="0" borderId="0" applyFont="0" applyFill="0" applyBorder="0" applyAlignment="0" applyProtection="0"/>
    <xf numFmtId="0" fontId="72" fillId="0" borderId="0"/>
    <xf numFmtId="168" fontId="19" fillId="0" borderId="0" applyFont="0" applyFill="0" applyBorder="0" applyAlignment="0" applyProtection="0"/>
    <xf numFmtId="170" fontId="19" fillId="0" borderId="0" applyFont="0" applyFill="0" applyBorder="0" applyAlignment="0" applyProtection="0"/>
    <xf numFmtId="168" fontId="19" fillId="0" borderId="0" applyFont="0" applyFill="0" applyBorder="0" applyAlignment="0" applyProtection="0"/>
    <xf numFmtId="0" fontId="73"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168" fontId="19" fillId="0" borderId="0" applyFont="0" applyFill="0" applyBorder="0" applyAlignment="0" applyProtection="0"/>
    <xf numFmtId="170"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49" fillId="3" borderId="0" applyNumberFormat="0" applyBorder="0" applyAlignment="0" applyProtection="0"/>
    <xf numFmtId="170" fontId="19" fillId="0" borderId="0" applyFont="0" applyFill="0" applyBorder="0" applyAlignment="0" applyProtection="0"/>
    <xf numFmtId="168" fontId="19" fillId="0" borderId="0" applyFont="0" applyFill="0" applyBorder="0" applyAlignment="0" applyProtection="0"/>
    <xf numFmtId="9" fontId="23" fillId="0" borderId="0" applyFont="0" applyFill="0" applyBorder="0" applyAlignment="0" applyProtection="0"/>
    <xf numFmtId="0" fontId="13" fillId="0" borderId="0"/>
    <xf numFmtId="170" fontId="49" fillId="0" borderId="0" applyFont="0" applyFill="0" applyBorder="0" applyAlignment="0" applyProtection="0"/>
    <xf numFmtId="168" fontId="19" fillId="0" borderId="0" applyFont="0" applyFill="0" applyBorder="0" applyAlignment="0" applyProtection="0"/>
    <xf numFmtId="0" fontId="13" fillId="0" borderId="0"/>
    <xf numFmtId="0" fontId="13" fillId="0" borderId="0"/>
    <xf numFmtId="170" fontId="13" fillId="0" borderId="0" applyFont="0" applyFill="0" applyBorder="0" applyAlignment="0" applyProtection="0"/>
    <xf numFmtId="0" fontId="13" fillId="0" borderId="0"/>
    <xf numFmtId="0" fontId="13" fillId="0" borderId="0"/>
    <xf numFmtId="0" fontId="13" fillId="0" borderId="0"/>
    <xf numFmtId="170" fontId="13" fillId="0" borderId="0" applyFont="0" applyFill="0" applyBorder="0" applyAlignment="0" applyProtection="0"/>
    <xf numFmtId="170" fontId="13" fillId="0" borderId="0" applyFont="0" applyFill="0" applyBorder="0" applyAlignment="0" applyProtection="0"/>
    <xf numFmtId="170" fontId="19"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170" fontId="19" fillId="0" borderId="0" applyFont="0" applyFill="0" applyBorder="0" applyAlignment="0" applyProtection="0"/>
    <xf numFmtId="0" fontId="49" fillId="2" borderId="0" applyNumberFormat="0" applyBorder="0" applyAlignment="0" applyProtection="0"/>
    <xf numFmtId="0" fontId="50" fillId="13" borderId="0" applyNumberFormat="0" applyBorder="0" applyAlignment="0" applyProtection="0"/>
    <xf numFmtId="0" fontId="49" fillId="9" borderId="0" applyNumberFormat="0" applyBorder="0" applyAlignment="0" applyProtection="0"/>
    <xf numFmtId="0" fontId="50" fillId="10" borderId="0" applyNumberFormat="0" applyBorder="0" applyAlignment="0" applyProtection="0"/>
    <xf numFmtId="0" fontId="50" fillId="9" borderId="0" applyNumberFormat="0" applyBorder="0" applyAlignment="0" applyProtection="0"/>
    <xf numFmtId="0" fontId="50" fillId="12" borderId="0" applyNumberFormat="0" applyBorder="0" applyAlignment="0" applyProtection="0"/>
    <xf numFmtId="0" fontId="49" fillId="11"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49" fillId="10" borderId="0" applyNumberFormat="0" applyBorder="0" applyAlignment="0" applyProtection="0"/>
    <xf numFmtId="0" fontId="50" fillId="15" borderId="0" applyNumberFormat="0" applyBorder="0" applyAlignment="0" applyProtection="0"/>
    <xf numFmtId="0" fontId="50" fillId="14" borderId="0" applyNumberFormat="0" applyBorder="0" applyAlignment="0" applyProtection="0"/>
    <xf numFmtId="0" fontId="49" fillId="8"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5" borderId="0" applyNumberFormat="0" applyBorder="0" applyAlignment="0" applyProtection="0"/>
    <xf numFmtId="0" fontId="49" fillId="4" borderId="0" applyNumberFormat="0" applyBorder="0" applyAlignment="0" applyProtection="0"/>
    <xf numFmtId="170" fontId="19" fillId="0" borderId="0" applyFont="0" applyFill="0" applyBorder="0" applyAlignment="0" applyProtection="0"/>
    <xf numFmtId="0" fontId="74" fillId="0" borderId="0"/>
    <xf numFmtId="0" fontId="75" fillId="0" borderId="0"/>
    <xf numFmtId="0" fontId="76" fillId="0" borderId="0"/>
    <xf numFmtId="0" fontId="78" fillId="0" borderId="0"/>
    <xf numFmtId="0" fontId="7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69" fillId="0" borderId="0"/>
    <xf numFmtId="0" fontId="12" fillId="0" borderId="0"/>
    <xf numFmtId="170" fontId="19" fillId="0" borderId="0" applyFont="0" applyFill="0" applyBorder="0" applyAlignment="0" applyProtection="0"/>
    <xf numFmtId="0" fontId="69" fillId="0" borderId="0"/>
    <xf numFmtId="0" fontId="69"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69" fillId="0" borderId="0"/>
    <xf numFmtId="0" fontId="23" fillId="0" borderId="0"/>
    <xf numFmtId="0" fontId="69" fillId="0" borderId="0"/>
    <xf numFmtId="0" fontId="69" fillId="0" borderId="0"/>
    <xf numFmtId="0" fontId="23"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11" fillId="0" borderId="0"/>
    <xf numFmtId="0" fontId="11" fillId="0" borderId="0"/>
    <xf numFmtId="0" fontId="11"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11" fillId="0" borderId="0" applyFont="0" applyFill="0" applyBorder="0" applyAlignment="0" applyProtection="0"/>
    <xf numFmtId="170" fontId="11" fillId="0" borderId="0" applyFont="0" applyFill="0" applyBorder="0" applyAlignment="0" applyProtection="0"/>
    <xf numFmtId="0" fontId="69" fillId="0" borderId="0"/>
    <xf numFmtId="0" fontId="8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170" fontId="19"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0" fontId="10" fillId="0" borderId="0"/>
    <xf numFmtId="0" fontId="10" fillId="0" borderId="0"/>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6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50" fillId="9" borderId="0" applyNumberFormat="0" applyBorder="0" applyAlignment="0" applyProtection="0"/>
    <xf numFmtId="0" fontId="52" fillId="20" borderId="2" applyNumberFormat="0" applyAlignment="0" applyProtection="0"/>
    <xf numFmtId="0" fontId="50" fillId="12" borderId="0" applyNumberFormat="0" applyBorder="0" applyAlignment="0" applyProtection="0"/>
    <xf numFmtId="0" fontId="50" fillId="17" borderId="0" applyNumberFormat="0" applyBorder="0" applyAlignment="0" applyProtection="0"/>
    <xf numFmtId="0" fontId="63" fillId="0" borderId="9" applyNumberFormat="0" applyFill="0" applyAlignment="0" applyProtection="0"/>
    <xf numFmtId="0" fontId="50" fillId="14" borderId="0" applyNumberFormat="0" applyBorder="0" applyAlignment="0" applyProtection="0"/>
    <xf numFmtId="0" fontId="61" fillId="3" borderId="0" applyNumberFormat="0" applyBorder="0" applyAlignment="0" applyProtection="0"/>
    <xf numFmtId="0" fontId="50" fillId="14" borderId="0" applyNumberFormat="0" applyBorder="0" applyAlignment="0" applyProtection="0"/>
    <xf numFmtId="0" fontId="50" fillId="13"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50" fillId="16" borderId="0" applyNumberFormat="0" applyBorder="0" applyAlignment="0" applyProtection="0"/>
    <xf numFmtId="0" fontId="9" fillId="0" borderId="0"/>
    <xf numFmtId="0" fontId="64" fillId="0" borderId="0" applyNumberFormat="0" applyFill="0" applyBorder="0" applyAlignment="0" applyProtection="0"/>
    <xf numFmtId="0" fontId="59" fillId="0" borderId="0" applyNumberFormat="0" applyFill="0" applyBorder="0" applyAlignment="0" applyProtection="0"/>
    <xf numFmtId="0" fontId="9" fillId="0" borderId="0"/>
    <xf numFmtId="0" fontId="9" fillId="0" borderId="0"/>
    <xf numFmtId="170" fontId="9" fillId="0" borderId="0" applyFont="0" applyFill="0" applyBorder="0" applyAlignment="0" applyProtection="0"/>
    <xf numFmtId="0" fontId="49" fillId="2" borderId="0" applyNumberFormat="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49" fillId="5" borderId="0" applyNumberFormat="0" applyBorder="0" applyAlignment="0" applyProtection="0"/>
    <xf numFmtId="0" fontId="56" fillId="0" borderId="5" applyNumberFormat="0" applyFill="0" applyAlignment="0" applyProtection="0"/>
    <xf numFmtId="0" fontId="49" fillId="7" borderId="0" applyNumberFormat="0" applyBorder="0" applyAlignment="0" applyProtection="0"/>
    <xf numFmtId="0" fontId="49" fillId="11" borderId="0" applyNumberFormat="0" applyBorder="0" applyAlignment="0" applyProtection="0"/>
    <xf numFmtId="0" fontId="62" fillId="0" borderId="0" applyNumberForma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55" fillId="0" borderId="4" applyNumberFormat="0" applyFill="0" applyAlignment="0" applyProtection="0"/>
    <xf numFmtId="0" fontId="49" fillId="9" borderId="0" applyNumberFormat="0" applyBorder="0" applyAlignment="0" applyProtection="0"/>
    <xf numFmtId="0" fontId="50" fillId="10" borderId="0" applyNumberFormat="0" applyBorder="0" applyAlignment="0" applyProtection="0"/>
    <xf numFmtId="0" fontId="60" fillId="22" borderId="0" applyNumberFormat="0" applyBorder="0" applyAlignment="0" applyProtection="0"/>
    <xf numFmtId="0" fontId="50" fillId="13" borderId="0" applyNumberFormat="0" applyBorder="0" applyAlignment="0" applyProtection="0"/>
    <xf numFmtId="0" fontId="56" fillId="0" borderId="0" applyNumberFormat="0" applyFill="0" applyBorder="0" applyAlignment="0" applyProtection="0"/>
    <xf numFmtId="0" fontId="49" fillId="6" borderId="0" applyNumberFormat="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50" fillId="18" borderId="0" applyNumberFormat="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65" fillId="4" borderId="0" applyNumberFormat="0" applyBorder="0" applyAlignment="0" applyProtection="0"/>
    <xf numFmtId="0" fontId="49" fillId="10" borderId="0" applyNumberFormat="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171" fontId="19"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49" fillId="6" borderId="0" applyNumberFormat="0" applyBorder="0" applyAlignment="0" applyProtection="0"/>
    <xf numFmtId="0" fontId="49" fillId="5"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2" borderId="0" applyNumberFormat="0" applyBorder="0" applyAlignment="0" applyProtection="0"/>
    <xf numFmtId="0" fontId="49" fillId="9" borderId="0" applyNumberFormat="0" applyBorder="0" applyAlignment="0" applyProtection="0"/>
    <xf numFmtId="0" fontId="49" fillId="8" borderId="0" applyNumberFormat="0" applyBorder="0" applyAlignment="0" applyProtection="0"/>
    <xf numFmtId="0" fontId="49" fillId="7"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49" fillId="8" borderId="0" applyNumberFormat="0" applyBorder="0" applyAlignment="0" applyProtection="0"/>
    <xf numFmtId="0" fontId="50" fillId="13" borderId="0" applyNumberFormat="0" applyBorder="0" applyAlignment="0" applyProtection="0"/>
    <xf numFmtId="0" fontId="49" fillId="10" borderId="0" applyNumberFormat="0" applyBorder="0" applyAlignment="0" applyProtection="0"/>
    <xf numFmtId="0" fontId="50" fillId="9" borderId="0" applyNumberFormat="0" applyBorder="0" applyAlignment="0" applyProtection="0"/>
    <xf numFmtId="0" fontId="49" fillId="11" borderId="0" applyNumberFormat="0" applyBorder="0" applyAlignment="0" applyProtection="0"/>
    <xf numFmtId="0" fontId="50" fillId="14" borderId="0" applyNumberFormat="0" applyBorder="0" applyAlignment="0" applyProtection="0"/>
    <xf numFmtId="0" fontId="49" fillId="5" borderId="0" applyNumberFormat="0" applyBorder="0" applyAlignment="0" applyProtection="0"/>
    <xf numFmtId="0" fontId="50" fillId="10" borderId="0" applyNumberFormat="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49" fillId="8" borderId="0" applyNumberFormat="0" applyBorder="0" applyAlignment="0" applyProtection="0"/>
    <xf numFmtId="0" fontId="51" fillId="7" borderId="1" applyNumberFormat="0" applyAlignment="0" applyProtection="0"/>
    <xf numFmtId="0" fontId="49" fillId="3" borderId="0" applyNumberFormat="0" applyBorder="0" applyAlignment="0" applyProtection="0"/>
    <xf numFmtId="0" fontId="19" fillId="23" borderId="8" applyNumberFormat="0" applyFont="0" applyAlignment="0" applyProtection="0"/>
    <xf numFmtId="0" fontId="49" fillId="4" borderId="0" applyNumberFormat="0" applyBorder="0" applyAlignment="0" applyProtection="0"/>
    <xf numFmtId="0" fontId="57" fillId="0" borderId="6" applyNumberFormat="0" applyFill="0" applyAlignment="0" applyProtection="0"/>
    <xf numFmtId="0" fontId="54" fillId="0" borderId="3" applyNumberFormat="0" applyFill="0" applyAlignment="0" applyProtection="0"/>
    <xf numFmtId="0" fontId="50" fillId="15" borderId="0" applyNumberFormat="0" applyBorder="0" applyAlignment="0" applyProtection="0"/>
    <xf numFmtId="0" fontId="50" fillId="19" borderId="0" applyNumberFormat="0" applyBorder="0" applyAlignment="0" applyProtection="0"/>
    <xf numFmtId="0" fontId="53" fillId="20" borderId="1" applyNumberFormat="0" applyAlignment="0" applyProtection="0"/>
    <xf numFmtId="0" fontId="58" fillId="21" borderId="7" applyNumberFormat="0" applyAlignment="0" applyProtection="0"/>
    <xf numFmtId="171" fontId="19"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1" fontId="19"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pplyFont="0" applyFill="0" applyBorder="0" applyAlignment="0" applyProtection="0"/>
    <xf numFmtId="0" fontId="8" fillId="0" borderId="0"/>
    <xf numFmtId="0" fontId="8"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171" fontId="19" fillId="0" borderId="0" applyFont="0" applyFill="0" applyBorder="0" applyAlignment="0" applyProtection="0"/>
    <xf numFmtId="170" fontId="49" fillId="0" borderId="0" applyFont="0" applyFill="0" applyBorder="0" applyAlignment="0" applyProtection="0"/>
    <xf numFmtId="168" fontId="23" fillId="0" borderId="0" applyFont="0" applyFill="0" applyBorder="0" applyAlignment="0" applyProtection="0"/>
    <xf numFmtId="170" fontId="23" fillId="0" borderId="0" applyFont="0" applyFill="0" applyBorder="0" applyAlignment="0" applyProtection="0"/>
    <xf numFmtId="3" fontId="23" fillId="0" borderId="0" applyFill="0" applyBorder="0" applyAlignment="0" applyProtection="0"/>
    <xf numFmtId="166" fontId="23" fillId="0" borderId="0" applyFill="0" applyBorder="0" applyAlignment="0" applyProtection="0"/>
    <xf numFmtId="167" fontId="23" fillId="0" borderId="0" applyFont="0" applyFill="0" applyBorder="0" applyAlignment="0" applyProtection="0"/>
    <xf numFmtId="169" fontId="23" fillId="0" borderId="0" applyFont="0" applyFill="0" applyBorder="0" applyAlignment="0" applyProtection="0"/>
    <xf numFmtId="165" fontId="23" fillId="0" borderId="0" applyFill="0" applyBorder="0" applyAlignment="0" applyProtection="0"/>
    <xf numFmtId="185" fontId="23" fillId="0" borderId="0" applyFill="0" applyBorder="0" applyAlignment="0" applyProtection="0"/>
    <xf numFmtId="2" fontId="23" fillId="0" borderId="0" applyFill="0" applyBorder="0" applyAlignment="0" applyProtection="0"/>
    <xf numFmtId="0" fontId="85" fillId="0" borderId="0" applyNumberFormat="0" applyFill="0" applyBorder="0" applyAlignment="0" applyProtection="0"/>
    <xf numFmtId="0" fontId="36" fillId="0" borderId="0" applyNumberFormat="0" applyFill="0" applyBorder="0" applyAlignment="0" applyProtection="0"/>
    <xf numFmtId="0" fontId="86" fillId="0" borderId="0">
      <alignment wrapText="1"/>
    </xf>
    <xf numFmtId="0" fontId="87" fillId="0" borderId="0"/>
    <xf numFmtId="0" fontId="23" fillId="0" borderId="0" applyNumberFormat="0" applyFill="0" applyBorder="0" applyAlignment="0" applyProtection="0"/>
    <xf numFmtId="186" fontId="88" fillId="0" borderId="0"/>
    <xf numFmtId="187" fontId="89" fillId="0" borderId="0" applyFont="0" applyFill="0" applyBorder="0" applyAlignment="0" applyProtection="0"/>
    <xf numFmtId="188" fontId="89" fillId="0" borderId="0" applyFont="0" applyFill="0" applyBorder="0" applyAlignment="0" applyProtection="0"/>
    <xf numFmtId="189" fontId="89" fillId="0" borderId="0" applyFont="0" applyFill="0" applyBorder="0" applyAlignment="0" applyProtection="0"/>
    <xf numFmtId="190" fontId="8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0" fillId="0" borderId="0">
      <alignment horizontal="center" vertical="center"/>
    </xf>
    <xf numFmtId="0" fontId="90" fillId="0" borderId="0">
      <alignment horizontal="right"/>
    </xf>
    <xf numFmtId="0" fontId="90" fillId="0" borderId="0">
      <alignment horizontal="right"/>
    </xf>
    <xf numFmtId="0" fontId="90" fillId="0" borderId="0">
      <alignment horizontal="right"/>
    </xf>
    <xf numFmtId="0" fontId="90" fillId="0" borderId="0">
      <alignment horizontal="right"/>
    </xf>
    <xf numFmtId="0" fontId="90" fillId="0" borderId="0">
      <alignment horizontal="right"/>
    </xf>
    <xf numFmtId="0" fontId="90" fillId="0" borderId="0">
      <alignment horizontal="center" vertical="center"/>
    </xf>
    <xf numFmtId="0" fontId="91" fillId="0" borderId="0">
      <alignment horizontal="center" vertical="center"/>
    </xf>
    <xf numFmtId="0" fontId="90" fillId="0" borderId="0">
      <alignment horizontal="right" vertical="center"/>
    </xf>
    <xf numFmtId="0" fontId="91" fillId="0" borderId="0">
      <alignment horizontal="center" vertical="center"/>
    </xf>
    <xf numFmtId="0" fontId="91" fillId="0" borderId="0">
      <alignment horizontal="center" vertical="center"/>
    </xf>
    <xf numFmtId="0" fontId="91" fillId="0" borderId="0">
      <alignment horizontal="center" vertical="center"/>
    </xf>
    <xf numFmtId="0" fontId="91" fillId="0" borderId="0">
      <alignment horizontal="center" vertical="center"/>
    </xf>
    <xf numFmtId="0" fontId="91" fillId="0" borderId="0">
      <alignment horizontal="center" vertical="center"/>
    </xf>
    <xf numFmtId="0" fontId="91" fillId="0" borderId="0">
      <alignment horizontal="center" vertical="center"/>
    </xf>
    <xf numFmtId="4" fontId="92" fillId="22" borderId="42" applyNumberFormat="0" applyProtection="0">
      <alignment vertical="center"/>
    </xf>
    <xf numFmtId="4" fontId="92" fillId="22" borderId="42" applyNumberFormat="0" applyProtection="0">
      <alignment vertical="center"/>
    </xf>
    <xf numFmtId="4" fontId="93" fillId="29" borderId="42" applyNumberFormat="0" applyProtection="0">
      <alignment horizontal="right" vertical="center"/>
    </xf>
    <xf numFmtId="4" fontId="93" fillId="29" borderId="42" applyNumberFormat="0" applyProtection="0">
      <alignment horizontal="right" vertical="center"/>
    </xf>
    <xf numFmtId="0" fontId="23" fillId="0" borderId="43" applyNumberFormat="0" applyFill="0" applyAlignment="0" applyProtection="0"/>
    <xf numFmtId="0" fontId="51" fillId="7" borderId="1" applyNumberFormat="0" applyAlignment="0" applyProtection="0"/>
    <xf numFmtId="0" fontId="51" fillId="7" borderId="1" applyNumberFormat="0" applyAlignment="0" applyProtection="0"/>
    <xf numFmtId="0" fontId="51" fillId="7" borderId="1" applyNumberFormat="0" applyAlignment="0" applyProtection="0"/>
    <xf numFmtId="0" fontId="52" fillId="20" borderId="2" applyNumberFormat="0" applyAlignment="0" applyProtection="0"/>
    <xf numFmtId="0" fontId="52" fillId="20" borderId="2" applyNumberFormat="0" applyAlignment="0" applyProtection="0"/>
    <xf numFmtId="0" fontId="52" fillId="20" borderId="2"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94" fillId="0" borderId="0" applyNumberFormat="0" applyFill="0" applyBorder="0" applyAlignment="0" applyProtection="0">
      <alignment vertical="top"/>
      <protection locked="0"/>
    </xf>
    <xf numFmtId="169" fontId="19" fillId="0" borderId="0" applyFont="0" applyFill="0" applyBorder="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19" fillId="0" borderId="0"/>
    <xf numFmtId="0" fontId="23" fillId="0" borderId="0"/>
    <xf numFmtId="0" fontId="7" fillId="0" borderId="0"/>
    <xf numFmtId="0" fontId="23" fillId="0" borderId="0" applyNumberFormat="0" applyFont="0" applyFill="0" applyBorder="0" applyAlignment="0" applyProtection="0">
      <alignment vertical="top"/>
    </xf>
    <xf numFmtId="0" fontId="95" fillId="0" borderId="0"/>
    <xf numFmtId="0" fontId="23" fillId="0" borderId="0"/>
    <xf numFmtId="0" fontId="19" fillId="0" borderId="0"/>
    <xf numFmtId="0" fontId="1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0" fontId="49" fillId="23" borderId="8" applyNumberFormat="0" applyFont="0" applyAlignment="0" applyProtection="0"/>
    <xf numFmtId="0" fontId="19" fillId="23" borderId="8" applyNumberFormat="0" applyFont="0" applyAlignment="0" applyProtection="0"/>
    <xf numFmtId="0" fontId="19" fillId="23" borderId="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5" fillId="0" borderId="0" applyFont="0" applyFill="0" applyBorder="0" applyAlignment="0" applyProtection="0"/>
    <xf numFmtId="9" fontId="9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91" fontId="23" fillId="0" borderId="0" applyFont="0" applyFill="0" applyBorder="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3" borderId="0" applyNumberFormat="0" applyBorder="0" applyAlignment="0" applyProtection="0"/>
    <xf numFmtId="0" fontId="62" fillId="0" borderId="0" applyNumberFormat="0" applyFill="0" applyBorder="0" applyAlignment="0" applyProtection="0"/>
    <xf numFmtId="0" fontId="19" fillId="23" borderId="8" applyNumberFormat="0" applyFont="0" applyAlignment="0" applyProtection="0"/>
    <xf numFmtId="0" fontId="63" fillId="0" borderId="9" applyNumberFormat="0" applyFill="0" applyAlignment="0" applyProtection="0"/>
    <xf numFmtId="0" fontId="64" fillId="0" borderId="0" applyNumberFormat="0" applyFill="0" applyBorder="0" applyAlignment="0" applyProtection="0"/>
    <xf numFmtId="0" fontId="65" fillId="4" borderId="0" applyNumberFormat="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171" fontId="19"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0" fontId="6" fillId="0" borderId="0"/>
    <xf numFmtId="0" fontId="6" fillId="0" borderId="0"/>
    <xf numFmtId="0" fontId="6" fillId="0" borderId="0"/>
    <xf numFmtId="0" fontId="6" fillId="0" borderId="0"/>
    <xf numFmtId="170" fontId="6" fillId="0" borderId="0" applyFont="0" applyFill="0" applyBorder="0" applyAlignment="0" applyProtection="0"/>
    <xf numFmtId="0" fontId="6" fillId="0" borderId="0"/>
    <xf numFmtId="0" fontId="6" fillId="0" borderId="0"/>
    <xf numFmtId="0" fontId="6" fillId="0" borderId="0"/>
    <xf numFmtId="170"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97" fillId="0" borderId="0"/>
    <xf numFmtId="170" fontId="19" fillId="0" borderId="0" applyFont="0" applyFill="0" applyBorder="0" applyAlignment="0" applyProtection="0"/>
    <xf numFmtId="0" fontId="5" fillId="0" borderId="0"/>
    <xf numFmtId="164" fontId="5" fillId="0" borderId="0" applyFont="0" applyFill="0" applyBorder="0" applyAlignment="0" applyProtection="0"/>
    <xf numFmtId="0" fontId="101" fillId="0" borderId="0"/>
    <xf numFmtId="0" fontId="102" fillId="0" borderId="0"/>
    <xf numFmtId="170" fontId="23" fillId="0" borderId="0" applyFont="0" applyFill="0" applyBorder="0" applyAlignment="0" applyProtection="0"/>
    <xf numFmtId="0" fontId="4" fillId="0" borderId="0"/>
    <xf numFmtId="170" fontId="4" fillId="0" borderId="0" applyFont="0" applyFill="0" applyBorder="0" applyAlignment="0" applyProtection="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171" fontId="19"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69" fillId="0" borderId="0"/>
    <xf numFmtId="0" fontId="3" fillId="0" borderId="0"/>
    <xf numFmtId="164" fontId="3"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0" fontId="105" fillId="0" borderId="0"/>
    <xf numFmtId="164" fontId="19" fillId="0" borderId="0" applyFont="0" applyFill="0" applyBorder="0" applyAlignment="0" applyProtection="0"/>
    <xf numFmtId="0" fontId="108" fillId="0" borderId="0"/>
    <xf numFmtId="0" fontId="109" fillId="0" borderId="0"/>
    <xf numFmtId="0" fontId="112" fillId="0" borderId="0"/>
    <xf numFmtId="0" fontId="118" fillId="0" borderId="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4"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21" fillId="0" borderId="0"/>
    <xf numFmtId="0" fontId="129" fillId="0" borderId="0"/>
    <xf numFmtId="0" fontId="174" fillId="0" borderId="0"/>
    <xf numFmtId="0" fontId="2" fillId="0" borderId="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86" fillId="0" borderId="0"/>
    <xf numFmtId="0" fontId="23" fillId="0" borderId="0"/>
  </cellStyleXfs>
  <cellXfs count="1108">
    <xf numFmtId="0" fontId="0" fillId="0" borderId="0" xfId="0"/>
    <xf numFmtId="0" fontId="29" fillId="0" borderId="0" xfId="0" applyFont="1"/>
    <xf numFmtId="0" fontId="29" fillId="0" borderId="0" xfId="0" applyFont="1" applyFill="1"/>
    <xf numFmtId="0" fontId="26" fillId="0" borderId="10" xfId="0" applyFont="1" applyFill="1" applyBorder="1" applyAlignment="1">
      <alignment vertical="top" wrapText="1"/>
    </xf>
    <xf numFmtId="0" fontId="35" fillId="0" borderId="0" xfId="0" applyFont="1"/>
    <xf numFmtId="0" fontId="26" fillId="0" borderId="0" xfId="0" applyFont="1" applyFill="1" applyAlignment="1">
      <alignment horizontal="right"/>
    </xf>
    <xf numFmtId="0" fontId="33" fillId="0" borderId="0" xfId="0" applyNumberFormat="1" applyFont="1" applyFill="1" applyBorder="1" applyAlignment="1" applyProtection="1">
      <alignment horizontal="left"/>
      <protection locked="0"/>
    </xf>
    <xf numFmtId="0" fontId="36" fillId="0" borderId="0" xfId="0" applyFont="1" applyBorder="1" applyAlignment="1">
      <alignment horizontal="center" vertical="center" wrapText="1"/>
    </xf>
    <xf numFmtId="0" fontId="28" fillId="0" borderId="10" xfId="0" applyFont="1" applyFill="1" applyBorder="1" applyAlignment="1">
      <alignment vertical="top" wrapText="1"/>
    </xf>
    <xf numFmtId="0" fontId="26" fillId="0" borderId="0" xfId="0" applyFont="1" applyBorder="1" applyAlignment="1">
      <alignment vertical="center"/>
    </xf>
    <xf numFmtId="0" fontId="39" fillId="0" borderId="0" xfId="38" applyNumberFormat="1" applyFont="1" applyFill="1" applyBorder="1" applyAlignment="1" applyProtection="1"/>
    <xf numFmtId="0" fontId="26" fillId="0" borderId="0" xfId="0" applyFont="1" applyFill="1" applyAlignment="1">
      <alignment horizontal="left"/>
    </xf>
    <xf numFmtId="0" fontId="38" fillId="0" borderId="0" xfId="0" applyFont="1" applyFill="1"/>
    <xf numFmtId="0" fontId="26" fillId="0" borderId="10" xfId="0" applyFont="1" applyFill="1" applyBorder="1" applyAlignment="1">
      <alignment vertical="center" wrapText="1"/>
    </xf>
    <xf numFmtId="168" fontId="26" fillId="0" borderId="10" xfId="0" applyNumberFormat="1" applyFont="1" applyFill="1" applyBorder="1" applyAlignment="1">
      <alignment horizontal="right" vertical="center"/>
    </xf>
    <xf numFmtId="0" fontId="28" fillId="0" borderId="10" xfId="0" applyFont="1" applyFill="1" applyBorder="1" applyAlignment="1">
      <alignment vertical="center" wrapText="1"/>
    </xf>
    <xf numFmtId="49" fontId="36" fillId="0" borderId="11" xfId="0" applyNumberFormat="1" applyFont="1" applyFill="1" applyBorder="1" applyAlignment="1">
      <alignment horizontal="right" vertical="top"/>
    </xf>
    <xf numFmtId="0" fontId="26" fillId="0" borderId="21" xfId="0" applyFont="1" applyFill="1" applyBorder="1" applyAlignment="1">
      <alignment vertical="top" wrapText="1"/>
    </xf>
    <xf numFmtId="0" fontId="38" fillId="0" borderId="0" xfId="0" applyFont="1"/>
    <xf numFmtId="0" fontId="38" fillId="0" borderId="11" xfId="0" applyFont="1" applyBorder="1" applyAlignment="1">
      <alignment horizontal="center" vertical="center"/>
    </xf>
    <xf numFmtId="0" fontId="38" fillId="0" borderId="0" xfId="0" applyFont="1" applyFill="1" applyAlignment="1">
      <alignment horizontal="center" vertical="center"/>
    </xf>
    <xf numFmtId="0" fontId="38" fillId="0" borderId="0" xfId="0" applyFont="1" applyBorder="1" applyAlignment="1">
      <alignment vertical="center"/>
    </xf>
    <xf numFmtId="0" fontId="42" fillId="0" borderId="0" xfId="0" applyFont="1" applyFill="1"/>
    <xf numFmtId="0" fontId="35" fillId="0" borderId="0" xfId="0" applyFont="1" applyFill="1" applyBorder="1" applyAlignment="1">
      <alignment horizontal="right"/>
    </xf>
    <xf numFmtId="49" fontId="38" fillId="0" borderId="22" xfId="0" applyNumberFormat="1" applyFont="1" applyFill="1" applyBorder="1" applyAlignment="1">
      <alignment horizontal="center" vertical="center" wrapText="1"/>
    </xf>
    <xf numFmtId="49" fontId="36" fillId="0" borderId="10" xfId="0" applyNumberFormat="1" applyFont="1" applyFill="1" applyBorder="1" applyAlignment="1">
      <alignment horizontal="left" vertical="center"/>
    </xf>
    <xf numFmtId="49" fontId="26" fillId="0" borderId="10" xfId="0" applyNumberFormat="1" applyFont="1" applyFill="1" applyBorder="1" applyAlignment="1">
      <alignment horizontal="left" vertical="center"/>
    </xf>
    <xf numFmtId="49" fontId="26" fillId="0" borderId="10" xfId="0" applyNumberFormat="1" applyFont="1" applyFill="1" applyBorder="1" applyAlignment="1">
      <alignment horizontal="left" vertical="top"/>
    </xf>
    <xf numFmtId="49" fontId="28" fillId="0" borderId="10" xfId="0" applyNumberFormat="1" applyFont="1" applyFill="1" applyBorder="1" applyAlignment="1">
      <alignment horizontal="left" vertical="top"/>
    </xf>
    <xf numFmtId="49" fontId="36" fillId="0" borderId="10" xfId="0" applyNumberFormat="1" applyFont="1" applyFill="1" applyBorder="1" applyAlignment="1">
      <alignment horizontal="left" vertical="top"/>
    </xf>
    <xf numFmtId="0" fontId="43" fillId="0" borderId="0" xfId="0" applyFont="1" applyAlignment="1">
      <alignment vertical="center"/>
    </xf>
    <xf numFmtId="0" fontId="43" fillId="0" borderId="0" xfId="0" applyFont="1" applyAlignment="1">
      <alignment horizontal="right" vertical="center"/>
    </xf>
    <xf numFmtId="0" fontId="43" fillId="0" borderId="11" xfId="0" applyFont="1" applyBorder="1" applyAlignment="1">
      <alignment horizontal="center" vertical="center"/>
    </xf>
    <xf numFmtId="0" fontId="44" fillId="0" borderId="12" xfId="0" applyFont="1" applyBorder="1" applyAlignment="1">
      <alignment vertical="center" wrapText="1"/>
    </xf>
    <xf numFmtId="0" fontId="44" fillId="0" borderId="13" xfId="0" applyFont="1" applyBorder="1" applyAlignment="1">
      <alignment vertical="center" wrapText="1"/>
    </xf>
    <xf numFmtId="0" fontId="46" fillId="0" borderId="10" xfId="0" applyFont="1" applyBorder="1" applyAlignment="1">
      <alignment vertical="center" wrapText="1"/>
    </xf>
    <xf numFmtId="0" fontId="46" fillId="0" borderId="14" xfId="0" applyFont="1" applyBorder="1" applyAlignment="1">
      <alignment vertical="center" wrapText="1"/>
    </xf>
    <xf numFmtId="0" fontId="43" fillId="0" borderId="10" xfId="0" applyFont="1" applyBorder="1" applyAlignment="1">
      <alignment vertical="center" wrapText="1"/>
    </xf>
    <xf numFmtId="0" fontId="43" fillId="0" borderId="14" xfId="0" applyFont="1" applyBorder="1" applyAlignment="1">
      <alignment vertical="center" wrapText="1"/>
    </xf>
    <xf numFmtId="0" fontId="44" fillId="0" borderId="0" xfId="0" applyFont="1" applyAlignment="1">
      <alignment vertical="center"/>
    </xf>
    <xf numFmtId="0" fontId="43" fillId="0" borderId="15" xfId="0" applyFont="1" applyBorder="1" applyAlignment="1">
      <alignment vertical="center" wrapText="1"/>
    </xf>
    <xf numFmtId="0" fontId="43" fillId="0" borderId="16" xfId="0" applyFont="1" applyBorder="1" applyAlignment="1">
      <alignment vertical="center" wrapText="1"/>
    </xf>
    <xf numFmtId="0" fontId="47" fillId="0" borderId="0" xfId="0" applyFont="1" applyAlignment="1">
      <alignment vertical="center"/>
    </xf>
    <xf numFmtId="0" fontId="43" fillId="0" borderId="10" xfId="0" applyFont="1" applyBorder="1" applyAlignment="1">
      <alignment vertical="top" wrapText="1"/>
    </xf>
    <xf numFmtId="0" fontId="43" fillId="0" borderId="10" xfId="0" applyFont="1" applyBorder="1" applyAlignment="1">
      <alignment horizontal="left" vertical="center" wrapText="1"/>
    </xf>
    <xf numFmtId="0" fontId="43" fillId="0" borderId="0" xfId="0" applyFont="1" applyBorder="1" applyAlignment="1">
      <alignment vertical="center" wrapText="1"/>
    </xf>
    <xf numFmtId="49" fontId="36" fillId="0" borderId="0" xfId="0" applyNumberFormat="1" applyFont="1" applyFill="1" applyBorder="1" applyAlignment="1">
      <alignment horizontal="right" vertical="top"/>
    </xf>
    <xf numFmtId="168" fontId="26" fillId="0" borderId="0" xfId="0" applyNumberFormat="1" applyFont="1" applyFill="1" applyBorder="1" applyAlignment="1">
      <alignment horizontal="right" vertical="top"/>
    </xf>
    <xf numFmtId="176" fontId="26" fillId="0" borderId="0" xfId="0" applyNumberFormat="1" applyFont="1" applyFill="1" applyBorder="1" applyAlignment="1">
      <alignment horizontal="right" vertical="top"/>
    </xf>
    <xf numFmtId="0" fontId="48" fillId="0" borderId="0" xfId="0" applyFont="1" applyAlignment="1">
      <alignment vertical="center"/>
    </xf>
    <xf numFmtId="0" fontId="48" fillId="0" borderId="0" xfId="0" applyFont="1" applyBorder="1"/>
    <xf numFmtId="168" fontId="28" fillId="0" borderId="10" xfId="0" applyNumberFormat="1" applyFont="1" applyFill="1" applyBorder="1" applyAlignment="1">
      <alignment horizontal="right" vertical="center"/>
    </xf>
    <xf numFmtId="0" fontId="38" fillId="0" borderId="0" xfId="0" applyFont="1" applyFill="1" applyBorder="1"/>
    <xf numFmtId="0" fontId="23" fillId="0" borderId="0" xfId="0" applyFont="1" applyFill="1" applyAlignment="1">
      <alignment horizontal="right"/>
    </xf>
    <xf numFmtId="168" fontId="23" fillId="0" borderId="10" xfId="0" applyNumberFormat="1" applyFont="1" applyFill="1" applyBorder="1" applyAlignment="1">
      <alignment horizontal="right" vertical="center"/>
    </xf>
    <xf numFmtId="176" fontId="23" fillId="0" borderId="10" xfId="0" applyNumberFormat="1" applyFont="1" applyFill="1" applyBorder="1" applyAlignment="1">
      <alignment horizontal="right" vertical="center"/>
    </xf>
    <xf numFmtId="0" fontId="23" fillId="0" borderId="0" xfId="0" applyFont="1" applyFill="1" applyBorder="1" applyAlignment="1">
      <alignment vertical="top" wrapText="1"/>
    </xf>
    <xf numFmtId="0" fontId="26" fillId="0" borderId="0" xfId="184" applyFont="1" applyFill="1"/>
    <xf numFmtId="0" fontId="23" fillId="0" borderId="0" xfId="184" applyFont="1" applyFill="1"/>
    <xf numFmtId="0" fontId="23" fillId="0" borderId="0" xfId="184" applyFont="1" applyFill="1" applyAlignment="1">
      <alignment horizontal="center" vertical="center"/>
    </xf>
    <xf numFmtId="0" fontId="31" fillId="0" borderId="0" xfId="184" applyNumberFormat="1" applyFont="1" applyFill="1" applyBorder="1" applyAlignment="1" applyProtection="1">
      <alignment horizontal="left"/>
      <protection locked="0"/>
    </xf>
    <xf numFmtId="0" fontId="23" fillId="0" borderId="0" xfId="184" applyFont="1" applyFill="1" applyBorder="1"/>
    <xf numFmtId="0" fontId="38" fillId="0" borderId="11" xfId="0" applyFont="1" applyFill="1" applyBorder="1" applyAlignment="1">
      <alignment horizontal="center" vertical="center" wrapText="1"/>
    </xf>
    <xf numFmtId="0" fontId="67" fillId="25" borderId="0" xfId="0" applyFont="1" applyFill="1" applyAlignment="1">
      <alignment horizontal="left"/>
    </xf>
    <xf numFmtId="0" fontId="35" fillId="0" borderId="11" xfId="0" applyFont="1" applyBorder="1" applyAlignment="1">
      <alignment horizontal="center" vertical="center" wrapText="1"/>
    </xf>
    <xf numFmtId="0" fontId="23" fillId="0" borderId="10" xfId="0" applyFont="1" applyFill="1" applyBorder="1" applyAlignment="1">
      <alignment vertical="center" wrapText="1"/>
    </xf>
    <xf numFmtId="49" fontId="23" fillId="0" borderId="10" xfId="0" applyNumberFormat="1" applyFont="1" applyFill="1" applyBorder="1" applyAlignment="1">
      <alignment horizontal="left" vertical="center"/>
    </xf>
    <xf numFmtId="0" fontId="23" fillId="0" borderId="10" xfId="0" applyFont="1" applyFill="1" applyBorder="1" applyAlignment="1">
      <alignment horizontal="left" vertical="top" wrapText="1"/>
    </xf>
    <xf numFmtId="168" fontId="35" fillId="0" borderId="0" xfId="185" applyNumberFormat="1" applyFont="1" applyFill="1" applyBorder="1" applyAlignment="1">
      <alignment vertical="center"/>
    </xf>
    <xf numFmtId="177" fontId="35" fillId="0" borderId="0" xfId="185" applyNumberFormat="1" applyFont="1" applyFill="1" applyBorder="1" applyAlignment="1">
      <alignment vertical="center"/>
    </xf>
    <xf numFmtId="49" fontId="23" fillId="0" borderId="18" xfId="0" applyNumberFormat="1" applyFont="1" applyFill="1" applyBorder="1" applyAlignment="1">
      <alignment horizontal="center" vertical="center" wrapText="1"/>
    </xf>
    <xf numFmtId="0" fontId="23" fillId="0" borderId="0" xfId="0" applyFont="1" applyFill="1" applyAlignment="1">
      <alignment horizontal="center" vertical="center"/>
    </xf>
    <xf numFmtId="49" fontId="23" fillId="0" borderId="17" xfId="0" applyNumberFormat="1" applyFont="1" applyFill="1" applyBorder="1" applyAlignment="1">
      <alignment horizontal="center" vertical="center"/>
    </xf>
    <xf numFmtId="49" fontId="23" fillId="0" borderId="17" xfId="0" applyNumberFormat="1" applyFont="1" applyFill="1" applyBorder="1" applyAlignment="1">
      <alignment horizontal="center" vertical="center" wrapText="1"/>
    </xf>
    <xf numFmtId="0" fontId="23" fillId="0" borderId="0" xfId="0" applyFont="1" applyFill="1" applyAlignment="1"/>
    <xf numFmtId="168" fontId="26" fillId="0" borderId="10" xfId="0" applyNumberFormat="1" applyFont="1" applyFill="1" applyBorder="1" applyAlignment="1">
      <alignment horizontal="right" vertical="top"/>
    </xf>
    <xf numFmtId="168" fontId="28" fillId="0" borderId="10" xfId="0" applyNumberFormat="1" applyFont="1" applyFill="1" applyBorder="1" applyAlignment="1">
      <alignment horizontal="right" vertical="top"/>
    </xf>
    <xf numFmtId="176" fontId="26" fillId="0" borderId="10" xfId="0" applyNumberFormat="1" applyFont="1" applyFill="1" applyBorder="1" applyAlignment="1">
      <alignment horizontal="right" vertical="top"/>
    </xf>
    <xf numFmtId="168" fontId="26" fillId="0" borderId="11" xfId="0" applyNumberFormat="1" applyFont="1" applyFill="1" applyBorder="1" applyAlignment="1">
      <alignment horizontal="right" vertical="top"/>
    </xf>
    <xf numFmtId="0" fontId="0" fillId="0" borderId="0" xfId="0" applyFill="1"/>
    <xf numFmtId="0" fontId="66" fillId="0" borderId="0" xfId="0" applyFont="1" applyFill="1"/>
    <xf numFmtId="179" fontId="41" fillId="0" borderId="0" xfId="0" applyNumberFormat="1" applyFont="1" applyFill="1"/>
    <xf numFmtId="180" fontId="0" fillId="0" borderId="0" xfId="0" applyNumberFormat="1" applyFill="1"/>
    <xf numFmtId="179" fontId="0" fillId="0" borderId="0" xfId="0" applyNumberFormat="1" applyFill="1"/>
    <xf numFmtId="174" fontId="70" fillId="0" borderId="0" xfId="131" applyNumberFormat="1" applyFont="1" applyFill="1"/>
    <xf numFmtId="0" fontId="23" fillId="0" borderId="0" xfId="0" applyFont="1" applyBorder="1" applyAlignment="1">
      <alignment vertical="center"/>
    </xf>
    <xf numFmtId="0" fontId="23" fillId="0" borderId="0" xfId="0" applyFont="1" applyFill="1" applyBorder="1" applyAlignment="1">
      <alignment vertical="center"/>
    </xf>
    <xf numFmtId="0" fontId="23" fillId="0" borderId="17" xfId="0" applyFont="1" applyFill="1" applyBorder="1" applyAlignment="1">
      <alignment vertical="center"/>
    </xf>
    <xf numFmtId="0" fontId="23" fillId="0" borderId="17" xfId="0" applyFont="1" applyBorder="1" applyAlignment="1">
      <alignment vertical="center"/>
    </xf>
    <xf numFmtId="0" fontId="23" fillId="0" borderId="0" xfId="0" applyFont="1" applyAlignment="1">
      <alignment wrapText="1"/>
    </xf>
    <xf numFmtId="183" fontId="26" fillId="0" borderId="11" xfId="0" applyNumberFormat="1" applyFont="1" applyFill="1" applyBorder="1" applyAlignment="1">
      <alignment horizontal="right" vertical="top"/>
    </xf>
    <xf numFmtId="183" fontId="23" fillId="0" borderId="10" xfId="0" applyNumberFormat="1" applyFont="1" applyFill="1" applyBorder="1" applyAlignment="1">
      <alignment horizontal="right" vertical="center"/>
    </xf>
    <xf numFmtId="183" fontId="28" fillId="0" borderId="10" xfId="0" applyNumberFormat="1" applyFont="1" applyFill="1" applyBorder="1" applyAlignment="1">
      <alignment horizontal="right" vertical="center"/>
    </xf>
    <xf numFmtId="183" fontId="26" fillId="0" borderId="10" xfId="0" applyNumberFormat="1" applyFont="1" applyFill="1" applyBorder="1" applyAlignment="1">
      <alignment horizontal="right" vertical="top"/>
    </xf>
    <xf numFmtId="183" fontId="28" fillId="0" borderId="10" xfId="0" applyNumberFormat="1" applyFont="1" applyFill="1" applyBorder="1" applyAlignment="1">
      <alignment horizontal="right" vertical="top"/>
    </xf>
    <xf numFmtId="0" fontId="26" fillId="0" borderId="0" xfId="0" applyFont="1" applyFill="1" applyBorder="1" applyAlignment="1">
      <alignment horizontal="left"/>
    </xf>
    <xf numFmtId="0" fontId="23" fillId="0" borderId="0" xfId="0" applyFont="1" applyFill="1" applyAlignment="1">
      <alignment vertical="center"/>
    </xf>
    <xf numFmtId="0" fontId="23" fillId="0" borderId="0" xfId="184" applyFont="1" applyFill="1" applyAlignment="1">
      <alignment wrapText="1"/>
    </xf>
    <xf numFmtId="0" fontId="35" fillId="0" borderId="11" xfId="0" applyFont="1" applyFill="1" applyBorder="1" applyAlignment="1">
      <alignment horizontal="center" vertical="center" wrapText="1"/>
    </xf>
    <xf numFmtId="0" fontId="43" fillId="0" borderId="0" xfId="0" applyFont="1" applyBorder="1" applyAlignment="1">
      <alignment vertical="center"/>
    </xf>
    <xf numFmtId="0" fontId="35" fillId="0" borderId="0" xfId="0" applyFont="1" applyBorder="1" applyAlignment="1">
      <alignment horizontal="center" vertical="center" wrapText="1"/>
    </xf>
    <xf numFmtId="0" fontId="43" fillId="0" borderId="0" xfId="0" applyFont="1" applyBorder="1" applyAlignment="1">
      <alignment horizontal="center" vertical="center"/>
    </xf>
    <xf numFmtId="0" fontId="44" fillId="0" borderId="0" xfId="0" applyFont="1" applyBorder="1" applyAlignment="1">
      <alignment vertical="center" wrapText="1"/>
    </xf>
    <xf numFmtId="177" fontId="36" fillId="0" borderId="0" xfId="185" applyNumberFormat="1" applyFont="1" applyFill="1" applyBorder="1" applyAlignment="1">
      <alignment vertical="center"/>
    </xf>
    <xf numFmtId="0" fontId="46" fillId="0" borderId="0" xfId="0" applyFont="1" applyBorder="1" applyAlignment="1">
      <alignment vertical="center" wrapText="1"/>
    </xf>
    <xf numFmtId="177" fontId="37" fillId="0" borderId="0" xfId="185" applyNumberFormat="1" applyFont="1" applyFill="1" applyBorder="1" applyAlignment="1">
      <alignment vertical="center"/>
    </xf>
    <xf numFmtId="0" fontId="44" fillId="0" borderId="0" xfId="0" applyFont="1" applyBorder="1" applyAlignment="1">
      <alignment vertical="center"/>
    </xf>
    <xf numFmtId="0" fontId="43" fillId="0" borderId="0" xfId="0" applyFont="1" applyBorder="1" applyAlignment="1">
      <alignment vertical="top" wrapText="1"/>
    </xf>
    <xf numFmtId="0" fontId="43" fillId="0" borderId="0" xfId="0" applyFont="1" applyBorder="1" applyAlignment="1">
      <alignment horizontal="left" vertical="center" wrapText="1"/>
    </xf>
    <xf numFmtId="0" fontId="47" fillId="0" borderId="0" xfId="0" applyFont="1" applyBorder="1" applyAlignment="1">
      <alignment vertical="center"/>
    </xf>
    <xf numFmtId="3" fontId="36" fillId="0" borderId="10" xfId="185" applyNumberFormat="1" applyFont="1" applyFill="1" applyBorder="1" applyAlignment="1">
      <alignment vertical="center"/>
    </xf>
    <xf numFmtId="3" fontId="37" fillId="0" borderId="10" xfId="185" applyNumberFormat="1" applyFont="1" applyFill="1" applyBorder="1" applyAlignment="1">
      <alignment vertical="center"/>
    </xf>
    <xf numFmtId="3" fontId="35" fillId="0" borderId="10" xfId="185" applyNumberFormat="1" applyFont="1" applyFill="1" applyBorder="1" applyAlignment="1">
      <alignment vertical="center"/>
    </xf>
    <xf numFmtId="3" fontId="35" fillId="0" borderId="15" xfId="185" applyNumberFormat="1" applyFont="1" applyFill="1" applyBorder="1" applyAlignment="1">
      <alignment vertical="center"/>
    </xf>
    <xf numFmtId="0" fontId="26" fillId="0" borderId="0" xfId="0" applyFont="1" applyFill="1" applyBorder="1" applyAlignment="1"/>
    <xf numFmtId="3" fontId="36" fillId="0" borderId="14" xfId="185" applyNumberFormat="1" applyFont="1" applyFill="1" applyBorder="1" applyAlignment="1">
      <alignment vertical="center"/>
    </xf>
    <xf numFmtId="3" fontId="35" fillId="0" borderId="16" xfId="185" applyNumberFormat="1" applyFont="1" applyFill="1" applyBorder="1" applyAlignment="1">
      <alignment vertical="center"/>
    </xf>
    <xf numFmtId="0" fontId="23" fillId="0" borderId="0" xfId="0" applyFont="1" applyFill="1" applyAlignment="1">
      <alignment horizontal="left"/>
    </xf>
    <xf numFmtId="0" fontId="23" fillId="0" borderId="0" xfId="0" applyFont="1"/>
    <xf numFmtId="177" fontId="23" fillId="0" borderId="0" xfId="0" applyNumberFormat="1" applyFont="1" applyBorder="1"/>
    <xf numFmtId="0" fontId="43" fillId="0" borderId="0" xfId="0" applyFont="1" applyBorder="1" applyAlignment="1">
      <alignment horizontal="center" vertical="center"/>
    </xf>
    <xf numFmtId="0" fontId="0" fillId="0" borderId="0" xfId="0" applyBorder="1" applyAlignment="1">
      <alignment horizontal="center" vertical="center"/>
    </xf>
    <xf numFmtId="177" fontId="23" fillId="0" borderId="0" xfId="0" applyNumberFormat="1" applyFont="1" applyFill="1" applyBorder="1"/>
    <xf numFmtId="3" fontId="36" fillId="0" borderId="14" xfId="185" applyNumberFormat="1" applyFont="1" applyFill="1" applyBorder="1" applyAlignment="1">
      <alignment horizontal="right" vertical="center"/>
    </xf>
    <xf numFmtId="3" fontId="37" fillId="0" borderId="14" xfId="185" applyNumberFormat="1" applyFont="1" applyFill="1" applyBorder="1" applyAlignment="1">
      <alignment horizontal="right" vertical="center"/>
    </xf>
    <xf numFmtId="3" fontId="35" fillId="0" borderId="14" xfId="185" applyNumberFormat="1" applyFont="1" applyFill="1" applyBorder="1" applyAlignment="1">
      <alignment horizontal="right" vertical="center"/>
    </xf>
    <xf numFmtId="3" fontId="35" fillId="0" borderId="10" xfId="185" applyNumberFormat="1" applyFont="1" applyFill="1" applyBorder="1" applyAlignment="1">
      <alignment horizontal="right" vertical="center"/>
    </xf>
    <xf numFmtId="3" fontId="35" fillId="0" borderId="15" xfId="185" applyNumberFormat="1" applyFont="1" applyFill="1" applyBorder="1" applyAlignment="1">
      <alignment horizontal="right" vertical="center"/>
    </xf>
    <xf numFmtId="3" fontId="35" fillId="0" borderId="16" xfId="185" applyNumberFormat="1" applyFont="1" applyFill="1" applyBorder="1" applyAlignment="1">
      <alignment horizontal="right" vertical="center"/>
    </xf>
    <xf numFmtId="0" fontId="29" fillId="0" borderId="0" xfId="0" applyFont="1" applyAlignment="1">
      <alignment vertical="center"/>
    </xf>
    <xf numFmtId="0" fontId="29" fillId="0" borderId="0" xfId="0" applyFont="1" applyBorder="1" applyAlignment="1">
      <alignment vertical="center"/>
    </xf>
    <xf numFmtId="0" fontId="27" fillId="0" borderId="11" xfId="0" applyFont="1" applyFill="1" applyBorder="1" applyAlignment="1">
      <alignment vertical="top" wrapText="1"/>
    </xf>
    <xf numFmtId="0" fontId="23" fillId="0" borderId="11" xfId="0" applyFont="1" applyBorder="1" applyAlignment="1">
      <alignment vertical="center"/>
    </xf>
    <xf numFmtId="0" fontId="27" fillId="0" borderId="11"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103" fillId="0" borderId="0" xfId="0" applyFont="1" applyAlignment="1">
      <alignment horizontal="center" vertical="center" wrapText="1"/>
    </xf>
    <xf numFmtId="0" fontId="0" fillId="0" borderId="0" xfId="0" applyAlignment="1">
      <alignment horizontal="center" vertical="center" wrapText="1"/>
    </xf>
    <xf numFmtId="0" fontId="20" fillId="0" borderId="0" xfId="0" applyFont="1" applyFill="1"/>
    <xf numFmtId="0" fontId="0" fillId="0" borderId="0" xfId="0"/>
    <xf numFmtId="0" fontId="29" fillId="0" borderId="0" xfId="0" applyFont="1" applyAlignment="1">
      <alignment horizontal="right"/>
    </xf>
    <xf numFmtId="0" fontId="31" fillId="0" borderId="0" xfId="0" applyNumberFormat="1" applyFont="1" applyFill="1" applyBorder="1" applyAlignment="1" applyProtection="1">
      <alignment horizontal="left"/>
      <protection locked="0"/>
    </xf>
    <xf numFmtId="0" fontId="35" fillId="0" borderId="0" xfId="0" applyFont="1"/>
    <xf numFmtId="0" fontId="38" fillId="0" borderId="0" xfId="0" applyFont="1" applyBorder="1"/>
    <xf numFmtId="175" fontId="30" fillId="0" borderId="0" xfId="0" applyNumberFormat="1" applyFont="1" applyFill="1" applyBorder="1" applyAlignment="1">
      <alignment horizontal="right" vertical="top"/>
    </xf>
    <xf numFmtId="0" fontId="29" fillId="0" borderId="11" xfId="0" applyFont="1" applyBorder="1" applyAlignment="1">
      <alignment horizontal="center" vertical="center" wrapText="1"/>
    </xf>
    <xf numFmtId="0" fontId="23" fillId="0" borderId="0" xfId="0" applyFont="1" applyFill="1"/>
    <xf numFmtId="0" fontId="35" fillId="0" borderId="0" xfId="0" applyFont="1" applyFill="1"/>
    <xf numFmtId="0" fontId="35" fillId="0" borderId="0" xfId="0" applyFont="1" applyAlignment="1">
      <alignment horizontal="right"/>
    </xf>
    <xf numFmtId="0" fontId="23" fillId="0" borderId="11" xfId="0" applyFont="1" applyBorder="1" applyAlignment="1">
      <alignment horizontal="center" vertical="top"/>
    </xf>
    <xf numFmtId="0" fontId="23" fillId="0" borderId="0" xfId="0" applyFont="1"/>
    <xf numFmtId="0" fontId="26" fillId="0" borderId="0" xfId="0" applyFont="1" applyFill="1" applyBorder="1" applyAlignment="1">
      <alignment vertical="top" wrapText="1"/>
    </xf>
    <xf numFmtId="0" fontId="23" fillId="0" borderId="0" xfId="0" applyFont="1" applyFill="1" applyBorder="1"/>
    <xf numFmtId="173" fontId="23" fillId="0" borderId="0" xfId="0" applyNumberFormat="1" applyFont="1" applyFill="1"/>
    <xf numFmtId="184" fontId="23" fillId="0" borderId="0" xfId="0" applyNumberFormat="1" applyFont="1"/>
    <xf numFmtId="0" fontId="34" fillId="0" borderId="0" xfId="0" applyFont="1"/>
    <xf numFmtId="0" fontId="23" fillId="0" borderId="0" xfId="0" applyFont="1" applyFill="1"/>
    <xf numFmtId="0" fontId="23" fillId="0" borderId="11" xfId="0" applyFont="1" applyFill="1" applyBorder="1" applyAlignment="1">
      <alignment horizontal="center" vertical="center" wrapText="1"/>
    </xf>
    <xf numFmtId="0" fontId="23" fillId="0" borderId="0" xfId="0" applyFont="1" applyBorder="1"/>
    <xf numFmtId="0" fontId="23" fillId="0" borderId="0" xfId="0" applyFont="1" applyAlignment="1">
      <alignment horizontal="center" vertical="center" wrapText="1"/>
    </xf>
    <xf numFmtId="0" fontId="23" fillId="0" borderId="0" xfId="0" applyFont="1"/>
    <xf numFmtId="0" fontId="81" fillId="0" borderId="0" xfId="0" applyFont="1" applyAlignment="1">
      <alignment wrapText="1"/>
    </xf>
    <xf numFmtId="0" fontId="26" fillId="0" borderId="0" xfId="0" applyFont="1" applyFill="1" applyAlignment="1">
      <alignment vertical="center"/>
    </xf>
    <xf numFmtId="0" fontId="98" fillId="0" borderId="0" xfId="0" applyFont="1" applyAlignment="1">
      <alignment vertical="center"/>
    </xf>
    <xf numFmtId="0" fontId="98" fillId="0" borderId="0" xfId="0" applyFont="1"/>
    <xf numFmtId="0" fontId="98" fillId="0" borderId="0" xfId="0" applyFont="1" applyFill="1"/>
    <xf numFmtId="179" fontId="26" fillId="24" borderId="46" xfId="208" applyNumberFormat="1" applyFont="1" applyFill="1" applyBorder="1" applyAlignment="1">
      <alignment horizontal="center" vertical="center"/>
    </xf>
    <xf numFmtId="179" fontId="26" fillId="24" borderId="45" xfId="208" applyNumberFormat="1" applyFont="1" applyFill="1" applyBorder="1" applyAlignment="1">
      <alignment horizontal="center" vertical="center"/>
    </xf>
    <xf numFmtId="179" fontId="26" fillId="24" borderId="0" xfId="208" applyNumberFormat="1" applyFont="1" applyFill="1" applyBorder="1" applyAlignment="1">
      <alignment horizontal="center" vertical="center"/>
    </xf>
    <xf numFmtId="0" fontId="0" fillId="0" borderId="0" xfId="0" applyFill="1" applyBorder="1"/>
    <xf numFmtId="0" fontId="66" fillId="0" borderId="0" xfId="0" applyFont="1" applyFill="1" applyBorder="1"/>
    <xf numFmtId="192" fontId="38" fillId="0" borderId="0" xfId="0" applyNumberFormat="1" applyFont="1"/>
    <xf numFmtId="0" fontId="23" fillId="0" borderId="0" xfId="0" applyFont="1" applyAlignment="1">
      <alignment vertical="top"/>
    </xf>
    <xf numFmtId="174" fontId="23" fillId="0" borderId="0" xfId="131" applyNumberFormat="1" applyFont="1"/>
    <xf numFmtId="168" fontId="23" fillId="0" borderId="0" xfId="185" applyFont="1" applyBorder="1"/>
    <xf numFmtId="174" fontId="38" fillId="0" borderId="0" xfId="131" applyNumberFormat="1" applyFont="1"/>
    <xf numFmtId="168" fontId="38" fillId="0" borderId="0" xfId="185" applyFont="1" applyBorder="1"/>
    <xf numFmtId="0" fontId="107" fillId="0" borderId="0" xfId="0" applyFont="1" applyAlignment="1">
      <alignment horizontal="left" indent="2"/>
    </xf>
    <xf numFmtId="0" fontId="43" fillId="0" borderId="0" xfId="0" applyFont="1" applyFill="1" applyAlignment="1">
      <alignment vertical="center"/>
    </xf>
    <xf numFmtId="0" fontId="0" fillId="0" borderId="0" xfId="0" applyFill="1" applyBorder="1" applyAlignment="1">
      <alignment horizontal="center" vertical="center"/>
    </xf>
    <xf numFmtId="0" fontId="35" fillId="0" borderId="0" xfId="0" applyFont="1" applyFill="1" applyBorder="1" applyAlignment="1">
      <alignment horizontal="center" vertical="center" wrapText="1"/>
    </xf>
    <xf numFmtId="0" fontId="43" fillId="0" borderId="0" xfId="0" applyFont="1" applyFill="1" applyBorder="1" applyAlignment="1">
      <alignment vertical="center"/>
    </xf>
    <xf numFmtId="179" fontId="26" fillId="24" borderId="47" xfId="208" applyNumberFormat="1" applyFont="1" applyFill="1" applyBorder="1" applyAlignment="1">
      <alignment horizontal="center" vertical="center"/>
    </xf>
    <xf numFmtId="3" fontId="43" fillId="0" borderId="0" xfId="0" applyNumberFormat="1" applyFont="1" applyAlignment="1">
      <alignment vertical="center"/>
    </xf>
    <xf numFmtId="0" fontId="81" fillId="0" borderId="0" xfId="0" applyFont="1" applyAlignment="1">
      <alignment horizontal="center" wrapText="1"/>
    </xf>
    <xf numFmtId="3" fontId="23" fillId="0" borderId="11" xfId="0" applyNumberFormat="1" applyFont="1" applyFill="1" applyBorder="1" applyAlignment="1">
      <alignment horizontal="center" vertical="top" wrapText="1"/>
    </xf>
    <xf numFmtId="3" fontId="23" fillId="0" borderId="11" xfId="0" applyNumberFormat="1" applyFont="1" applyFill="1" applyBorder="1" applyAlignment="1">
      <alignment horizontal="center" vertical="center" wrapText="1"/>
    </xf>
    <xf numFmtId="0" fontId="23" fillId="0" borderId="11" xfId="0" applyFont="1" applyFill="1" applyBorder="1" applyAlignment="1">
      <alignment vertical="top" wrapText="1"/>
    </xf>
    <xf numFmtId="0" fontId="23" fillId="0" borderId="12" xfId="0" applyFont="1" applyFill="1" applyBorder="1" applyAlignment="1">
      <alignment horizontal="center" vertical="top" wrapText="1"/>
    </xf>
    <xf numFmtId="0" fontId="26" fillId="0" borderId="11" xfId="0" applyFont="1" applyFill="1" applyBorder="1" applyAlignment="1">
      <alignment horizontal="left" vertical="top" wrapText="1"/>
    </xf>
    <xf numFmtId="0" fontId="43" fillId="0" borderId="0" xfId="0" applyFont="1" applyBorder="1" applyAlignment="1">
      <alignment horizontal="center" vertical="center"/>
    </xf>
    <xf numFmtId="0" fontId="0" fillId="0" borderId="0" xfId="0" applyBorder="1" applyAlignment="1">
      <alignment horizontal="center"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175" fontId="98" fillId="0" borderId="0" xfId="0" applyNumberFormat="1" applyFont="1" applyAlignment="1">
      <alignment vertical="center"/>
    </xf>
    <xf numFmtId="175" fontId="29" fillId="0" borderId="0" xfId="0" applyNumberFormat="1" applyFont="1"/>
    <xf numFmtId="175" fontId="117" fillId="0" borderId="0" xfId="0" applyNumberFormat="1" applyFont="1" applyAlignment="1">
      <alignment horizontal="center" vertical="center"/>
    </xf>
    <xf numFmtId="175" fontId="23" fillId="0" borderId="0" xfId="0" applyNumberFormat="1" applyFont="1"/>
    <xf numFmtId="175" fontId="114" fillId="0" borderId="0" xfId="0" applyNumberFormat="1" applyFont="1" applyAlignment="1">
      <alignment vertical="center"/>
    </xf>
    <xf numFmtId="175" fontId="116" fillId="0" borderId="0" xfId="0" applyNumberFormat="1" applyFont="1" applyAlignment="1">
      <alignment vertical="center"/>
    </xf>
    <xf numFmtId="175" fontId="115" fillId="0" borderId="0" xfId="0" applyNumberFormat="1" applyFont="1" applyAlignment="1">
      <alignment vertical="center"/>
    </xf>
    <xf numFmtId="195" fontId="120" fillId="25" borderId="48" xfId="0" applyNumberFormat="1" applyFont="1" applyFill="1" applyBorder="1" applyAlignment="1">
      <alignment horizontal="right" vertical="center"/>
    </xf>
    <xf numFmtId="0" fontId="43" fillId="0" borderId="0" xfId="0" applyFont="1" applyFill="1" applyAlignment="1">
      <alignment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0" fontId="23" fillId="0" borderId="0" xfId="0" applyFont="1" applyFill="1" applyAlignment="1">
      <alignment vertical="center" wrapText="1"/>
    </xf>
    <xf numFmtId="0" fontId="29" fillId="0" borderId="0" xfId="0" applyFont="1" applyFill="1" applyAlignment="1">
      <alignment horizontal="right" vertical="center"/>
    </xf>
    <xf numFmtId="0" fontId="23" fillId="0" borderId="0" xfId="0" applyFont="1" applyFill="1" applyAlignment="1">
      <alignment wrapText="1"/>
    </xf>
    <xf numFmtId="0" fontId="23" fillId="0" borderId="0" xfId="0" applyFont="1" applyFill="1" applyBorder="1" applyAlignment="1">
      <alignment vertical="center" wrapText="1"/>
    </xf>
    <xf numFmtId="0" fontId="23" fillId="0" borderId="0" xfId="0" applyFont="1" applyFill="1" applyAlignment="1">
      <alignment horizontal="right" wrapText="1"/>
    </xf>
    <xf numFmtId="0" fontId="26" fillId="0" borderId="0" xfId="0" applyFont="1" applyFill="1" applyAlignment="1">
      <alignment horizontal="left" vertical="center" wrapText="1"/>
    </xf>
    <xf numFmtId="0" fontId="26" fillId="0" borderId="0" xfId="0" applyFont="1" applyFill="1" applyAlignment="1">
      <alignment vertical="center" wrapText="1"/>
    </xf>
    <xf numFmtId="1" fontId="29" fillId="0" borderId="0" xfId="0" applyNumberFormat="1" applyFont="1"/>
    <xf numFmtId="0" fontId="43" fillId="0" borderId="0" xfId="0" applyFont="1" applyBorder="1" applyAlignment="1">
      <alignment horizontal="center" vertical="center"/>
    </xf>
    <xf numFmtId="0" fontId="0" fillId="0" borderId="0" xfId="0" applyBorder="1" applyAlignment="1">
      <alignment horizontal="center" vertical="center"/>
    </xf>
    <xf numFmtId="0" fontId="0" fillId="0" borderId="0" xfId="0"/>
    <xf numFmtId="0" fontId="23" fillId="0" borderId="0" xfId="0" applyFont="1" applyAlignment="1">
      <alignment horizontal="left"/>
    </xf>
    <xf numFmtId="0" fontId="23" fillId="0" borderId="12" xfId="0" applyFont="1" applyFill="1" applyBorder="1" applyAlignment="1">
      <alignment horizontal="center" vertical="center" wrapText="1"/>
    </xf>
    <xf numFmtId="0" fontId="36" fillId="0" borderId="51" xfId="0" applyFont="1" applyBorder="1" applyAlignment="1">
      <alignment horizontal="left" vertical="center" wrapText="1"/>
    </xf>
    <xf numFmtId="0" fontId="26" fillId="24" borderId="45" xfId="0" applyFont="1" applyFill="1" applyBorder="1" applyAlignment="1">
      <alignment vertical="center"/>
    </xf>
    <xf numFmtId="0" fontId="119" fillId="24" borderId="45" xfId="0" applyFont="1" applyFill="1" applyBorder="1"/>
    <xf numFmtId="49" fontId="23" fillId="24" borderId="45" xfId="0" applyNumberFormat="1" applyFont="1" applyFill="1" applyBorder="1" applyAlignment="1">
      <alignment horizontal="left" vertical="center"/>
    </xf>
    <xf numFmtId="0" fontId="23" fillId="24" borderId="45" xfId="0" applyFont="1" applyFill="1" applyBorder="1" applyAlignment="1">
      <alignment horizontal="left" vertical="center"/>
    </xf>
    <xf numFmtId="41" fontId="23" fillId="24" borderId="45" xfId="208" applyNumberFormat="1" applyFont="1" applyFill="1" applyBorder="1" applyAlignment="1">
      <alignment horizontal="center" vertical="center"/>
    </xf>
    <xf numFmtId="179" fontId="23" fillId="24" borderId="46" xfId="208" applyNumberFormat="1" applyFont="1" applyFill="1" applyBorder="1" applyAlignment="1">
      <alignment horizontal="center" vertical="center"/>
    </xf>
    <xf numFmtId="0" fontId="81" fillId="26" borderId="41" xfId="0" applyFont="1" applyFill="1" applyBorder="1" applyAlignment="1">
      <alignment horizontal="center" vertical="center" wrapText="1"/>
    </xf>
    <xf numFmtId="0" fontId="43" fillId="0" borderId="0" xfId="0" applyFont="1" applyFill="1" applyAlignment="1">
      <alignment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0" fontId="23" fillId="0" borderId="12" xfId="0" applyFont="1" applyFill="1" applyBorder="1" applyAlignment="1">
      <alignment horizontal="center" vertical="center" wrapText="1"/>
    </xf>
    <xf numFmtId="0" fontId="23" fillId="0" borderId="11" xfId="0" applyFont="1" applyFill="1" applyBorder="1" applyAlignment="1">
      <alignment vertical="center"/>
    </xf>
    <xf numFmtId="0" fontId="29" fillId="0" borderId="0" xfId="0" applyFont="1" applyAlignment="1">
      <alignment horizontal="right" vertical="center" wrapText="1"/>
    </xf>
    <xf numFmtId="0" fontId="23" fillId="0" borderId="0" xfId="0" applyFont="1" applyBorder="1" applyAlignment="1">
      <alignment vertical="center" wrapText="1"/>
    </xf>
    <xf numFmtId="0" fontId="23" fillId="0" borderId="0" xfId="0" applyFont="1" applyFill="1" applyAlignment="1">
      <alignment horizontal="right" vertical="center" wrapText="1"/>
    </xf>
    <xf numFmtId="0" fontId="23" fillId="24" borderId="11" xfId="0" applyFont="1" applyFill="1" applyBorder="1" applyAlignment="1">
      <alignment horizontal="left" vertical="center" wrapText="1"/>
    </xf>
    <xf numFmtId="0" fontId="23" fillId="24" borderId="0" xfId="0" applyFont="1" applyFill="1" applyBorder="1" applyAlignment="1">
      <alignment vertical="center"/>
    </xf>
    <xf numFmtId="10" fontId="122" fillId="0" borderId="11" xfId="2606" applyNumberFormat="1" applyFont="1" applyBorder="1" applyAlignment="1">
      <alignment horizontal="center" wrapText="1"/>
    </xf>
    <xf numFmtId="3" fontId="81" fillId="0" borderId="0" xfId="0" applyNumberFormat="1" applyFont="1" applyAlignment="1">
      <alignment wrapText="1"/>
    </xf>
    <xf numFmtId="3" fontId="81" fillId="0" borderId="0" xfId="0" applyNumberFormat="1" applyFont="1" applyAlignment="1">
      <alignment horizontal="center" wrapText="1"/>
    </xf>
    <xf numFmtId="0" fontId="43" fillId="0" borderId="0" xfId="0" applyFont="1" applyFill="1" applyAlignment="1">
      <alignment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0" fontId="23" fillId="0" borderId="12" xfId="0" applyFont="1" applyFill="1" applyBorder="1" applyAlignment="1">
      <alignment horizontal="center" vertical="center" wrapText="1"/>
    </xf>
    <xf numFmtId="0" fontId="43" fillId="0" borderId="0" xfId="0" applyFont="1" applyFill="1" applyAlignment="1">
      <alignment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0" fontId="23" fillId="0" borderId="12" xfId="0" applyFont="1" applyFill="1" applyBorder="1" applyAlignment="1">
      <alignment horizontal="center" vertical="center" wrapText="1"/>
    </xf>
    <xf numFmtId="0" fontId="0" fillId="0" borderId="0" xfId="0"/>
    <xf numFmtId="0" fontId="98" fillId="0" borderId="0" xfId="0" applyFont="1" applyAlignment="1">
      <alignment horizontal="left" vertical="center"/>
    </xf>
    <xf numFmtId="0" fontId="98" fillId="0" borderId="0" xfId="0" applyFont="1" applyAlignment="1">
      <alignment horizontal="center" vertical="center"/>
    </xf>
    <xf numFmtId="3" fontId="23" fillId="0" borderId="11" xfId="0" applyNumberFormat="1" applyFont="1" applyBorder="1" applyAlignment="1">
      <alignment horizontal="center" vertical="center"/>
    </xf>
    <xf numFmtId="3" fontId="126" fillId="24" borderId="11" xfId="0" applyNumberFormat="1" applyFont="1" applyFill="1" applyBorder="1" applyAlignment="1">
      <alignment horizontal="center" vertical="center"/>
    </xf>
    <xf numFmtId="177" fontId="126" fillId="24" borderId="11" xfId="0" applyNumberFormat="1" applyFont="1" applyFill="1" applyBorder="1" applyAlignment="1">
      <alignment horizontal="center" vertical="center" wrapText="1"/>
    </xf>
    <xf numFmtId="3" fontId="23" fillId="24" borderId="11" xfId="0" applyNumberFormat="1" applyFont="1" applyFill="1" applyBorder="1" applyAlignment="1">
      <alignment horizontal="center" vertical="center"/>
    </xf>
    <xf numFmtId="177" fontId="131" fillId="24" borderId="11" xfId="0" applyNumberFormat="1" applyFont="1" applyFill="1" applyBorder="1" applyAlignment="1">
      <alignment horizontal="center" vertical="center" wrapText="1"/>
    </xf>
    <xf numFmtId="0" fontId="27" fillId="0" borderId="0" xfId="184" applyFont="1" applyFill="1"/>
    <xf numFmtId="0" fontId="0" fillId="0" borderId="0" xfId="0"/>
    <xf numFmtId="0" fontId="43" fillId="0" borderId="0" xfId="0" applyFont="1" applyFill="1" applyAlignment="1">
      <alignment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179" fontId="26" fillId="24" borderId="62" xfId="0" applyNumberFormat="1" applyFont="1" applyFill="1" applyBorder="1" applyAlignment="1">
      <alignment vertical="center"/>
    </xf>
    <xf numFmtId="179" fontId="26" fillId="24" borderId="63" xfId="0" applyNumberFormat="1" applyFont="1" applyFill="1" applyBorder="1" applyAlignment="1">
      <alignment vertical="center"/>
    </xf>
    <xf numFmtId="179" fontId="26" fillId="24" borderId="45" xfId="0" applyNumberFormat="1" applyFont="1" applyFill="1" applyBorder="1" applyAlignment="1">
      <alignment vertical="center"/>
    </xf>
    <xf numFmtId="179" fontId="26" fillId="24" borderId="46" xfId="0" applyNumberFormat="1" applyFont="1" applyFill="1" applyBorder="1" applyAlignment="1">
      <alignment vertical="center"/>
    </xf>
    <xf numFmtId="179" fontId="23" fillId="24" borderId="45" xfId="208" applyNumberFormat="1" applyFont="1" applyFill="1" applyBorder="1" applyAlignment="1">
      <alignment horizontal="center" vertical="center"/>
    </xf>
    <xf numFmtId="41" fontId="23" fillId="24" borderId="46" xfId="208" applyNumberFormat="1" applyFont="1" applyFill="1" applyBorder="1" applyAlignment="1">
      <alignment horizontal="center" vertical="center"/>
    </xf>
    <xf numFmtId="198" fontId="26" fillId="24" borderId="45" xfId="208" applyNumberFormat="1" applyFont="1" applyFill="1" applyBorder="1" applyAlignment="1">
      <alignment horizontal="center" vertical="center"/>
    </xf>
    <xf numFmtId="179" fontId="23" fillId="24" borderId="64" xfId="208" applyNumberFormat="1" applyFont="1" applyFill="1" applyBorder="1" applyAlignment="1">
      <alignment horizontal="center" vertical="center"/>
    </xf>
    <xf numFmtId="179" fontId="23" fillId="24" borderId="65" xfId="208" applyNumberFormat="1" applyFont="1" applyFill="1" applyBorder="1" applyAlignment="1">
      <alignment horizontal="center" vertical="center"/>
    </xf>
    <xf numFmtId="10" fontId="122" fillId="0" borderId="57" xfId="2606" applyNumberFormat="1" applyFont="1" applyBorder="1" applyAlignment="1">
      <alignment horizontal="center" wrapText="1"/>
    </xf>
    <xf numFmtId="0" fontId="43" fillId="0" borderId="0" xfId="0" applyFont="1" applyBorder="1" applyAlignment="1">
      <alignment horizontal="center" vertical="center"/>
    </xf>
    <xf numFmtId="0" fontId="0" fillId="0" borderId="0" xfId="0" applyBorder="1" applyAlignment="1">
      <alignment horizontal="center" vertical="center"/>
    </xf>
    <xf numFmtId="0" fontId="23" fillId="0" borderId="12" xfId="0" applyFont="1" applyFill="1" applyBorder="1" applyAlignment="1">
      <alignment horizontal="center" vertical="center" wrapText="1"/>
    </xf>
    <xf numFmtId="0" fontId="0" fillId="0" borderId="0" xfId="0" applyBorder="1" applyAlignment="1">
      <alignment horizontal="center" vertical="center"/>
    </xf>
    <xf numFmtId="0" fontId="0" fillId="0" borderId="23" xfId="0" applyBorder="1" applyAlignment="1">
      <alignment horizontal="center" vertical="center"/>
    </xf>
    <xf numFmtId="14" fontId="81" fillId="0" borderId="72" xfId="0" applyNumberFormat="1" applyFont="1" applyBorder="1" applyAlignment="1">
      <alignment horizontal="center" vertical="center" wrapText="1"/>
    </xf>
    <xf numFmtId="179" fontId="26" fillId="24" borderId="11" xfId="208" applyNumberFormat="1" applyFont="1" applyFill="1" applyBorder="1" applyAlignment="1">
      <alignment horizontal="center" vertical="top"/>
    </xf>
    <xf numFmtId="3" fontId="26" fillId="24" borderId="11" xfId="0" applyNumberFormat="1" applyFont="1" applyFill="1" applyBorder="1" applyAlignment="1">
      <alignment horizontal="center" vertical="center"/>
    </xf>
    <xf numFmtId="168" fontId="26" fillId="24" borderId="10" xfId="0" applyNumberFormat="1" applyFont="1" applyFill="1" applyBorder="1" applyAlignment="1">
      <alignment horizontal="center" vertical="center" wrapText="1"/>
    </xf>
    <xf numFmtId="0" fontId="26" fillId="24" borderId="11" xfId="0" applyFont="1" applyFill="1" applyBorder="1" applyAlignment="1">
      <alignment horizontal="left" vertical="center" wrapText="1"/>
    </xf>
    <xf numFmtId="0" fontId="28" fillId="24" borderId="11" xfId="0" applyFont="1" applyFill="1" applyBorder="1" applyAlignment="1">
      <alignment vertical="center" wrapText="1"/>
    </xf>
    <xf numFmtId="0" fontId="26" fillId="24" borderId="11" xfId="0" applyFont="1" applyFill="1" applyBorder="1" applyAlignment="1">
      <alignment vertical="center" wrapText="1"/>
    </xf>
    <xf numFmtId="168" fontId="26" fillId="24" borderId="11" xfId="0" applyNumberFormat="1" applyFont="1" applyFill="1" applyBorder="1" applyAlignment="1">
      <alignment horizontal="center" vertical="center"/>
    </xf>
    <xf numFmtId="0" fontId="26" fillId="24" borderId="0" xfId="0" applyFont="1" applyFill="1" applyBorder="1" applyAlignment="1">
      <alignment vertical="top" wrapText="1"/>
    </xf>
    <xf numFmtId="168" fontId="26" fillId="24" borderId="0" xfId="0" applyNumberFormat="1" applyFont="1" applyFill="1" applyBorder="1" applyAlignment="1">
      <alignment horizontal="right" vertical="center" wrapText="1" indent="1"/>
    </xf>
    <xf numFmtId="0" fontId="26" fillId="24" borderId="0" xfId="0" applyFont="1" applyFill="1" applyBorder="1" applyAlignment="1">
      <alignment vertical="center" wrapText="1"/>
    </xf>
    <xf numFmtId="3" fontId="23" fillId="0" borderId="11" xfId="0" applyNumberFormat="1" applyFont="1" applyBorder="1" applyAlignment="1">
      <alignment horizontal="center" vertical="center" wrapText="1"/>
    </xf>
    <xf numFmtId="3" fontId="23" fillId="0" borderId="0" xfId="0" applyNumberFormat="1" applyFont="1" applyFill="1" applyAlignment="1">
      <alignment horizontal="center" vertical="center" wrapText="1"/>
    </xf>
    <xf numFmtId="3" fontId="26" fillId="0" borderId="11" xfId="0" applyNumberFormat="1" applyFont="1" applyFill="1" applyBorder="1" applyAlignment="1">
      <alignment horizontal="center" vertical="center" wrapText="1"/>
    </xf>
    <xf numFmtId="3" fontId="26" fillId="0" borderId="11" xfId="0" applyNumberFormat="1" applyFont="1" applyBorder="1" applyAlignment="1">
      <alignment horizontal="center" vertical="center" wrapText="1"/>
    </xf>
    <xf numFmtId="0" fontId="106" fillId="30" borderId="0" xfId="0" applyFont="1" applyFill="1"/>
    <xf numFmtId="0" fontId="106" fillId="30" borderId="0" xfId="0" applyFont="1" applyFill="1" applyAlignment="1">
      <alignment horizontal="center"/>
    </xf>
    <xf numFmtId="0" fontId="138" fillId="0" borderId="0" xfId="0" applyFont="1" applyAlignment="1">
      <alignment vertical="center" wrapText="1"/>
    </xf>
    <xf numFmtId="0" fontId="139" fillId="0" borderId="0" xfId="0" applyFont="1" applyAlignment="1">
      <alignment horizontal="left" vertical="center"/>
    </xf>
    <xf numFmtId="0" fontId="110" fillId="0" borderId="73" xfId="0" applyFont="1" applyBorder="1" applyAlignment="1">
      <alignment horizontal="center" vertical="center" wrapText="1"/>
    </xf>
    <xf numFmtId="0" fontId="130" fillId="30" borderId="74" xfId="0" applyFont="1" applyFill="1" applyBorder="1" applyAlignment="1">
      <alignment horizontal="left" vertical="center"/>
    </xf>
    <xf numFmtId="3" fontId="130" fillId="30" borderId="74" xfId="0" applyNumberFormat="1" applyFont="1" applyFill="1" applyBorder="1" applyAlignment="1">
      <alignment horizontal="center" vertical="center"/>
    </xf>
    <xf numFmtId="0" fontId="130" fillId="30" borderId="74" xfId="0" applyFont="1" applyFill="1" applyBorder="1" applyAlignment="1">
      <alignment horizontal="center" vertical="center"/>
    </xf>
    <xf numFmtId="0" fontId="135" fillId="0" borderId="81" xfId="0" applyFont="1" applyBorder="1"/>
    <xf numFmtId="0" fontId="134" fillId="30" borderId="74" xfId="0" applyFont="1" applyFill="1" applyBorder="1" applyAlignment="1">
      <alignment vertical="center" wrapText="1"/>
    </xf>
    <xf numFmtId="3" fontId="134" fillId="30" borderId="74" xfId="0" applyNumberFormat="1" applyFont="1" applyFill="1" applyBorder="1" applyAlignment="1">
      <alignment horizontal="center" vertical="center"/>
    </xf>
    <xf numFmtId="0" fontId="134" fillId="30" borderId="74" xfId="0" applyFont="1" applyFill="1" applyBorder="1" applyAlignment="1">
      <alignment horizontal="center" vertical="center"/>
    </xf>
    <xf numFmtId="0" fontId="134" fillId="30" borderId="74" xfId="0" applyFont="1" applyFill="1" applyBorder="1" applyAlignment="1">
      <alignment horizontal="center" vertical="center" wrapText="1"/>
    </xf>
    <xf numFmtId="0" fontId="134" fillId="0" borderId="81" xfId="0" applyFont="1" applyBorder="1"/>
    <xf numFmtId="0" fontId="134" fillId="0" borderId="81" xfId="0" applyFont="1" applyBorder="1" applyAlignment="1">
      <alignment vertical="center"/>
    </xf>
    <xf numFmtId="0" fontId="134" fillId="0" borderId="74" xfId="0" applyFont="1" applyBorder="1" applyAlignment="1">
      <alignment horizontal="center" vertical="center"/>
    </xf>
    <xf numFmtId="3" fontId="134" fillId="0" borderId="74" xfId="0" applyNumberFormat="1" applyFont="1" applyBorder="1" applyAlignment="1">
      <alignment horizontal="center" vertical="center"/>
    </xf>
    <xf numFmtId="0" fontId="135" fillId="0" borderId="59" xfId="0" applyFont="1" applyBorder="1" applyAlignment="1">
      <alignment horizontal="center" vertical="center"/>
    </xf>
    <xf numFmtId="0" fontId="81" fillId="27" borderId="88" xfId="0" applyFont="1" applyFill="1" applyBorder="1" applyAlignment="1">
      <alignment horizontal="center" wrapText="1"/>
    </xf>
    <xf numFmtId="174" fontId="122" fillId="0" borderId="39" xfId="2606" applyNumberFormat="1" applyFont="1" applyBorder="1" applyAlignment="1">
      <alignment horizontal="center" wrapText="1"/>
    </xf>
    <xf numFmtId="174" fontId="122" fillId="0" borderId="55" xfId="2606" applyNumberFormat="1" applyFont="1" applyBorder="1" applyAlignment="1">
      <alignment horizontal="center" wrapText="1"/>
    </xf>
    <xf numFmtId="174" fontId="122" fillId="0" borderId="11" xfId="2606" applyNumberFormat="1" applyFont="1" applyBorder="1" applyAlignment="1">
      <alignment horizontal="center" wrapText="1"/>
    </xf>
    <xf numFmtId="174" fontId="122" fillId="0" borderId="57" xfId="2606" applyNumberFormat="1" applyFont="1" applyBorder="1" applyAlignment="1">
      <alignment horizontal="center" wrapText="1"/>
    </xf>
    <xf numFmtId="174" fontId="122" fillId="0" borderId="89" xfId="2606" applyNumberFormat="1" applyFont="1" applyBorder="1" applyAlignment="1">
      <alignment horizontal="center" wrapText="1"/>
    </xf>
    <xf numFmtId="174" fontId="122" fillId="0" borderId="11" xfId="2606" applyNumberFormat="1" applyFont="1" applyFill="1" applyBorder="1" applyAlignment="1">
      <alignment horizontal="center" wrapText="1"/>
    </xf>
    <xf numFmtId="174" fontId="122" fillId="0" borderId="57" xfId="2606" applyNumberFormat="1" applyFont="1" applyFill="1" applyBorder="1" applyAlignment="1">
      <alignment horizontal="center" wrapText="1"/>
    </xf>
    <xf numFmtId="174" fontId="122" fillId="0" borderId="56" xfId="2606" applyNumberFormat="1" applyFont="1" applyFill="1" applyBorder="1" applyAlignment="1">
      <alignment horizontal="center" wrapText="1"/>
    </xf>
    <xf numFmtId="174" fontId="122" fillId="0" borderId="70" xfId="2606" applyNumberFormat="1" applyFont="1" applyFill="1" applyBorder="1" applyAlignment="1">
      <alignment horizontal="center" wrapText="1"/>
    </xf>
    <xf numFmtId="174" fontId="81" fillId="0" borderId="0" xfId="0" applyNumberFormat="1" applyFont="1" applyAlignment="1">
      <alignment wrapText="1"/>
    </xf>
    <xf numFmtId="174" fontId="81" fillId="0" borderId="0" xfId="0" applyNumberFormat="1" applyFont="1" applyAlignment="1">
      <alignment horizontal="center" wrapText="1"/>
    </xf>
    <xf numFmtId="0" fontId="30" fillId="0" borderId="12" xfId="0" applyFont="1" applyBorder="1" applyAlignment="1">
      <alignment horizontal="left" vertical="center" wrapText="1"/>
    </xf>
    <xf numFmtId="175" fontId="30" fillId="0" borderId="10" xfId="0" applyNumberFormat="1" applyFont="1" applyFill="1" applyBorder="1" applyAlignment="1">
      <alignment horizontal="left" vertical="center"/>
    </xf>
    <xf numFmtId="0" fontId="30" fillId="0" borderId="13" xfId="0" applyFont="1" applyBorder="1" applyAlignment="1">
      <alignment horizontal="left" vertical="center" wrapText="1"/>
    </xf>
    <xf numFmtId="0" fontId="29" fillId="0" borderId="10" xfId="0" applyFont="1" applyBorder="1" applyAlignment="1">
      <alignment horizontal="left" vertical="center" wrapText="1"/>
    </xf>
    <xf numFmtId="0" fontId="29" fillId="0" borderId="14" xfId="0" applyFont="1" applyBorder="1" applyAlignment="1">
      <alignment horizontal="left" vertical="center" wrapText="1"/>
    </xf>
    <xf numFmtId="0" fontId="30" fillId="0" borderId="10" xfId="0" applyFont="1" applyBorder="1" applyAlignment="1">
      <alignment horizontal="left" vertical="center" wrapText="1"/>
    </xf>
    <xf numFmtId="0" fontId="30" fillId="0" borderId="10" xfId="0" applyFont="1" applyFill="1" applyBorder="1" applyAlignment="1">
      <alignment horizontal="left" vertical="center" wrapText="1"/>
    </xf>
    <xf numFmtId="178" fontId="30" fillId="25" borderId="10" xfId="0" applyNumberFormat="1" applyFont="1" applyFill="1" applyBorder="1" applyAlignment="1">
      <alignment horizontal="left" vertical="center"/>
    </xf>
    <xf numFmtId="178" fontId="30" fillId="25" borderId="0" xfId="0" applyNumberFormat="1" applyFont="1" applyFill="1" applyBorder="1" applyAlignment="1">
      <alignment horizontal="left" vertical="center"/>
    </xf>
    <xf numFmtId="0" fontId="29" fillId="0" borderId="10" xfId="0" applyFont="1" applyFill="1" applyBorder="1" applyAlignment="1">
      <alignment horizontal="left" vertical="center" wrapText="1"/>
    </xf>
    <xf numFmtId="175" fontId="30" fillId="0" borderId="10" xfId="0" applyNumberFormat="1" applyFont="1" applyFill="1" applyBorder="1" applyAlignment="1">
      <alignment horizontal="left" vertical="center" wrapText="1"/>
    </xf>
    <xf numFmtId="3" fontId="30" fillId="0" borderId="14" xfId="0" applyNumberFormat="1" applyFont="1" applyFill="1" applyBorder="1" applyAlignment="1">
      <alignment horizontal="left" vertical="center" wrapText="1"/>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29" fillId="0" borderId="0" xfId="0" applyFont="1" applyBorder="1" applyAlignment="1">
      <alignment horizontal="left" vertical="center" wrapText="1"/>
    </xf>
    <xf numFmtId="173" fontId="29" fillId="0" borderId="0" xfId="0" applyNumberFormat="1" applyFont="1" applyFill="1" applyBorder="1" applyAlignment="1">
      <alignment horizontal="left" vertical="center"/>
    </xf>
    <xf numFmtId="0" fontId="141" fillId="25" borderId="0" xfId="0" applyFont="1" applyFill="1" applyAlignment="1">
      <alignment horizontal="left"/>
    </xf>
    <xf numFmtId="49" fontId="146" fillId="25" borderId="24" xfId="0" applyNumberFormat="1" applyFont="1" applyFill="1" applyBorder="1" applyAlignment="1">
      <alignment horizontal="left" vertical="top" wrapText="1"/>
    </xf>
    <xf numFmtId="178" fontId="146" fillId="25" borderId="24" xfId="0" applyNumberFormat="1" applyFont="1" applyFill="1" applyBorder="1" applyAlignment="1">
      <alignment horizontal="right" vertical="center"/>
    </xf>
    <xf numFmtId="49" fontId="146" fillId="25" borderId="24" xfId="0" applyNumberFormat="1" applyFont="1" applyFill="1" applyBorder="1" applyAlignment="1">
      <alignment horizontal="left" vertical="center" wrapText="1"/>
    </xf>
    <xf numFmtId="0" fontId="147" fillId="25" borderId="24" xfId="0" applyFont="1" applyFill="1" applyBorder="1" applyAlignment="1">
      <alignment horizontal="left" vertical="center" wrapText="1"/>
    </xf>
    <xf numFmtId="178" fontId="147" fillId="25" borderId="24" xfId="0" applyNumberFormat="1" applyFont="1" applyFill="1" applyBorder="1" applyAlignment="1">
      <alignment horizontal="right" vertical="center"/>
    </xf>
    <xf numFmtId="49" fontId="144" fillId="25" borderId="24" xfId="0" applyNumberFormat="1" applyFont="1" applyFill="1" applyBorder="1" applyAlignment="1">
      <alignment horizontal="left" vertical="top" wrapText="1"/>
    </xf>
    <xf numFmtId="49" fontId="148" fillId="25" borderId="26" xfId="0" applyNumberFormat="1" applyFont="1" applyFill="1" applyBorder="1" applyAlignment="1">
      <alignment horizontal="right" vertical="center"/>
    </xf>
    <xf numFmtId="178" fontId="144" fillId="25" borderId="24" xfId="0" applyNumberFormat="1" applyFont="1" applyFill="1" applyBorder="1" applyAlignment="1">
      <alignment horizontal="right" vertical="center"/>
    </xf>
    <xf numFmtId="49" fontId="144" fillId="25" borderId="24" xfId="0" applyNumberFormat="1" applyFont="1" applyFill="1" applyBorder="1" applyAlignment="1">
      <alignment horizontal="left" vertical="center" wrapText="1"/>
    </xf>
    <xf numFmtId="49" fontId="147" fillId="25" borderId="24" xfId="0" applyNumberFormat="1" applyFont="1" applyFill="1" applyBorder="1" applyAlignment="1">
      <alignment horizontal="left" vertical="center" wrapText="1"/>
    </xf>
    <xf numFmtId="49" fontId="148" fillId="25" borderId="24" xfId="0" applyNumberFormat="1" applyFont="1" applyFill="1" applyBorder="1" applyAlignment="1">
      <alignment horizontal="left" vertical="top" wrapText="1"/>
    </xf>
    <xf numFmtId="49" fontId="148" fillId="25" borderId="0" xfId="0" applyNumberFormat="1" applyFont="1" applyFill="1" applyAlignment="1">
      <alignment horizontal="right" vertical="center"/>
    </xf>
    <xf numFmtId="49" fontId="149" fillId="25" borderId="24" xfId="0" applyNumberFormat="1" applyFont="1" applyFill="1" applyBorder="1" applyAlignment="1">
      <alignment horizontal="left" vertical="top" wrapText="1"/>
    </xf>
    <xf numFmtId="49" fontId="150" fillId="25" borderId="24" xfId="0" applyNumberFormat="1" applyFont="1" applyFill="1" applyBorder="1" applyAlignment="1">
      <alignment horizontal="right" vertical="center"/>
    </xf>
    <xf numFmtId="178" fontId="149" fillId="25" borderId="24" xfId="0" applyNumberFormat="1" applyFont="1" applyFill="1" applyBorder="1" applyAlignment="1">
      <alignment horizontal="right" vertical="center"/>
    </xf>
    <xf numFmtId="49" fontId="149" fillId="25" borderId="24" xfId="0" applyNumberFormat="1" applyFont="1" applyFill="1" applyBorder="1" applyAlignment="1">
      <alignment horizontal="left" vertical="center" wrapText="1"/>
    </xf>
    <xf numFmtId="49" fontId="148" fillId="25" borderId="24" xfId="0" applyNumberFormat="1" applyFont="1" applyFill="1" applyBorder="1" applyAlignment="1">
      <alignment horizontal="right" vertical="center"/>
    </xf>
    <xf numFmtId="49" fontId="144" fillId="25" borderId="24" xfId="0" applyNumberFormat="1" applyFont="1" applyFill="1" applyBorder="1" applyAlignment="1">
      <alignment horizontal="left" vertical="center"/>
    </xf>
    <xf numFmtId="49" fontId="144" fillId="25" borderId="25" xfId="0" applyNumberFormat="1" applyFont="1" applyFill="1" applyBorder="1" applyAlignment="1">
      <alignment horizontal="left" vertical="top" wrapText="1"/>
    </xf>
    <xf numFmtId="49" fontId="148" fillId="25" borderId="82" xfId="0" applyNumberFormat="1" applyFont="1" applyFill="1" applyBorder="1" applyAlignment="1">
      <alignment horizontal="right" vertical="center"/>
    </xf>
    <xf numFmtId="49" fontId="148" fillId="25" borderId="25" xfId="0" applyNumberFormat="1" applyFont="1" applyFill="1" applyBorder="1" applyAlignment="1">
      <alignment horizontal="right" vertical="center"/>
    </xf>
    <xf numFmtId="49" fontId="144" fillId="25" borderId="25" xfId="0" applyNumberFormat="1" applyFont="1" applyFill="1" applyBorder="1" applyAlignment="1">
      <alignment horizontal="left" vertical="center" wrapText="1"/>
    </xf>
    <xf numFmtId="178" fontId="144" fillId="25" borderId="26" xfId="0" applyNumberFormat="1" applyFont="1" applyFill="1" applyBorder="1" applyAlignment="1">
      <alignment horizontal="right" vertical="center"/>
    </xf>
    <xf numFmtId="178" fontId="144" fillId="25" borderId="0" xfId="0" applyNumberFormat="1" applyFont="1" applyFill="1" applyAlignment="1">
      <alignment horizontal="right" vertical="center"/>
    </xf>
    <xf numFmtId="49" fontId="143" fillId="25" borderId="0" xfId="0" applyNumberFormat="1" applyFont="1" applyFill="1" applyAlignment="1">
      <alignment horizontal="left" vertical="center"/>
    </xf>
    <xf numFmtId="49" fontId="143" fillId="25" borderId="0" xfId="0" applyNumberFormat="1" applyFont="1" applyFill="1" applyAlignment="1">
      <alignment horizontal="right" vertical="center"/>
    </xf>
    <xf numFmtId="49" fontId="142" fillId="25" borderId="27" xfId="0" applyNumberFormat="1" applyFont="1" applyFill="1" applyBorder="1" applyAlignment="1">
      <alignment horizontal="center" vertical="center" wrapText="1"/>
    </xf>
    <xf numFmtId="49" fontId="142" fillId="25" borderId="27" xfId="0" applyNumberFormat="1" applyFont="1" applyFill="1" applyBorder="1" applyAlignment="1">
      <alignment horizontal="center" vertical="center"/>
    </xf>
    <xf numFmtId="0" fontId="142" fillId="25" borderId="27" xfId="0" applyFont="1" applyFill="1" applyBorder="1" applyAlignment="1">
      <alignment horizontal="center" vertical="center" wrapText="1"/>
    </xf>
    <xf numFmtId="0" fontId="152" fillId="25" borderId="24" xfId="0" applyFont="1" applyFill="1" applyBorder="1" applyAlignment="1">
      <alignment horizontal="center" vertical="center"/>
    </xf>
    <xf numFmtId="49" fontId="142" fillId="25" borderId="24" xfId="0" applyNumberFormat="1" applyFont="1" applyFill="1" applyBorder="1" applyAlignment="1">
      <alignment horizontal="left" vertical="center"/>
    </xf>
    <xf numFmtId="3" fontId="142" fillId="25" borderId="24" xfId="0" applyNumberFormat="1" applyFont="1" applyFill="1" applyBorder="1" applyAlignment="1">
      <alignment horizontal="right" vertical="center"/>
    </xf>
    <xf numFmtId="49" fontId="140" fillId="25" borderId="24" xfId="0" applyNumberFormat="1" applyFont="1" applyFill="1" applyBorder="1" applyAlignment="1">
      <alignment horizontal="left" vertical="center"/>
    </xf>
    <xf numFmtId="0" fontId="142" fillId="25" borderId="24" xfId="0" applyFont="1" applyFill="1" applyBorder="1" applyAlignment="1">
      <alignment horizontal="center" vertical="center"/>
    </xf>
    <xf numFmtId="49" fontId="142" fillId="25" borderId="24" xfId="0" applyNumberFormat="1" applyFont="1" applyFill="1" applyBorder="1" applyAlignment="1">
      <alignment horizontal="left"/>
    </xf>
    <xf numFmtId="49" fontId="153" fillId="25" borderId="24" xfId="0" applyNumberFormat="1" applyFont="1" applyFill="1" applyBorder="1" applyAlignment="1">
      <alignment horizontal="left"/>
    </xf>
    <xf numFmtId="49" fontId="142" fillId="25" borderId="24" xfId="0" applyNumberFormat="1" applyFont="1" applyFill="1" applyBorder="1" applyAlignment="1">
      <alignment horizontal="left" wrapText="1"/>
    </xf>
    <xf numFmtId="3" fontId="142" fillId="25" borderId="24" xfId="0" applyNumberFormat="1" applyFont="1" applyFill="1" applyBorder="1" applyAlignment="1">
      <alignment horizontal="right"/>
    </xf>
    <xf numFmtId="49" fontId="154" fillId="25" borderId="24" xfId="0" applyNumberFormat="1" applyFont="1" applyFill="1" applyBorder="1" applyAlignment="1">
      <alignment horizontal="left"/>
    </xf>
    <xf numFmtId="49" fontId="154" fillId="25" borderId="24" xfId="0" applyNumberFormat="1" applyFont="1" applyFill="1" applyBorder="1" applyAlignment="1">
      <alignment horizontal="left" wrapText="1"/>
    </xf>
    <xf numFmtId="3" fontId="154" fillId="25" borderId="24" xfId="0" applyNumberFormat="1" applyFont="1" applyFill="1" applyBorder="1" applyAlignment="1">
      <alignment horizontal="right"/>
    </xf>
    <xf numFmtId="49" fontId="155" fillId="28" borderId="24" xfId="0" applyNumberFormat="1" applyFont="1" applyFill="1" applyBorder="1" applyAlignment="1">
      <alignment horizontal="left"/>
    </xf>
    <xf numFmtId="49" fontId="155" fillId="25" borderId="24" xfId="0" applyNumberFormat="1" applyFont="1" applyFill="1" applyBorder="1" applyAlignment="1">
      <alignment horizontal="left"/>
    </xf>
    <xf numFmtId="49" fontId="140" fillId="25" borderId="24" xfId="0" applyNumberFormat="1" applyFont="1" applyFill="1" applyBorder="1" applyAlignment="1">
      <alignment horizontal="left" vertical="top"/>
    </xf>
    <xf numFmtId="49" fontId="140" fillId="25" borderId="24" xfId="0" applyNumberFormat="1" applyFont="1" applyFill="1" applyBorder="1" applyAlignment="1">
      <alignment horizontal="left" vertical="top" wrapText="1"/>
    </xf>
    <xf numFmtId="3" fontId="140" fillId="25" borderId="24" xfId="0" applyNumberFormat="1" applyFont="1" applyFill="1" applyBorder="1" applyAlignment="1">
      <alignment horizontal="right" vertical="top"/>
    </xf>
    <xf numFmtId="0" fontId="155" fillId="25" borderId="24" xfId="0" applyFont="1" applyFill="1" applyBorder="1" applyAlignment="1">
      <alignment horizontal="left"/>
    </xf>
    <xf numFmtId="0" fontId="155" fillId="28" borderId="24" xfId="0" applyFont="1" applyFill="1" applyBorder="1" applyAlignment="1">
      <alignment horizontal="left"/>
    </xf>
    <xf numFmtId="0" fontId="140" fillId="25" borderId="24" xfId="0" applyFont="1" applyFill="1" applyBorder="1" applyAlignment="1">
      <alignment horizontal="left" vertical="top" wrapText="1"/>
    </xf>
    <xf numFmtId="0" fontId="154" fillId="25" borderId="24" xfId="0" applyFont="1" applyFill="1" applyBorder="1" applyAlignment="1">
      <alignment horizontal="left" wrapText="1"/>
    </xf>
    <xf numFmtId="49" fontId="142" fillId="28" borderId="25" xfId="0" applyNumberFormat="1" applyFont="1" applyFill="1" applyBorder="1" applyAlignment="1">
      <alignment horizontal="left"/>
    </xf>
    <xf numFmtId="49" fontId="156" fillId="28" borderId="25" xfId="0" applyNumberFormat="1" applyFont="1" applyFill="1" applyBorder="1" applyAlignment="1">
      <alignment horizontal="left"/>
    </xf>
    <xf numFmtId="0" fontId="155" fillId="25" borderId="25" xfId="0" applyFont="1" applyFill="1" applyBorder="1" applyAlignment="1">
      <alignment horizontal="left"/>
    </xf>
    <xf numFmtId="0" fontId="140" fillId="25" borderId="25" xfId="0" applyFont="1" applyFill="1" applyBorder="1" applyAlignment="1">
      <alignment horizontal="left" vertical="top"/>
    </xf>
    <xf numFmtId="49" fontId="142" fillId="25" borderId="25" xfId="0" applyNumberFormat="1" applyFont="1" applyFill="1" applyBorder="1" applyAlignment="1">
      <alignment horizontal="left" vertical="center" wrapText="1"/>
    </xf>
    <xf numFmtId="49" fontId="142" fillId="25" borderId="25" xfId="0" applyNumberFormat="1" applyFont="1" applyFill="1" applyBorder="1" applyAlignment="1">
      <alignment horizontal="left" vertical="center"/>
    </xf>
    <xf numFmtId="49" fontId="145" fillId="25" borderId="84" xfId="0" applyNumberFormat="1" applyFont="1" applyFill="1" applyBorder="1" applyAlignment="1">
      <alignment horizontal="center" vertical="center" wrapText="1"/>
    </xf>
    <xf numFmtId="49" fontId="143" fillId="25" borderId="24" xfId="0" applyNumberFormat="1" applyFont="1" applyFill="1" applyBorder="1" applyAlignment="1">
      <alignment horizontal="left" vertical="top" wrapText="1"/>
    </xf>
    <xf numFmtId="178" fontId="143" fillId="25" borderId="24" xfId="0" applyNumberFormat="1" applyFont="1" applyFill="1" applyBorder="1" applyAlignment="1">
      <alignment horizontal="right" vertical="center"/>
    </xf>
    <xf numFmtId="178" fontId="143" fillId="25" borderId="85" xfId="0" applyNumberFormat="1" applyFont="1" applyFill="1" applyBorder="1" applyAlignment="1">
      <alignment horizontal="right" vertical="center"/>
    </xf>
    <xf numFmtId="49" fontId="143" fillId="25" borderId="24" xfId="0" applyNumberFormat="1" applyFont="1" applyFill="1" applyBorder="1" applyAlignment="1">
      <alignment horizontal="left" vertical="center" wrapText="1"/>
    </xf>
    <xf numFmtId="0" fontId="158" fillId="25" borderId="24" xfId="0" applyFont="1" applyFill="1" applyBorder="1" applyAlignment="1">
      <alignment horizontal="left" vertical="top" wrapText="1"/>
    </xf>
    <xf numFmtId="178" fontId="158" fillId="25" borderId="24" xfId="0" applyNumberFormat="1" applyFont="1" applyFill="1" applyBorder="1" applyAlignment="1">
      <alignment horizontal="right" vertical="center"/>
    </xf>
    <xf numFmtId="178" fontId="159" fillId="25" borderId="24" xfId="0" applyNumberFormat="1" applyFont="1" applyFill="1" applyBorder="1" applyAlignment="1">
      <alignment horizontal="right" vertical="center"/>
    </xf>
    <xf numFmtId="178" fontId="158" fillId="25" borderId="85" xfId="0" applyNumberFormat="1" applyFont="1" applyFill="1" applyBorder="1" applyAlignment="1">
      <alignment horizontal="right" vertical="center"/>
    </xf>
    <xf numFmtId="0" fontId="158" fillId="25" borderId="24" xfId="0" applyFont="1" applyFill="1" applyBorder="1" applyAlignment="1">
      <alignment horizontal="left" vertical="center" wrapText="1"/>
    </xf>
    <xf numFmtId="49" fontId="145" fillId="25" borderId="24" xfId="0" applyNumberFormat="1" applyFont="1" applyFill="1" applyBorder="1" applyAlignment="1">
      <alignment horizontal="left" vertical="top"/>
    </xf>
    <xf numFmtId="178" fontId="145" fillId="25" borderId="24" xfId="0" applyNumberFormat="1" applyFont="1" applyFill="1" applyBorder="1" applyAlignment="1">
      <alignment horizontal="right" vertical="center"/>
    </xf>
    <xf numFmtId="178" fontId="145" fillId="25" borderId="85" xfId="0" applyNumberFormat="1" applyFont="1" applyFill="1" applyBorder="1" applyAlignment="1">
      <alignment horizontal="right" vertical="center"/>
    </xf>
    <xf numFmtId="49" fontId="145" fillId="25" borderId="24" xfId="0" applyNumberFormat="1" applyFont="1" applyFill="1" applyBorder="1" applyAlignment="1">
      <alignment horizontal="left" vertical="center" wrapText="1"/>
    </xf>
    <xf numFmtId="49" fontId="158" fillId="25" borderId="24" xfId="0" applyNumberFormat="1" applyFont="1" applyFill="1" applyBorder="1" applyAlignment="1">
      <alignment horizontal="left" vertical="top" wrapText="1"/>
    </xf>
    <xf numFmtId="49" fontId="158" fillId="25" borderId="24" xfId="0" applyNumberFormat="1" applyFont="1" applyFill="1" applyBorder="1" applyAlignment="1">
      <alignment horizontal="left" vertical="center" wrapText="1"/>
    </xf>
    <xf numFmtId="49" fontId="145" fillId="25" borderId="24" xfId="0" applyNumberFormat="1" applyFont="1" applyFill="1" applyBorder="1" applyAlignment="1">
      <alignment horizontal="left" vertical="top" wrapText="1"/>
    </xf>
    <xf numFmtId="49" fontId="160" fillId="25" borderId="24" xfId="0" applyNumberFormat="1" applyFont="1" applyFill="1" applyBorder="1" applyAlignment="1">
      <alignment horizontal="left" vertical="top" wrapText="1"/>
    </xf>
    <xf numFmtId="178" fontId="160" fillId="25" borderId="24" xfId="0" applyNumberFormat="1" applyFont="1" applyFill="1" applyBorder="1" applyAlignment="1">
      <alignment horizontal="right" vertical="center"/>
    </xf>
    <xf numFmtId="178" fontId="160" fillId="25" borderId="85" xfId="0" applyNumberFormat="1" applyFont="1" applyFill="1" applyBorder="1" applyAlignment="1">
      <alignment horizontal="right" vertical="center"/>
    </xf>
    <xf numFmtId="49" fontId="160" fillId="25" borderId="24" xfId="0" applyNumberFormat="1" applyFont="1" applyFill="1" applyBorder="1" applyAlignment="1">
      <alignment horizontal="left" vertical="center"/>
    </xf>
    <xf numFmtId="49" fontId="145" fillId="25" borderId="24" xfId="0" applyNumberFormat="1" applyFont="1" applyFill="1" applyBorder="1" applyAlignment="1">
      <alignment horizontal="left" vertical="center"/>
    </xf>
    <xf numFmtId="49" fontId="140" fillId="25" borderId="24" xfId="0" applyNumberFormat="1" applyFont="1" applyFill="1" applyBorder="1" applyAlignment="1">
      <alignment horizontal="right" vertical="center"/>
    </xf>
    <xf numFmtId="49" fontId="140" fillId="25" borderId="85" xfId="0" applyNumberFormat="1" applyFont="1" applyFill="1" applyBorder="1" applyAlignment="1">
      <alignment horizontal="right" vertical="center"/>
    </xf>
    <xf numFmtId="49" fontId="145" fillId="25" borderId="25" xfId="0" applyNumberFormat="1" applyFont="1" applyFill="1" applyBorder="1" applyAlignment="1">
      <alignment horizontal="left" vertical="top" wrapText="1"/>
    </xf>
    <xf numFmtId="49" fontId="140" fillId="25" borderId="25" xfId="0" applyNumberFormat="1" applyFont="1" applyFill="1" applyBorder="1" applyAlignment="1">
      <alignment horizontal="right" vertical="center"/>
    </xf>
    <xf numFmtId="49" fontId="140" fillId="25" borderId="86" xfId="0" applyNumberFormat="1" applyFont="1" applyFill="1" applyBorder="1" applyAlignment="1">
      <alignment horizontal="right" vertical="center"/>
    </xf>
    <xf numFmtId="49" fontId="145" fillId="25" borderId="25" xfId="0" applyNumberFormat="1" applyFont="1" applyFill="1" applyBorder="1" applyAlignment="1">
      <alignment horizontal="left" vertical="center"/>
    </xf>
    <xf numFmtId="0" fontId="166" fillId="25" borderId="27" xfId="0" applyFont="1" applyFill="1" applyBorder="1" applyAlignment="1">
      <alignment horizontal="center" vertical="center" wrapText="1"/>
    </xf>
    <xf numFmtId="0" fontId="164" fillId="25" borderId="24" xfId="0" applyFont="1" applyFill="1" applyBorder="1" applyAlignment="1">
      <alignment horizontal="center" vertical="center"/>
    </xf>
    <xf numFmtId="3" fontId="166" fillId="25" borderId="24" xfId="0" applyNumberFormat="1" applyFont="1" applyFill="1" applyBorder="1" applyAlignment="1">
      <alignment horizontal="right" vertical="center"/>
    </xf>
    <xf numFmtId="49" fontId="166" fillId="25" borderId="24" xfId="0" applyNumberFormat="1" applyFont="1" applyFill="1" applyBorder="1" applyAlignment="1">
      <alignment horizontal="center" vertical="center"/>
    </xf>
    <xf numFmtId="0" fontId="164" fillId="25" borderId="24" xfId="0" applyFont="1" applyFill="1" applyBorder="1" applyAlignment="1">
      <alignment horizontal="left"/>
    </xf>
    <xf numFmtId="49" fontId="167" fillId="25" borderId="24" xfId="0" applyNumberFormat="1" applyFont="1" applyFill="1" applyBorder="1" applyAlignment="1">
      <alignment horizontal="left"/>
    </xf>
    <xf numFmtId="49" fontId="168" fillId="25" borderId="24" xfId="0" applyNumberFormat="1" applyFont="1" applyFill="1" applyBorder="1" applyAlignment="1">
      <alignment horizontal="center" vertical="center"/>
    </xf>
    <xf numFmtId="3" fontId="168" fillId="25" borderId="24" xfId="0" applyNumberFormat="1" applyFont="1" applyFill="1" applyBorder="1" applyAlignment="1">
      <alignment horizontal="right" vertical="center"/>
    </xf>
    <xf numFmtId="49" fontId="169" fillId="25" borderId="24" xfId="0" applyNumberFormat="1" applyFont="1" applyFill="1" applyBorder="1" applyAlignment="1">
      <alignment horizontal="left"/>
    </xf>
    <xf numFmtId="49" fontId="170" fillId="25" borderId="24" xfId="0" applyNumberFormat="1" applyFont="1" applyFill="1" applyBorder="1" applyAlignment="1">
      <alignment horizontal="center" vertical="center"/>
    </xf>
    <xf numFmtId="3" fontId="170" fillId="25" borderId="24" xfId="0" applyNumberFormat="1" applyFont="1" applyFill="1" applyBorder="1" applyAlignment="1">
      <alignment horizontal="right" vertical="center"/>
    </xf>
    <xf numFmtId="0" fontId="169" fillId="25" borderId="24" xfId="0" applyFont="1" applyFill="1" applyBorder="1" applyAlignment="1">
      <alignment horizontal="left"/>
    </xf>
    <xf numFmtId="49" fontId="169" fillId="25" borderId="25" xfId="0" applyNumberFormat="1" applyFont="1" applyFill="1" applyBorder="1" applyAlignment="1">
      <alignment horizontal="left"/>
    </xf>
    <xf numFmtId="49" fontId="170" fillId="25" borderId="25" xfId="0" applyNumberFormat="1" applyFont="1" applyFill="1" applyBorder="1" applyAlignment="1">
      <alignment horizontal="center" vertical="center"/>
    </xf>
    <xf numFmtId="3" fontId="170" fillId="25" borderId="25" xfId="0" applyNumberFormat="1" applyFont="1" applyFill="1" applyBorder="1" applyAlignment="1">
      <alignment horizontal="right" vertical="center"/>
    </xf>
    <xf numFmtId="178" fontId="171" fillId="25" borderId="24" xfId="0" applyNumberFormat="1" applyFont="1" applyFill="1" applyBorder="1" applyAlignment="1">
      <alignment horizontal="right" vertical="center"/>
    </xf>
    <xf numFmtId="178" fontId="171" fillId="25" borderId="85" xfId="0" applyNumberFormat="1" applyFont="1" applyFill="1" applyBorder="1" applyAlignment="1">
      <alignment horizontal="right" vertical="center"/>
    </xf>
    <xf numFmtId="49" fontId="154" fillId="25" borderId="24" xfId="0" applyNumberFormat="1" applyFont="1" applyFill="1" applyBorder="1" applyAlignment="1">
      <alignment horizontal="right" vertical="center"/>
    </xf>
    <xf numFmtId="49" fontId="154" fillId="25" borderId="85" xfId="0" applyNumberFormat="1" applyFont="1" applyFill="1" applyBorder="1" applyAlignment="1">
      <alignment horizontal="right" vertical="center"/>
    </xf>
    <xf numFmtId="174" fontId="122" fillId="0" borderId="54" xfId="2606" applyNumberFormat="1" applyFont="1" applyBorder="1" applyAlignment="1">
      <alignment horizontal="center" wrapText="1"/>
    </xf>
    <xf numFmtId="174" fontId="122" fillId="0" borderId="56" xfId="2606" applyNumberFormat="1" applyFont="1" applyBorder="1" applyAlignment="1">
      <alignment horizontal="center" wrapText="1"/>
    </xf>
    <xf numFmtId="10" fontId="122" fillId="0" borderId="70" xfId="2606" applyNumberFormat="1" applyFont="1" applyBorder="1" applyAlignment="1">
      <alignment horizontal="center" wrapText="1"/>
    </xf>
    <xf numFmtId="10" fontId="122" fillId="0" borderId="71" xfId="2606" applyNumberFormat="1" applyFont="1" applyBorder="1" applyAlignment="1">
      <alignment horizontal="center" wrapText="1"/>
    </xf>
    <xf numFmtId="0" fontId="81" fillId="0" borderId="90" xfId="0" applyFont="1" applyBorder="1" applyAlignment="1">
      <alignment wrapText="1"/>
    </xf>
    <xf numFmtId="0" fontId="81" fillId="0" borderId="91" xfId="0" applyFont="1" applyBorder="1" applyAlignment="1">
      <alignment wrapText="1"/>
    </xf>
    <xf numFmtId="175" fontId="29" fillId="0" borderId="0" xfId="0" applyNumberFormat="1" applyFont="1" applyFill="1" applyBorder="1" applyAlignment="1">
      <alignment horizontal="left" vertical="center"/>
    </xf>
    <xf numFmtId="49" fontId="164" fillId="25" borderId="11" xfId="2738" applyNumberFormat="1" applyFont="1" applyFill="1" applyBorder="1" applyAlignment="1">
      <alignment horizontal="center" vertical="center" wrapText="1"/>
    </xf>
    <xf numFmtId="49" fontId="164" fillId="25" borderId="25" xfId="0" applyNumberFormat="1" applyFont="1" applyFill="1" applyBorder="1" applyAlignment="1">
      <alignment horizontal="center" vertical="top" wrapText="1"/>
    </xf>
    <xf numFmtId="49" fontId="164" fillId="25" borderId="86" xfId="0" applyNumberFormat="1" applyFont="1" applyFill="1" applyBorder="1" applyAlignment="1">
      <alignment horizontal="center" vertical="top" wrapText="1"/>
    </xf>
    <xf numFmtId="0" fontId="141" fillId="25" borderId="0" xfId="0" applyFont="1" applyFill="1" applyBorder="1" applyAlignment="1">
      <alignment horizontal="left"/>
    </xf>
    <xf numFmtId="49" fontId="164" fillId="25" borderId="11" xfId="0" applyNumberFormat="1" applyFont="1" applyFill="1" applyBorder="1" applyAlignment="1">
      <alignment horizontal="center" vertical="center" wrapText="1"/>
    </xf>
    <xf numFmtId="0" fontId="35" fillId="0" borderId="0" xfId="0" applyFont="1" applyAlignment="1">
      <alignment vertical="center"/>
    </xf>
    <xf numFmtId="0" fontId="23" fillId="0" borderId="0" xfId="0" applyFont="1" applyAlignment="1">
      <alignment vertical="center"/>
    </xf>
    <xf numFmtId="0" fontId="38" fillId="0" borderId="0" xfId="0" applyFont="1" applyAlignment="1">
      <alignment vertical="center"/>
    </xf>
    <xf numFmtId="0" fontId="81" fillId="31" borderId="37" xfId="0" applyFont="1" applyFill="1" applyBorder="1" applyAlignment="1">
      <alignment horizontal="center" vertical="center" wrapText="1"/>
    </xf>
    <xf numFmtId="0" fontId="83" fillId="27" borderId="88" xfId="0" applyFont="1" applyFill="1" applyBorder="1" applyAlignment="1">
      <alignment horizontal="center" wrapText="1"/>
    </xf>
    <xf numFmtId="0" fontId="81" fillId="31" borderId="41" xfId="0" applyFont="1" applyFill="1" applyBorder="1" applyAlignment="1">
      <alignment horizontal="center" vertical="center" wrapText="1"/>
    </xf>
    <xf numFmtId="174" fontId="122" fillId="0" borderId="95" xfId="2606" applyNumberFormat="1" applyFont="1" applyBorder="1" applyAlignment="1">
      <alignment horizontal="center" wrapText="1"/>
    </xf>
    <xf numFmtId="10" fontId="122" fillId="0" borderId="39" xfId="2606" applyNumberFormat="1" applyFont="1" applyBorder="1" applyAlignment="1">
      <alignment horizontal="center" wrapText="1"/>
    </xf>
    <xf numFmtId="10" fontId="122" fillId="0" borderId="55" xfId="2606" applyNumberFormat="1" applyFont="1" applyBorder="1" applyAlignment="1">
      <alignment horizontal="center" wrapText="1"/>
    </xf>
    <xf numFmtId="14" fontId="81" fillId="0" borderId="96" xfId="0" applyNumberFormat="1" applyFont="1" applyBorder="1" applyAlignment="1">
      <alignment horizontal="center" vertical="center" wrapText="1"/>
    </xf>
    <xf numFmtId="174" fontId="122" fillId="0" borderId="22" xfId="2606" applyNumberFormat="1" applyFont="1" applyBorder="1" applyAlignment="1">
      <alignment horizontal="center" wrapText="1"/>
    </xf>
    <xf numFmtId="174" fontId="122" fillId="0" borderId="22" xfId="2606" applyNumberFormat="1" applyFont="1" applyFill="1" applyBorder="1" applyAlignment="1">
      <alignment horizontal="center" wrapText="1"/>
    </xf>
    <xf numFmtId="174" fontId="122" fillId="0" borderId="12" xfId="2606" applyNumberFormat="1" applyFont="1" applyFill="1" applyBorder="1" applyAlignment="1">
      <alignment horizontal="center" wrapText="1"/>
    </xf>
    <xf numFmtId="174" fontId="122" fillId="0" borderId="18" xfId="2606" applyNumberFormat="1" applyFont="1" applyFill="1" applyBorder="1" applyAlignment="1">
      <alignment horizontal="center" wrapText="1"/>
    </xf>
    <xf numFmtId="14" fontId="81" fillId="0" borderId="37" xfId="0" applyNumberFormat="1" applyFont="1" applyBorder="1" applyAlignment="1">
      <alignment horizontal="center" vertical="center" wrapText="1"/>
    </xf>
    <xf numFmtId="14" fontId="81" fillId="0" borderId="56" xfId="0" applyNumberFormat="1" applyFont="1" applyBorder="1" applyAlignment="1">
      <alignment horizontal="center" vertical="center" wrapText="1"/>
    </xf>
    <xf numFmtId="14" fontId="81" fillId="0" borderId="98" xfId="0" applyNumberFormat="1" applyFont="1" applyBorder="1" applyAlignment="1">
      <alignment horizontal="center" vertical="center" wrapText="1"/>
    </xf>
    <xf numFmtId="14" fontId="81" fillId="0" borderId="99" xfId="0" applyNumberFormat="1" applyFont="1" applyBorder="1" applyAlignment="1">
      <alignment horizontal="center" vertical="center" wrapText="1"/>
    </xf>
    <xf numFmtId="14" fontId="81" fillId="0" borderId="69" xfId="0" applyNumberFormat="1" applyFont="1" applyBorder="1" applyAlignment="1">
      <alignment horizontal="center" vertical="center" wrapText="1"/>
    </xf>
    <xf numFmtId="174" fontId="122" fillId="0" borderId="100" xfId="2606" applyNumberFormat="1" applyFont="1" applyFill="1" applyBorder="1" applyAlignment="1">
      <alignment horizontal="center" wrapText="1"/>
    </xf>
    <xf numFmtId="3" fontId="83" fillId="0" borderId="87" xfId="0" applyNumberFormat="1" applyFont="1" applyBorder="1" applyAlignment="1">
      <alignment horizontal="center" vertical="center" wrapText="1"/>
    </xf>
    <xf numFmtId="0" fontId="23" fillId="0" borderId="0" xfId="0" applyFont="1" applyAlignment="1">
      <alignment horizontal="left" vertical="top" wrapText="1"/>
    </xf>
    <xf numFmtId="0" fontId="23" fillId="0" borderId="12" xfId="0" applyFont="1" applyBorder="1" applyAlignment="1">
      <alignment horizontal="center" vertical="center" wrapText="1"/>
    </xf>
    <xf numFmtId="0" fontId="43"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xf numFmtId="0" fontId="0" fillId="0" borderId="0" xfId="0" applyFill="1"/>
    <xf numFmtId="0" fontId="66" fillId="0" borderId="0" xfId="0" applyFont="1" applyFill="1"/>
    <xf numFmtId="0" fontId="41" fillId="0" borderId="45" xfId="0" applyFont="1" applyBorder="1"/>
    <xf numFmtId="0" fontId="20" fillId="0" borderId="0" xfId="0" applyFont="1" applyFill="1"/>
    <xf numFmtId="0" fontId="26" fillId="0" borderId="45" xfId="0" applyFont="1" applyBorder="1" applyAlignment="1">
      <alignment horizontal="left" vertical="center"/>
    </xf>
    <xf numFmtId="0" fontId="44" fillId="0" borderId="45" xfId="0" applyFont="1" applyBorder="1"/>
    <xf numFmtId="0" fontId="36" fillId="0" borderId="45" xfId="0" applyFont="1" applyBorder="1" applyAlignment="1">
      <alignment horizontal="left" vertical="center"/>
    </xf>
    <xf numFmtId="0" fontId="23" fillId="0" borderId="0" xfId="0" applyFont="1"/>
    <xf numFmtId="0" fontId="23" fillId="0" borderId="0" xfId="0" applyFont="1" applyAlignment="1">
      <alignment horizontal="left"/>
    </xf>
    <xf numFmtId="0" fontId="23" fillId="0" borderId="0" xfId="0" applyFont="1" applyAlignment="1">
      <alignment horizontal="left" vertical="top"/>
    </xf>
    <xf numFmtId="41" fontId="23" fillId="24" borderId="46" xfId="208" applyNumberFormat="1" applyFont="1" applyFill="1" applyBorder="1" applyAlignment="1">
      <alignment horizontal="center" vertical="center"/>
    </xf>
    <xf numFmtId="41" fontId="23" fillId="24" borderId="45" xfId="208" applyNumberFormat="1" applyFont="1" applyFill="1" applyBorder="1" applyAlignment="1">
      <alignment horizontal="center" vertical="center"/>
    </xf>
    <xf numFmtId="198" fontId="26" fillId="24" borderId="45" xfId="208" applyNumberFormat="1" applyFont="1" applyFill="1" applyBorder="1" applyAlignment="1">
      <alignment horizontal="center" vertical="center"/>
    </xf>
    <xf numFmtId="0" fontId="23" fillId="0" borderId="0" xfId="2739" applyFont="1"/>
    <xf numFmtId="0" fontId="32" fillId="0" borderId="0" xfId="0" applyFont="1" applyAlignment="1">
      <alignment horizontal="left" wrapText="1"/>
    </xf>
    <xf numFmtId="0" fontId="19" fillId="0" borderId="58" xfId="0" applyFont="1" applyBorder="1" applyAlignment="1">
      <alignment horizontal="left"/>
    </xf>
    <xf numFmtId="0" fontId="19" fillId="0" borderId="101" xfId="0" applyFont="1" applyBorder="1" applyAlignment="1">
      <alignment horizontal="left"/>
    </xf>
    <xf numFmtId="0" fontId="26" fillId="0" borderId="45" xfId="0" applyFont="1" applyBorder="1" applyAlignment="1">
      <alignment horizontal="left" vertical="center" wrapText="1"/>
    </xf>
    <xf numFmtId="0" fontId="39" fillId="0" borderId="0" xfId="38" applyNumberFormat="1" applyFont="1" applyFill="1" applyBorder="1" applyAlignment="1" applyProtection="1">
      <alignment wrapText="1"/>
    </xf>
    <xf numFmtId="0" fontId="23" fillId="0" borderId="0" xfId="0" applyFont="1" applyFill="1" applyBorder="1" applyAlignment="1">
      <alignment wrapText="1"/>
    </xf>
    <xf numFmtId="0" fontId="26" fillId="0" borderId="0" xfId="0" applyFont="1" applyFill="1" applyBorder="1" applyAlignment="1">
      <alignment wrapText="1"/>
    </xf>
    <xf numFmtId="0" fontId="23" fillId="0" borderId="0" xfId="0" applyFont="1" applyAlignment="1">
      <alignment horizontal="left" wrapText="1"/>
    </xf>
    <xf numFmtId="0" fontId="38" fillId="0" borderId="11" xfId="0" applyFont="1" applyBorder="1" applyAlignment="1">
      <alignment horizontal="center" vertical="center" wrapText="1"/>
    </xf>
    <xf numFmtId="0" fontId="67" fillId="25" borderId="0" xfId="197" applyFont="1" applyFill="1" applyAlignment="1">
      <alignment horizontal="left"/>
    </xf>
    <xf numFmtId="49" fontId="77" fillId="25" borderId="28" xfId="197" applyNumberFormat="1" applyFont="1" applyFill="1" applyBorder="1" applyAlignment="1">
      <alignment horizontal="center" vertical="center"/>
    </xf>
    <xf numFmtId="0" fontId="77" fillId="25" borderId="28" xfId="197" applyFont="1" applyFill="1" applyBorder="1" applyAlignment="1">
      <alignment horizontal="center" vertical="center" wrapText="1"/>
    </xf>
    <xf numFmtId="49" fontId="110" fillId="25" borderId="32" xfId="197" applyNumberFormat="1" applyFont="1" applyFill="1" applyBorder="1" applyAlignment="1">
      <alignment horizontal="left" vertical="top" wrapText="1"/>
    </xf>
    <xf numFmtId="181" fontId="110" fillId="25" borderId="32" xfId="197" applyNumberFormat="1" applyFont="1" applyFill="1" applyBorder="1" applyAlignment="1">
      <alignment horizontal="right" vertical="top"/>
    </xf>
    <xf numFmtId="49" fontId="110" fillId="25" borderId="36" xfId="197" applyNumberFormat="1" applyFont="1" applyFill="1" applyBorder="1" applyAlignment="1">
      <alignment horizontal="left" vertical="top" wrapText="1"/>
    </xf>
    <xf numFmtId="49" fontId="77" fillId="25" borderId="33" xfId="197" applyNumberFormat="1" applyFont="1" applyFill="1" applyBorder="1" applyAlignment="1">
      <alignment horizontal="left" vertical="top" wrapText="1"/>
    </xf>
    <xf numFmtId="49" fontId="77" fillId="25" borderId="33" xfId="197" applyNumberFormat="1" applyFont="1" applyFill="1" applyBorder="1" applyAlignment="1">
      <alignment horizontal="right" vertical="top"/>
    </xf>
    <xf numFmtId="181" fontId="77" fillId="25" borderId="33" xfId="197" applyNumberFormat="1" applyFont="1" applyFill="1" applyBorder="1" applyAlignment="1">
      <alignment horizontal="right" vertical="top"/>
    </xf>
    <xf numFmtId="49" fontId="128" fillId="25" borderId="33" xfId="197" applyNumberFormat="1" applyFont="1" applyFill="1" applyBorder="1" applyAlignment="1">
      <alignment horizontal="left" vertical="top" wrapText="1"/>
    </xf>
    <xf numFmtId="181" fontId="128" fillId="25" borderId="33" xfId="197" applyNumberFormat="1" applyFont="1" applyFill="1" applyBorder="1" applyAlignment="1">
      <alignment horizontal="right" vertical="top"/>
    </xf>
    <xf numFmtId="49" fontId="110" fillId="25" borderId="33" xfId="197" applyNumberFormat="1" applyFont="1" applyFill="1" applyBorder="1" applyAlignment="1">
      <alignment horizontal="left" vertical="top" wrapText="1"/>
    </xf>
    <xf numFmtId="181" fontId="110" fillId="25" borderId="33" xfId="197" applyNumberFormat="1" applyFont="1" applyFill="1" applyBorder="1" applyAlignment="1">
      <alignment horizontal="right" vertical="top"/>
    </xf>
    <xf numFmtId="49" fontId="110" fillId="25" borderId="34" xfId="197" applyNumberFormat="1" applyFont="1" applyFill="1" applyBorder="1" applyAlignment="1">
      <alignment horizontal="left" vertical="top" wrapText="1"/>
    </xf>
    <xf numFmtId="181" fontId="110" fillId="25" borderId="34" xfId="197" applyNumberFormat="1" applyFont="1" applyFill="1" applyBorder="1" applyAlignment="1">
      <alignment horizontal="right" vertical="top"/>
    </xf>
    <xf numFmtId="49" fontId="110" fillId="25" borderId="35" xfId="197" applyNumberFormat="1" applyFont="1" applyFill="1" applyBorder="1" applyAlignment="1">
      <alignment horizontal="left" vertical="top" wrapText="1"/>
    </xf>
    <xf numFmtId="49" fontId="127" fillId="25" borderId="0" xfId="197" applyNumberFormat="1" applyFont="1" applyFill="1" applyAlignment="1">
      <alignment horizontal="left" vertical="center"/>
    </xf>
    <xf numFmtId="49" fontId="132" fillId="25" borderId="0" xfId="197" applyNumberFormat="1" applyFont="1" applyFill="1" applyAlignment="1">
      <alignment horizontal="left" vertical="center"/>
    </xf>
    <xf numFmtId="0" fontId="67" fillId="25" borderId="0" xfId="197" applyFont="1" applyFill="1" applyAlignment="1">
      <alignment horizontal="left"/>
    </xf>
    <xf numFmtId="49" fontId="77" fillId="25" borderId="28" xfId="197" applyNumberFormat="1" applyFont="1" applyFill="1" applyBorder="1" applyAlignment="1">
      <alignment horizontal="center" vertical="center"/>
    </xf>
    <xf numFmtId="0" fontId="77" fillId="25" borderId="28" xfId="197" applyFont="1" applyFill="1" applyBorder="1" applyAlignment="1">
      <alignment horizontal="center" vertical="center" wrapText="1"/>
    </xf>
    <xf numFmtId="49" fontId="110" fillId="25" borderId="32" xfId="197" applyNumberFormat="1" applyFont="1" applyFill="1" applyBorder="1" applyAlignment="1">
      <alignment horizontal="left" vertical="top" wrapText="1"/>
    </xf>
    <xf numFmtId="3" fontId="77" fillId="25" borderId="32" xfId="197" applyNumberFormat="1" applyFont="1" applyFill="1" applyBorder="1" applyAlignment="1">
      <alignment horizontal="right" vertical="top"/>
    </xf>
    <xf numFmtId="49" fontId="77" fillId="25" borderId="33" xfId="197" applyNumberFormat="1" applyFont="1" applyFill="1" applyBorder="1" applyAlignment="1">
      <alignment horizontal="left" vertical="top" wrapText="1"/>
    </xf>
    <xf numFmtId="3" fontId="77" fillId="25" borderId="33" xfId="197" applyNumberFormat="1" applyFont="1" applyFill="1" applyBorder="1" applyAlignment="1">
      <alignment horizontal="right" vertical="top"/>
    </xf>
    <xf numFmtId="49" fontId="110" fillId="25" borderId="33" xfId="197" applyNumberFormat="1" applyFont="1" applyFill="1" applyBorder="1" applyAlignment="1">
      <alignment horizontal="left" vertical="top" wrapText="1"/>
    </xf>
    <xf numFmtId="49" fontId="110" fillId="25" borderId="34" xfId="197" applyNumberFormat="1" applyFont="1" applyFill="1" applyBorder="1" applyAlignment="1">
      <alignment horizontal="left" vertical="top" wrapText="1"/>
    </xf>
    <xf numFmtId="3" fontId="77" fillId="25" borderId="35" xfId="197" applyNumberFormat="1" applyFont="1" applyFill="1" applyBorder="1" applyAlignment="1">
      <alignment horizontal="right" vertical="top"/>
    </xf>
    <xf numFmtId="49" fontId="110" fillId="25" borderId="35" xfId="197" applyNumberFormat="1" applyFont="1" applyFill="1" applyBorder="1" applyAlignment="1">
      <alignment horizontal="left" vertical="top" wrapText="1"/>
    </xf>
    <xf numFmtId="49" fontId="127" fillId="25" borderId="0" xfId="197" applyNumberFormat="1" applyFont="1" applyFill="1" applyAlignment="1">
      <alignment horizontal="left" vertical="center"/>
    </xf>
    <xf numFmtId="49" fontId="127" fillId="25" borderId="0" xfId="197" applyNumberFormat="1" applyFont="1" applyFill="1" applyAlignment="1">
      <alignment horizontal="right" vertical="center"/>
    </xf>
    <xf numFmtId="0" fontId="0" fillId="0" borderId="0" xfId="0"/>
    <xf numFmtId="0" fontId="0" fillId="0" borderId="0" xfId="0" applyAlignment="1">
      <alignment horizontal="right"/>
    </xf>
    <xf numFmtId="0" fontId="103" fillId="0" borderId="0" xfId="0" applyFont="1" applyAlignment="1">
      <alignment horizontal="center" vertical="center" wrapText="1"/>
    </xf>
    <xf numFmtId="0" fontId="41" fillId="0" borderId="0" xfId="0" applyFont="1" applyBorder="1" applyAlignment="1">
      <alignment horizontal="center" vertical="top" wrapText="1"/>
    </xf>
    <xf numFmtId="0" fontId="99" fillId="0" borderId="0" xfId="0" applyFont="1" applyAlignment="1">
      <alignment horizontal="center" vertical="center" wrapText="1"/>
    </xf>
    <xf numFmtId="0" fontId="113" fillId="0" borderId="0" xfId="0" applyFont="1"/>
    <xf numFmtId="0" fontId="113" fillId="0" borderId="0" xfId="0" applyFont="1" applyAlignment="1">
      <alignment horizontal="right"/>
    </xf>
    <xf numFmtId="0" fontId="19" fillId="0" borderId="11" xfId="0" applyFont="1" applyBorder="1" applyAlignment="1">
      <alignment horizontal="center" vertical="center" wrapText="1"/>
    </xf>
    <xf numFmtId="0" fontId="0" fillId="0" borderId="11" xfId="0" applyBorder="1" applyAlignment="1">
      <alignment horizontal="center" vertical="center" wrapText="1"/>
    </xf>
    <xf numFmtId="0" fontId="41" fillId="0" borderId="11" xfId="0" applyFont="1" applyBorder="1" applyAlignment="1">
      <alignment horizontal="left" vertical="center" wrapText="1"/>
    </xf>
    <xf numFmtId="175" fontId="41" fillId="0" borderId="11" xfId="0" applyNumberFormat="1" applyFont="1" applyBorder="1" applyAlignment="1">
      <alignment horizontal="right" vertical="center" wrapText="1"/>
    </xf>
    <xf numFmtId="0" fontId="0" fillId="0" borderId="11" xfId="0" applyFont="1" applyBorder="1" applyAlignment="1">
      <alignment horizontal="left" vertical="center" wrapText="1"/>
    </xf>
    <xf numFmtId="175" fontId="0" fillId="0" borderId="11" xfId="0" applyNumberFormat="1" applyFont="1" applyBorder="1" applyAlignment="1">
      <alignment horizontal="right" vertical="center" wrapText="1"/>
    </xf>
    <xf numFmtId="0" fontId="104" fillId="0" borderId="0" xfId="0" applyFont="1"/>
    <xf numFmtId="175" fontId="0" fillId="24" borderId="11" xfId="0" applyNumberFormat="1" applyFont="1" applyFill="1" applyBorder="1" applyAlignment="1">
      <alignment horizontal="right" vertical="center" wrapText="1"/>
    </xf>
    <xf numFmtId="175" fontId="29" fillId="24" borderId="10" xfId="0" applyNumberFormat="1" applyFont="1" applyFill="1" applyBorder="1" applyAlignment="1">
      <alignment horizontal="left" vertical="center" indent="1"/>
    </xf>
    <xf numFmtId="175" fontId="29" fillId="0" borderId="10" xfId="0" applyNumberFormat="1" applyFont="1" applyFill="1" applyBorder="1" applyAlignment="1">
      <alignment horizontal="left" vertical="center" indent="1"/>
    </xf>
    <xf numFmtId="175" fontId="29" fillId="0" borderId="14" xfId="0" applyNumberFormat="1" applyFont="1" applyFill="1" applyBorder="1" applyAlignment="1">
      <alignment horizontal="left" vertical="center" indent="1"/>
    </xf>
    <xf numFmtId="175" fontId="30" fillId="0" borderId="10" xfId="0" applyNumberFormat="1" applyFont="1" applyFill="1" applyBorder="1" applyAlignment="1">
      <alignment horizontal="left" vertical="center" indent="1"/>
    </xf>
    <xf numFmtId="175" fontId="30" fillId="0" borderId="14" xfId="0" applyNumberFormat="1" applyFont="1" applyFill="1" applyBorder="1" applyAlignment="1">
      <alignment horizontal="left" vertical="center" indent="1"/>
    </xf>
    <xf numFmtId="175" fontId="30" fillId="0" borderId="12" xfId="0" applyNumberFormat="1" applyFont="1" applyFill="1" applyBorder="1" applyAlignment="1">
      <alignment horizontal="left" vertical="center" indent="1"/>
    </xf>
    <xf numFmtId="175" fontId="30" fillId="24" borderId="12" xfId="0" applyNumberFormat="1" applyFont="1" applyFill="1" applyBorder="1" applyAlignment="1">
      <alignment horizontal="left" vertical="center" indent="1"/>
    </xf>
    <xf numFmtId="175" fontId="30" fillId="0" borderId="0" xfId="0" applyNumberFormat="1" applyFont="1" applyFill="1" applyBorder="1" applyAlignment="1">
      <alignment horizontal="left" vertical="center" indent="1"/>
    </xf>
    <xf numFmtId="175" fontId="29" fillId="0" borderId="0" xfId="0" applyNumberFormat="1" applyFont="1" applyFill="1" applyBorder="1" applyAlignment="1">
      <alignment horizontal="left" vertical="center" indent="1"/>
    </xf>
    <xf numFmtId="178" fontId="30" fillId="25" borderId="10" xfId="0" applyNumberFormat="1" applyFont="1" applyFill="1" applyBorder="1" applyAlignment="1">
      <alignment horizontal="left" vertical="center" indent="1"/>
    </xf>
    <xf numFmtId="178" fontId="30" fillId="25" borderId="0" xfId="0" applyNumberFormat="1" applyFont="1" applyFill="1" applyBorder="1" applyAlignment="1">
      <alignment horizontal="left" vertical="center" indent="1"/>
    </xf>
    <xf numFmtId="3" fontId="30" fillId="0" borderId="14" xfId="0" applyNumberFormat="1" applyFont="1" applyFill="1" applyBorder="1" applyAlignment="1">
      <alignment horizontal="left" vertical="center" indent="1"/>
    </xf>
    <xf numFmtId="3" fontId="30" fillId="0" borderId="10" xfId="0" applyNumberFormat="1" applyFont="1" applyFill="1" applyBorder="1" applyAlignment="1">
      <alignment horizontal="left" vertical="center" indent="1"/>
    </xf>
    <xf numFmtId="3" fontId="30" fillId="0" borderId="0" xfId="0" applyNumberFormat="1" applyFont="1" applyFill="1" applyBorder="1" applyAlignment="1">
      <alignment horizontal="left" vertical="center" indent="1"/>
    </xf>
    <xf numFmtId="175" fontId="29" fillId="0" borderId="30" xfId="0" applyNumberFormat="1" applyFont="1" applyFill="1" applyBorder="1" applyAlignment="1">
      <alignment horizontal="left" vertical="center" indent="1"/>
    </xf>
    <xf numFmtId="175" fontId="30" fillId="0" borderId="31" xfId="0" applyNumberFormat="1" applyFont="1" applyFill="1" applyBorder="1" applyAlignment="1">
      <alignment horizontal="left" vertical="center" indent="1"/>
    </xf>
    <xf numFmtId="175" fontId="30" fillId="0" borderId="92" xfId="0" applyNumberFormat="1" applyFont="1" applyFill="1" applyBorder="1" applyAlignment="1">
      <alignment horizontal="left" vertical="center" indent="1"/>
    </xf>
    <xf numFmtId="175" fontId="29" fillId="0" borderId="31" xfId="0" applyNumberFormat="1" applyFont="1" applyFill="1" applyBorder="1" applyAlignment="1">
      <alignment horizontal="left" vertical="center" indent="1"/>
    </xf>
    <xf numFmtId="0" fontId="30" fillId="0" borderId="10" xfId="0" applyFont="1" applyFill="1" applyBorder="1" applyAlignment="1">
      <alignment horizontal="left" vertical="center" wrapText="1" indent="1"/>
    </xf>
    <xf numFmtId="173" fontId="29" fillId="0" borderId="16" xfId="0" applyNumberFormat="1" applyFont="1" applyFill="1" applyBorder="1" applyAlignment="1">
      <alignment horizontal="left" vertical="center" indent="1"/>
    </xf>
    <xf numFmtId="173" fontId="29" fillId="0" borderId="15" xfId="0" applyNumberFormat="1" applyFont="1" applyFill="1" applyBorder="1" applyAlignment="1">
      <alignment horizontal="left" vertical="center" indent="1"/>
    </xf>
    <xf numFmtId="173" fontId="29" fillId="0" borderId="20" xfId="0" applyNumberFormat="1" applyFont="1" applyFill="1" applyBorder="1" applyAlignment="1">
      <alignment horizontal="left" vertical="center" indent="1"/>
    </xf>
    <xf numFmtId="49" fontId="145" fillId="25" borderId="27" xfId="0" applyNumberFormat="1" applyFont="1" applyFill="1" applyBorder="1" applyAlignment="1">
      <alignment horizontal="center" vertical="center"/>
    </xf>
    <xf numFmtId="49" fontId="144" fillId="25" borderId="27" xfId="0" applyNumberFormat="1" applyFont="1" applyFill="1" applyBorder="1" applyAlignment="1">
      <alignment horizontal="center" vertical="center" wrapText="1"/>
    </xf>
    <xf numFmtId="178" fontId="144" fillId="25" borderId="82" xfId="0" applyNumberFormat="1" applyFont="1" applyFill="1" applyBorder="1" applyAlignment="1">
      <alignment horizontal="right" vertical="center"/>
    </xf>
    <xf numFmtId="178" fontId="144" fillId="25" borderId="25" xfId="0" applyNumberFormat="1" applyFont="1" applyFill="1" applyBorder="1" applyAlignment="1">
      <alignment horizontal="right" vertical="center"/>
    </xf>
    <xf numFmtId="0" fontId="83" fillId="0" borderId="0" xfId="0" applyFont="1" applyAlignment="1">
      <alignment horizontal="center" wrapText="1"/>
    </xf>
    <xf numFmtId="10" fontId="122" fillId="0" borderId="54" xfId="2606" applyNumberFormat="1" applyFont="1" applyBorder="1" applyAlignment="1">
      <alignment horizontal="center" wrapText="1"/>
    </xf>
    <xf numFmtId="10" fontId="122" fillId="0" borderId="56" xfId="2606" applyNumberFormat="1" applyFont="1" applyBorder="1" applyAlignment="1">
      <alignment horizontal="center" wrapText="1"/>
    </xf>
    <xf numFmtId="174" fontId="122" fillId="0" borderId="99" xfId="2606" applyNumberFormat="1" applyFont="1" applyFill="1" applyBorder="1" applyAlignment="1">
      <alignment horizontal="center" wrapText="1"/>
    </xf>
    <xf numFmtId="174" fontId="122" fillId="0" borderId="97" xfId="2606" applyNumberFormat="1" applyFont="1" applyFill="1" applyBorder="1" applyAlignment="1">
      <alignment horizontal="center" wrapText="1"/>
    </xf>
    <xf numFmtId="10" fontId="122" fillId="0" borderId="69" xfId="2606" applyNumberFormat="1" applyFont="1" applyBorder="1" applyAlignment="1">
      <alignment horizontal="center" wrapText="1"/>
    </xf>
    <xf numFmtId="0" fontId="83" fillId="0" borderId="37" xfId="0" applyFont="1" applyBorder="1" applyAlignment="1">
      <alignment horizontal="center" vertical="center" wrapText="1"/>
    </xf>
    <xf numFmtId="3" fontId="83" fillId="0" borderId="37" xfId="0" applyNumberFormat="1" applyFont="1" applyBorder="1" applyAlignment="1">
      <alignment horizontal="center" vertical="center" wrapText="1"/>
    </xf>
    <xf numFmtId="0" fontId="81" fillId="0" borderId="102" xfId="0" applyFont="1" applyBorder="1" applyAlignment="1">
      <alignment wrapText="1"/>
    </xf>
    <xf numFmtId="49" fontId="145" fillId="25" borderId="84" xfId="0" applyNumberFormat="1" applyFont="1" applyFill="1" applyBorder="1" applyAlignment="1">
      <alignment horizontal="center" vertical="center"/>
    </xf>
    <xf numFmtId="49" fontId="145" fillId="25" borderId="27" xfId="0" applyNumberFormat="1" applyFont="1" applyFill="1" applyBorder="1" applyAlignment="1">
      <alignment horizontal="center" vertical="center"/>
    </xf>
    <xf numFmtId="49" fontId="145" fillId="25" borderId="27" xfId="0" applyNumberFormat="1" applyFont="1" applyFill="1" applyBorder="1" applyAlignment="1">
      <alignment horizontal="center" vertical="center" wrapText="1"/>
    </xf>
    <xf numFmtId="49" fontId="168" fillId="25" borderId="24" xfId="0" applyNumberFormat="1" applyFont="1" applyFill="1" applyBorder="1" applyAlignment="1">
      <alignment horizontal="left" vertical="center" wrapText="1"/>
    </xf>
    <xf numFmtId="49" fontId="170" fillId="25" borderId="24" xfId="0" applyNumberFormat="1" applyFont="1" applyFill="1" applyBorder="1" applyAlignment="1">
      <alignment horizontal="left" vertical="center" wrapText="1"/>
    </xf>
    <xf numFmtId="49" fontId="166" fillId="25" borderId="24" xfId="0" applyNumberFormat="1" applyFont="1" applyFill="1" applyBorder="1" applyAlignment="1">
      <alignment horizontal="left" vertical="center" wrapText="1"/>
    </xf>
    <xf numFmtId="49" fontId="166" fillId="25" borderId="27" xfId="0" applyNumberFormat="1" applyFont="1" applyFill="1" applyBorder="1" applyAlignment="1">
      <alignment horizontal="center" vertical="center"/>
    </xf>
    <xf numFmtId="49" fontId="166" fillId="25" borderId="24" xfId="0" applyNumberFormat="1" applyFont="1" applyFill="1" applyBorder="1" applyAlignment="1">
      <alignment horizontal="left" vertical="center"/>
    </xf>
    <xf numFmtId="49" fontId="170" fillId="25" borderId="25" xfId="0" applyNumberFormat="1" applyFont="1" applyFill="1" applyBorder="1" applyAlignment="1">
      <alignment horizontal="left" vertical="center" wrapText="1"/>
    </xf>
    <xf numFmtId="0" fontId="169" fillId="25" borderId="25" xfId="0" applyFont="1" applyFill="1" applyBorder="1" applyAlignment="1">
      <alignment horizontal="left"/>
    </xf>
    <xf numFmtId="0" fontId="141" fillId="25" borderId="0" xfId="2738" applyFont="1" applyFill="1" applyAlignment="1">
      <alignment horizontal="left"/>
    </xf>
    <xf numFmtId="49" fontId="145" fillId="25" borderId="27" xfId="2738" applyNumberFormat="1" applyFont="1" applyFill="1" applyBorder="1" applyAlignment="1">
      <alignment horizontal="center" vertical="center"/>
    </xf>
    <xf numFmtId="49" fontId="145" fillId="25" borderId="27" xfId="2738" applyNumberFormat="1" applyFont="1" applyFill="1" applyBorder="1" applyAlignment="1">
      <alignment horizontal="center" vertical="center" wrapText="1"/>
    </xf>
    <xf numFmtId="49" fontId="145" fillId="25" borderId="84" xfId="2738" applyNumberFormat="1" applyFont="1" applyFill="1" applyBorder="1" applyAlignment="1">
      <alignment horizontal="center" vertical="center" wrapText="1"/>
    </xf>
    <xf numFmtId="49" fontId="145" fillId="25" borderId="84" xfId="2738" applyNumberFormat="1" applyFont="1" applyFill="1" applyBorder="1" applyAlignment="1">
      <alignment horizontal="center" vertical="center"/>
    </xf>
    <xf numFmtId="49" fontId="143" fillId="25" borderId="24" xfId="2738" applyNumberFormat="1" applyFont="1" applyFill="1" applyBorder="1" applyAlignment="1">
      <alignment horizontal="left" vertical="top" wrapText="1"/>
    </xf>
    <xf numFmtId="178" fontId="143" fillId="25" borderId="24" xfId="2738" applyNumberFormat="1" applyFont="1" applyFill="1" applyBorder="1" applyAlignment="1">
      <alignment horizontal="right" vertical="center"/>
    </xf>
    <xf numFmtId="178" fontId="143" fillId="25" borderId="85" xfId="2738" applyNumberFormat="1" applyFont="1" applyFill="1" applyBorder="1" applyAlignment="1">
      <alignment horizontal="right" vertical="center"/>
    </xf>
    <xf numFmtId="49" fontId="143" fillId="25" borderId="24" xfId="2738" applyNumberFormat="1" applyFont="1" applyFill="1" applyBorder="1" applyAlignment="1">
      <alignment horizontal="left" vertical="center" wrapText="1"/>
    </xf>
    <xf numFmtId="0" fontId="158" fillId="25" borderId="24" xfId="2738" applyFont="1" applyFill="1" applyBorder="1" applyAlignment="1">
      <alignment horizontal="left" vertical="top" wrapText="1"/>
    </xf>
    <xf numFmtId="178" fontId="158" fillId="25" borderId="24" xfId="2738" applyNumberFormat="1" applyFont="1" applyFill="1" applyBorder="1" applyAlignment="1">
      <alignment horizontal="right" vertical="center"/>
    </xf>
    <xf numFmtId="178" fontId="159" fillId="25" borderId="24" xfId="2738" applyNumberFormat="1" applyFont="1" applyFill="1" applyBorder="1" applyAlignment="1">
      <alignment horizontal="right" vertical="center"/>
    </xf>
    <xf numFmtId="178" fontId="158" fillId="25" borderId="85" xfId="2738" applyNumberFormat="1" applyFont="1" applyFill="1" applyBorder="1" applyAlignment="1">
      <alignment horizontal="right" vertical="center"/>
    </xf>
    <xf numFmtId="0" fontId="158" fillId="25" borderId="24" xfId="2738" applyFont="1" applyFill="1" applyBorder="1" applyAlignment="1">
      <alignment horizontal="left" vertical="center" wrapText="1"/>
    </xf>
    <xf numFmtId="49" fontId="145" fillId="25" borderId="24" xfId="2738" applyNumberFormat="1" applyFont="1" applyFill="1" applyBorder="1" applyAlignment="1">
      <alignment horizontal="left" vertical="top"/>
    </xf>
    <xf numFmtId="178" fontId="145" fillId="25" borderId="24" xfId="2738" applyNumberFormat="1" applyFont="1" applyFill="1" applyBorder="1" applyAlignment="1">
      <alignment horizontal="right" vertical="center"/>
    </xf>
    <xf numFmtId="178" fontId="145" fillId="25" borderId="85" xfId="2738" applyNumberFormat="1" applyFont="1" applyFill="1" applyBorder="1" applyAlignment="1">
      <alignment horizontal="right" vertical="center"/>
    </xf>
    <xf numFmtId="49" fontId="145" fillId="25" borderId="24" xfId="2738" applyNumberFormat="1" applyFont="1" applyFill="1" applyBorder="1" applyAlignment="1">
      <alignment horizontal="left" vertical="center" wrapText="1"/>
    </xf>
    <xf numFmtId="49" fontId="158" fillId="25" borderId="24" xfId="2738" applyNumberFormat="1" applyFont="1" applyFill="1" applyBorder="1" applyAlignment="1">
      <alignment horizontal="left" vertical="top" wrapText="1"/>
    </xf>
    <xf numFmtId="49" fontId="158" fillId="25" borderId="24" xfId="2738" applyNumberFormat="1" applyFont="1" applyFill="1" applyBorder="1" applyAlignment="1">
      <alignment horizontal="left" vertical="center" wrapText="1"/>
    </xf>
    <xf numFmtId="49" fontId="145" fillId="25" borderId="24" xfId="2738" applyNumberFormat="1" applyFont="1" applyFill="1" applyBorder="1" applyAlignment="1">
      <alignment horizontal="left" vertical="top" wrapText="1"/>
    </xf>
    <xf numFmtId="49" fontId="160" fillId="25" borderId="24" xfId="2738" applyNumberFormat="1" applyFont="1" applyFill="1" applyBorder="1" applyAlignment="1">
      <alignment horizontal="left" vertical="top" wrapText="1"/>
    </xf>
    <xf numFmtId="178" fontId="160" fillId="25" borderId="24" xfId="2738" applyNumberFormat="1" applyFont="1" applyFill="1" applyBorder="1" applyAlignment="1">
      <alignment horizontal="right" vertical="center"/>
    </xf>
    <xf numFmtId="178" fontId="160" fillId="25" borderId="85" xfId="2738" applyNumberFormat="1" applyFont="1" applyFill="1" applyBorder="1" applyAlignment="1">
      <alignment horizontal="right" vertical="center"/>
    </xf>
    <xf numFmtId="49" fontId="160" fillId="25" borderId="24" xfId="2738" applyNumberFormat="1" applyFont="1" applyFill="1" applyBorder="1" applyAlignment="1">
      <alignment horizontal="left" vertical="center"/>
    </xf>
    <xf numFmtId="49" fontId="145" fillId="25" borderId="24" xfId="2738" applyNumberFormat="1" applyFont="1" applyFill="1" applyBorder="1" applyAlignment="1">
      <alignment horizontal="left" vertical="center"/>
    </xf>
    <xf numFmtId="49" fontId="140" fillId="25" borderId="24" xfId="2738" applyNumberFormat="1" applyFont="1" applyFill="1" applyBorder="1" applyAlignment="1">
      <alignment horizontal="right" vertical="center"/>
    </xf>
    <xf numFmtId="49" fontId="140" fillId="25" borderId="85" xfId="2738" applyNumberFormat="1" applyFont="1" applyFill="1" applyBorder="1" applyAlignment="1">
      <alignment horizontal="right" vertical="center"/>
    </xf>
    <xf numFmtId="49" fontId="145" fillId="25" borderId="25" xfId="2738" applyNumberFormat="1" applyFont="1" applyFill="1" applyBorder="1" applyAlignment="1">
      <alignment horizontal="left" vertical="top" wrapText="1"/>
    </xf>
    <xf numFmtId="49" fontId="140" fillId="25" borderId="25" xfId="2738" applyNumberFormat="1" applyFont="1" applyFill="1" applyBorder="1" applyAlignment="1">
      <alignment horizontal="right" vertical="center"/>
    </xf>
    <xf numFmtId="49" fontId="140" fillId="25" borderId="86" xfId="2738" applyNumberFormat="1" applyFont="1" applyFill="1" applyBorder="1" applyAlignment="1">
      <alignment horizontal="right" vertical="center"/>
    </xf>
    <xf numFmtId="49" fontId="145" fillId="25" borderId="25" xfId="2738" applyNumberFormat="1" applyFont="1" applyFill="1" applyBorder="1" applyAlignment="1">
      <alignment horizontal="left" vertical="center"/>
    </xf>
    <xf numFmtId="0" fontId="141" fillId="25" borderId="0" xfId="2738" applyFont="1" applyFill="1" applyAlignment="1">
      <alignment horizontal="left"/>
    </xf>
    <xf numFmtId="49" fontId="145" fillId="25" borderId="27" xfId="2738" applyNumberFormat="1" applyFont="1" applyFill="1" applyBorder="1" applyAlignment="1">
      <alignment horizontal="center" vertical="center"/>
    </xf>
    <xf numFmtId="49" fontId="145" fillId="25" borderId="27" xfId="2738" applyNumberFormat="1" applyFont="1" applyFill="1" applyBorder="1" applyAlignment="1">
      <alignment horizontal="center" vertical="center" wrapText="1"/>
    </xf>
    <xf numFmtId="49" fontId="145" fillId="25" borderId="84" xfId="2738" applyNumberFormat="1" applyFont="1" applyFill="1" applyBorder="1" applyAlignment="1">
      <alignment horizontal="center" vertical="center" wrapText="1"/>
    </xf>
    <xf numFmtId="49" fontId="145" fillId="25" borderId="84" xfId="2738" applyNumberFormat="1" applyFont="1" applyFill="1" applyBorder="1" applyAlignment="1">
      <alignment horizontal="center" vertical="center"/>
    </xf>
    <xf numFmtId="49" fontId="143" fillId="25" borderId="24" xfId="2738" applyNumberFormat="1" applyFont="1" applyFill="1" applyBorder="1" applyAlignment="1">
      <alignment horizontal="left" vertical="top" wrapText="1"/>
    </xf>
    <xf numFmtId="178" fontId="143" fillId="25" borderId="24" xfId="2738" applyNumberFormat="1" applyFont="1" applyFill="1" applyBorder="1" applyAlignment="1">
      <alignment horizontal="right" vertical="center"/>
    </xf>
    <xf numFmtId="178" fontId="143" fillId="25" borderId="85" xfId="2738" applyNumberFormat="1" applyFont="1" applyFill="1" applyBorder="1" applyAlignment="1">
      <alignment horizontal="right" vertical="center"/>
    </xf>
    <xf numFmtId="49" fontId="143" fillId="25" borderId="24" xfId="2738" applyNumberFormat="1" applyFont="1" applyFill="1" applyBorder="1" applyAlignment="1">
      <alignment horizontal="left" vertical="center" wrapText="1"/>
    </xf>
    <xf numFmtId="0" fontId="158" fillId="25" borderId="24" xfId="2738" applyFont="1" applyFill="1" applyBorder="1" applyAlignment="1">
      <alignment horizontal="left" vertical="top" wrapText="1"/>
    </xf>
    <xf numFmtId="178" fontId="158" fillId="25" borderId="24" xfId="2738" applyNumberFormat="1" applyFont="1" applyFill="1" applyBorder="1" applyAlignment="1">
      <alignment horizontal="right" vertical="center"/>
    </xf>
    <xf numFmtId="178" fontId="159" fillId="25" borderId="24" xfId="2738" applyNumberFormat="1" applyFont="1" applyFill="1" applyBorder="1" applyAlignment="1">
      <alignment horizontal="right" vertical="center"/>
    </xf>
    <xf numFmtId="178" fontId="158" fillId="25" borderId="85" xfId="2738" applyNumberFormat="1" applyFont="1" applyFill="1" applyBorder="1" applyAlignment="1">
      <alignment horizontal="right" vertical="center"/>
    </xf>
    <xf numFmtId="0" fontId="158" fillId="25" borderId="24" xfId="2738" applyFont="1" applyFill="1" applyBorder="1" applyAlignment="1">
      <alignment horizontal="left" vertical="center" wrapText="1"/>
    </xf>
    <xf numFmtId="49" fontId="145" fillId="25" borderId="24" xfId="2738" applyNumberFormat="1" applyFont="1" applyFill="1" applyBorder="1" applyAlignment="1">
      <alignment horizontal="left" vertical="top"/>
    </xf>
    <xf numFmtId="178" fontId="145" fillId="25" borderId="24" xfId="2738" applyNumberFormat="1" applyFont="1" applyFill="1" applyBorder="1" applyAlignment="1">
      <alignment horizontal="right" vertical="center"/>
    </xf>
    <xf numFmtId="178" fontId="145" fillId="25" borderId="85" xfId="2738" applyNumberFormat="1" applyFont="1" applyFill="1" applyBorder="1" applyAlignment="1">
      <alignment horizontal="right" vertical="center"/>
    </xf>
    <xf numFmtId="49" fontId="145" fillId="25" borderId="24" xfId="2738" applyNumberFormat="1" applyFont="1" applyFill="1" applyBorder="1" applyAlignment="1">
      <alignment horizontal="left" vertical="center" wrapText="1"/>
    </xf>
    <xf numFmtId="49" fontId="158" fillId="25" borderId="24" xfId="2738" applyNumberFormat="1" applyFont="1" applyFill="1" applyBorder="1" applyAlignment="1">
      <alignment horizontal="left" vertical="top" wrapText="1"/>
    </xf>
    <xf numFmtId="49" fontId="158" fillId="25" borderId="24" xfId="2738" applyNumberFormat="1" applyFont="1" applyFill="1" applyBorder="1" applyAlignment="1">
      <alignment horizontal="left" vertical="center" wrapText="1"/>
    </xf>
    <xf numFmtId="49" fontId="145" fillId="25" borderId="24" xfId="2738" applyNumberFormat="1" applyFont="1" applyFill="1" applyBorder="1" applyAlignment="1">
      <alignment horizontal="left" vertical="top" wrapText="1"/>
    </xf>
    <xf numFmtId="49" fontId="140" fillId="25" borderId="24" xfId="2738" applyNumberFormat="1" applyFont="1" applyFill="1" applyBorder="1" applyAlignment="1">
      <alignment horizontal="right" vertical="center"/>
    </xf>
    <xf numFmtId="49" fontId="140" fillId="25" borderId="85" xfId="2738" applyNumberFormat="1" applyFont="1" applyFill="1" applyBorder="1" applyAlignment="1">
      <alignment horizontal="right" vertical="center"/>
    </xf>
    <xf numFmtId="49" fontId="160" fillId="25" borderId="24" xfId="2738" applyNumberFormat="1" applyFont="1" applyFill="1" applyBorder="1" applyAlignment="1">
      <alignment horizontal="left" vertical="top" wrapText="1"/>
    </xf>
    <xf numFmtId="178" fontId="160" fillId="25" borderId="24" xfId="2738" applyNumberFormat="1" applyFont="1" applyFill="1" applyBorder="1" applyAlignment="1">
      <alignment horizontal="right" vertical="center"/>
    </xf>
    <xf numFmtId="178" fontId="160" fillId="25" borderId="85" xfId="2738" applyNumberFormat="1" applyFont="1" applyFill="1" applyBorder="1" applyAlignment="1">
      <alignment horizontal="right" vertical="center"/>
    </xf>
    <xf numFmtId="49" fontId="160" fillId="25" borderId="24" xfId="2738" applyNumberFormat="1" applyFont="1" applyFill="1" applyBorder="1" applyAlignment="1">
      <alignment horizontal="left" vertical="center"/>
    </xf>
    <xf numFmtId="49" fontId="145" fillId="25" borderId="24" xfId="2738" applyNumberFormat="1" applyFont="1" applyFill="1" applyBorder="1" applyAlignment="1">
      <alignment horizontal="left" vertical="center"/>
    </xf>
    <xf numFmtId="49" fontId="145" fillId="25" borderId="25" xfId="2738" applyNumberFormat="1" applyFont="1" applyFill="1" applyBorder="1" applyAlignment="1">
      <alignment horizontal="left" vertical="top" wrapText="1"/>
    </xf>
    <xf numFmtId="49" fontId="140" fillId="25" borderId="25" xfId="2738" applyNumberFormat="1" applyFont="1" applyFill="1" applyBorder="1" applyAlignment="1">
      <alignment horizontal="right" vertical="center"/>
    </xf>
    <xf numFmtId="49" fontId="140" fillId="25" borderId="86" xfId="2738" applyNumberFormat="1" applyFont="1" applyFill="1" applyBorder="1" applyAlignment="1">
      <alignment horizontal="right" vertical="center"/>
    </xf>
    <xf numFmtId="49" fontId="145" fillId="25" borderId="25" xfId="2738" applyNumberFormat="1" applyFont="1" applyFill="1" applyBorder="1" applyAlignment="1">
      <alignment horizontal="left" vertical="center"/>
    </xf>
    <xf numFmtId="0" fontId="141" fillId="25" borderId="0" xfId="2738" applyFont="1" applyFill="1" applyAlignment="1">
      <alignment horizontal="left"/>
    </xf>
    <xf numFmtId="0" fontId="152" fillId="25" borderId="27" xfId="2738" applyFont="1" applyFill="1" applyBorder="1" applyAlignment="1">
      <alignment horizontal="center" vertical="center" wrapText="1"/>
    </xf>
    <xf numFmtId="49" fontId="152" fillId="25" borderId="27" xfId="2738" applyNumberFormat="1" applyFont="1" applyFill="1" applyBorder="1" applyAlignment="1">
      <alignment horizontal="center" vertical="center"/>
    </xf>
    <xf numFmtId="0" fontId="152" fillId="25" borderId="24" xfId="2738" applyFont="1" applyFill="1" applyBorder="1" applyAlignment="1">
      <alignment horizontal="left"/>
    </xf>
    <xf numFmtId="49" fontId="152" fillId="25" borderId="24" xfId="2738" applyNumberFormat="1" applyFont="1" applyFill="1" applyBorder="1" applyAlignment="1">
      <alignment horizontal="left"/>
    </xf>
    <xf numFmtId="3" fontId="152" fillId="25" borderId="24" xfId="2738" applyNumberFormat="1" applyFont="1" applyFill="1" applyBorder="1" applyAlignment="1">
      <alignment horizontal="right"/>
    </xf>
    <xf numFmtId="49" fontId="156" fillId="25" borderId="24" xfId="2738" applyNumberFormat="1" applyFont="1" applyFill="1" applyBorder="1" applyAlignment="1">
      <alignment horizontal="center" vertical="top"/>
    </xf>
    <xf numFmtId="49" fontId="156" fillId="25" borderId="24" xfId="2738" applyNumberFormat="1" applyFont="1" applyFill="1" applyBorder="1" applyAlignment="1">
      <alignment horizontal="left" vertical="top" wrapText="1"/>
    </xf>
    <xf numFmtId="3" fontId="156" fillId="25" borderId="24" xfId="2738" applyNumberFormat="1" applyFont="1" applyFill="1" applyBorder="1" applyAlignment="1">
      <alignment horizontal="right" vertical="top"/>
    </xf>
    <xf numFmtId="0" fontId="156" fillId="25" borderId="24" xfId="2738" applyFont="1" applyFill="1" applyBorder="1" applyAlignment="1">
      <alignment horizontal="left" vertical="top" wrapText="1"/>
    </xf>
    <xf numFmtId="49" fontId="156" fillId="25" borderId="25" xfId="2738" applyNumberFormat="1" applyFont="1" applyFill="1" applyBorder="1" applyAlignment="1">
      <alignment horizontal="center" vertical="top"/>
    </xf>
    <xf numFmtId="49" fontId="156" fillId="25" borderId="25" xfId="2738" applyNumberFormat="1" applyFont="1" applyFill="1" applyBorder="1" applyAlignment="1">
      <alignment horizontal="left" vertical="top" wrapText="1"/>
    </xf>
    <xf numFmtId="3" fontId="156" fillId="25" borderId="25" xfId="2738" applyNumberFormat="1" applyFont="1" applyFill="1" applyBorder="1" applyAlignment="1">
      <alignment horizontal="right" vertical="top"/>
    </xf>
    <xf numFmtId="0" fontId="141" fillId="25" borderId="0" xfId="2738" applyFont="1" applyFill="1" applyAlignment="1">
      <alignment horizontal="left"/>
    </xf>
    <xf numFmtId="0" fontId="152" fillId="25" borderId="27" xfId="2738" applyFont="1" applyFill="1" applyBorder="1" applyAlignment="1">
      <alignment horizontal="center" vertical="center" wrapText="1"/>
    </xf>
    <xf numFmtId="49" fontId="152" fillId="25" borderId="27" xfId="2738" applyNumberFormat="1" applyFont="1" applyFill="1" applyBorder="1" applyAlignment="1">
      <alignment horizontal="center" vertical="center"/>
    </xf>
    <xf numFmtId="0" fontId="152" fillId="25" borderId="24" xfId="2738" applyFont="1" applyFill="1" applyBorder="1" applyAlignment="1">
      <alignment horizontal="left"/>
    </xf>
    <xf numFmtId="49" fontId="152" fillId="25" borderId="24" xfId="2738" applyNumberFormat="1" applyFont="1" applyFill="1" applyBorder="1" applyAlignment="1">
      <alignment horizontal="left"/>
    </xf>
    <xf numFmtId="3" fontId="152" fillId="25" borderId="24" xfId="2738" applyNumberFormat="1" applyFont="1" applyFill="1" applyBorder="1" applyAlignment="1">
      <alignment horizontal="right"/>
    </xf>
    <xf numFmtId="49" fontId="156" fillId="25" borderId="24" xfId="2738" applyNumberFormat="1" applyFont="1" applyFill="1" applyBorder="1" applyAlignment="1">
      <alignment horizontal="center" vertical="top"/>
    </xf>
    <xf numFmtId="49" fontId="156" fillId="25" borderId="24" xfId="2738" applyNumberFormat="1" applyFont="1" applyFill="1" applyBorder="1" applyAlignment="1">
      <alignment horizontal="left" vertical="top" wrapText="1"/>
    </xf>
    <xf numFmtId="3" fontId="156" fillId="25" borderId="24" xfId="2738" applyNumberFormat="1" applyFont="1" applyFill="1" applyBorder="1" applyAlignment="1">
      <alignment horizontal="right" vertical="top"/>
    </xf>
    <xf numFmtId="0" fontId="156" fillId="25" borderId="24" xfId="2738" applyFont="1" applyFill="1" applyBorder="1" applyAlignment="1">
      <alignment horizontal="left" vertical="top" wrapText="1"/>
    </xf>
    <xf numFmtId="49" fontId="156" fillId="25" borderId="25" xfId="2738" applyNumberFormat="1" applyFont="1" applyFill="1" applyBorder="1" applyAlignment="1">
      <alignment horizontal="center" vertical="top"/>
    </xf>
    <xf numFmtId="49" fontId="156" fillId="25" borderId="25" xfId="2738" applyNumberFormat="1" applyFont="1" applyFill="1" applyBorder="1" applyAlignment="1">
      <alignment horizontal="left" vertical="top" wrapText="1"/>
    </xf>
    <xf numFmtId="3" fontId="156" fillId="25" borderId="25" xfId="2738" applyNumberFormat="1" applyFont="1" applyFill="1" applyBorder="1" applyAlignment="1">
      <alignment horizontal="right" vertical="top"/>
    </xf>
    <xf numFmtId="49" fontId="175" fillId="25" borderId="0" xfId="0" applyNumberFormat="1" applyFont="1" applyFill="1" applyAlignment="1">
      <alignment horizontal="left" vertical="center" wrapText="1"/>
    </xf>
    <xf numFmtId="49" fontId="175" fillId="25" borderId="0" xfId="0" applyNumberFormat="1" applyFont="1" applyFill="1" applyAlignment="1">
      <alignment horizontal="right" vertical="center" wrapText="1"/>
    </xf>
    <xf numFmtId="49" fontId="140" fillId="25" borderId="28" xfId="0" applyNumberFormat="1" applyFont="1" applyFill="1" applyBorder="1" applyAlignment="1">
      <alignment horizontal="center" vertical="center" wrapText="1"/>
    </xf>
    <xf numFmtId="49" fontId="140" fillId="25" borderId="28" xfId="0" applyNumberFormat="1" applyFont="1" applyFill="1" applyBorder="1" applyAlignment="1">
      <alignment horizontal="center" vertical="center"/>
    </xf>
    <xf numFmtId="0" fontId="140" fillId="25" borderId="28" xfId="0" applyFont="1" applyFill="1" applyBorder="1" applyAlignment="1">
      <alignment horizontal="center" vertical="center" wrapText="1"/>
    </xf>
    <xf numFmtId="49" fontId="142" fillId="25" borderId="28" xfId="0" applyNumberFormat="1" applyFont="1" applyFill="1" applyBorder="1" applyAlignment="1">
      <alignment horizontal="left" vertical="center"/>
    </xf>
    <xf numFmtId="181" fontId="142" fillId="25" borderId="28" xfId="0" applyNumberFormat="1" applyFont="1" applyFill="1" applyBorder="1" applyAlignment="1">
      <alignment horizontal="right" vertical="center"/>
    </xf>
    <xf numFmtId="49" fontId="142" fillId="25" borderId="28" xfId="0" applyNumberFormat="1" applyFont="1" applyFill="1" applyBorder="1" applyAlignment="1">
      <alignment horizontal="right" vertical="center"/>
    </xf>
    <xf numFmtId="49" fontId="142" fillId="25" borderId="28" xfId="0" applyNumberFormat="1" applyFont="1" applyFill="1" applyBorder="1" applyAlignment="1">
      <alignment horizontal="left" vertical="center" wrapText="1"/>
    </xf>
    <xf numFmtId="49" fontId="154" fillId="25" borderId="28" xfId="0" applyNumberFormat="1" applyFont="1" applyFill="1" applyBorder="1" applyAlignment="1">
      <alignment horizontal="center" vertical="center"/>
    </xf>
    <xf numFmtId="49" fontId="154" fillId="25" borderId="28" xfId="0" applyNumberFormat="1" applyFont="1" applyFill="1" applyBorder="1" applyAlignment="1">
      <alignment horizontal="left" vertical="top" wrapText="1"/>
    </xf>
    <xf numFmtId="181" fontId="154" fillId="25" borderId="28" xfId="0" applyNumberFormat="1" applyFont="1" applyFill="1" applyBorder="1" applyAlignment="1">
      <alignment horizontal="right" vertical="center"/>
    </xf>
    <xf numFmtId="49" fontId="154" fillId="25" borderId="28" xfId="0" applyNumberFormat="1" applyFont="1" applyFill="1" applyBorder="1" applyAlignment="1">
      <alignment horizontal="right" vertical="center"/>
    </xf>
    <xf numFmtId="49" fontId="173" fillId="25" borderId="28" xfId="0" applyNumberFormat="1" applyFont="1" applyFill="1" applyBorder="1" applyAlignment="1">
      <alignment horizontal="center" vertical="center"/>
    </xf>
    <xf numFmtId="49" fontId="142" fillId="25" borderId="28" xfId="0" applyNumberFormat="1" applyFont="1" applyFill="1" applyBorder="1" applyAlignment="1">
      <alignment horizontal="left" vertical="top" wrapText="1"/>
    </xf>
    <xf numFmtId="49" fontId="163" fillId="25" borderId="61" xfId="0" applyNumberFormat="1" applyFont="1" applyFill="1" applyBorder="1" applyAlignment="1">
      <alignment horizontal="center" vertical="center" wrapText="1"/>
    </xf>
    <xf numFmtId="0" fontId="140" fillId="25" borderId="61" xfId="0" applyFont="1" applyFill="1" applyBorder="1" applyAlignment="1">
      <alignment horizontal="center" wrapText="1"/>
    </xf>
    <xf numFmtId="0" fontId="142" fillId="25" borderId="61" xfId="0" applyFont="1" applyFill="1" applyBorder="1" applyAlignment="1">
      <alignment horizontal="left"/>
    </xf>
    <xf numFmtId="49" fontId="164" fillId="25" borderId="61" xfId="0" applyNumberFormat="1" applyFont="1" applyFill="1" applyBorder="1" applyAlignment="1">
      <alignment horizontal="left" vertical="center" wrapText="1"/>
    </xf>
    <xf numFmtId="196" fontId="142" fillId="25" borderId="61" xfId="0" applyNumberFormat="1" applyFont="1" applyFill="1" applyBorder="1" applyAlignment="1">
      <alignment horizontal="right" vertical="center"/>
    </xf>
    <xf numFmtId="49" fontId="142" fillId="25" borderId="61" xfId="0" applyNumberFormat="1" applyFont="1" applyFill="1" applyBorder="1" applyAlignment="1">
      <alignment horizontal="left" vertical="center"/>
    </xf>
    <xf numFmtId="49" fontId="159" fillId="25" borderId="61" xfId="0" applyNumberFormat="1" applyFont="1" applyFill="1" applyBorder="1" applyAlignment="1">
      <alignment horizontal="left" vertical="center"/>
    </xf>
    <xf numFmtId="49" fontId="172" fillId="25" borderId="61" xfId="0" applyNumberFormat="1" applyFont="1" applyFill="1" applyBorder="1" applyAlignment="1">
      <alignment horizontal="left" vertical="center" wrapText="1"/>
    </xf>
    <xf numFmtId="196" fontId="159" fillId="25" borderId="61" xfId="0" applyNumberFormat="1" applyFont="1" applyFill="1" applyBorder="1" applyAlignment="1">
      <alignment horizontal="right" vertical="center"/>
    </xf>
    <xf numFmtId="49" fontId="173" fillId="25" borderId="61" xfId="0" applyNumberFormat="1" applyFont="1" applyFill="1" applyBorder="1" applyAlignment="1">
      <alignment horizontal="left" vertical="center"/>
    </xf>
    <xf numFmtId="49" fontId="154" fillId="25" borderId="61" xfId="0" applyNumberFormat="1" applyFont="1" applyFill="1" applyBorder="1" applyAlignment="1">
      <alignment horizontal="left" vertical="center"/>
    </xf>
    <xf numFmtId="0" fontId="165" fillId="25" borderId="61" xfId="0" applyFont="1" applyFill="1" applyBorder="1" applyAlignment="1">
      <alignment horizontal="left" vertical="center" wrapText="1"/>
    </xf>
    <xf numFmtId="196" fontId="154" fillId="25" borderId="61" xfId="0" applyNumberFormat="1" applyFont="1" applyFill="1" applyBorder="1" applyAlignment="1">
      <alignment horizontal="right" vertical="center"/>
    </xf>
    <xf numFmtId="0" fontId="173" fillId="25" borderId="61" xfId="0" applyFont="1" applyFill="1" applyBorder="1" applyAlignment="1">
      <alignment horizontal="left" vertical="center"/>
    </xf>
    <xf numFmtId="49" fontId="165" fillId="25" borderId="61" xfId="0" applyNumberFormat="1" applyFont="1" applyFill="1" applyBorder="1" applyAlignment="1">
      <alignment horizontal="left" vertical="center" wrapText="1"/>
    </xf>
    <xf numFmtId="0" fontId="141" fillId="25" borderId="0" xfId="2738" applyFont="1" applyFill="1" applyAlignment="1">
      <alignment horizontal="left"/>
    </xf>
    <xf numFmtId="49" fontId="148" fillId="25" borderId="27" xfId="2738" applyNumberFormat="1" applyFont="1" applyFill="1" applyBorder="1" applyAlignment="1">
      <alignment horizontal="center" vertical="center"/>
    </xf>
    <xf numFmtId="49" fontId="148" fillId="25" borderId="27" xfId="2738" applyNumberFormat="1" applyFont="1" applyFill="1" applyBorder="1" applyAlignment="1">
      <alignment horizontal="center" vertical="center" wrapText="1"/>
    </xf>
    <xf numFmtId="0" fontId="148" fillId="25" borderId="27" xfId="2738" applyFont="1" applyFill="1" applyBorder="1" applyAlignment="1">
      <alignment horizontal="center" vertical="center"/>
    </xf>
    <xf numFmtId="49" fontId="177" fillId="25" borderId="27" xfId="2738" applyNumberFormat="1" applyFont="1" applyFill="1" applyBorder="1" applyAlignment="1">
      <alignment horizontal="left" vertical="center" wrapText="1"/>
    </xf>
    <xf numFmtId="199" fontId="177" fillId="25" borderId="27" xfId="2738" applyNumberFormat="1" applyFont="1" applyFill="1" applyBorder="1" applyAlignment="1">
      <alignment horizontal="right" vertical="center"/>
    </xf>
    <xf numFmtId="49" fontId="144" fillId="25" borderId="24" xfId="2738" applyNumberFormat="1" applyFont="1" applyFill="1" applyBorder="1" applyAlignment="1">
      <alignment horizontal="left" wrapText="1"/>
    </xf>
    <xf numFmtId="199" fontId="144" fillId="25" borderId="26" xfId="2738" applyNumberFormat="1" applyFont="1" applyFill="1" applyBorder="1" applyAlignment="1">
      <alignment horizontal="right"/>
    </xf>
    <xf numFmtId="49" fontId="144" fillId="25" borderId="26" xfId="2738" applyNumberFormat="1" applyFont="1" applyFill="1" applyBorder="1" applyAlignment="1">
      <alignment horizontal="left" wrapText="1"/>
    </xf>
    <xf numFmtId="49" fontId="144" fillId="25" borderId="25" xfId="2738" applyNumberFormat="1" applyFont="1" applyFill="1" applyBorder="1" applyAlignment="1">
      <alignment horizontal="left" wrapText="1"/>
    </xf>
    <xf numFmtId="199" fontId="144" fillId="25" borderId="29" xfId="2738" applyNumberFormat="1" applyFont="1" applyFill="1" applyBorder="1" applyAlignment="1">
      <alignment horizontal="right"/>
    </xf>
    <xf numFmtId="0" fontId="148" fillId="25" borderId="29" xfId="2738" applyFont="1" applyFill="1" applyBorder="1" applyAlignment="1">
      <alignment horizontal="right"/>
    </xf>
    <xf numFmtId="49" fontId="144" fillId="25" borderId="29" xfId="2738" applyNumberFormat="1" applyFont="1" applyFill="1" applyBorder="1" applyAlignment="1">
      <alignment horizontal="left" wrapText="1"/>
    </xf>
    <xf numFmtId="0" fontId="148" fillId="25" borderId="26" xfId="2738" applyFont="1" applyFill="1" applyBorder="1" applyAlignment="1">
      <alignment horizontal="right"/>
    </xf>
    <xf numFmtId="49" fontId="144" fillId="25" borderId="0" xfId="2738" applyNumberFormat="1" applyFont="1" applyFill="1" applyAlignment="1">
      <alignment horizontal="left" vertical="center"/>
    </xf>
    <xf numFmtId="49" fontId="144" fillId="25" borderId="0" xfId="2738" applyNumberFormat="1" applyFont="1" applyFill="1" applyAlignment="1">
      <alignment horizontal="right" vertical="center"/>
    </xf>
    <xf numFmtId="49" fontId="146" fillId="25" borderId="0" xfId="2738" applyNumberFormat="1" applyFont="1" applyFill="1" applyAlignment="1">
      <alignment horizontal="left" vertical="center"/>
    </xf>
    <xf numFmtId="49" fontId="146" fillId="25" borderId="0" xfId="2738" applyNumberFormat="1" applyFont="1" applyFill="1" applyAlignment="1">
      <alignment horizontal="right" vertical="center" wrapText="1"/>
    </xf>
    <xf numFmtId="0" fontId="141" fillId="25" borderId="0" xfId="2738" applyFont="1" applyFill="1" applyAlignment="1">
      <alignment horizontal="left"/>
    </xf>
    <xf numFmtId="49" fontId="145" fillId="25" borderId="27" xfId="2738" applyNumberFormat="1" applyFont="1" applyFill="1" applyBorder="1" applyAlignment="1">
      <alignment horizontal="center" vertical="center"/>
    </xf>
    <xf numFmtId="49" fontId="145" fillId="25" borderId="27" xfId="2738" applyNumberFormat="1" applyFont="1" applyFill="1" applyBorder="1" applyAlignment="1">
      <alignment horizontal="center" vertical="center" wrapText="1"/>
    </xf>
    <xf numFmtId="0" fontId="145" fillId="25" borderId="27" xfId="2738" applyFont="1" applyFill="1" applyBorder="1" applyAlignment="1">
      <alignment horizontal="center" vertical="center" wrapText="1"/>
    </xf>
    <xf numFmtId="49" fontId="145" fillId="25" borderId="25" xfId="2738" applyNumberFormat="1" applyFont="1" applyFill="1" applyBorder="1" applyAlignment="1">
      <alignment horizontal="center" vertical="center"/>
    </xf>
    <xf numFmtId="49" fontId="143" fillId="25" borderId="24" xfId="2738" applyNumberFormat="1" applyFont="1" applyFill="1" applyBorder="1" applyAlignment="1">
      <alignment horizontal="left" vertical="center" wrapText="1"/>
    </xf>
    <xf numFmtId="178" fontId="143" fillId="25" borderId="24" xfId="2738" applyNumberFormat="1" applyFont="1" applyFill="1" applyBorder="1" applyAlignment="1">
      <alignment horizontal="right" vertical="center"/>
    </xf>
    <xf numFmtId="200" fontId="143" fillId="25" borderId="24" xfId="2738" applyNumberFormat="1" applyFont="1" applyFill="1" applyBorder="1" applyAlignment="1">
      <alignment horizontal="right" vertical="center"/>
    </xf>
    <xf numFmtId="0" fontId="158" fillId="25" borderId="24" xfId="2738" applyFont="1" applyFill="1" applyBorder="1" applyAlignment="1">
      <alignment horizontal="left" vertical="center" wrapText="1"/>
    </xf>
    <xf numFmtId="178" fontId="158" fillId="25" borderId="24" xfId="2738" applyNumberFormat="1" applyFont="1" applyFill="1" applyBorder="1" applyAlignment="1">
      <alignment horizontal="right" vertical="center"/>
    </xf>
    <xf numFmtId="200" fontId="158" fillId="25" borderId="24" xfId="2738" applyNumberFormat="1" applyFont="1" applyFill="1" applyBorder="1" applyAlignment="1">
      <alignment horizontal="right" vertical="center"/>
    </xf>
    <xf numFmtId="49" fontId="145" fillId="25" borderId="24" xfId="2738" applyNumberFormat="1" applyFont="1" applyFill="1" applyBorder="1" applyAlignment="1">
      <alignment horizontal="left" vertical="center" wrapText="1"/>
    </xf>
    <xf numFmtId="178" fontId="145" fillId="25" borderId="24" xfId="2738" applyNumberFormat="1" applyFont="1" applyFill="1" applyBorder="1" applyAlignment="1">
      <alignment horizontal="right" vertical="center"/>
    </xf>
    <xf numFmtId="200" fontId="145" fillId="25" borderId="24" xfId="2738" applyNumberFormat="1" applyFont="1" applyFill="1" applyBorder="1" applyAlignment="1">
      <alignment horizontal="right" vertical="center"/>
    </xf>
    <xf numFmtId="49" fontId="158" fillId="25" borderId="24" xfId="2738" applyNumberFormat="1" applyFont="1" applyFill="1" applyBorder="1" applyAlignment="1">
      <alignment horizontal="left" vertical="center" wrapText="1"/>
    </xf>
    <xf numFmtId="49" fontId="145" fillId="25" borderId="27" xfId="2738" applyNumberFormat="1" applyFont="1" applyFill="1" applyBorder="1" applyAlignment="1">
      <alignment horizontal="center" vertical="center"/>
    </xf>
    <xf numFmtId="49" fontId="145" fillId="25" borderId="27" xfId="2738" applyNumberFormat="1" applyFont="1" applyFill="1" applyBorder="1" applyAlignment="1">
      <alignment horizontal="center" vertical="center" wrapText="1"/>
    </xf>
    <xf numFmtId="0" fontId="145" fillId="25" borderId="27" xfId="2738" applyFont="1" applyFill="1" applyBorder="1" applyAlignment="1">
      <alignment horizontal="center" vertical="center" wrapText="1"/>
    </xf>
    <xf numFmtId="49" fontId="143" fillId="25" borderId="24" xfId="2738" applyNumberFormat="1" applyFont="1" applyFill="1" applyBorder="1" applyAlignment="1">
      <alignment horizontal="left" vertical="center" wrapText="1"/>
    </xf>
    <xf numFmtId="200" fontId="143" fillId="25" borderId="24" xfId="2738" applyNumberFormat="1" applyFont="1" applyFill="1" applyBorder="1" applyAlignment="1">
      <alignment horizontal="right" vertical="center"/>
    </xf>
    <xf numFmtId="0" fontId="158" fillId="25" borderId="24" xfId="2738" applyFont="1" applyFill="1" applyBorder="1" applyAlignment="1">
      <alignment horizontal="left" vertical="center" wrapText="1"/>
    </xf>
    <xf numFmtId="200" fontId="158" fillId="25" borderId="24" xfId="2738" applyNumberFormat="1" applyFont="1" applyFill="1" applyBorder="1" applyAlignment="1">
      <alignment horizontal="right" vertical="center"/>
    </xf>
    <xf numFmtId="49" fontId="145" fillId="25" borderId="24" xfId="2738" applyNumberFormat="1" applyFont="1" applyFill="1" applyBorder="1" applyAlignment="1">
      <alignment horizontal="left" vertical="center" wrapText="1"/>
    </xf>
    <xf numFmtId="200" fontId="145" fillId="25" borderId="24" xfId="2738" applyNumberFormat="1" applyFont="1" applyFill="1" applyBorder="1" applyAlignment="1">
      <alignment horizontal="right" vertical="center"/>
    </xf>
    <xf numFmtId="49" fontId="158" fillId="25" borderId="24" xfId="2738" applyNumberFormat="1" applyFont="1" applyFill="1" applyBorder="1" applyAlignment="1">
      <alignment horizontal="left" vertical="center" wrapText="1"/>
    </xf>
    <xf numFmtId="194" fontId="143" fillId="25" borderId="24" xfId="2738" applyNumberFormat="1" applyFont="1" applyFill="1" applyBorder="1" applyAlignment="1">
      <alignment horizontal="right" vertical="center"/>
    </xf>
    <xf numFmtId="0" fontId="158" fillId="25" borderId="24" xfId="2738" applyFont="1" applyFill="1" applyBorder="1" applyAlignment="1">
      <alignment horizontal="right" vertical="center"/>
    </xf>
    <xf numFmtId="0" fontId="148" fillId="25" borderId="27" xfId="2738" applyFont="1" applyFill="1" applyBorder="1" applyAlignment="1">
      <alignment horizontal="center" vertical="center"/>
    </xf>
    <xf numFmtId="0" fontId="177" fillId="25" borderId="24" xfId="2738" applyFont="1" applyFill="1" applyBorder="1" applyAlignment="1">
      <alignment horizontal="center" vertical="center"/>
    </xf>
    <xf numFmtId="49" fontId="177" fillId="25" borderId="24" xfId="2738" applyNumberFormat="1" applyFont="1" applyFill="1" applyBorder="1" applyAlignment="1">
      <alignment horizontal="left" vertical="center"/>
    </xf>
    <xf numFmtId="178" fontId="177" fillId="25" borderId="24" xfId="2738" applyNumberFormat="1" applyFont="1" applyFill="1" applyBorder="1" applyAlignment="1">
      <alignment horizontal="right" vertical="center"/>
    </xf>
    <xf numFmtId="49" fontId="177" fillId="25" borderId="24" xfId="2738" applyNumberFormat="1" applyFont="1" applyFill="1" applyBorder="1" applyAlignment="1">
      <alignment horizontal="center" vertical="center"/>
    </xf>
    <xf numFmtId="0" fontId="177" fillId="25" borderId="24" xfId="2738" applyFont="1" applyFill="1" applyBorder="1" applyAlignment="1">
      <alignment horizontal="left" vertical="center"/>
    </xf>
    <xf numFmtId="49" fontId="177" fillId="25" borderId="24" xfId="2738" applyNumberFormat="1" applyFont="1" applyFill="1" applyBorder="1" applyAlignment="1">
      <alignment horizontal="left" vertical="top" wrapText="1"/>
    </xf>
    <xf numFmtId="178" fontId="177" fillId="25" borderId="24" xfId="2738" applyNumberFormat="1" applyFont="1" applyFill="1" applyBorder="1" applyAlignment="1">
      <alignment horizontal="right" vertical="top"/>
    </xf>
    <xf numFmtId="49" fontId="180" fillId="25" borderId="24" xfId="2738" applyNumberFormat="1" applyFont="1" applyFill="1" applyBorder="1" applyAlignment="1">
      <alignment horizontal="left" wrapText="1"/>
    </xf>
    <xf numFmtId="49" fontId="148" fillId="25" borderId="24" xfId="2738" applyNumberFormat="1" applyFont="1" applyFill="1" applyBorder="1" applyAlignment="1">
      <alignment horizontal="center" vertical="center" wrapText="1"/>
    </xf>
    <xf numFmtId="49" fontId="148" fillId="25" borderId="24" xfId="2738" applyNumberFormat="1" applyFont="1" applyFill="1" applyBorder="1" applyAlignment="1">
      <alignment horizontal="left" vertical="top" wrapText="1"/>
    </xf>
    <xf numFmtId="178" fontId="148" fillId="25" borderId="24" xfId="2738" applyNumberFormat="1" applyFont="1" applyFill="1" applyBorder="1" applyAlignment="1">
      <alignment horizontal="right" vertical="top" wrapText="1"/>
    </xf>
    <xf numFmtId="0" fontId="180" fillId="25" borderId="24" xfId="2738" applyFont="1" applyFill="1" applyBorder="1" applyAlignment="1">
      <alignment horizontal="left" wrapText="1"/>
    </xf>
    <xf numFmtId="49" fontId="180" fillId="25" borderId="25" xfId="2738" applyNumberFormat="1" applyFont="1" applyFill="1" applyBorder="1" applyAlignment="1">
      <alignment horizontal="left" wrapText="1"/>
    </xf>
    <xf numFmtId="49" fontId="148" fillId="25" borderId="25" xfId="2738" applyNumberFormat="1" applyFont="1" applyFill="1" applyBorder="1" applyAlignment="1">
      <alignment horizontal="center" vertical="center" wrapText="1"/>
    </xf>
    <xf numFmtId="49" fontId="148" fillId="25" borderId="25" xfId="2738" applyNumberFormat="1" applyFont="1" applyFill="1" applyBorder="1" applyAlignment="1">
      <alignment horizontal="left" vertical="top" wrapText="1"/>
    </xf>
    <xf numFmtId="178" fontId="148" fillId="25" borderId="25" xfId="2738" applyNumberFormat="1" applyFont="1" applyFill="1" applyBorder="1" applyAlignment="1">
      <alignment horizontal="right" vertical="top" wrapText="1"/>
    </xf>
    <xf numFmtId="0" fontId="141" fillId="25" borderId="0" xfId="2738" applyFont="1" applyFill="1" applyAlignment="1">
      <alignment horizontal="left"/>
    </xf>
    <xf numFmtId="49" fontId="163" fillId="25" borderId="27" xfId="2738" applyNumberFormat="1" applyFont="1" applyFill="1" applyBorder="1" applyAlignment="1">
      <alignment horizontal="center" vertical="center" wrapText="1"/>
    </xf>
    <xf numFmtId="49" fontId="163" fillId="25" borderId="44" xfId="2738" applyNumberFormat="1" applyFont="1" applyFill="1" applyBorder="1" applyAlignment="1">
      <alignment horizontal="center" vertical="center"/>
    </xf>
    <xf numFmtId="0" fontId="163" fillId="25" borderId="27" xfId="2738" applyFont="1" applyFill="1" applyBorder="1" applyAlignment="1">
      <alignment horizontal="center" vertical="center" wrapText="1"/>
    </xf>
    <xf numFmtId="49" fontId="163" fillId="25" borderId="27" xfId="2738" applyNumberFormat="1" applyFont="1" applyFill="1" applyBorder="1" applyAlignment="1">
      <alignment horizontal="center" vertical="center"/>
    </xf>
    <xf numFmtId="49" fontId="163" fillId="25" borderId="25" xfId="2738" applyNumberFormat="1" applyFont="1" applyFill="1" applyBorder="1" applyAlignment="1">
      <alignment horizontal="center"/>
    </xf>
    <xf numFmtId="49" fontId="163" fillId="25" borderId="29" xfId="2738" applyNumberFormat="1" applyFont="1" applyFill="1" applyBorder="1" applyAlignment="1">
      <alignment horizontal="center"/>
    </xf>
    <xf numFmtId="0" fontId="181" fillId="25" borderId="24" xfId="2738" applyFont="1" applyFill="1" applyBorder="1" applyAlignment="1">
      <alignment horizontal="left"/>
    </xf>
    <xf numFmtId="49" fontId="164" fillId="25" borderId="26" xfId="2738" applyNumberFormat="1" applyFont="1" applyFill="1" applyBorder="1" applyAlignment="1">
      <alignment horizontal="left" vertical="center"/>
    </xf>
    <xf numFmtId="193" fontId="164" fillId="25" borderId="24" xfId="2738" applyNumberFormat="1" applyFont="1" applyFill="1" applyBorder="1" applyAlignment="1">
      <alignment horizontal="right" vertical="center"/>
    </xf>
    <xf numFmtId="49" fontId="164" fillId="25" borderId="24" xfId="2738" applyNumberFormat="1" applyFont="1" applyFill="1" applyBorder="1" applyAlignment="1">
      <alignment horizontal="left" vertical="center"/>
    </xf>
    <xf numFmtId="49" fontId="163" fillId="25" borderId="26" xfId="2738" applyNumberFormat="1" applyFont="1" applyFill="1" applyBorder="1" applyAlignment="1">
      <alignment horizontal="left" vertical="center"/>
    </xf>
    <xf numFmtId="49" fontId="163" fillId="25" borderId="24" xfId="2738" applyNumberFormat="1" applyFont="1" applyFill="1" applyBorder="1" applyAlignment="1">
      <alignment horizontal="left" vertical="center"/>
    </xf>
    <xf numFmtId="49" fontId="181" fillId="25" borderId="24" xfId="2738" applyNumberFormat="1" applyFont="1" applyFill="1" applyBorder="1" applyAlignment="1">
      <alignment horizontal="left"/>
    </xf>
    <xf numFmtId="3" fontId="164" fillId="25" borderId="24" xfId="2738" applyNumberFormat="1" applyFont="1" applyFill="1" applyBorder="1" applyAlignment="1">
      <alignment horizontal="right" vertical="center"/>
    </xf>
    <xf numFmtId="49" fontId="164" fillId="25" borderId="24" xfId="2738" applyNumberFormat="1" applyFont="1" applyFill="1" applyBorder="1" applyAlignment="1">
      <alignment horizontal="center" vertical="center"/>
    </xf>
    <xf numFmtId="0" fontId="182" fillId="25" borderId="24" xfId="2738" applyFont="1" applyFill="1" applyBorder="1" applyAlignment="1">
      <alignment horizontal="left"/>
    </xf>
    <xf numFmtId="49" fontId="164" fillId="25" borderId="26" xfId="2738" applyNumberFormat="1" applyFont="1" applyFill="1" applyBorder="1" applyAlignment="1">
      <alignment horizontal="left" vertical="center" wrapText="1"/>
    </xf>
    <xf numFmtId="49" fontId="164" fillId="25" borderId="24" xfId="2738" applyNumberFormat="1" applyFont="1" applyFill="1" applyBorder="1" applyAlignment="1">
      <alignment horizontal="left" vertical="center" wrapText="1"/>
    </xf>
    <xf numFmtId="49" fontId="165" fillId="25" borderId="24" xfId="2738" applyNumberFormat="1" applyFont="1" applyFill="1" applyBorder="1" applyAlignment="1">
      <alignment horizontal="center" vertical="center"/>
    </xf>
    <xf numFmtId="49" fontId="165" fillId="25" borderId="26" xfId="2738" applyNumberFormat="1" applyFont="1" applyFill="1" applyBorder="1" applyAlignment="1">
      <alignment horizontal="left" vertical="center" wrapText="1"/>
    </xf>
    <xf numFmtId="3" fontId="165" fillId="25" borderId="24" xfId="2738" applyNumberFormat="1" applyFont="1" applyFill="1" applyBorder="1" applyAlignment="1">
      <alignment horizontal="right" vertical="center"/>
    </xf>
    <xf numFmtId="49" fontId="165" fillId="25" borderId="24" xfId="2738" applyNumberFormat="1" applyFont="1" applyFill="1" applyBorder="1" applyAlignment="1">
      <alignment horizontal="left" vertical="center" wrapText="1"/>
    </xf>
    <xf numFmtId="49" fontId="183" fillId="25" borderId="24" xfId="2738" applyNumberFormat="1" applyFont="1" applyFill="1" applyBorder="1" applyAlignment="1">
      <alignment horizontal="left"/>
    </xf>
    <xf numFmtId="49" fontId="162" fillId="25" borderId="24" xfId="2738" applyNumberFormat="1" applyFont="1" applyFill="1" applyBorder="1" applyAlignment="1">
      <alignment horizontal="center" vertical="center"/>
    </xf>
    <xf numFmtId="49" fontId="162" fillId="25" borderId="26" xfId="2738" applyNumberFormat="1" applyFont="1" applyFill="1" applyBorder="1" applyAlignment="1">
      <alignment horizontal="left" vertical="center" wrapText="1"/>
    </xf>
    <xf numFmtId="193" fontId="162" fillId="25" borderId="24" xfId="2738" applyNumberFormat="1" applyFont="1" applyFill="1" applyBorder="1" applyAlignment="1">
      <alignment horizontal="right" vertical="center"/>
    </xf>
    <xf numFmtId="49" fontId="162" fillId="25" borderId="24" xfId="2738" applyNumberFormat="1" applyFont="1" applyFill="1" applyBorder="1" applyAlignment="1">
      <alignment horizontal="left" vertical="center" wrapText="1"/>
    </xf>
    <xf numFmtId="0" fontId="183" fillId="25" borderId="24" xfId="2738" applyFont="1" applyFill="1" applyBorder="1" applyAlignment="1">
      <alignment horizontal="left"/>
    </xf>
    <xf numFmtId="0" fontId="162" fillId="25" borderId="26" xfId="2738" applyFont="1" applyFill="1" applyBorder="1" applyAlignment="1">
      <alignment horizontal="left" vertical="center" wrapText="1"/>
    </xf>
    <xf numFmtId="0" fontId="165" fillId="25" borderId="26" xfId="2738" applyFont="1" applyFill="1" applyBorder="1" applyAlignment="1">
      <alignment horizontal="left" vertical="center" wrapText="1"/>
    </xf>
    <xf numFmtId="0" fontId="165" fillId="25" borderId="24" xfId="2738" applyFont="1" applyFill="1" applyBorder="1" applyAlignment="1">
      <alignment horizontal="left" vertical="center" wrapText="1"/>
    </xf>
    <xf numFmtId="0" fontId="183" fillId="25" borderId="25" xfId="2738" applyFont="1" applyFill="1" applyBorder="1" applyAlignment="1">
      <alignment horizontal="left"/>
    </xf>
    <xf numFmtId="49" fontId="162" fillId="25" borderId="25" xfId="2738" applyNumberFormat="1" applyFont="1" applyFill="1" applyBorder="1" applyAlignment="1">
      <alignment horizontal="center" vertical="center"/>
    </xf>
    <xf numFmtId="49" fontId="162" fillId="25" borderId="29" xfId="2738" applyNumberFormat="1" applyFont="1" applyFill="1" applyBorder="1" applyAlignment="1">
      <alignment horizontal="left" vertical="center" wrapText="1"/>
    </xf>
    <xf numFmtId="193" fontId="162" fillId="25" borderId="25" xfId="2738" applyNumberFormat="1" applyFont="1" applyFill="1" applyBorder="1" applyAlignment="1">
      <alignment horizontal="right" vertical="center"/>
    </xf>
    <xf numFmtId="49" fontId="162" fillId="25" borderId="25" xfId="2738" applyNumberFormat="1" applyFont="1" applyFill="1" applyBorder="1" applyAlignment="1">
      <alignment horizontal="left" vertical="center" wrapText="1"/>
    </xf>
    <xf numFmtId="49" fontId="145" fillId="25" borderId="0" xfId="2738" applyNumberFormat="1" applyFont="1" applyFill="1" applyAlignment="1">
      <alignment horizontal="left" vertical="center"/>
    </xf>
    <xf numFmtId="49" fontId="145" fillId="25" borderId="0" xfId="2738" applyNumberFormat="1" applyFont="1" applyFill="1" applyAlignment="1">
      <alignment horizontal="right" vertical="center"/>
    </xf>
    <xf numFmtId="0" fontId="184" fillId="25" borderId="0" xfId="2738" applyFont="1" applyFill="1" applyAlignment="1">
      <alignment horizontal="center" vertical="top" wrapText="1"/>
    </xf>
    <xf numFmtId="49" fontId="162" fillId="25" borderId="0" xfId="2738" applyNumberFormat="1" applyFont="1" applyFill="1" applyAlignment="1">
      <alignment horizontal="right" vertical="center"/>
    </xf>
    <xf numFmtId="0" fontId="141" fillId="25" borderId="0" xfId="2738" applyFont="1" applyFill="1" applyAlignment="1">
      <alignment horizontal="left"/>
    </xf>
    <xf numFmtId="49" fontId="163" fillId="25" borderId="27" xfId="2738" applyNumberFormat="1" applyFont="1" applyFill="1" applyBorder="1" applyAlignment="1">
      <alignment horizontal="center" vertical="center" wrapText="1"/>
    </xf>
    <xf numFmtId="0" fontId="163" fillId="25" borderId="27" xfId="2738" applyFont="1" applyFill="1" applyBorder="1" applyAlignment="1">
      <alignment horizontal="center" vertical="center" wrapText="1"/>
    </xf>
    <xf numFmtId="49" fontId="163" fillId="25" borderId="27" xfId="2738" applyNumberFormat="1" applyFont="1" applyFill="1" applyBorder="1" applyAlignment="1">
      <alignment horizontal="center" vertical="center"/>
    </xf>
    <xf numFmtId="0" fontId="182" fillId="25" borderId="24" xfId="2738" applyFont="1" applyFill="1" applyBorder="1" applyAlignment="1">
      <alignment horizontal="left"/>
    </xf>
    <xf numFmtId="49" fontId="183" fillId="25" borderId="24" xfId="2738" applyNumberFormat="1" applyFont="1" applyFill="1" applyBorder="1" applyAlignment="1">
      <alignment horizontal="left"/>
    </xf>
    <xf numFmtId="49" fontId="162" fillId="25" borderId="24" xfId="2738" applyNumberFormat="1" applyFont="1" applyFill="1" applyBorder="1" applyAlignment="1">
      <alignment horizontal="center" vertical="center"/>
    </xf>
    <xf numFmtId="49" fontId="162" fillId="25" borderId="24" xfId="2738" applyNumberFormat="1" applyFont="1" applyFill="1" applyBorder="1" applyAlignment="1">
      <alignment horizontal="left" vertical="center" wrapText="1"/>
    </xf>
    <xf numFmtId="0" fontId="183" fillId="25" borderId="24" xfId="2738" applyFont="1" applyFill="1" applyBorder="1" applyAlignment="1">
      <alignment horizontal="left"/>
    </xf>
    <xf numFmtId="49" fontId="145" fillId="25" borderId="0" xfId="2738" applyNumberFormat="1" applyFont="1" applyFill="1" applyAlignment="1">
      <alignment horizontal="left" vertical="center"/>
    </xf>
    <xf numFmtId="0" fontId="181" fillId="25" borderId="24" xfId="2738" applyFont="1" applyFill="1" applyBorder="1" applyAlignment="1">
      <alignment horizontal="center"/>
    </xf>
    <xf numFmtId="49" fontId="164" fillId="25" borderId="24" xfId="2738" applyNumberFormat="1" applyFont="1" applyFill="1" applyBorder="1" applyAlignment="1">
      <alignment horizontal="left" wrapText="1"/>
    </xf>
    <xf numFmtId="3" fontId="164" fillId="25" borderId="24" xfId="2738" applyNumberFormat="1" applyFont="1" applyFill="1" applyBorder="1" applyAlignment="1">
      <alignment horizontal="right"/>
    </xf>
    <xf numFmtId="49" fontId="163" fillId="25" borderId="24" xfId="2738" applyNumberFormat="1" applyFont="1" applyFill="1" applyBorder="1" applyAlignment="1">
      <alignment horizontal="left" wrapText="1"/>
    </xf>
    <xf numFmtId="0" fontId="163" fillId="25" borderId="24" xfId="2738" applyFont="1" applyFill="1" applyBorder="1" applyAlignment="1">
      <alignment horizontal="center"/>
    </xf>
    <xf numFmtId="49" fontId="164" fillId="25" borderId="24" xfId="2738" applyNumberFormat="1" applyFont="1" applyFill="1" applyBorder="1" applyAlignment="1">
      <alignment horizontal="center"/>
    </xf>
    <xf numFmtId="3" fontId="162" fillId="25" borderId="24" xfId="2738" applyNumberFormat="1" applyFont="1" applyFill="1" applyBorder="1" applyAlignment="1">
      <alignment horizontal="right"/>
    </xf>
    <xf numFmtId="49" fontId="162" fillId="25" borderId="24" xfId="2738" applyNumberFormat="1" applyFont="1" applyFill="1" applyBorder="1" applyAlignment="1">
      <alignment horizontal="left" wrapText="1"/>
    </xf>
    <xf numFmtId="0" fontId="164" fillId="25" borderId="24" xfId="2738" applyFont="1" applyFill="1" applyBorder="1" applyAlignment="1">
      <alignment horizontal="left" wrapText="1"/>
    </xf>
    <xf numFmtId="0" fontId="162" fillId="25" borderId="24" xfId="2738" applyFont="1" applyFill="1" applyBorder="1" applyAlignment="1">
      <alignment horizontal="left" vertical="center" wrapText="1"/>
    </xf>
    <xf numFmtId="0" fontId="162" fillId="25" borderId="24" xfId="2738" applyFont="1" applyFill="1" applyBorder="1" applyAlignment="1">
      <alignment horizontal="left" wrapText="1"/>
    </xf>
    <xf numFmtId="0" fontId="185" fillId="25" borderId="24" xfId="2738" applyFont="1" applyFill="1" applyBorder="1" applyAlignment="1">
      <alignment horizontal="left"/>
    </xf>
    <xf numFmtId="0" fontId="157" fillId="25" borderId="24" xfId="2738" applyFont="1" applyFill="1" applyBorder="1" applyAlignment="1">
      <alignment horizontal="left"/>
    </xf>
    <xf numFmtId="0" fontId="157" fillId="25" borderId="26" xfId="2738" applyFont="1" applyFill="1" applyBorder="1" applyAlignment="1">
      <alignment horizontal="left" wrapText="1"/>
    </xf>
    <xf numFmtId="0" fontId="157" fillId="25" borderId="24" xfId="2738" applyFont="1" applyFill="1" applyBorder="1" applyAlignment="1">
      <alignment horizontal="left" wrapText="1"/>
    </xf>
    <xf numFmtId="0" fontId="185" fillId="25" borderId="25" xfId="2738" applyFont="1" applyFill="1" applyBorder="1" applyAlignment="1">
      <alignment horizontal="left"/>
    </xf>
    <xf numFmtId="0" fontId="157" fillId="25" borderId="25" xfId="2738" applyFont="1" applyFill="1" applyBorder="1" applyAlignment="1">
      <alignment horizontal="left"/>
    </xf>
    <xf numFmtId="0" fontId="157" fillId="25" borderId="25" xfId="2738" applyFont="1" applyFill="1" applyBorder="1" applyAlignment="1">
      <alignment horizontal="left" wrapText="1"/>
    </xf>
    <xf numFmtId="0" fontId="0" fillId="0" borderId="0" xfId="0"/>
    <xf numFmtId="0" fontId="23" fillId="0" borderId="0" xfId="0" applyFont="1" applyFill="1"/>
    <xf numFmtId="0" fontId="23" fillId="0" borderId="11" xfId="0" applyFont="1" applyFill="1" applyBorder="1" applyAlignment="1">
      <alignment horizontal="center" vertical="center" wrapText="1"/>
    </xf>
    <xf numFmtId="0" fontId="23" fillId="0" borderId="0" xfId="0" applyFont="1" applyAlignment="1">
      <alignment horizontal="right"/>
    </xf>
    <xf numFmtId="0" fontId="23" fillId="0" borderId="0" xfId="0" applyFont="1" applyAlignment="1">
      <alignment horizontal="right" vertical="center" wrapText="1"/>
    </xf>
    <xf numFmtId="0" fontId="23" fillId="0" borderId="11" xfId="0" applyFont="1" applyBorder="1" applyAlignment="1">
      <alignment horizontal="center" vertical="center" wrapText="1"/>
    </xf>
    <xf numFmtId="0" fontId="26" fillId="0" borderId="11" xfId="0" applyFont="1" applyBorder="1" applyAlignment="1">
      <alignment horizontal="left" vertical="top" wrapText="1"/>
    </xf>
    <xf numFmtId="175" fontId="26" fillId="0" borderId="11" xfId="0" applyNumberFormat="1" applyFont="1" applyBorder="1" applyAlignment="1">
      <alignment horizontal="right" vertical="top" wrapText="1"/>
    </xf>
    <xf numFmtId="0" fontId="23" fillId="0" borderId="11" xfId="0" applyFont="1" applyBorder="1" applyAlignment="1">
      <alignment horizontal="left" vertical="top" wrapText="1"/>
    </xf>
    <xf numFmtId="175" fontId="23" fillId="0" borderId="11" xfId="0" applyNumberFormat="1" applyFont="1" applyBorder="1" applyAlignment="1">
      <alignment horizontal="right" vertical="top" wrapText="1"/>
    </xf>
    <xf numFmtId="0" fontId="23" fillId="0" borderId="15" xfId="0" applyFont="1" applyBorder="1" applyAlignment="1">
      <alignment horizontal="left" vertical="top" wrapText="1"/>
    </xf>
    <xf numFmtId="0" fontId="26" fillId="0" borderId="0" xfId="0" applyFont="1" applyFill="1" applyBorder="1" applyAlignment="1">
      <alignment horizontal="center" vertical="top" wrapText="1"/>
    </xf>
    <xf numFmtId="0" fontId="23" fillId="0" borderId="0" xfId="0" applyFont="1"/>
    <xf numFmtId="4" fontId="26" fillId="0" borderId="11" xfId="0" applyNumberFormat="1" applyFont="1" applyBorder="1" applyAlignment="1">
      <alignment horizontal="center" vertical="center" wrapText="1"/>
    </xf>
    <xf numFmtId="4" fontId="23" fillId="0" borderId="11" xfId="0" applyNumberFormat="1" applyFont="1" applyBorder="1" applyAlignment="1">
      <alignment horizontal="center" vertical="center" wrapText="1"/>
    </xf>
    <xf numFmtId="0" fontId="26" fillId="0" borderId="0" xfId="0" applyFont="1" applyBorder="1" applyAlignment="1">
      <alignment horizontal="center" vertical="top" wrapText="1"/>
    </xf>
    <xf numFmtId="4" fontId="23" fillId="0" borderId="11" xfId="0" applyNumberFormat="1" applyFont="1" applyBorder="1" applyAlignment="1">
      <alignment horizontal="center" vertical="top" wrapText="1"/>
    </xf>
    <xf numFmtId="0" fontId="186" fillId="0" borderId="0" xfId="2857"/>
    <xf numFmtId="0" fontId="23" fillId="0" borderId="0" xfId="184" applyFont="1" applyFill="1" applyAlignment="1">
      <alignment horizontal="left"/>
    </xf>
    <xf numFmtId="0" fontId="23" fillId="0" borderId="0" xfId="184" applyFont="1" applyFill="1"/>
    <xf numFmtId="0" fontId="23" fillId="0" borderId="0" xfId="184" applyFont="1" applyFill="1" applyAlignment="1">
      <alignment horizontal="right"/>
    </xf>
    <xf numFmtId="0" fontId="26" fillId="0" borderId="0" xfId="184" applyFont="1" applyFill="1"/>
    <xf numFmtId="0" fontId="26" fillId="0" borderId="0" xfId="184" applyFont="1" applyFill="1" applyAlignment="1">
      <alignment horizontal="right"/>
    </xf>
    <xf numFmtId="0" fontId="26" fillId="0" borderId="0" xfId="184" applyFont="1" applyFill="1" applyAlignment="1">
      <alignment vertical="top"/>
    </xf>
    <xf numFmtId="0" fontId="26" fillId="0" borderId="20" xfId="184" applyFont="1" applyFill="1" applyBorder="1" applyAlignment="1">
      <alignment vertical="top" wrapText="1"/>
    </xf>
    <xf numFmtId="0" fontId="23" fillId="0" borderId="20" xfId="184" applyFont="1" applyFill="1" applyBorder="1" applyAlignment="1">
      <alignment horizontal="right" vertical="top" wrapText="1"/>
    </xf>
    <xf numFmtId="9" fontId="23" fillId="0" borderId="12" xfId="129" applyFont="1" applyFill="1" applyBorder="1" applyAlignment="1">
      <alignment horizontal="center" vertical="center" wrapText="1"/>
    </xf>
    <xf numFmtId="0" fontId="23" fillId="0" borderId="0" xfId="184" applyFont="1" applyFill="1" applyAlignment="1">
      <alignment horizontal="center" vertical="center"/>
    </xf>
    <xf numFmtId="0" fontId="23" fillId="0" borderId="11" xfId="184" applyFont="1" applyFill="1" applyBorder="1" applyAlignment="1">
      <alignment horizontal="center" vertical="center"/>
    </xf>
    <xf numFmtId="168" fontId="26" fillId="0" borderId="10" xfId="184" applyNumberFormat="1" applyFont="1" applyFill="1" applyBorder="1" applyAlignment="1">
      <alignment vertical="top"/>
    </xf>
    <xf numFmtId="172" fontId="26" fillId="0" borderId="10" xfId="184" applyNumberFormat="1" applyFont="1" applyFill="1" applyBorder="1" applyAlignment="1">
      <alignment horizontal="center"/>
    </xf>
    <xf numFmtId="0" fontId="23" fillId="0" borderId="10" xfId="184" applyFont="1" applyFill="1" applyBorder="1" applyAlignment="1">
      <alignment horizontal="left" indent="1"/>
    </xf>
    <xf numFmtId="168" fontId="23" fillId="0" borderId="10" xfId="129" applyNumberFormat="1" applyFont="1" applyFill="1" applyBorder="1" applyAlignment="1">
      <alignment vertical="top"/>
    </xf>
    <xf numFmtId="0" fontId="23" fillId="0" borderId="10" xfId="184" applyFont="1" applyFill="1" applyBorder="1" applyAlignment="1">
      <alignment horizontal="left" vertical="top" wrapText="1" indent="1"/>
    </xf>
    <xf numFmtId="0" fontId="28" fillId="0" borderId="10" xfId="184" applyFont="1" applyFill="1" applyBorder="1" applyAlignment="1">
      <alignment horizontal="left" vertical="top" indent="1"/>
    </xf>
    <xf numFmtId="172" fontId="26" fillId="0" borderId="0" xfId="129" applyNumberFormat="1" applyFont="1" applyFill="1" applyBorder="1" applyAlignment="1">
      <alignment vertical="top"/>
    </xf>
    <xf numFmtId="0" fontId="23" fillId="0" borderId="10" xfId="184" applyFont="1" applyFill="1" applyBorder="1" applyAlignment="1">
      <alignment horizontal="left" vertical="top"/>
    </xf>
    <xf numFmtId="168" fontId="23" fillId="0" borderId="10" xfId="129" applyNumberFormat="1" applyFont="1" applyFill="1" applyBorder="1" applyAlignment="1">
      <alignment horizontal="left" vertical="top"/>
    </xf>
    <xf numFmtId="0" fontId="23" fillId="0" borderId="10" xfId="184" applyFont="1" applyFill="1" applyBorder="1" applyAlignment="1">
      <alignment horizontal="left" vertical="top" indent="1"/>
    </xf>
    <xf numFmtId="0" fontId="26" fillId="0" borderId="15" xfId="184" applyFont="1" applyFill="1" applyBorder="1" applyAlignment="1">
      <alignment horizontal="left" vertical="top" indent="1"/>
    </xf>
    <xf numFmtId="168" fontId="26" fillId="0" borderId="15" xfId="184" applyNumberFormat="1" applyFont="1" applyFill="1" applyBorder="1" applyAlignment="1">
      <alignment vertical="top"/>
    </xf>
    <xf numFmtId="172" fontId="26" fillId="0" borderId="15" xfId="184" applyNumberFormat="1" applyFont="1" applyFill="1" applyBorder="1" applyAlignment="1">
      <alignment vertical="top"/>
    </xf>
    <xf numFmtId="0" fontId="26" fillId="0" borderId="0" xfId="184" applyFont="1" applyFill="1" applyBorder="1" applyAlignment="1">
      <alignment horizontal="left" vertical="top" indent="1"/>
    </xf>
    <xf numFmtId="168" fontId="26" fillId="0" borderId="0" xfId="184" applyNumberFormat="1" applyFont="1" applyFill="1" applyBorder="1" applyAlignment="1">
      <alignment horizontal="center"/>
    </xf>
    <xf numFmtId="172" fontId="26" fillId="0" borderId="0" xfId="184" applyNumberFormat="1" applyFont="1" applyFill="1" applyBorder="1" applyAlignment="1">
      <alignment vertical="top"/>
    </xf>
    <xf numFmtId="0" fontId="31" fillId="0" borderId="0" xfId="184" applyNumberFormat="1" applyFont="1" applyFill="1" applyBorder="1" applyAlignment="1" applyProtection="1">
      <alignment horizontal="left"/>
      <protection locked="0"/>
    </xf>
    <xf numFmtId="0" fontId="33" fillId="0" borderId="0" xfId="184" applyNumberFormat="1" applyFont="1" applyFill="1" applyBorder="1" applyAlignment="1" applyProtection="1">
      <alignment horizontal="left"/>
      <protection locked="0"/>
    </xf>
    <xf numFmtId="0" fontId="23" fillId="0" borderId="0" xfId="184" applyFont="1" applyFill="1" applyAlignment="1">
      <alignment wrapText="1"/>
    </xf>
    <xf numFmtId="0" fontId="23" fillId="0" borderId="0" xfId="184" applyFont="1" applyFill="1" applyBorder="1"/>
    <xf numFmtId="197" fontId="23" fillId="0" borderId="0" xfId="129" applyNumberFormat="1" applyFont="1" applyFill="1" applyBorder="1" applyAlignment="1">
      <alignment vertical="top"/>
    </xf>
    <xf numFmtId="197" fontId="23" fillId="0" borderId="0" xfId="129" applyNumberFormat="1" applyFont="1" applyFill="1" applyBorder="1" applyAlignment="1">
      <alignment horizontal="left" vertical="top"/>
    </xf>
    <xf numFmtId="0" fontId="28" fillId="0" borderId="10" xfId="184" applyFont="1" applyFill="1" applyBorder="1" applyAlignment="1">
      <alignment horizontal="left" indent="1"/>
    </xf>
    <xf numFmtId="4" fontId="23" fillId="0" borderId="0" xfId="184" applyNumberFormat="1" applyFont="1" applyFill="1"/>
    <xf numFmtId="168" fontId="26" fillId="0" borderId="10" xfId="129" applyNumberFormat="1" applyFont="1" applyFill="1" applyBorder="1" applyAlignment="1">
      <alignment horizontal="center" vertical="center"/>
    </xf>
    <xf numFmtId="0" fontId="0" fillId="0" borderId="0" xfId="0"/>
    <xf numFmtId="0" fontId="35" fillId="0" borderId="0" xfId="0" applyFont="1" applyFill="1" applyAlignment="1">
      <alignment vertical="center"/>
    </xf>
    <xf numFmtId="0" fontId="35" fillId="0" borderId="0" xfId="0" applyFont="1" applyFill="1" applyAlignment="1">
      <alignment horizontal="right" vertical="center"/>
    </xf>
    <xf numFmtId="0" fontId="23" fillId="0" borderId="0" xfId="0" applyFont="1" applyFill="1" applyAlignment="1">
      <alignment vertical="center"/>
    </xf>
    <xf numFmtId="0" fontId="26" fillId="0" borderId="0" xfId="0" applyFont="1" applyFill="1" applyAlignment="1">
      <alignment horizontal="center" vertical="center" wrapText="1"/>
    </xf>
    <xf numFmtId="0" fontId="23" fillId="0" borderId="0" xfId="0" applyFont="1" applyFill="1" applyAlignment="1">
      <alignment horizontal="right"/>
    </xf>
    <xf numFmtId="0" fontId="23" fillId="0" borderId="11" xfId="0" applyFont="1" applyFill="1" applyBorder="1" applyAlignment="1">
      <alignment horizontal="center" vertical="center" wrapText="1"/>
    </xf>
    <xf numFmtId="0" fontId="38" fillId="0" borderId="11" xfId="0" applyFont="1" applyFill="1" applyBorder="1" applyAlignment="1">
      <alignment horizontal="center" vertical="center"/>
    </xf>
    <xf numFmtId="0" fontId="123" fillId="0" borderId="12" xfId="0" applyFont="1" applyFill="1" applyBorder="1" applyAlignment="1">
      <alignment horizontal="center"/>
    </xf>
    <xf numFmtId="0" fontId="123" fillId="0" borderId="0" xfId="0" applyFont="1" applyFill="1" applyBorder="1" applyAlignment="1"/>
    <xf numFmtId="0" fontId="38" fillId="0" borderId="10" xfId="0" applyFont="1" applyFill="1" applyBorder="1" applyAlignment="1">
      <alignment horizontal="left" wrapText="1"/>
    </xf>
    <xf numFmtId="3" fontId="38" fillId="0" borderId="0" xfId="0" applyNumberFormat="1" applyFont="1" applyFill="1" applyBorder="1" applyAlignment="1">
      <alignment horizontal="center" wrapText="1"/>
    </xf>
    <xf numFmtId="175" fontId="66" fillId="0" borderId="10" xfId="0" applyNumberFormat="1" applyFont="1" applyFill="1" applyBorder="1" applyAlignment="1">
      <alignment horizontal="center" wrapText="1"/>
    </xf>
    <xf numFmtId="175" fontId="38" fillId="0" borderId="10" xfId="0" applyNumberFormat="1" applyFont="1" applyFill="1" applyBorder="1" applyAlignment="1">
      <alignment horizontal="center" wrapText="1"/>
    </xf>
    <xf numFmtId="0" fontId="124" fillId="0" borderId="10" xfId="0" applyFont="1" applyFill="1" applyBorder="1" applyAlignment="1">
      <alignment horizontal="left" wrapText="1"/>
    </xf>
    <xf numFmtId="175" fontId="38" fillId="0" borderId="0" xfId="0" applyNumberFormat="1" applyFont="1" applyFill="1" applyBorder="1" applyAlignment="1">
      <alignment horizontal="center" wrapText="1"/>
    </xf>
    <xf numFmtId="3" fontId="38" fillId="0" borderId="10" xfId="0" applyNumberFormat="1" applyFont="1" applyFill="1" applyBorder="1" applyAlignment="1">
      <alignment horizontal="center" wrapText="1"/>
    </xf>
    <xf numFmtId="0" fontId="38" fillId="0" borderId="15" xfId="0" applyFont="1" applyFill="1" applyBorder="1" applyAlignment="1">
      <alignment horizontal="left" wrapText="1"/>
    </xf>
    <xf numFmtId="0" fontId="123" fillId="0" borderId="23" xfId="0" applyFont="1" applyFill="1" applyBorder="1" applyAlignment="1"/>
    <xf numFmtId="175" fontId="124" fillId="0" borderId="14" xfId="0" applyNumberFormat="1" applyFont="1" applyFill="1" applyBorder="1" applyAlignment="1">
      <alignment horizontal="center" wrapText="1"/>
    </xf>
    <xf numFmtId="0" fontId="125" fillId="0" borderId="0" xfId="0" applyFont="1" applyFill="1"/>
    <xf numFmtId="0" fontId="23" fillId="0" borderId="17" xfId="0" applyFont="1" applyFill="1" applyBorder="1" applyAlignment="1">
      <alignment vertical="center" wrapText="1"/>
    </xf>
    <xf numFmtId="0" fontId="23" fillId="0" borderId="0" xfId="0" applyFont="1" applyFill="1" applyAlignment="1">
      <alignment vertical="center" wrapText="1"/>
    </xf>
    <xf numFmtId="175" fontId="133" fillId="0" borderId="10" xfId="0" applyNumberFormat="1" applyFont="1" applyFill="1" applyBorder="1" applyAlignment="1">
      <alignment horizontal="center" wrapText="1"/>
    </xf>
    <xf numFmtId="4" fontId="38" fillId="0" borderId="10" xfId="0" applyNumberFormat="1" applyFont="1" applyFill="1" applyBorder="1" applyAlignment="1">
      <alignment horizontal="center" wrapText="1"/>
    </xf>
    <xf numFmtId="0" fontId="137" fillId="0" borderId="17" xfId="0" applyFont="1" applyFill="1" applyBorder="1" applyAlignment="1">
      <alignment vertical="center" wrapText="1"/>
    </xf>
    <xf numFmtId="0" fontId="137" fillId="0" borderId="0" xfId="0" applyFont="1" applyFill="1" applyBorder="1" applyAlignment="1">
      <alignment vertical="center" wrapText="1"/>
    </xf>
    <xf numFmtId="0" fontId="38" fillId="0" borderId="0" xfId="0" applyFont="1" applyFill="1" applyAlignment="1">
      <alignment horizontal="center" vertical="center"/>
    </xf>
    <xf numFmtId="0" fontId="124" fillId="0" borderId="15" xfId="0" applyFont="1" applyFill="1" applyBorder="1" applyAlignment="1">
      <alignment horizontal="left" wrapText="1"/>
    </xf>
    <xf numFmtId="175" fontId="38" fillId="0" borderId="15" xfId="0" applyNumberFormat="1" applyFont="1" applyFill="1" applyBorder="1" applyAlignment="1">
      <alignment horizontal="center" wrapText="1"/>
    </xf>
    <xf numFmtId="175" fontId="124" fillId="0" borderId="10" xfId="0" applyNumberFormat="1" applyFont="1" applyFill="1" applyBorder="1" applyAlignment="1">
      <alignment horizontal="center" wrapText="1"/>
    </xf>
    <xf numFmtId="0" fontId="38" fillId="0" borderId="10" xfId="1646" applyNumberFormat="1" applyFont="1" applyFill="1" applyBorder="1" applyAlignment="1">
      <alignment horizontal="center" wrapText="1"/>
    </xf>
    <xf numFmtId="49" fontId="188" fillId="25" borderId="66" xfId="0" applyNumberFormat="1" applyFont="1" applyFill="1" applyBorder="1" applyAlignment="1">
      <alignment horizontal="center" vertical="top" wrapText="1"/>
    </xf>
    <xf numFmtId="49" fontId="187" fillId="25" borderId="48" xfId="0" applyNumberFormat="1" applyFont="1" applyFill="1" applyBorder="1" applyAlignment="1">
      <alignment horizontal="left" vertical="top" wrapText="1"/>
    </xf>
    <xf numFmtId="194" fontId="187" fillId="25" borderId="48" xfId="0" applyNumberFormat="1" applyFont="1" applyFill="1" applyBorder="1" applyAlignment="1">
      <alignment horizontal="center" vertical="top" wrapText="1"/>
    </xf>
    <xf numFmtId="49" fontId="188" fillId="25" borderId="48" xfId="0" applyNumberFormat="1" applyFont="1" applyFill="1" applyBorder="1" applyAlignment="1">
      <alignment horizontal="left" vertical="top" wrapText="1"/>
    </xf>
    <xf numFmtId="194" fontId="188" fillId="25" borderId="48" xfId="0" applyNumberFormat="1" applyFont="1" applyFill="1" applyBorder="1" applyAlignment="1">
      <alignment horizontal="center" vertical="top" wrapText="1"/>
    </xf>
    <xf numFmtId="49" fontId="188" fillId="25" borderId="48" xfId="0" applyNumberFormat="1" applyFont="1" applyFill="1" applyBorder="1" applyAlignment="1">
      <alignment horizontal="left" vertical="top"/>
    </xf>
    <xf numFmtId="0" fontId="115" fillId="0" borderId="0" xfId="0" applyFont="1" applyAlignment="1">
      <alignment vertical="center"/>
    </xf>
    <xf numFmtId="0" fontId="187" fillId="25" borderId="48" xfId="0" applyFont="1" applyFill="1" applyBorder="1" applyAlignment="1">
      <alignment horizontal="left" vertical="top" wrapText="1"/>
    </xf>
    <xf numFmtId="49" fontId="188" fillId="25" borderId="67" xfId="0" applyNumberFormat="1" applyFont="1" applyFill="1" applyBorder="1" applyAlignment="1">
      <alignment horizontal="center" vertical="top" wrapText="1"/>
    </xf>
    <xf numFmtId="49" fontId="187" fillId="25" borderId="68" xfId="0" applyNumberFormat="1" applyFont="1" applyFill="1" applyBorder="1" applyAlignment="1">
      <alignment horizontal="left" vertical="top" wrapText="1"/>
    </xf>
    <xf numFmtId="194" fontId="187" fillId="25" borderId="68" xfId="0" applyNumberFormat="1" applyFont="1" applyFill="1" applyBorder="1" applyAlignment="1">
      <alignment horizontal="center" vertical="top" wrapText="1"/>
    </xf>
    <xf numFmtId="194" fontId="187" fillId="25" borderId="93" xfId="0" applyNumberFormat="1" applyFont="1" applyFill="1" applyBorder="1" applyAlignment="1">
      <alignment horizontal="center" vertical="top" wrapText="1"/>
    </xf>
    <xf numFmtId="194" fontId="188" fillId="25" borderId="93" xfId="0" applyNumberFormat="1" applyFont="1" applyFill="1" applyBorder="1" applyAlignment="1">
      <alignment horizontal="center" vertical="top" wrapText="1"/>
    </xf>
    <xf numFmtId="49" fontId="187" fillId="25" borderId="93" xfId="0" applyNumberFormat="1" applyFont="1" applyFill="1" applyBorder="1" applyAlignment="1">
      <alignment horizontal="center" vertical="top" wrapText="1"/>
    </xf>
    <xf numFmtId="194" fontId="187" fillId="25" borderId="94" xfId="0" applyNumberFormat="1" applyFont="1" applyFill="1" applyBorder="1" applyAlignment="1">
      <alignment horizontal="center" vertical="top" wrapText="1"/>
    </xf>
    <xf numFmtId="49" fontId="187" fillId="25" borderId="14" xfId="0" applyNumberFormat="1" applyFont="1" applyFill="1" applyBorder="1" applyAlignment="1">
      <alignment horizontal="left" vertical="top" wrapText="1"/>
    </xf>
    <xf numFmtId="49" fontId="188" fillId="25" borderId="14" xfId="0" applyNumberFormat="1" applyFont="1" applyFill="1" applyBorder="1" applyAlignment="1">
      <alignment horizontal="left" vertical="top" wrapText="1"/>
    </xf>
    <xf numFmtId="49" fontId="188" fillId="25" borderId="14" xfId="0" applyNumberFormat="1" applyFont="1" applyFill="1" applyBorder="1" applyAlignment="1">
      <alignment horizontal="left" vertical="top"/>
    </xf>
    <xf numFmtId="49" fontId="164" fillId="25" borderId="11" xfId="2738" applyNumberFormat="1" applyFont="1" applyFill="1" applyBorder="1" applyAlignment="1">
      <alignment horizontal="center" vertical="top" wrapText="1"/>
    </xf>
    <xf numFmtId="49" fontId="187" fillId="25" borderId="16" xfId="0" applyNumberFormat="1" applyFont="1" applyFill="1" applyBorder="1" applyAlignment="1">
      <alignment horizontal="left" vertical="top" wrapText="1"/>
    </xf>
    <xf numFmtId="0" fontId="29" fillId="0" borderId="11" xfId="0" applyFont="1" applyFill="1" applyBorder="1" applyAlignment="1">
      <alignment horizontal="center" vertical="center" wrapText="1"/>
    </xf>
    <xf numFmtId="0" fontId="23" fillId="0" borderId="11" xfId="0" applyFont="1" applyFill="1" applyBorder="1" applyAlignment="1">
      <alignment horizontal="center" vertical="top"/>
    </xf>
    <xf numFmtId="175" fontId="30" fillId="0" borderId="103" xfId="0" applyNumberFormat="1" applyFont="1" applyFill="1" applyBorder="1" applyAlignment="1">
      <alignment horizontal="left" vertical="center" indent="1"/>
    </xf>
    <xf numFmtId="0" fontId="31" fillId="0" borderId="0" xfId="0" applyNumberFormat="1" applyFont="1" applyFill="1" applyBorder="1" applyAlignment="1" applyProtection="1">
      <alignment horizontal="left" vertical="top" wrapText="1"/>
      <protection locked="0"/>
    </xf>
    <xf numFmtId="0" fontId="30" fillId="0" borderId="0" xfId="0" applyFont="1" applyAlignment="1">
      <alignment horizontal="center"/>
    </xf>
    <xf numFmtId="0" fontId="23" fillId="0" borderId="0" xfId="0" applyFont="1" applyAlignment="1">
      <alignment horizontal="left" vertical="top" wrapText="1"/>
    </xf>
    <xf numFmtId="49" fontId="145" fillId="25" borderId="27" xfId="2738" applyNumberFormat="1" applyFont="1" applyFill="1" applyBorder="1" applyAlignment="1">
      <alignment horizontal="center" vertical="center"/>
    </xf>
    <xf numFmtId="49" fontId="140" fillId="25" borderId="0" xfId="2738" applyNumberFormat="1" applyFont="1" applyFill="1" applyAlignment="1">
      <alignment horizontal="right"/>
    </xf>
    <xf numFmtId="49" fontId="142" fillId="25" borderId="0" xfId="2738" applyNumberFormat="1" applyFont="1" applyFill="1" applyAlignment="1">
      <alignment horizontal="right" vertical="center"/>
    </xf>
    <xf numFmtId="49" fontId="143" fillId="25" borderId="0" xfId="2738" applyNumberFormat="1" applyFont="1" applyFill="1" applyAlignment="1">
      <alignment horizontal="left" vertical="center" wrapText="1"/>
    </xf>
    <xf numFmtId="49" fontId="145" fillId="25" borderId="27" xfId="2738" applyNumberFormat="1" applyFont="1" applyFill="1" applyBorder="1" applyAlignment="1">
      <alignment horizontal="center" vertical="center" wrapText="1"/>
    </xf>
    <xf numFmtId="49" fontId="140" fillId="25" borderId="0" xfId="2738" applyNumberFormat="1" applyFont="1" applyFill="1" applyAlignment="1">
      <alignment horizontal="left"/>
    </xf>
    <xf numFmtId="49" fontId="142" fillId="25" borderId="0" xfId="2738" applyNumberFormat="1" applyFont="1" applyFill="1" applyAlignment="1">
      <alignment horizontal="left"/>
    </xf>
    <xf numFmtId="49" fontId="140" fillId="25" borderId="0" xfId="2738" applyNumberFormat="1" applyFont="1" applyFill="1" applyAlignment="1">
      <alignment horizontal="left" vertical="center"/>
    </xf>
    <xf numFmtId="49" fontId="142" fillId="25" borderId="0" xfId="2738" applyNumberFormat="1" applyFont="1" applyFill="1" applyAlignment="1">
      <alignment horizontal="left" vertical="center"/>
    </xf>
    <xf numFmtId="49" fontId="161" fillId="25" borderId="0" xfId="2738" applyNumberFormat="1" applyFont="1" applyFill="1" applyAlignment="1">
      <alignment horizontal="center" vertical="center"/>
    </xf>
    <xf numFmtId="49" fontId="140" fillId="25" borderId="0" xfId="2738" applyNumberFormat="1" applyFont="1" applyFill="1" applyAlignment="1">
      <alignment horizontal="right" vertical="center"/>
    </xf>
    <xf numFmtId="49" fontId="143" fillId="25" borderId="0" xfId="2738" applyNumberFormat="1" applyFont="1" applyFill="1" applyAlignment="1">
      <alignment horizontal="right" vertical="center" wrapText="1"/>
    </xf>
    <xf numFmtId="49" fontId="145" fillId="25" borderId="83" xfId="2738" applyNumberFormat="1" applyFont="1" applyFill="1" applyBorder="1" applyAlignment="1">
      <alignment horizontal="center" vertical="center" wrapText="1"/>
    </xf>
    <xf numFmtId="0" fontId="151" fillId="25" borderId="0" xfId="0" applyFont="1" applyFill="1" applyAlignment="1">
      <alignment horizontal="center" vertical="center" wrapText="1"/>
    </xf>
    <xf numFmtId="49" fontId="157" fillId="25" borderId="0" xfId="2738" applyNumberFormat="1" applyFont="1" applyFill="1" applyAlignment="1">
      <alignment horizontal="left"/>
    </xf>
    <xf numFmtId="49" fontId="163" fillId="25" borderId="0" xfId="2738" applyNumberFormat="1" applyFont="1" applyFill="1" applyAlignment="1">
      <alignment horizontal="left"/>
    </xf>
    <xf numFmtId="49" fontId="162" fillId="25" borderId="0" xfId="2738" applyNumberFormat="1" applyFont="1" applyFill="1" applyAlignment="1">
      <alignment horizontal="right"/>
    </xf>
    <xf numFmtId="49" fontId="157" fillId="25" borderId="0" xfId="2738" applyNumberFormat="1" applyFont="1" applyFill="1" applyAlignment="1">
      <alignment horizontal="right"/>
    </xf>
    <xf numFmtId="49" fontId="162" fillId="25" borderId="0" xfId="2738" applyNumberFormat="1" applyFont="1" applyFill="1" applyAlignment="1">
      <alignment horizontal="left"/>
    </xf>
    <xf numFmtId="49" fontId="179" fillId="25" borderId="0" xfId="2738" applyNumberFormat="1" applyFont="1" applyFill="1" applyAlignment="1">
      <alignment horizontal="right" vertical="center"/>
    </xf>
    <xf numFmtId="49" fontId="148" fillId="25" borderId="27" xfId="2738" applyNumberFormat="1" applyFont="1" applyFill="1" applyBorder="1" applyAlignment="1">
      <alignment horizontal="center" vertical="center" wrapText="1"/>
    </xf>
    <xf numFmtId="49" fontId="148" fillId="25" borderId="27" xfId="2738" applyNumberFormat="1" applyFont="1" applyFill="1" applyBorder="1" applyAlignment="1">
      <alignment horizontal="center" vertical="center"/>
    </xf>
    <xf numFmtId="49" fontId="179" fillId="25" borderId="0" xfId="2738" applyNumberFormat="1" applyFont="1" applyFill="1" applyAlignment="1">
      <alignment horizontal="left" vertical="center"/>
    </xf>
    <xf numFmtId="49" fontId="157" fillId="25" borderId="0" xfId="2738" applyNumberFormat="1" applyFont="1" applyFill="1" applyAlignment="1">
      <alignment horizontal="left" vertical="center"/>
    </xf>
    <xf numFmtId="0" fontId="148" fillId="25" borderId="27" xfId="2738" applyFont="1" applyFill="1" applyBorder="1" applyAlignment="1">
      <alignment horizontal="center" vertical="center" wrapText="1"/>
    </xf>
    <xf numFmtId="49" fontId="157" fillId="25" borderId="0" xfId="2738" applyNumberFormat="1" applyFont="1" applyFill="1" applyAlignment="1">
      <alignment horizontal="right" vertical="center"/>
    </xf>
    <xf numFmtId="49" fontId="162" fillId="25" borderId="0" xfId="2738" applyNumberFormat="1" applyFont="1" applyFill="1" applyAlignment="1">
      <alignment horizontal="left" vertical="center"/>
    </xf>
    <xf numFmtId="49" fontId="145" fillId="25" borderId="0" xfId="2738" applyNumberFormat="1" applyFont="1" applyFill="1" applyAlignment="1">
      <alignment horizontal="right" vertical="center"/>
    </xf>
    <xf numFmtId="49" fontId="170" fillId="25" borderId="24" xfId="0" applyNumberFormat="1" applyFont="1" applyFill="1" applyBorder="1" applyAlignment="1">
      <alignment horizontal="left" vertical="center" wrapText="1"/>
    </xf>
    <xf numFmtId="49" fontId="170" fillId="25" borderId="25" xfId="0" applyNumberFormat="1" applyFont="1" applyFill="1" applyBorder="1" applyAlignment="1">
      <alignment horizontal="left" vertical="center" wrapText="1"/>
    </xf>
    <xf numFmtId="49" fontId="168" fillId="25" borderId="24" xfId="0" applyNumberFormat="1" applyFont="1" applyFill="1" applyBorder="1" applyAlignment="1">
      <alignment horizontal="left" vertical="center" wrapText="1"/>
    </xf>
    <xf numFmtId="49" fontId="166" fillId="25" borderId="24" xfId="0" applyNumberFormat="1" applyFont="1" applyFill="1" applyBorder="1" applyAlignment="1">
      <alignment horizontal="left" vertical="center" wrapText="1"/>
    </xf>
    <xf numFmtId="0" fontId="146" fillId="25" borderId="0" xfId="0" applyFont="1" applyFill="1" applyAlignment="1">
      <alignment horizontal="left" wrapText="1"/>
    </xf>
    <xf numFmtId="0" fontId="146" fillId="25" borderId="0" xfId="0" applyFont="1" applyFill="1" applyAlignment="1">
      <alignment horizontal="right" wrapText="1"/>
    </xf>
    <xf numFmtId="49" fontId="166" fillId="25" borderId="27" xfId="0" applyNumberFormat="1" applyFont="1" applyFill="1" applyBorder="1" applyAlignment="1">
      <alignment horizontal="center" vertical="center"/>
    </xf>
    <xf numFmtId="49" fontId="166" fillId="25" borderId="24" xfId="0" applyNumberFormat="1" applyFont="1" applyFill="1" applyBorder="1" applyAlignment="1">
      <alignment horizontal="left" vertical="center"/>
    </xf>
    <xf numFmtId="49" fontId="140" fillId="25" borderId="0" xfId="0" applyNumberFormat="1" applyFont="1" applyFill="1" applyAlignment="1">
      <alignment horizontal="left" vertical="center"/>
    </xf>
    <xf numFmtId="49" fontId="140" fillId="25" borderId="0" xfId="0" applyNumberFormat="1" applyFont="1" applyFill="1" applyAlignment="1">
      <alignment horizontal="right" vertical="center"/>
    </xf>
    <xf numFmtId="49" fontId="142" fillId="25" borderId="0" xfId="0" applyNumberFormat="1" applyFont="1" applyFill="1" applyAlignment="1">
      <alignment horizontal="left" vertical="center"/>
    </xf>
    <xf numFmtId="49" fontId="161" fillId="25" borderId="0" xfId="0" applyNumberFormat="1" applyFont="1" applyFill="1" applyAlignment="1">
      <alignment horizontal="center" vertical="center"/>
    </xf>
    <xf numFmtId="49" fontId="142" fillId="25" borderId="0" xfId="0" applyNumberFormat="1" applyFont="1" applyFill="1" applyAlignment="1">
      <alignment horizontal="right" vertical="center"/>
    </xf>
    <xf numFmtId="49" fontId="143" fillId="25" borderId="0" xfId="0" applyNumberFormat="1" applyFont="1" applyFill="1" applyAlignment="1">
      <alignment horizontal="left" vertical="center" wrapText="1"/>
    </xf>
    <xf numFmtId="49" fontId="143" fillId="25" borderId="0" xfId="0" applyNumberFormat="1" applyFont="1" applyFill="1" applyAlignment="1">
      <alignment horizontal="right" vertical="center" wrapText="1"/>
    </xf>
    <xf numFmtId="49" fontId="145" fillId="25" borderId="27" xfId="0" applyNumberFormat="1" applyFont="1" applyFill="1" applyBorder="1" applyAlignment="1">
      <alignment horizontal="center" vertical="center"/>
    </xf>
    <xf numFmtId="49" fontId="145" fillId="25" borderId="83" xfId="0" applyNumberFormat="1" applyFont="1" applyFill="1" applyBorder="1" applyAlignment="1">
      <alignment horizontal="center" vertical="center" wrapText="1"/>
    </xf>
    <xf numFmtId="49" fontId="145" fillId="25" borderId="27" xfId="0" applyNumberFormat="1" applyFont="1" applyFill="1" applyBorder="1" applyAlignment="1">
      <alignment horizontal="center" vertical="center" wrapText="1"/>
    </xf>
    <xf numFmtId="49" fontId="144" fillId="25" borderId="27" xfId="0" applyNumberFormat="1" applyFont="1" applyFill="1" applyBorder="1" applyAlignment="1">
      <alignment horizontal="center" vertical="center" wrapText="1"/>
    </xf>
    <xf numFmtId="49" fontId="144" fillId="25" borderId="27" xfId="0" applyNumberFormat="1" applyFont="1" applyFill="1" applyBorder="1" applyAlignment="1">
      <alignment horizontal="center" vertical="center"/>
    </xf>
    <xf numFmtId="49" fontId="177" fillId="25" borderId="0" xfId="0" applyNumberFormat="1" applyFont="1" applyFill="1" applyAlignment="1">
      <alignment horizontal="left" vertical="center"/>
    </xf>
    <xf numFmtId="0" fontId="178" fillId="25" borderId="0" xfId="0" applyFont="1" applyFill="1" applyAlignment="1">
      <alignment horizontal="center" vertical="center"/>
    </xf>
    <xf numFmtId="49" fontId="178" fillId="25" borderId="0" xfId="0" applyNumberFormat="1" applyFont="1" applyFill="1" applyAlignment="1">
      <alignment horizontal="center" vertical="center"/>
    </xf>
    <xf numFmtId="0" fontId="176" fillId="25" borderId="0" xfId="0" applyFont="1" applyFill="1" applyAlignment="1">
      <alignment horizontal="center" vertical="center" wrapText="1"/>
    </xf>
    <xf numFmtId="49" fontId="175" fillId="25" borderId="0" xfId="0" applyNumberFormat="1" applyFont="1" applyFill="1" applyAlignment="1">
      <alignment horizontal="left" vertical="center" wrapText="1"/>
    </xf>
    <xf numFmtId="49" fontId="163" fillId="25" borderId="60" xfId="0" applyNumberFormat="1" applyFont="1" applyFill="1" applyBorder="1" applyAlignment="1">
      <alignment horizontal="left"/>
    </xf>
    <xf numFmtId="49" fontId="163" fillId="25" borderId="61" xfId="0" applyNumberFormat="1" applyFont="1" applyFill="1" applyBorder="1" applyAlignment="1">
      <alignment horizontal="center" vertical="center" wrapText="1"/>
    </xf>
    <xf numFmtId="49" fontId="163" fillId="25" borderId="60" xfId="0" applyNumberFormat="1" applyFont="1" applyFill="1" applyBorder="1" applyAlignment="1">
      <alignment horizontal="right"/>
    </xf>
    <xf numFmtId="0" fontId="163" fillId="25" borderId="0" xfId="0" applyFont="1" applyFill="1" applyAlignment="1">
      <alignment horizontal="right" wrapText="1"/>
    </xf>
    <xf numFmtId="0" fontId="163" fillId="25" borderId="0" xfId="0" applyFont="1" applyFill="1" applyAlignment="1">
      <alignment horizontal="left" wrapText="1"/>
    </xf>
    <xf numFmtId="4" fontId="23" fillId="0" borderId="12" xfId="0" applyNumberFormat="1" applyFont="1" applyBorder="1" applyAlignment="1">
      <alignment horizontal="center" vertical="center" wrapText="1"/>
    </xf>
    <xf numFmtId="4" fontId="23" fillId="0" borderId="15" xfId="0" applyNumberFormat="1" applyFont="1" applyBorder="1" applyAlignment="1">
      <alignment horizontal="center" vertical="center" wrapText="1"/>
    </xf>
    <xf numFmtId="0" fontId="26" fillId="0" borderId="0"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2" xfId="0" applyFont="1" applyBorder="1" applyAlignment="1">
      <alignment horizontal="center" vertical="center" wrapText="1"/>
    </xf>
    <xf numFmtId="0" fontId="23" fillId="0" borderId="15" xfId="0" applyFont="1" applyBorder="1" applyAlignment="1">
      <alignment horizontal="center" vertical="center" wrapText="1"/>
    </xf>
    <xf numFmtId="4" fontId="26" fillId="0" borderId="12" xfId="0" applyNumberFormat="1" applyFont="1" applyBorder="1" applyAlignment="1">
      <alignment horizontal="center" vertical="center" wrapText="1"/>
    </xf>
    <xf numFmtId="4" fontId="26" fillId="0" borderId="15" xfId="0" applyNumberFormat="1" applyFont="1" applyBorder="1" applyAlignment="1">
      <alignment horizontal="center" vertical="center" wrapText="1"/>
    </xf>
    <xf numFmtId="0" fontId="143" fillId="25" borderId="0" xfId="2738" applyFont="1" applyFill="1" applyAlignment="1">
      <alignment horizontal="center" vertical="center" wrapText="1"/>
    </xf>
    <xf numFmtId="0" fontId="41" fillId="0" borderId="0" xfId="0" applyFont="1" applyBorder="1" applyAlignment="1">
      <alignment horizontal="center" vertical="center" wrapText="1"/>
    </xf>
    <xf numFmtId="0" fontId="26" fillId="0" borderId="0" xfId="0" applyFont="1" applyAlignment="1">
      <alignment horizontal="center" vertical="center" wrapText="1"/>
    </xf>
    <xf numFmtId="0" fontId="44" fillId="0" borderId="0" xfId="0" applyFont="1" applyFill="1" applyAlignment="1">
      <alignment horizontal="center" vertical="center"/>
    </xf>
    <xf numFmtId="0" fontId="43" fillId="0" borderId="0" xfId="0" applyFont="1" applyBorder="1" applyAlignment="1">
      <alignment horizontal="center" vertical="center"/>
    </xf>
    <xf numFmtId="0" fontId="0" fillId="0" borderId="0" xfId="0" applyBorder="1" applyAlignment="1">
      <alignment horizontal="center" vertical="center"/>
    </xf>
    <xf numFmtId="0" fontId="43" fillId="0" borderId="12" xfId="0" applyFont="1" applyBorder="1" applyAlignment="1">
      <alignment horizontal="center" vertical="center"/>
    </xf>
    <xf numFmtId="0" fontId="43" fillId="0" borderId="10" xfId="0" applyFont="1" applyBorder="1" applyAlignment="1">
      <alignment horizontal="center" vertical="center"/>
    </xf>
    <xf numFmtId="0" fontId="43" fillId="0" borderId="18" xfId="0" applyFont="1" applyBorder="1" applyAlignment="1">
      <alignment horizontal="center" vertical="center"/>
    </xf>
    <xf numFmtId="0" fontId="0" fillId="0" borderId="23" xfId="0" applyBorder="1" applyAlignment="1">
      <alignment horizontal="center" vertical="center"/>
    </xf>
    <xf numFmtId="0" fontId="43" fillId="0" borderId="19" xfId="0" applyFont="1" applyBorder="1" applyAlignment="1">
      <alignment horizontal="center" vertical="center"/>
    </xf>
    <xf numFmtId="0" fontId="0" fillId="0" borderId="20" xfId="0" applyBorder="1" applyAlignment="1">
      <alignment horizontal="center" vertical="center"/>
    </xf>
    <xf numFmtId="0" fontId="43" fillId="0" borderId="17" xfId="0" applyFont="1" applyBorder="1" applyAlignment="1">
      <alignment horizontal="center" vertical="center"/>
    </xf>
    <xf numFmtId="0" fontId="0" fillId="0" borderId="0" xfId="0" applyAlignment="1">
      <alignment horizontal="center" vertical="center"/>
    </xf>
    <xf numFmtId="0" fontId="43" fillId="0" borderId="15" xfId="0" applyFont="1" applyBorder="1" applyAlignment="1">
      <alignment horizontal="center" vertical="center"/>
    </xf>
    <xf numFmtId="0" fontId="43" fillId="0" borderId="14" xfId="0" applyFont="1" applyBorder="1" applyAlignment="1">
      <alignment horizontal="center" vertical="center"/>
    </xf>
    <xf numFmtId="0" fontId="43" fillId="0" borderId="23" xfId="0" applyFont="1" applyBorder="1" applyAlignment="1">
      <alignment horizontal="center" vertical="center"/>
    </xf>
    <xf numFmtId="0" fontId="43" fillId="0" borderId="13" xfId="0" applyFont="1" applyBorder="1" applyAlignment="1">
      <alignment horizontal="center" vertical="center"/>
    </xf>
    <xf numFmtId="0" fontId="43" fillId="0" borderId="20" xfId="0" applyFont="1" applyBorder="1" applyAlignment="1">
      <alignment horizontal="center" vertical="center"/>
    </xf>
    <xf numFmtId="0" fontId="43" fillId="0" borderId="16" xfId="0" applyFont="1" applyBorder="1" applyAlignment="1">
      <alignment horizontal="center" vertical="center"/>
    </xf>
    <xf numFmtId="0" fontId="28" fillId="0" borderId="0" xfId="0" applyFont="1" applyAlignment="1">
      <alignment horizontal="left"/>
    </xf>
    <xf numFmtId="0" fontId="23" fillId="0" borderId="12"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xf>
    <xf numFmtId="0" fontId="23" fillId="0" borderId="13" xfId="0" applyFont="1" applyFill="1" applyBorder="1" applyAlignment="1">
      <alignment horizontal="center" vertical="center"/>
    </xf>
    <xf numFmtId="0" fontId="23" fillId="0" borderId="19" xfId="0" applyFont="1" applyFill="1" applyBorder="1" applyAlignment="1">
      <alignment horizontal="center" vertical="center"/>
    </xf>
    <xf numFmtId="0" fontId="23" fillId="0" borderId="16" xfId="0" applyFont="1" applyFill="1" applyBorder="1" applyAlignment="1">
      <alignment horizontal="center" vertical="center"/>
    </xf>
    <xf numFmtId="0" fontId="28" fillId="0" borderId="58" xfId="0" applyFont="1" applyBorder="1" applyAlignment="1">
      <alignment horizontal="left" vertical="center"/>
    </xf>
    <xf numFmtId="0" fontId="28" fillId="0" borderId="47" xfId="0" applyFont="1" applyBorder="1" applyAlignment="1">
      <alignment horizontal="left" vertical="center"/>
    </xf>
    <xf numFmtId="0" fontId="19" fillId="0" borderId="58" xfId="0" applyFont="1" applyBorder="1" applyAlignment="1">
      <alignment horizontal="left"/>
    </xf>
    <xf numFmtId="0" fontId="19" fillId="0" borderId="47" xfId="0" applyFont="1" applyBorder="1" applyAlignment="1">
      <alignment horizontal="left"/>
    </xf>
    <xf numFmtId="0" fontId="19" fillId="0" borderId="101" xfId="0" applyFont="1" applyBorder="1" applyAlignment="1">
      <alignment horizontal="left"/>
    </xf>
    <xf numFmtId="0" fontId="32" fillId="0" borderId="0" xfId="0" applyFont="1" applyAlignment="1">
      <alignment horizontal="left"/>
    </xf>
    <xf numFmtId="0" fontId="23" fillId="0" borderId="0" xfId="0" applyFont="1" applyAlignment="1">
      <alignment horizontal="left"/>
    </xf>
    <xf numFmtId="0" fontId="23" fillId="0" borderId="0" xfId="0" applyFont="1" applyAlignment="1">
      <alignment horizontal="left" wrapText="1"/>
    </xf>
    <xf numFmtId="0" fontId="32" fillId="0" borderId="0" xfId="0" applyFont="1" applyAlignment="1">
      <alignment horizontal="left" wrapText="1"/>
    </xf>
    <xf numFmtId="0" fontId="23" fillId="0" borderId="12" xfId="0" applyFont="1" applyFill="1" applyBorder="1" applyAlignment="1">
      <alignment horizontal="center" vertical="center"/>
    </xf>
    <xf numFmtId="0" fontId="23" fillId="0" borderId="10"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8" xfId="0" applyFont="1" applyBorder="1" applyAlignment="1">
      <alignment horizontal="center" vertical="center"/>
    </xf>
    <xf numFmtId="0" fontId="23" fillId="0" borderId="13" xfId="0" applyFont="1" applyBorder="1" applyAlignment="1">
      <alignment horizontal="center" vertical="center"/>
    </xf>
    <xf numFmtId="0" fontId="23" fillId="0" borderId="19" xfId="0" applyFont="1" applyBorder="1" applyAlignment="1">
      <alignment horizontal="center" vertical="center"/>
    </xf>
    <xf numFmtId="0" fontId="23" fillId="0" borderId="16" xfId="0" applyFont="1" applyBorder="1" applyAlignment="1">
      <alignment horizontal="center" vertical="center"/>
    </xf>
    <xf numFmtId="0" fontId="81" fillId="0" borderId="0" xfId="0" applyFont="1" applyAlignment="1">
      <alignment horizontal="left" wrapText="1"/>
    </xf>
    <xf numFmtId="0" fontId="82" fillId="26" borderId="37" xfId="0" applyFont="1" applyFill="1" applyBorder="1" applyAlignment="1">
      <alignment horizontal="center" wrapText="1"/>
    </xf>
    <xf numFmtId="0" fontId="82" fillId="26" borderId="38" xfId="0" applyFont="1" applyFill="1" applyBorder="1" applyAlignment="1">
      <alignment horizontal="center" wrapText="1"/>
    </xf>
    <xf numFmtId="0" fontId="83" fillId="27" borderId="41" xfId="0" applyFont="1" applyFill="1" applyBorder="1" applyAlignment="1">
      <alignment horizontal="center" wrapText="1"/>
    </xf>
    <xf numFmtId="0" fontId="83" fillId="27" borderId="53" xfId="0" applyFont="1" applyFill="1" applyBorder="1" applyAlignment="1">
      <alignment horizontal="center" wrapText="1"/>
    </xf>
    <xf numFmtId="0" fontId="83" fillId="27" borderId="52" xfId="0" applyFont="1" applyFill="1" applyBorder="1" applyAlignment="1">
      <alignment horizontal="center" wrapText="1"/>
    </xf>
    <xf numFmtId="0" fontId="82" fillId="26" borderId="40" xfId="0" applyFont="1" applyFill="1" applyBorder="1" applyAlignment="1">
      <alignment horizontal="center" wrapText="1"/>
    </xf>
    <xf numFmtId="0" fontId="81" fillId="27" borderId="49" xfId="0" applyFont="1" applyFill="1" applyBorder="1" applyAlignment="1">
      <alignment horizontal="center" wrapText="1"/>
    </xf>
    <xf numFmtId="0" fontId="81" fillId="27" borderId="38" xfId="0" applyFont="1" applyFill="1" applyBorder="1" applyAlignment="1">
      <alignment horizontal="center" wrapText="1"/>
    </xf>
    <xf numFmtId="0" fontId="81" fillId="27" borderId="69" xfId="0" applyFont="1" applyFill="1" applyBorder="1" applyAlignment="1">
      <alignment horizontal="center" wrapText="1"/>
    </xf>
    <xf numFmtId="0" fontId="81" fillId="27" borderId="50" xfId="0" applyFont="1" applyFill="1" applyBorder="1" applyAlignment="1">
      <alignment horizontal="center" wrapText="1"/>
    </xf>
    <xf numFmtId="0" fontId="83" fillId="0" borderId="0" xfId="0" applyFont="1" applyAlignment="1">
      <alignment horizontal="center" wrapText="1"/>
    </xf>
    <xf numFmtId="0" fontId="82" fillId="0" borderId="0" xfId="0" applyFont="1" applyAlignment="1">
      <alignment horizontal="center" vertical="center" wrapText="1"/>
    </xf>
    <xf numFmtId="0" fontId="100" fillId="0" borderId="0" xfId="0" applyFont="1" applyAlignment="1">
      <alignment horizontal="center"/>
    </xf>
    <xf numFmtId="0" fontId="84" fillId="26" borderId="38" xfId="0" applyFont="1" applyFill="1" applyBorder="1" applyAlignment="1">
      <alignment horizontal="center" wrapText="1"/>
    </xf>
    <xf numFmtId="0" fontId="81" fillId="26" borderId="37" xfId="0" applyFont="1" applyFill="1" applyBorder="1" applyAlignment="1">
      <alignment horizontal="center" vertical="center" wrapText="1"/>
    </xf>
    <xf numFmtId="0" fontId="81" fillId="26" borderId="38" xfId="0" applyFont="1" applyFill="1" applyBorder="1" applyAlignment="1">
      <alignment horizontal="center" vertical="center" wrapText="1"/>
    </xf>
    <xf numFmtId="0" fontId="81" fillId="26" borderId="40" xfId="0" applyFont="1" applyFill="1" applyBorder="1" applyAlignment="1">
      <alignment horizontal="center" vertical="center" wrapText="1"/>
    </xf>
    <xf numFmtId="0" fontId="111" fillId="25" borderId="0" xfId="197" applyFont="1" applyFill="1" applyAlignment="1">
      <alignment horizontal="center" vertical="center" wrapText="1"/>
    </xf>
    <xf numFmtId="49" fontId="132" fillId="25" borderId="0" xfId="197" applyNumberFormat="1" applyFont="1" applyFill="1" applyAlignment="1">
      <alignment horizontal="right" vertical="center"/>
    </xf>
    <xf numFmtId="49" fontId="127" fillId="25" borderId="0" xfId="197" applyNumberFormat="1" applyFont="1" applyFill="1" applyAlignment="1">
      <alignment horizontal="right" vertical="center"/>
    </xf>
    <xf numFmtId="0" fontId="26" fillId="0" borderId="0" xfId="0" applyFont="1" applyFill="1" applyAlignment="1">
      <alignment horizontal="center" vertical="center"/>
    </xf>
    <xf numFmtId="0" fontId="30" fillId="0" borderId="0" xfId="0" applyFont="1" applyFill="1" applyAlignment="1">
      <alignment horizontal="center" wrapText="1"/>
    </xf>
    <xf numFmtId="0" fontId="26" fillId="0" borderId="22"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0" xfId="0" applyFont="1" applyFill="1" applyAlignment="1">
      <alignment horizontal="center" vertical="center" wrapText="1"/>
    </xf>
    <xf numFmtId="0" fontId="136" fillId="0" borderId="0" xfId="0" applyFont="1" applyAlignment="1">
      <alignment horizontal="center" vertical="center" wrapText="1"/>
    </xf>
    <xf numFmtId="0" fontId="130" fillId="30" borderId="75" xfId="0" applyFont="1" applyFill="1" applyBorder="1" applyAlignment="1">
      <alignment horizontal="left" vertical="center"/>
    </xf>
    <xf numFmtId="0" fontId="130" fillId="30" borderId="76" xfId="0" applyFont="1" applyFill="1" applyBorder="1" applyAlignment="1">
      <alignment horizontal="left" vertical="center"/>
    </xf>
    <xf numFmtId="0" fontId="130" fillId="30" borderId="77" xfId="0" applyFont="1" applyFill="1" applyBorder="1" applyAlignment="1">
      <alignment horizontal="left" vertical="center"/>
    </xf>
    <xf numFmtId="0" fontId="130" fillId="0" borderId="78" xfId="0" applyFont="1" applyBorder="1" applyAlignment="1">
      <alignment horizontal="center" vertical="center" wrapText="1"/>
    </xf>
    <xf numFmtId="0" fontId="130" fillId="0" borderId="79" xfId="0" applyFont="1" applyBorder="1" applyAlignment="1">
      <alignment horizontal="center" vertical="center" wrapText="1"/>
    </xf>
    <xf numFmtId="0" fontId="130" fillId="0" borderId="80" xfId="0" applyFont="1" applyBorder="1" applyAlignment="1">
      <alignment horizontal="center" vertical="center" wrapText="1"/>
    </xf>
    <xf numFmtId="0" fontId="130" fillId="0" borderId="75" xfId="0" applyFont="1" applyBorder="1" applyAlignment="1">
      <alignment horizontal="center" vertical="center" wrapText="1"/>
    </xf>
    <xf numFmtId="0" fontId="130" fillId="0" borderId="76" xfId="0" applyFont="1" applyBorder="1" applyAlignment="1">
      <alignment horizontal="center" vertical="center" wrapText="1"/>
    </xf>
    <xf numFmtId="0" fontId="130" fillId="0" borderId="77" xfId="0" applyFont="1" applyBorder="1" applyAlignment="1">
      <alignment horizontal="center" vertical="center" wrapText="1"/>
    </xf>
    <xf numFmtId="0" fontId="130" fillId="30" borderId="75" xfId="0" applyFont="1" applyFill="1" applyBorder="1" applyAlignment="1">
      <alignment horizontal="center" vertical="center"/>
    </xf>
    <xf numFmtId="0" fontId="130" fillId="30" borderId="76" xfId="0" applyFont="1" applyFill="1" applyBorder="1" applyAlignment="1">
      <alignment horizontal="center" vertical="center"/>
    </xf>
    <xf numFmtId="0" fontId="130" fillId="30" borderId="77" xfId="0" applyFont="1" applyFill="1" applyBorder="1" applyAlignment="1">
      <alignment horizontal="center" vertical="center"/>
    </xf>
    <xf numFmtId="0" fontId="130" fillId="30" borderId="75" xfId="0" applyFont="1" applyFill="1" applyBorder="1" applyAlignment="1">
      <alignment horizontal="center" vertical="center" wrapText="1"/>
    </xf>
    <xf numFmtId="0" fontId="130" fillId="30" borderId="77" xfId="0" applyFont="1" applyFill="1" applyBorder="1" applyAlignment="1">
      <alignment horizontal="center" vertical="center" wrapText="1"/>
    </xf>
    <xf numFmtId="175" fontId="29" fillId="0" borderId="17" xfId="0" applyNumberFormat="1" applyFont="1" applyFill="1" applyBorder="1" applyAlignment="1">
      <alignment horizontal="left" vertical="center" indent="1"/>
    </xf>
  </cellXfs>
  <cellStyles count="2859">
    <cellStyle name="_x0005__x001c_" xfId="196"/>
    <cellStyle name="20% — акцент1" xfId="2" builtinId="30" customBuiltin="1"/>
    <cellStyle name="20% — акцент1 10" xfId="575"/>
    <cellStyle name="20% — акцент1 11" xfId="1126"/>
    <cellStyle name="20% - Акцент1 2" xfId="46"/>
    <cellStyle name="20% — акцент1 2" xfId="216"/>
    <cellStyle name="20% - Акцент1 2 2" xfId="141"/>
    <cellStyle name="20% - Акцент1 3" xfId="87"/>
    <cellStyle name="20% — акцент1 3" xfId="284"/>
    <cellStyle name="20% - Акцент1 4" xfId="752"/>
    <cellStyle name="20% — акцент1 4" xfId="303"/>
    <cellStyle name="20% - Акцент1 5" xfId="1022"/>
    <cellStyle name="20% — акцент1 5" xfId="326"/>
    <cellStyle name="20% — акцент1 6" xfId="416"/>
    <cellStyle name="20% — акцент1 7" xfId="516"/>
    <cellStyle name="20% — акцент1 8" xfId="702"/>
    <cellStyle name="20% — акцент1 9" xfId="724"/>
    <cellStyle name="20% — акцент2" xfId="3" builtinId="34" customBuiltin="1"/>
    <cellStyle name="20% — акцент2 10" xfId="742"/>
    <cellStyle name="20% — акцент2 11" xfId="1127"/>
    <cellStyle name="20% - Акцент2 2" xfId="47"/>
    <cellStyle name="20% — акцент2 2" xfId="217"/>
    <cellStyle name="20% - Акцент2 2 2" xfId="142"/>
    <cellStyle name="20% - Акцент2 3" xfId="88"/>
    <cellStyle name="20% — акцент2 3" xfId="285"/>
    <cellStyle name="20% - Акцент2 4" xfId="753"/>
    <cellStyle name="20% — акцент2 4" xfId="268"/>
    <cellStyle name="20% - Акцент2 5" xfId="1023"/>
    <cellStyle name="20% — акцент2 5" xfId="327"/>
    <cellStyle name="20% — акцент2 6" xfId="417"/>
    <cellStyle name="20% — акцент2 7" xfId="517"/>
    <cellStyle name="20% — акцент2 8" xfId="703"/>
    <cellStyle name="20% — акцент2 9" xfId="722"/>
    <cellStyle name="20% — акцент3" xfId="4" builtinId="38" customBuiltin="1"/>
    <cellStyle name="20% — акцент3 10" xfId="744"/>
    <cellStyle name="20% — акцент3 11" xfId="1128"/>
    <cellStyle name="20% - Акцент3 2" xfId="48"/>
    <cellStyle name="20% — акцент3 2" xfId="218"/>
    <cellStyle name="20% - Акцент3 2 2" xfId="143"/>
    <cellStyle name="20% - Акцент3 3" xfId="89"/>
    <cellStyle name="20% — акцент3 3" xfId="286"/>
    <cellStyle name="20% - Акцент3 4" xfId="754"/>
    <cellStyle name="20% — акцент3 4" xfId="319"/>
    <cellStyle name="20% - Акцент3 5" xfId="1024"/>
    <cellStyle name="20% — акцент3 5" xfId="328"/>
    <cellStyle name="20% — акцент3 6" xfId="418"/>
    <cellStyle name="20% — акцент3 7" xfId="518"/>
    <cellStyle name="20% — акцент3 8" xfId="704"/>
    <cellStyle name="20% — акцент3 9" xfId="723"/>
    <cellStyle name="20% — акцент4" xfId="5" builtinId="42" customBuiltin="1"/>
    <cellStyle name="20% — акцент4 10" xfId="566"/>
    <cellStyle name="20% — акцент4 11" xfId="1129"/>
    <cellStyle name="20% - Акцент4 2" xfId="49"/>
    <cellStyle name="20% — акцент4 2" xfId="219"/>
    <cellStyle name="20% - Акцент4 2 2" xfId="144"/>
    <cellStyle name="20% - Акцент4 3" xfId="90"/>
    <cellStyle name="20% — акцент4 3" xfId="287"/>
    <cellStyle name="20% - Акцент4 4" xfId="755"/>
    <cellStyle name="20% — акцент4 4" xfId="318"/>
    <cellStyle name="20% - Акцент4 5" xfId="1025"/>
    <cellStyle name="20% — акцент4 5" xfId="329"/>
    <cellStyle name="20% — акцент4 6" xfId="419"/>
    <cellStyle name="20% — акцент4 7" xfId="519"/>
    <cellStyle name="20% — акцент4 8" xfId="705"/>
    <cellStyle name="20% — акцент4 9" xfId="721"/>
    <cellStyle name="20% — акцент5" xfId="6" builtinId="46" customBuiltin="1"/>
    <cellStyle name="20% — акцент5 10" xfId="602"/>
    <cellStyle name="20% — акцент5 11" xfId="1130"/>
    <cellStyle name="20% - Акцент5 2" xfId="50"/>
    <cellStyle name="20% — акцент5 2" xfId="220"/>
    <cellStyle name="20% - Акцент5 2 2" xfId="145"/>
    <cellStyle name="20% - Акцент5 3" xfId="91"/>
    <cellStyle name="20% — акцент5 3" xfId="288"/>
    <cellStyle name="20% - Акцент5 4" xfId="756"/>
    <cellStyle name="20% — акцент5 4" xfId="317"/>
    <cellStyle name="20% - Акцент5 5" xfId="1026"/>
    <cellStyle name="20% — акцент5 5" xfId="330"/>
    <cellStyle name="20% — акцент5 6" xfId="420"/>
    <cellStyle name="20% — акцент5 7" xfId="520"/>
    <cellStyle name="20% — акцент5 8" xfId="706"/>
    <cellStyle name="20% — акцент5 9" xfId="720"/>
    <cellStyle name="20% — акцент6" xfId="7" builtinId="50" customBuiltin="1"/>
    <cellStyle name="20% — акцент6 10" xfId="584"/>
    <cellStyle name="20% — акцент6 11" xfId="1131"/>
    <cellStyle name="20% - Акцент6 2" xfId="51"/>
    <cellStyle name="20% — акцент6 2" xfId="221"/>
    <cellStyle name="20% - Акцент6 2 2" xfId="146"/>
    <cellStyle name="20% - Акцент6 3" xfId="92"/>
    <cellStyle name="20% — акцент6 3" xfId="289"/>
    <cellStyle name="20% - Акцент6 4" xfId="757"/>
    <cellStyle name="20% — акцент6 4" xfId="316"/>
    <cellStyle name="20% - Акцент6 5" xfId="1027"/>
    <cellStyle name="20% — акцент6 5" xfId="331"/>
    <cellStyle name="20% — акцент6 6" xfId="421"/>
    <cellStyle name="20% — акцент6 7" xfId="521"/>
    <cellStyle name="20% — акцент6 8" xfId="707"/>
    <cellStyle name="20% — акцент6 9" xfId="727"/>
    <cellStyle name="40% — акцент1" xfId="8" builtinId="31" customBuiltin="1"/>
    <cellStyle name="40% — акцент1 10" xfId="740"/>
    <cellStyle name="40% — акцент1 11" xfId="1132"/>
    <cellStyle name="40% - Акцент1 2" xfId="52"/>
    <cellStyle name="40% — акцент1 2" xfId="222"/>
    <cellStyle name="40% - Акцент1 2 2" xfId="147"/>
    <cellStyle name="40% - Акцент1 3" xfId="93"/>
    <cellStyle name="40% — акцент1 3" xfId="290"/>
    <cellStyle name="40% - Акцент1 4" xfId="758"/>
    <cellStyle name="40% — акцент1 4" xfId="315"/>
    <cellStyle name="40% - Акцент1 5" xfId="1028"/>
    <cellStyle name="40% — акцент1 5" xfId="332"/>
    <cellStyle name="40% — акцент1 6" xfId="422"/>
    <cellStyle name="40% — акцент1 7" xfId="522"/>
    <cellStyle name="40% — акцент1 8" xfId="708"/>
    <cellStyle name="40% — акцент1 9" xfId="726"/>
    <cellStyle name="40% — акцент2" xfId="9" builtinId="35" customBuiltin="1"/>
    <cellStyle name="40% — акцент2 10" xfId="597"/>
    <cellStyle name="40% — акцент2 11" xfId="1133"/>
    <cellStyle name="40% - Акцент2 2" xfId="53"/>
    <cellStyle name="40% — акцент2 2" xfId="223"/>
    <cellStyle name="40% - Акцент2 2 2" xfId="148"/>
    <cellStyle name="40% - Акцент2 3" xfId="94"/>
    <cellStyle name="40% — акцент2 3" xfId="291"/>
    <cellStyle name="40% - Акцент2 4" xfId="759"/>
    <cellStyle name="40% — акцент2 4" xfId="305"/>
    <cellStyle name="40% - Акцент2 5" xfId="1029"/>
    <cellStyle name="40% — акцент2 5" xfId="333"/>
    <cellStyle name="40% — акцент2 6" xfId="423"/>
    <cellStyle name="40% — акцент2 7" xfId="523"/>
    <cellStyle name="40% — акцент2 8" xfId="709"/>
    <cellStyle name="40% — акцент2 9" xfId="725"/>
    <cellStyle name="40% — акцент3" xfId="10" builtinId="39" customBuiltin="1"/>
    <cellStyle name="40% — акцент3 10" xfId="643"/>
    <cellStyle name="40% — акцент3 11" xfId="1134"/>
    <cellStyle name="40% - Акцент3 2" xfId="54"/>
    <cellStyle name="40% — акцент3 2" xfId="224"/>
    <cellStyle name="40% - Акцент3 2 2" xfId="149"/>
    <cellStyle name="40% - Акцент3 3" xfId="95"/>
    <cellStyle name="40% — акцент3 3" xfId="292"/>
    <cellStyle name="40% - Акцент3 4" xfId="760"/>
    <cellStyle name="40% — акцент3 4" xfId="312"/>
    <cellStyle name="40% - Акцент3 5" xfId="1030"/>
    <cellStyle name="40% — акцент3 5" xfId="334"/>
    <cellStyle name="40% — акцент3 6" xfId="424"/>
    <cellStyle name="40% — акцент3 7" xfId="524"/>
    <cellStyle name="40% — акцент3 8" xfId="710"/>
    <cellStyle name="40% — акцент3 9" xfId="732"/>
    <cellStyle name="40% — акцент4" xfId="11" builtinId="43" customBuiltin="1"/>
    <cellStyle name="40% — акцент4 10" xfId="582"/>
    <cellStyle name="40% — акцент4 11" xfId="1135"/>
    <cellStyle name="40% - Акцент4 2" xfId="55"/>
    <cellStyle name="40% — акцент4 2" xfId="225"/>
    <cellStyle name="40% - Акцент4 2 2" xfId="150"/>
    <cellStyle name="40% - Акцент4 3" xfId="96"/>
    <cellStyle name="40% — акцент4 3" xfId="293"/>
    <cellStyle name="40% - Акцент4 4" xfId="761"/>
    <cellStyle name="40% — акцент4 4" xfId="311"/>
    <cellStyle name="40% - Акцент4 5" xfId="1031"/>
    <cellStyle name="40% — акцент4 5" xfId="335"/>
    <cellStyle name="40% — акцент4 6" xfId="425"/>
    <cellStyle name="40% — акцент4 7" xfId="525"/>
    <cellStyle name="40% — акцент4 8" xfId="711"/>
    <cellStyle name="40% — акцент4 9" xfId="736"/>
    <cellStyle name="40% — акцент5" xfId="12" builtinId="47" customBuiltin="1"/>
    <cellStyle name="40% — акцент5 10" xfId="567"/>
    <cellStyle name="40% — акцент5 11" xfId="1136"/>
    <cellStyle name="40% - Акцент5 2" xfId="56"/>
    <cellStyle name="40% — акцент5 2" xfId="226"/>
    <cellStyle name="40% - Акцент5 2 2" xfId="151"/>
    <cellStyle name="40% - Акцент5 3" xfId="97"/>
    <cellStyle name="40% — акцент5 3" xfId="294"/>
    <cellStyle name="40% - Акцент5 4" xfId="762"/>
    <cellStyle name="40% — акцент5 4" xfId="310"/>
    <cellStyle name="40% - Акцент5 5" xfId="1032"/>
    <cellStyle name="40% — акцент5 5" xfId="336"/>
    <cellStyle name="40% — акцент5 6" xfId="426"/>
    <cellStyle name="40% — акцент5 7" xfId="526"/>
    <cellStyle name="40% — акцент5 8" xfId="712"/>
    <cellStyle name="40% — акцент5 9" xfId="730"/>
    <cellStyle name="40% — акцент6" xfId="13" builtinId="51" customBuiltin="1"/>
    <cellStyle name="40% — акцент6 10" xfId="585"/>
    <cellStyle name="40% — акцент6 11" xfId="1137"/>
    <cellStyle name="40% - Акцент6 2" xfId="57"/>
    <cellStyle name="40% — акцент6 2" xfId="227"/>
    <cellStyle name="40% - Акцент6 2 2" xfId="152"/>
    <cellStyle name="40% - Акцент6 3" xfId="98"/>
    <cellStyle name="40% — акцент6 3" xfId="295"/>
    <cellStyle name="40% - Акцент6 4" xfId="763"/>
    <cellStyle name="40% — акцент6 4" xfId="309"/>
    <cellStyle name="40% - Акцент6 5" xfId="1033"/>
    <cellStyle name="40% — акцент6 5" xfId="337"/>
    <cellStyle name="40% — акцент6 6" xfId="427"/>
    <cellStyle name="40% — акцент6 7" xfId="527"/>
    <cellStyle name="40% — акцент6 8" xfId="713"/>
    <cellStyle name="40% — акцент6 9" xfId="734"/>
    <cellStyle name="60% — акцент1" xfId="14" builtinId="32" customBuiltin="1"/>
    <cellStyle name="60% — акцент1 10" xfId="559"/>
    <cellStyle name="60% — акцент1 11" xfId="1138"/>
    <cellStyle name="60% - Акцент1 2" xfId="58"/>
    <cellStyle name="60% — акцент1 2" xfId="228"/>
    <cellStyle name="60% - Акцент1 2 2" xfId="153"/>
    <cellStyle name="60% - Акцент1 3" xfId="99"/>
    <cellStyle name="60% — акцент1 3" xfId="296"/>
    <cellStyle name="60% - Акцент1 4" xfId="764"/>
    <cellStyle name="60% — акцент1 4" xfId="308"/>
    <cellStyle name="60% - Акцент1 5" xfId="1034"/>
    <cellStyle name="60% — акцент1 5" xfId="338"/>
    <cellStyle name="60% — акцент1 6" xfId="428"/>
    <cellStyle name="60% — акцент1 7" xfId="528"/>
    <cellStyle name="60% — акцент1 8" xfId="714"/>
    <cellStyle name="60% — акцент1 9" xfId="728"/>
    <cellStyle name="60% — акцент2" xfId="15" builtinId="36" customBuiltin="1"/>
    <cellStyle name="60% — акцент2 10" xfId="557"/>
    <cellStyle name="60% — акцент2 11" xfId="1139"/>
    <cellStyle name="60% - Акцент2 2" xfId="59"/>
    <cellStyle name="60% — акцент2 2" xfId="229"/>
    <cellStyle name="60% - Акцент2 2 2" xfId="154"/>
    <cellStyle name="60% - Акцент2 3" xfId="100"/>
    <cellStyle name="60% — акцент2 3" xfId="297"/>
    <cellStyle name="60% - Акцент2 4" xfId="765"/>
    <cellStyle name="60% — акцент2 4" xfId="307"/>
    <cellStyle name="60% - Акцент2 5" xfId="1035"/>
    <cellStyle name="60% — акцент2 5" xfId="339"/>
    <cellStyle name="60% — акцент2 6" xfId="429"/>
    <cellStyle name="60% — акцент2 7" xfId="529"/>
    <cellStyle name="60% — акцент2 8" xfId="715"/>
    <cellStyle name="60% — акцент2 9" xfId="733"/>
    <cellStyle name="60% — акцент3" xfId="16" builtinId="40" customBuiltin="1"/>
    <cellStyle name="60% — акцент3 10" xfId="598"/>
    <cellStyle name="60% — акцент3 11" xfId="1140"/>
    <cellStyle name="60% - Акцент3 2" xfId="60"/>
    <cellStyle name="60% — акцент3 2" xfId="230"/>
    <cellStyle name="60% - Акцент3 2 2" xfId="155"/>
    <cellStyle name="60% - Акцент3 3" xfId="101"/>
    <cellStyle name="60% — акцент3 3" xfId="298"/>
    <cellStyle name="60% - Акцент3 4" xfId="766"/>
    <cellStyle name="60% — акцент3 4" xfId="306"/>
    <cellStyle name="60% - Акцент3 5" xfId="1036"/>
    <cellStyle name="60% — акцент3 5" xfId="340"/>
    <cellStyle name="60% — акцент3 6" xfId="430"/>
    <cellStyle name="60% — акцент3 7" xfId="530"/>
    <cellStyle name="60% — акцент3 8" xfId="716"/>
    <cellStyle name="60% — акцент3 9" xfId="737"/>
    <cellStyle name="60% — акцент4" xfId="17" builtinId="44" customBuiltin="1"/>
    <cellStyle name="60% — акцент4 10" xfId="565"/>
    <cellStyle name="60% — акцент4 11" xfId="1141"/>
    <cellStyle name="60% - Акцент4 2" xfId="61"/>
    <cellStyle name="60% — акцент4 2" xfId="231"/>
    <cellStyle name="60% - Акцент4 2 2" xfId="156"/>
    <cellStyle name="60% - Акцент4 3" xfId="102"/>
    <cellStyle name="60% — акцент4 3" xfId="299"/>
    <cellStyle name="60% - Акцент4 4" xfId="767"/>
    <cellStyle name="60% — акцент4 4" xfId="304"/>
    <cellStyle name="60% - Акцент4 5" xfId="1037"/>
    <cellStyle name="60% — акцент4 5" xfId="341"/>
    <cellStyle name="60% — акцент4 6" xfId="431"/>
    <cellStyle name="60% — акцент4 7" xfId="531"/>
    <cellStyle name="60% — акцент4 8" xfId="717"/>
    <cellStyle name="60% — акцент4 9" xfId="731"/>
    <cellStyle name="60% — акцент5" xfId="18" builtinId="48" customBuiltin="1"/>
    <cellStyle name="60% — акцент5 10" xfId="562"/>
    <cellStyle name="60% — акцент5 11" xfId="1142"/>
    <cellStyle name="60% - Акцент5 2" xfId="62"/>
    <cellStyle name="60% — акцент5 2" xfId="232"/>
    <cellStyle name="60% - Акцент5 2 2" xfId="157"/>
    <cellStyle name="60% - Акцент5 3" xfId="103"/>
    <cellStyle name="60% — акцент5 3" xfId="300"/>
    <cellStyle name="60% - Акцент5 4" xfId="768"/>
    <cellStyle name="60% — акцент5 4" xfId="314"/>
    <cellStyle name="60% - Акцент5 5" xfId="1038"/>
    <cellStyle name="60% — акцент5 5" xfId="342"/>
    <cellStyle name="60% — акцент5 6" xfId="432"/>
    <cellStyle name="60% — акцент5 7" xfId="532"/>
    <cellStyle name="60% — акцент5 8" xfId="718"/>
    <cellStyle name="60% — акцент5 9" xfId="735"/>
    <cellStyle name="60% — акцент6" xfId="19" builtinId="52" customBuiltin="1"/>
    <cellStyle name="60% — акцент6 10" xfId="747"/>
    <cellStyle name="60% — акцент6 11" xfId="1143"/>
    <cellStyle name="60% - Акцент6 2" xfId="63"/>
    <cellStyle name="60% — акцент6 2" xfId="233"/>
    <cellStyle name="60% - Акцент6 2 2" xfId="158"/>
    <cellStyle name="60% - Акцент6 3" xfId="104"/>
    <cellStyle name="60% — акцент6 3" xfId="301"/>
    <cellStyle name="60% - Акцент6 4" xfId="769"/>
    <cellStyle name="60% — акцент6 4" xfId="313"/>
    <cellStyle name="60% - Акцент6 5" xfId="1039"/>
    <cellStyle name="60% — акцент6 5" xfId="343"/>
    <cellStyle name="60% — акцент6 6" xfId="433"/>
    <cellStyle name="60% — акцент6 7" xfId="533"/>
    <cellStyle name="60% — акцент6 8" xfId="719"/>
    <cellStyle name="60% — акцент6 9" xfId="729"/>
    <cellStyle name="Comma" xfId="1041"/>
    <cellStyle name="Comma [0]_Book2" xfId="1042"/>
    <cellStyle name="Comma 2" xfId="1641"/>
    <cellStyle name="Comma_Book2" xfId="1043"/>
    <cellStyle name="Comma0" xfId="1044"/>
    <cellStyle name="Currency" xfId="1045"/>
    <cellStyle name="Currency [0]_Book2" xfId="1046"/>
    <cellStyle name="Currency_Book2" xfId="1047"/>
    <cellStyle name="Currency0" xfId="1048"/>
    <cellStyle name="Date" xfId="1049"/>
    <cellStyle name="Fixed" xfId="1050"/>
    <cellStyle name="Heading 1" xfId="1051"/>
    <cellStyle name="Heading 2" xfId="1052"/>
    <cellStyle name="Iau?iue_?ac?.oaa.90-92" xfId="1053"/>
    <cellStyle name="Îáû÷íûé_93ãîä (2)" xfId="1054"/>
    <cellStyle name="normal" xfId="1055"/>
    <cellStyle name="Normal 2" xfId="128"/>
    <cellStyle name="Normal 3" xfId="2610"/>
    <cellStyle name="Normal_A 2" xfId="1056"/>
    <cellStyle name="normбlnм_laroux" xfId="20"/>
    <cellStyle name="Number2DecimalStyle 2" xfId="191"/>
    <cellStyle name="Ouny?e [0]_Eeno1" xfId="1057"/>
    <cellStyle name="Ouny?e_Eeno1" xfId="1058"/>
    <cellStyle name="Òûñÿ÷è [0]_Ëèñò1" xfId="1059"/>
    <cellStyle name="Òûñÿ÷è_Ëèñò1" xfId="1060"/>
    <cellStyle name="Percent" xfId="1061"/>
    <cellStyle name="Percent 2" xfId="1062"/>
    <cellStyle name="Percent 2 2" xfId="1625"/>
    <cellStyle name="Percent 2 2 2" xfId="2584"/>
    <cellStyle name="Percent 2 3" xfId="2112"/>
    <cellStyle name="Percent 3" xfId="1624"/>
    <cellStyle name="Percent 3 2" xfId="2583"/>
    <cellStyle name="Percent 4" xfId="2111"/>
    <cellStyle name="S10" xfId="1063"/>
    <cellStyle name="S12" xfId="1064"/>
    <cellStyle name="S13" xfId="1065"/>
    <cellStyle name="S14" xfId="1066"/>
    <cellStyle name="S15" xfId="1067"/>
    <cellStyle name="S16" xfId="1068"/>
    <cellStyle name="S2" xfId="1069"/>
    <cellStyle name="S3_mis_НПС(объем)" xfId="1070"/>
    <cellStyle name="S4 3 2" xfId="1071"/>
    <cellStyle name="S4_mis_НПС(объем)" xfId="1072"/>
    <cellStyle name="S5_mis_НПС(объем)" xfId="1073"/>
    <cellStyle name="S6" xfId="1074"/>
    <cellStyle name="S7" xfId="1075"/>
    <cellStyle name="S8_mis_НПС(объем)" xfId="1076"/>
    <cellStyle name="S9_mis_НПС(объем)" xfId="1077"/>
    <cellStyle name="SAPBEXaggData" xfId="1078"/>
    <cellStyle name="SAPBEXaggData 2" xfId="1079"/>
    <cellStyle name="SAPBEXstdData" xfId="1080"/>
    <cellStyle name="SAPBEXstdData 2" xfId="1081"/>
    <cellStyle name="Total" xfId="1082"/>
    <cellStyle name="Акцент1" xfId="21" builtinId="29" customBuiltin="1"/>
    <cellStyle name="Акцент1 10" xfId="1144"/>
    <cellStyle name="Акцент1 2" xfId="64"/>
    <cellStyle name="Акцент1 2 2" xfId="159"/>
    <cellStyle name="Акцент1 3" xfId="105"/>
    <cellStyle name="Акцент1 4" xfId="234"/>
    <cellStyle name="Акцент1 5" xfId="344"/>
    <cellStyle name="Акцент1 6" xfId="434"/>
    <cellStyle name="Акцент1 7" xfId="534"/>
    <cellStyle name="Акцент1 8" xfId="568"/>
    <cellStyle name="Акцент1 9" xfId="770"/>
    <cellStyle name="Акцент2" xfId="22" builtinId="33" customBuiltin="1"/>
    <cellStyle name="Акцент2 10" xfId="1145"/>
    <cellStyle name="Акцент2 2" xfId="65"/>
    <cellStyle name="Акцент2 2 2" xfId="160"/>
    <cellStyle name="Акцент2 3" xfId="106"/>
    <cellStyle name="Акцент2 4" xfId="235"/>
    <cellStyle name="Акцент2 5" xfId="345"/>
    <cellStyle name="Акцент2 6" xfId="435"/>
    <cellStyle name="Акцент2 7" xfId="535"/>
    <cellStyle name="Акцент2 8" xfId="560"/>
    <cellStyle name="Акцент2 9" xfId="771"/>
    <cellStyle name="Акцент3" xfId="23" builtinId="37" customBuiltin="1"/>
    <cellStyle name="Акцент3 10" xfId="1146"/>
    <cellStyle name="Акцент3 2" xfId="66"/>
    <cellStyle name="Акцент3 2 2" xfId="161"/>
    <cellStyle name="Акцент3 3" xfId="107"/>
    <cellStyle name="Акцент3 4" xfId="236"/>
    <cellStyle name="Акцент3 5" xfId="346"/>
    <cellStyle name="Акцент3 6" xfId="436"/>
    <cellStyle name="Акцент3 7" xfId="536"/>
    <cellStyle name="Акцент3 8" xfId="622"/>
    <cellStyle name="Акцент3 9" xfId="772"/>
    <cellStyle name="Акцент4" xfId="24" builtinId="41" customBuiltin="1"/>
    <cellStyle name="Акцент4 10" xfId="1147"/>
    <cellStyle name="Акцент4 2" xfId="67"/>
    <cellStyle name="Акцент4 2 2" xfId="162"/>
    <cellStyle name="Акцент4 3" xfId="108"/>
    <cellStyle name="Акцент4 4" xfId="237"/>
    <cellStyle name="Акцент4 5" xfId="347"/>
    <cellStyle name="Акцент4 6" xfId="437"/>
    <cellStyle name="Акцент4 7" xfId="537"/>
    <cellStyle name="Акцент4 8" xfId="600"/>
    <cellStyle name="Акцент4 9" xfId="773"/>
    <cellStyle name="Акцент5" xfId="25" builtinId="45" customBuiltin="1"/>
    <cellStyle name="Акцент5 10" xfId="1148"/>
    <cellStyle name="Акцент5 2" xfId="68"/>
    <cellStyle name="Акцент5 2 2" xfId="163"/>
    <cellStyle name="Акцент5 3" xfId="109"/>
    <cellStyle name="Акцент5 4" xfId="238"/>
    <cellStyle name="Акцент5 5" xfId="348"/>
    <cellStyle name="Акцент5 6" xfId="438"/>
    <cellStyle name="Акцент5 7" xfId="538"/>
    <cellStyle name="Акцент5 8" xfId="564"/>
    <cellStyle name="Акцент5 9" xfId="774"/>
    <cellStyle name="Акцент6" xfId="26" builtinId="49" customBuiltin="1"/>
    <cellStyle name="Акцент6 10" xfId="1149"/>
    <cellStyle name="Акцент6 2" xfId="69"/>
    <cellStyle name="Акцент6 2 2" xfId="164"/>
    <cellStyle name="Акцент6 3" xfId="110"/>
    <cellStyle name="Акцент6 4" xfId="239"/>
    <cellStyle name="Акцент6 5" xfId="349"/>
    <cellStyle name="Акцент6 6" xfId="439"/>
    <cellStyle name="Акцент6 7" xfId="539"/>
    <cellStyle name="Акцент6 8" xfId="748"/>
    <cellStyle name="Акцент6 9" xfId="775"/>
    <cellStyle name="Ввод " xfId="27" builtinId="20" customBuiltin="1"/>
    <cellStyle name="Ввод  10" xfId="1150"/>
    <cellStyle name="Ввод  2" xfId="70"/>
    <cellStyle name="Ввод  2 2" xfId="165"/>
    <cellStyle name="Ввод  2 2 2" xfId="1083"/>
    <cellStyle name="Ввод  2 3" xfId="1084"/>
    <cellStyle name="Ввод  3" xfId="111"/>
    <cellStyle name="Ввод  3 2" xfId="1085"/>
    <cellStyle name="Ввод  4" xfId="240"/>
    <cellStyle name="Ввод  5" xfId="350"/>
    <cellStyle name="Ввод  6" xfId="440"/>
    <cellStyle name="Ввод  7" xfId="540"/>
    <cellStyle name="Ввод  8" xfId="741"/>
    <cellStyle name="Ввод  9" xfId="776"/>
    <cellStyle name="Вывод" xfId="28" builtinId="21" customBuiltin="1"/>
    <cellStyle name="Вывод 10" xfId="1151"/>
    <cellStyle name="Вывод 2" xfId="71"/>
    <cellStyle name="Вывод 2 2" xfId="166"/>
    <cellStyle name="Вывод 2 2 2" xfId="1086"/>
    <cellStyle name="Вывод 2 3" xfId="1087"/>
    <cellStyle name="Вывод 3" xfId="112"/>
    <cellStyle name="Вывод 3 2" xfId="1088"/>
    <cellStyle name="Вывод 4" xfId="241"/>
    <cellStyle name="Вывод 5" xfId="351"/>
    <cellStyle name="Вывод 6" xfId="441"/>
    <cellStyle name="Вывод 7" xfId="541"/>
    <cellStyle name="Вывод 8" xfId="558"/>
    <cellStyle name="Вывод 9" xfId="777"/>
    <cellStyle name="Вычисление" xfId="29" builtinId="22" customBuiltin="1"/>
    <cellStyle name="Вычисление 10" xfId="1152"/>
    <cellStyle name="Вычисление 2" xfId="72"/>
    <cellStyle name="Вычисление 2 2" xfId="167"/>
    <cellStyle name="Вычисление 2 2 2" xfId="1089"/>
    <cellStyle name="Вычисление 2 3" xfId="1090"/>
    <cellStyle name="Вычисление 3" xfId="113"/>
    <cellStyle name="Вычисление 3 2" xfId="1091"/>
    <cellStyle name="Вычисление 4" xfId="242"/>
    <cellStyle name="Вычисление 5" xfId="352"/>
    <cellStyle name="Вычисление 6" xfId="442"/>
    <cellStyle name="Вычисление 7" xfId="542"/>
    <cellStyle name="Вычисление 8" xfId="749"/>
    <cellStyle name="Вычисление 9" xfId="778"/>
    <cellStyle name="Гиперссылка 2" xfId="1092"/>
    <cellStyle name="Денежный 2" xfId="1093"/>
    <cellStyle name="Заголовок 1" xfId="30" builtinId="16" customBuiltin="1"/>
    <cellStyle name="Заголовок 1 10" xfId="1153"/>
    <cellStyle name="Заголовок 1 2" xfId="73"/>
    <cellStyle name="Заголовок 1 2 2" xfId="168"/>
    <cellStyle name="Заголовок 1 3" xfId="114"/>
    <cellStyle name="Заголовок 1 4" xfId="243"/>
    <cellStyle name="Заголовок 1 5" xfId="353"/>
    <cellStyle name="Заголовок 1 6" xfId="443"/>
    <cellStyle name="Заголовок 1 7" xfId="543"/>
    <cellStyle name="Заголовок 1 8" xfId="746"/>
    <cellStyle name="Заголовок 1 9" xfId="779"/>
    <cellStyle name="Заголовок 2" xfId="31" builtinId="17" customBuiltin="1"/>
    <cellStyle name="Заголовок 2 10" xfId="1154"/>
    <cellStyle name="Заголовок 2 2" xfId="74"/>
    <cellStyle name="Заголовок 2 2 2" xfId="169"/>
    <cellStyle name="Заголовок 2 3" xfId="115"/>
    <cellStyle name="Заголовок 2 4" xfId="244"/>
    <cellStyle name="Заголовок 2 5" xfId="354"/>
    <cellStyle name="Заголовок 2 6" xfId="444"/>
    <cellStyle name="Заголовок 2 7" xfId="544"/>
    <cellStyle name="Заголовок 2 8" xfId="596"/>
    <cellStyle name="Заголовок 2 9" xfId="780"/>
    <cellStyle name="Заголовок 3" xfId="32" builtinId="18" customBuiltin="1"/>
    <cellStyle name="Заголовок 3 10" xfId="1155"/>
    <cellStyle name="Заголовок 3 2" xfId="75"/>
    <cellStyle name="Заголовок 3 2 2" xfId="170"/>
    <cellStyle name="Заголовок 3 3" xfId="116"/>
    <cellStyle name="Заголовок 3 4" xfId="245"/>
    <cellStyle name="Заголовок 3 5" xfId="355"/>
    <cellStyle name="Заголовок 3 6" xfId="445"/>
    <cellStyle name="Заголовок 3 7" xfId="545"/>
    <cellStyle name="Заголовок 3 8" xfId="583"/>
    <cellStyle name="Заголовок 3 9" xfId="781"/>
    <cellStyle name="Заголовок 4" xfId="33" builtinId="19" customBuiltin="1"/>
    <cellStyle name="Заголовок 4 10" xfId="1156"/>
    <cellStyle name="Заголовок 4 2" xfId="76"/>
    <cellStyle name="Заголовок 4 2 2" xfId="171"/>
    <cellStyle name="Заголовок 4 3" xfId="117"/>
    <cellStyle name="Заголовок 4 4" xfId="246"/>
    <cellStyle name="Заголовок 4 5" xfId="356"/>
    <cellStyle name="Заголовок 4 6" xfId="446"/>
    <cellStyle name="Заголовок 4 7" xfId="546"/>
    <cellStyle name="Заголовок 4 8" xfId="601"/>
    <cellStyle name="Заголовок 4 9" xfId="782"/>
    <cellStyle name="Итог" xfId="34" builtinId="25" customBuiltin="1"/>
    <cellStyle name="Итог 10" xfId="1157"/>
    <cellStyle name="Итог 2" xfId="77"/>
    <cellStyle name="Итог 2 2" xfId="172"/>
    <cellStyle name="Итог 2 2 2" xfId="1094"/>
    <cellStyle name="Итог 2 3" xfId="1095"/>
    <cellStyle name="Итог 3" xfId="118"/>
    <cellStyle name="Итог 3 2" xfId="1096"/>
    <cellStyle name="Итог 4" xfId="247"/>
    <cellStyle name="Итог 5" xfId="357"/>
    <cellStyle name="Итог 6" xfId="447"/>
    <cellStyle name="Итог 7" xfId="547"/>
    <cellStyle name="Итог 8" xfId="745"/>
    <cellStyle name="Итог 9" xfId="783"/>
    <cellStyle name="Контрольная ячейка" xfId="35" builtinId="23" customBuiltin="1"/>
    <cellStyle name="Контрольная ячейка 10" xfId="1158"/>
    <cellStyle name="Контрольная ячейка 2" xfId="78"/>
    <cellStyle name="Контрольная ячейка 2 2" xfId="173"/>
    <cellStyle name="Контрольная ячейка 3" xfId="119"/>
    <cellStyle name="Контрольная ячейка 4" xfId="248"/>
    <cellStyle name="Контрольная ячейка 5" xfId="358"/>
    <cellStyle name="Контрольная ячейка 6" xfId="448"/>
    <cellStyle name="Контрольная ячейка 7" xfId="548"/>
    <cellStyle name="Контрольная ячейка 8" xfId="750"/>
    <cellStyle name="Контрольная ячейка 9" xfId="784"/>
    <cellStyle name="Название" xfId="36" builtinId="15" customBuiltin="1"/>
    <cellStyle name="Название 10" xfId="1159"/>
    <cellStyle name="Название 2" xfId="79"/>
    <cellStyle name="Название 2 2" xfId="174"/>
    <cellStyle name="Название 3" xfId="120"/>
    <cellStyle name="Название 4" xfId="249"/>
    <cellStyle name="Название 5" xfId="359"/>
    <cellStyle name="Название 6" xfId="449"/>
    <cellStyle name="Название 7" xfId="549"/>
    <cellStyle name="Название 8" xfId="571"/>
    <cellStyle name="Название 9" xfId="785"/>
    <cellStyle name="Нейтральный" xfId="37" builtinId="28" customBuiltin="1"/>
    <cellStyle name="Нейтральный 10" xfId="1160"/>
    <cellStyle name="Нейтральный 2" xfId="80"/>
    <cellStyle name="Нейтральный 2 2" xfId="175"/>
    <cellStyle name="Нейтральный 3" xfId="121"/>
    <cellStyle name="Нейтральный 4" xfId="250"/>
    <cellStyle name="Нейтральный 5" xfId="360"/>
    <cellStyle name="Нейтральный 6" xfId="450"/>
    <cellStyle name="Нейтральный 7" xfId="550"/>
    <cellStyle name="Нейтральный 8" xfId="599"/>
    <cellStyle name="Нейтральный 9" xfId="786"/>
    <cellStyle name="Обычный" xfId="0" builtinId="0"/>
    <cellStyle name="Обычный 10" xfId="184"/>
    <cellStyle name="Обычный 10 2" xfId="193"/>
    <cellStyle name="Обычный 10 2 10" xfId="2744"/>
    <cellStyle name="Обычный 10 2 2" xfId="275"/>
    <cellStyle name="Обычный 10 2 2 2" xfId="382"/>
    <cellStyle name="Обычный 10 2 2 2 2" xfId="488"/>
    <cellStyle name="Обычный 10 2 2 2 2 2" xfId="674"/>
    <cellStyle name="Обычный 10 2 2 2 2 2 2" xfId="995"/>
    <cellStyle name="Обычный 10 2 2 2 2 2 2 2" xfId="1597"/>
    <cellStyle name="Обычный 10 2 2 2 2 2 2 2 2" xfId="2556"/>
    <cellStyle name="Обычный 10 2 2 2 2 2 2 3" xfId="2084"/>
    <cellStyle name="Обычный 10 2 2 2 2 2 3" xfId="1369"/>
    <cellStyle name="Обычный 10 2 2 2 2 2 3 2" xfId="2328"/>
    <cellStyle name="Обычный 10 2 2 2 2 2 4" xfId="1855"/>
    <cellStyle name="Обычный 10 2 2 2 2 3" xfId="880"/>
    <cellStyle name="Обычный 10 2 2 2 2 3 2" xfId="1483"/>
    <cellStyle name="Обычный 10 2 2 2 2 3 2 2" xfId="2442"/>
    <cellStyle name="Обычный 10 2 2 2 2 3 3" xfId="1970"/>
    <cellStyle name="Обычный 10 2 2 2 2 4" xfId="1254"/>
    <cellStyle name="Обычный 10 2 2 2 2 4 2" xfId="2214"/>
    <cellStyle name="Обычный 10 2 2 2 2 5" xfId="1739"/>
    <cellStyle name="Обычный 10 2 2 2 2 6" xfId="2830"/>
    <cellStyle name="Обычный 10 2 2 2 3" xfId="614"/>
    <cellStyle name="Обычный 10 2 2 2 3 2" xfId="938"/>
    <cellStyle name="Обычный 10 2 2 2 3 2 2" xfId="1540"/>
    <cellStyle name="Обычный 10 2 2 2 3 2 2 2" xfId="2499"/>
    <cellStyle name="Обычный 10 2 2 2 3 2 3" xfId="2027"/>
    <cellStyle name="Обычный 10 2 2 2 3 3" xfId="1312"/>
    <cellStyle name="Обычный 10 2 2 2 3 3 2" xfId="2271"/>
    <cellStyle name="Обычный 10 2 2 2 3 4" xfId="1798"/>
    <cellStyle name="Обычный 10 2 2 2 4" xfId="823"/>
    <cellStyle name="Обычный 10 2 2 2 4 2" xfId="1426"/>
    <cellStyle name="Обычный 10 2 2 2 4 2 2" xfId="2385"/>
    <cellStyle name="Обычный 10 2 2 2 4 3" xfId="1913"/>
    <cellStyle name="Обычный 10 2 2 2 5" xfId="1197"/>
    <cellStyle name="Обычный 10 2 2 2 5 2" xfId="2157"/>
    <cellStyle name="Обычный 10 2 2 2 6" xfId="1682"/>
    <cellStyle name="Обычный 10 2 2 2 7" xfId="2773"/>
    <cellStyle name="Обычный 10 2 2 3" xfId="406"/>
    <cellStyle name="Обычный 10 2 2 3 2" xfId="507"/>
    <cellStyle name="Обычный 10 2 2 3 2 2" xfId="693"/>
    <cellStyle name="Обычный 10 2 2 3 2 2 2" xfId="1014"/>
    <cellStyle name="Обычный 10 2 2 3 2 2 2 2" xfId="1616"/>
    <cellStyle name="Обычный 10 2 2 3 2 2 2 2 2" xfId="2575"/>
    <cellStyle name="Обычный 10 2 2 3 2 2 2 3" xfId="2103"/>
    <cellStyle name="Обычный 10 2 2 3 2 2 3" xfId="1388"/>
    <cellStyle name="Обычный 10 2 2 3 2 2 3 2" xfId="2347"/>
    <cellStyle name="Обычный 10 2 2 3 2 2 4" xfId="1874"/>
    <cellStyle name="Обычный 10 2 2 3 2 3" xfId="899"/>
    <cellStyle name="Обычный 10 2 2 3 2 3 2" xfId="1502"/>
    <cellStyle name="Обычный 10 2 2 3 2 3 2 2" xfId="2461"/>
    <cellStyle name="Обычный 10 2 2 3 2 3 3" xfId="1989"/>
    <cellStyle name="Обычный 10 2 2 3 2 4" xfId="1273"/>
    <cellStyle name="Обычный 10 2 2 3 2 4 2" xfId="2233"/>
    <cellStyle name="Обычный 10 2 2 3 2 5" xfId="1758"/>
    <cellStyle name="Обычный 10 2 2 3 2 6" xfId="2849"/>
    <cellStyle name="Обычный 10 2 2 3 3" xfId="634"/>
    <cellStyle name="Обычный 10 2 2 3 3 2" xfId="957"/>
    <cellStyle name="Обычный 10 2 2 3 3 2 2" xfId="1559"/>
    <cellStyle name="Обычный 10 2 2 3 3 2 2 2" xfId="2518"/>
    <cellStyle name="Обычный 10 2 2 3 3 2 3" xfId="2046"/>
    <cellStyle name="Обычный 10 2 2 3 3 3" xfId="1331"/>
    <cellStyle name="Обычный 10 2 2 3 3 3 2" xfId="2290"/>
    <cellStyle name="Обычный 10 2 2 3 3 4" xfId="1817"/>
    <cellStyle name="Обычный 10 2 2 3 4" xfId="842"/>
    <cellStyle name="Обычный 10 2 2 3 4 2" xfId="1445"/>
    <cellStyle name="Обычный 10 2 2 3 4 2 2" xfId="2404"/>
    <cellStyle name="Обычный 10 2 2 3 4 3" xfId="1932"/>
    <cellStyle name="Обычный 10 2 2 3 5" xfId="1216"/>
    <cellStyle name="Обычный 10 2 2 3 5 2" xfId="2176"/>
    <cellStyle name="Обычный 10 2 2 3 6" xfId="1701"/>
    <cellStyle name="Обычный 10 2 2 3 7" xfId="2792"/>
    <cellStyle name="Обычный 10 2 2 4" xfId="469"/>
    <cellStyle name="Обычный 10 2 2 4 2" xfId="655"/>
    <cellStyle name="Обычный 10 2 2 4 2 2" xfId="976"/>
    <cellStyle name="Обычный 10 2 2 4 2 2 2" xfId="1578"/>
    <cellStyle name="Обычный 10 2 2 4 2 2 2 2" xfId="2537"/>
    <cellStyle name="Обычный 10 2 2 4 2 2 3" xfId="2065"/>
    <cellStyle name="Обычный 10 2 2 4 2 3" xfId="1350"/>
    <cellStyle name="Обычный 10 2 2 4 2 3 2" xfId="2309"/>
    <cellStyle name="Обычный 10 2 2 4 2 4" xfId="1836"/>
    <cellStyle name="Обычный 10 2 2 4 3" xfId="861"/>
    <cellStyle name="Обычный 10 2 2 4 3 2" xfId="1464"/>
    <cellStyle name="Обычный 10 2 2 4 3 2 2" xfId="2423"/>
    <cellStyle name="Обычный 10 2 2 4 3 3" xfId="1951"/>
    <cellStyle name="Обычный 10 2 2 4 4" xfId="1235"/>
    <cellStyle name="Обычный 10 2 2 4 4 2" xfId="2195"/>
    <cellStyle name="Обычный 10 2 2 4 5" xfId="1720"/>
    <cellStyle name="Обычный 10 2 2 4 6" xfId="2811"/>
    <cellStyle name="Обычный 10 2 2 5" xfId="588"/>
    <cellStyle name="Обычный 10 2 2 5 2" xfId="919"/>
    <cellStyle name="Обычный 10 2 2 5 2 2" xfId="1521"/>
    <cellStyle name="Обычный 10 2 2 5 2 2 2" xfId="2480"/>
    <cellStyle name="Обычный 10 2 2 5 2 3" xfId="2008"/>
    <cellStyle name="Обычный 10 2 2 5 3" xfId="1293"/>
    <cellStyle name="Обычный 10 2 2 5 3 2" xfId="2252"/>
    <cellStyle name="Обычный 10 2 2 5 4" xfId="1779"/>
    <cellStyle name="Обычный 10 2 2 6" xfId="804"/>
    <cellStyle name="Обычный 10 2 2 6 2" xfId="1407"/>
    <cellStyle name="Обычный 10 2 2 6 2 2" xfId="2366"/>
    <cellStyle name="Обычный 10 2 2 6 3" xfId="1894"/>
    <cellStyle name="Обычный 10 2 2 7" xfId="1178"/>
    <cellStyle name="Обычный 10 2 2 7 2" xfId="2138"/>
    <cellStyle name="Обычный 10 2 2 8" xfId="1662"/>
    <cellStyle name="Обычный 10 2 2 9" xfId="2754"/>
    <cellStyle name="Обычный 10 2 3" xfId="368"/>
    <cellStyle name="Обычный 10 2 3 2" xfId="478"/>
    <cellStyle name="Обычный 10 2 3 2 2" xfId="664"/>
    <cellStyle name="Обычный 10 2 3 2 2 2" xfId="985"/>
    <cellStyle name="Обычный 10 2 3 2 2 2 2" xfId="1587"/>
    <cellStyle name="Обычный 10 2 3 2 2 2 2 2" xfId="2546"/>
    <cellStyle name="Обычный 10 2 3 2 2 2 3" xfId="2074"/>
    <cellStyle name="Обычный 10 2 3 2 2 3" xfId="1359"/>
    <cellStyle name="Обычный 10 2 3 2 2 3 2" xfId="2318"/>
    <cellStyle name="Обычный 10 2 3 2 2 4" xfId="1845"/>
    <cellStyle name="Обычный 10 2 3 2 3" xfId="870"/>
    <cellStyle name="Обычный 10 2 3 2 3 2" xfId="1473"/>
    <cellStyle name="Обычный 10 2 3 2 3 2 2" xfId="2432"/>
    <cellStyle name="Обычный 10 2 3 2 3 3" xfId="1960"/>
    <cellStyle name="Обычный 10 2 3 2 4" xfId="1244"/>
    <cellStyle name="Обычный 10 2 3 2 4 2" xfId="2204"/>
    <cellStyle name="Обычный 10 2 3 2 5" xfId="1729"/>
    <cellStyle name="Обычный 10 2 3 2 6" xfId="2820"/>
    <cellStyle name="Обычный 10 2 3 3" xfId="604"/>
    <cellStyle name="Обычный 10 2 3 3 2" xfId="928"/>
    <cellStyle name="Обычный 10 2 3 3 2 2" xfId="1530"/>
    <cellStyle name="Обычный 10 2 3 3 2 2 2" xfId="2489"/>
    <cellStyle name="Обычный 10 2 3 3 2 3" xfId="2017"/>
    <cellStyle name="Обычный 10 2 3 3 3" xfId="1302"/>
    <cellStyle name="Обычный 10 2 3 3 3 2" xfId="2261"/>
    <cellStyle name="Обычный 10 2 3 3 4" xfId="1788"/>
    <cellStyle name="Обычный 10 2 3 4" xfId="813"/>
    <cellStyle name="Обычный 10 2 3 4 2" xfId="1416"/>
    <cellStyle name="Обычный 10 2 3 4 2 2" xfId="2375"/>
    <cellStyle name="Обычный 10 2 3 4 3" xfId="1903"/>
    <cellStyle name="Обычный 10 2 3 5" xfId="1187"/>
    <cellStyle name="Обычный 10 2 3 5 2" xfId="2147"/>
    <cellStyle name="Обычный 10 2 3 6" xfId="1672"/>
    <cellStyle name="Обычный 10 2 3 7" xfId="2763"/>
    <cellStyle name="Обычный 10 2 4" xfId="396"/>
    <cellStyle name="Обычный 10 2 4 2" xfId="497"/>
    <cellStyle name="Обычный 10 2 4 2 2" xfId="683"/>
    <cellStyle name="Обычный 10 2 4 2 2 2" xfId="1004"/>
    <cellStyle name="Обычный 10 2 4 2 2 2 2" xfId="1606"/>
    <cellStyle name="Обычный 10 2 4 2 2 2 2 2" xfId="2565"/>
    <cellStyle name="Обычный 10 2 4 2 2 2 3" xfId="2093"/>
    <cellStyle name="Обычный 10 2 4 2 2 3" xfId="1378"/>
    <cellStyle name="Обычный 10 2 4 2 2 3 2" xfId="2337"/>
    <cellStyle name="Обычный 10 2 4 2 2 4" xfId="1864"/>
    <cellStyle name="Обычный 10 2 4 2 3" xfId="889"/>
    <cellStyle name="Обычный 10 2 4 2 3 2" xfId="1492"/>
    <cellStyle name="Обычный 10 2 4 2 3 2 2" xfId="2451"/>
    <cellStyle name="Обычный 10 2 4 2 3 3" xfId="1979"/>
    <cellStyle name="Обычный 10 2 4 2 4" xfId="1263"/>
    <cellStyle name="Обычный 10 2 4 2 4 2" xfId="2223"/>
    <cellStyle name="Обычный 10 2 4 2 5" xfId="1748"/>
    <cellStyle name="Обычный 10 2 4 2 6" xfId="2839"/>
    <cellStyle name="Обычный 10 2 4 3" xfId="624"/>
    <cellStyle name="Обычный 10 2 4 3 2" xfId="947"/>
    <cellStyle name="Обычный 10 2 4 3 2 2" xfId="1549"/>
    <cellStyle name="Обычный 10 2 4 3 2 2 2" xfId="2508"/>
    <cellStyle name="Обычный 10 2 4 3 2 3" xfId="2036"/>
    <cellStyle name="Обычный 10 2 4 3 3" xfId="1321"/>
    <cellStyle name="Обычный 10 2 4 3 3 2" xfId="2280"/>
    <cellStyle name="Обычный 10 2 4 3 4" xfId="1807"/>
    <cellStyle name="Обычный 10 2 4 4" xfId="832"/>
    <cellStyle name="Обычный 10 2 4 4 2" xfId="1435"/>
    <cellStyle name="Обычный 10 2 4 4 2 2" xfId="2394"/>
    <cellStyle name="Обычный 10 2 4 4 3" xfId="1922"/>
    <cellStyle name="Обычный 10 2 4 5" xfId="1206"/>
    <cellStyle name="Обычный 10 2 4 5 2" xfId="2166"/>
    <cellStyle name="Обычный 10 2 4 6" xfId="1691"/>
    <cellStyle name="Обычный 10 2 4 7" xfId="2782"/>
    <cellStyle name="Обычный 10 2 5" xfId="458"/>
    <cellStyle name="Обычный 10 2 5 2" xfId="645"/>
    <cellStyle name="Обычный 10 2 5 2 2" xfId="966"/>
    <cellStyle name="Обычный 10 2 5 2 2 2" xfId="1568"/>
    <cellStyle name="Обычный 10 2 5 2 2 2 2" xfId="2527"/>
    <cellStyle name="Обычный 10 2 5 2 2 3" xfId="2055"/>
    <cellStyle name="Обычный 10 2 5 2 3" xfId="1340"/>
    <cellStyle name="Обычный 10 2 5 2 3 2" xfId="2299"/>
    <cellStyle name="Обычный 10 2 5 2 4" xfId="1826"/>
    <cellStyle name="Обычный 10 2 5 3" xfId="851"/>
    <cellStyle name="Обычный 10 2 5 3 2" xfId="1454"/>
    <cellStyle name="Обычный 10 2 5 3 2 2" xfId="2413"/>
    <cellStyle name="Обычный 10 2 5 3 3" xfId="1941"/>
    <cellStyle name="Обычный 10 2 5 4" xfId="1225"/>
    <cellStyle name="Обычный 10 2 5 4 2" xfId="2185"/>
    <cellStyle name="Обычный 10 2 5 5" xfId="1710"/>
    <cellStyle name="Обычный 10 2 5 6" xfId="2801"/>
    <cellStyle name="Обычный 10 2 6" xfId="572"/>
    <cellStyle name="Обычный 10 2 6 2" xfId="909"/>
    <cellStyle name="Обычный 10 2 6 2 2" xfId="1511"/>
    <cellStyle name="Обычный 10 2 6 2 2 2" xfId="2470"/>
    <cellStyle name="Обычный 10 2 6 2 3" xfId="1998"/>
    <cellStyle name="Обычный 10 2 6 3" xfId="1283"/>
    <cellStyle name="Обычный 10 2 6 3 2" xfId="2242"/>
    <cellStyle name="Обычный 10 2 6 4" xfId="1768"/>
    <cellStyle name="Обычный 10 2 7" xfId="794"/>
    <cellStyle name="Обычный 10 2 7 2" xfId="1397"/>
    <cellStyle name="Обычный 10 2 7 2 2" xfId="2356"/>
    <cellStyle name="Обычный 10 2 7 3" xfId="1884"/>
    <cellStyle name="Обычный 10 2 8" xfId="1168"/>
    <cellStyle name="Обычный 10 2 8 2" xfId="2128"/>
    <cellStyle name="Обычный 10 2 9" xfId="1651"/>
    <cellStyle name="Обычный 11" xfId="197"/>
    <cellStyle name="Обычный 12" xfId="198"/>
    <cellStyle name="Обычный 13" xfId="206"/>
    <cellStyle name="Обычный 13 2" xfId="376"/>
    <cellStyle name="Обычный 14" xfId="207"/>
    <cellStyle name="Обычный 14 2" xfId="377"/>
    <cellStyle name="Обычный 14 2 2" xfId="486"/>
    <cellStyle name="Обычный 14 2 2 2" xfId="672"/>
    <cellStyle name="Обычный 14 2 2 2 2" xfId="993"/>
    <cellStyle name="Обычный 14 2 2 2 2 2" xfId="1595"/>
    <cellStyle name="Обычный 14 2 2 2 2 2 2" xfId="2554"/>
    <cellStyle name="Обычный 14 2 2 2 2 3" xfId="2082"/>
    <cellStyle name="Обычный 14 2 2 2 3" xfId="1367"/>
    <cellStyle name="Обычный 14 2 2 2 3 2" xfId="2326"/>
    <cellStyle name="Обычный 14 2 2 2 4" xfId="1853"/>
    <cellStyle name="Обычный 14 2 2 3" xfId="878"/>
    <cellStyle name="Обычный 14 2 2 3 2" xfId="1481"/>
    <cellStyle name="Обычный 14 2 2 3 2 2" xfId="2440"/>
    <cellStyle name="Обычный 14 2 2 3 3" xfId="1968"/>
    <cellStyle name="Обычный 14 2 2 4" xfId="1252"/>
    <cellStyle name="Обычный 14 2 2 4 2" xfId="2212"/>
    <cellStyle name="Обычный 14 2 2 5" xfId="1737"/>
    <cellStyle name="Обычный 14 2 2 6" xfId="2828"/>
    <cellStyle name="Обычный 14 2 3" xfId="612"/>
    <cellStyle name="Обычный 14 2 3 2" xfId="936"/>
    <cellStyle name="Обычный 14 2 3 2 2" xfId="1538"/>
    <cellStyle name="Обычный 14 2 3 2 2 2" xfId="2497"/>
    <cellStyle name="Обычный 14 2 3 2 3" xfId="2025"/>
    <cellStyle name="Обычный 14 2 3 3" xfId="1310"/>
    <cellStyle name="Обычный 14 2 3 3 2" xfId="2269"/>
    <cellStyle name="Обычный 14 2 3 4" xfId="1796"/>
    <cellStyle name="Обычный 14 2 4" xfId="821"/>
    <cellStyle name="Обычный 14 2 4 2" xfId="1424"/>
    <cellStyle name="Обычный 14 2 4 2 2" xfId="2383"/>
    <cellStyle name="Обычный 14 2 4 3" xfId="1911"/>
    <cellStyle name="Обычный 14 2 5" xfId="1195"/>
    <cellStyle name="Обычный 14 2 5 2" xfId="2155"/>
    <cellStyle name="Обычный 14 2 6" xfId="1680"/>
    <cellStyle name="Обычный 14 2 7" xfId="2771"/>
    <cellStyle name="Обычный 14 3" xfId="404"/>
    <cellStyle name="Обычный 14 3 2" xfId="505"/>
    <cellStyle name="Обычный 14 3 2 2" xfId="691"/>
    <cellStyle name="Обычный 14 3 2 2 2" xfId="1012"/>
    <cellStyle name="Обычный 14 3 2 2 2 2" xfId="1614"/>
    <cellStyle name="Обычный 14 3 2 2 2 2 2" xfId="2573"/>
    <cellStyle name="Обычный 14 3 2 2 2 3" xfId="2101"/>
    <cellStyle name="Обычный 14 3 2 2 3" xfId="1386"/>
    <cellStyle name="Обычный 14 3 2 2 3 2" xfId="2345"/>
    <cellStyle name="Обычный 14 3 2 2 4" xfId="1872"/>
    <cellStyle name="Обычный 14 3 2 3" xfId="897"/>
    <cellStyle name="Обычный 14 3 2 3 2" xfId="1500"/>
    <cellStyle name="Обычный 14 3 2 3 2 2" xfId="2459"/>
    <cellStyle name="Обычный 14 3 2 3 3" xfId="1987"/>
    <cellStyle name="Обычный 14 3 2 4" xfId="1271"/>
    <cellStyle name="Обычный 14 3 2 4 2" xfId="2231"/>
    <cellStyle name="Обычный 14 3 2 5" xfId="1756"/>
    <cellStyle name="Обычный 14 3 2 6" xfId="2847"/>
    <cellStyle name="Обычный 14 3 3" xfId="632"/>
    <cellStyle name="Обычный 14 3 3 2" xfId="955"/>
    <cellStyle name="Обычный 14 3 3 2 2" xfId="1557"/>
    <cellStyle name="Обычный 14 3 3 2 2 2" xfId="2516"/>
    <cellStyle name="Обычный 14 3 3 2 3" xfId="2044"/>
    <cellStyle name="Обычный 14 3 3 3" xfId="1329"/>
    <cellStyle name="Обычный 14 3 3 3 2" xfId="2288"/>
    <cellStyle name="Обычный 14 3 3 4" xfId="1815"/>
    <cellStyle name="Обычный 14 3 4" xfId="840"/>
    <cellStyle name="Обычный 14 3 4 2" xfId="1443"/>
    <cellStyle name="Обычный 14 3 4 2 2" xfId="2402"/>
    <cellStyle name="Обычный 14 3 4 3" xfId="1930"/>
    <cellStyle name="Обычный 14 3 5" xfId="1214"/>
    <cellStyle name="Обычный 14 3 5 2" xfId="2174"/>
    <cellStyle name="Обычный 14 3 6" xfId="1699"/>
    <cellStyle name="Обычный 14 3 7" xfId="2790"/>
    <cellStyle name="Обычный 14 4" xfId="466"/>
    <cellStyle name="Обычный 14 4 2" xfId="653"/>
    <cellStyle name="Обычный 14 4 2 2" xfId="974"/>
    <cellStyle name="Обычный 14 4 2 2 2" xfId="1576"/>
    <cellStyle name="Обычный 14 4 2 2 2 2" xfId="2535"/>
    <cellStyle name="Обычный 14 4 2 2 3" xfId="2063"/>
    <cellStyle name="Обычный 14 4 2 3" xfId="1348"/>
    <cellStyle name="Обычный 14 4 2 3 2" xfId="2307"/>
    <cellStyle name="Обычный 14 4 2 4" xfId="1834"/>
    <cellStyle name="Обычный 14 4 3" xfId="859"/>
    <cellStyle name="Обычный 14 4 3 2" xfId="1462"/>
    <cellStyle name="Обычный 14 4 3 2 2" xfId="2421"/>
    <cellStyle name="Обычный 14 4 3 3" xfId="1949"/>
    <cellStyle name="Обычный 14 4 4" xfId="1233"/>
    <cellStyle name="Обычный 14 4 4 2" xfId="2193"/>
    <cellStyle name="Обычный 14 4 5" xfId="1718"/>
    <cellStyle name="Обычный 14 4 6" xfId="2809"/>
    <cellStyle name="Обычный 14 5" xfId="581"/>
    <cellStyle name="Обычный 14 5 2" xfId="917"/>
    <cellStyle name="Обычный 14 5 2 2" xfId="1519"/>
    <cellStyle name="Обычный 14 5 2 2 2" xfId="2478"/>
    <cellStyle name="Обычный 14 5 2 3" xfId="2006"/>
    <cellStyle name="Обычный 14 5 3" xfId="1291"/>
    <cellStyle name="Обычный 14 5 3 2" xfId="2250"/>
    <cellStyle name="Обычный 14 5 4" xfId="1776"/>
    <cellStyle name="Обычный 14 6" xfId="802"/>
    <cellStyle name="Обычный 14 6 2" xfId="1405"/>
    <cellStyle name="Обычный 14 6 2 2" xfId="2364"/>
    <cellStyle name="Обычный 14 6 3" xfId="1892"/>
    <cellStyle name="Обычный 14 7" xfId="1176"/>
    <cellStyle name="Обычный 14 7 2" xfId="2136"/>
    <cellStyle name="Обычный 14 8" xfId="1659"/>
    <cellStyle name="Обычный 14 9" xfId="2752"/>
    <cellStyle name="Обычный 15" xfId="211"/>
    <cellStyle name="Обычный 15 2" xfId="379"/>
    <cellStyle name="Обычный 16" xfId="215"/>
    <cellStyle name="Обычный 16 2" xfId="380"/>
    <cellStyle name="Обычный 17" xfId="321"/>
    <cellStyle name="Обычный 17 2" xfId="390"/>
    <cellStyle name="Обычный 18" xfId="322"/>
    <cellStyle name="Обычный 18 2" xfId="391"/>
    <cellStyle name="Обычный 19" xfId="323"/>
    <cellStyle name="Обычный 19 2" xfId="392"/>
    <cellStyle name="Обычный 2" xfId="186"/>
    <cellStyle name="Обычный 2 2" xfId="199"/>
    <cellStyle name="Обычный 2 2 2" xfId="1097"/>
    <cellStyle name="Обычный 2 2 3" xfId="192"/>
    <cellStyle name="Обычный 2 3" xfId="414"/>
    <cellStyle name="Обычный 2 3 2" xfId="1098"/>
    <cellStyle name="Обычный 2 3 3" xfId="1099"/>
    <cellStyle name="Обычный 2 3 3 2" xfId="1626"/>
    <cellStyle name="Обычный 2 3 3 2 2" xfId="2585"/>
    <cellStyle name="Обычный 2 3 3 3" xfId="2113"/>
    <cellStyle name="Обычный 2 4" xfId="1100"/>
    <cellStyle name="Обычный 2 5" xfId="1101"/>
    <cellStyle name="Обычный 2 6" xfId="1102"/>
    <cellStyle name="Обычный 2 7" xfId="2739"/>
    <cellStyle name="Обычный 20" xfId="324"/>
    <cellStyle name="Обычный 20 2" xfId="393"/>
    <cellStyle name="Обычный 21" xfId="325"/>
    <cellStyle name="Обычный 21 2" xfId="394"/>
    <cellStyle name="Обычный 22" xfId="415"/>
    <cellStyle name="Обычный 22 2" xfId="515"/>
    <cellStyle name="Обычный 23" xfId="1640"/>
    <cellStyle name="Обычный 23 2" xfId="1642"/>
    <cellStyle name="Обычный 23 2 2" xfId="2600"/>
    <cellStyle name="Обычный 23 3" xfId="2599"/>
    <cellStyle name="Обычный 24" xfId="1644"/>
    <cellStyle name="Обычный 25" xfId="1645"/>
    <cellStyle name="Обычный 26" xfId="1647"/>
    <cellStyle name="Обычный 27" xfId="2605"/>
    <cellStyle name="Обычный 28" xfId="2607"/>
    <cellStyle name="Обычный 29" xfId="2608"/>
    <cellStyle name="Обычный 3" xfId="188"/>
    <cellStyle name="Обычный 3 10" xfId="2743"/>
    <cellStyle name="Обычный 3 2" xfId="272"/>
    <cellStyle name="Обычный 3 2 2" xfId="381"/>
    <cellStyle name="Обычный 3 2 2 2" xfId="487"/>
    <cellStyle name="Обычный 3 2 2 2 2" xfId="673"/>
    <cellStyle name="Обычный 3 2 2 2 2 2" xfId="994"/>
    <cellStyle name="Обычный 3 2 2 2 2 2 2" xfId="1596"/>
    <cellStyle name="Обычный 3 2 2 2 2 2 2 2" xfId="2555"/>
    <cellStyle name="Обычный 3 2 2 2 2 2 3" xfId="2083"/>
    <cellStyle name="Обычный 3 2 2 2 2 3" xfId="1368"/>
    <cellStyle name="Обычный 3 2 2 2 2 3 2" xfId="2327"/>
    <cellStyle name="Обычный 3 2 2 2 2 4" xfId="1854"/>
    <cellStyle name="Обычный 3 2 2 2 3" xfId="879"/>
    <cellStyle name="Обычный 3 2 2 2 3 2" xfId="1482"/>
    <cellStyle name="Обычный 3 2 2 2 3 2 2" xfId="2441"/>
    <cellStyle name="Обычный 3 2 2 2 3 3" xfId="1969"/>
    <cellStyle name="Обычный 3 2 2 2 4" xfId="1253"/>
    <cellStyle name="Обычный 3 2 2 2 4 2" xfId="2213"/>
    <cellStyle name="Обычный 3 2 2 2 5" xfId="1738"/>
    <cellStyle name="Обычный 3 2 2 2 6" xfId="2829"/>
    <cellStyle name="Обычный 3 2 2 3" xfId="613"/>
    <cellStyle name="Обычный 3 2 2 3 2" xfId="937"/>
    <cellStyle name="Обычный 3 2 2 3 2 2" xfId="1539"/>
    <cellStyle name="Обычный 3 2 2 3 2 2 2" xfId="2498"/>
    <cellStyle name="Обычный 3 2 2 3 2 3" xfId="2026"/>
    <cellStyle name="Обычный 3 2 2 3 3" xfId="1311"/>
    <cellStyle name="Обычный 3 2 2 3 3 2" xfId="2270"/>
    <cellStyle name="Обычный 3 2 2 3 4" xfId="1797"/>
    <cellStyle name="Обычный 3 2 2 4" xfId="822"/>
    <cellStyle name="Обычный 3 2 2 4 2" xfId="1425"/>
    <cellStyle name="Обычный 3 2 2 4 2 2" xfId="2384"/>
    <cellStyle name="Обычный 3 2 2 4 3" xfId="1912"/>
    <cellStyle name="Обычный 3 2 2 5" xfId="1196"/>
    <cellStyle name="Обычный 3 2 2 5 2" xfId="2156"/>
    <cellStyle name="Обычный 3 2 2 6" xfId="1681"/>
    <cellStyle name="Обычный 3 2 2 7" xfId="2772"/>
    <cellStyle name="Обычный 3 2 3" xfId="405"/>
    <cellStyle name="Обычный 3 2 3 2" xfId="506"/>
    <cellStyle name="Обычный 3 2 3 2 2" xfId="692"/>
    <cellStyle name="Обычный 3 2 3 2 2 2" xfId="1013"/>
    <cellStyle name="Обычный 3 2 3 2 2 2 2" xfId="1615"/>
    <cellStyle name="Обычный 3 2 3 2 2 2 2 2" xfId="2574"/>
    <cellStyle name="Обычный 3 2 3 2 2 2 3" xfId="2102"/>
    <cellStyle name="Обычный 3 2 3 2 2 3" xfId="1387"/>
    <cellStyle name="Обычный 3 2 3 2 2 3 2" xfId="2346"/>
    <cellStyle name="Обычный 3 2 3 2 2 4" xfId="1873"/>
    <cellStyle name="Обычный 3 2 3 2 3" xfId="898"/>
    <cellStyle name="Обычный 3 2 3 2 3 2" xfId="1501"/>
    <cellStyle name="Обычный 3 2 3 2 3 2 2" xfId="2460"/>
    <cellStyle name="Обычный 3 2 3 2 3 3" xfId="1988"/>
    <cellStyle name="Обычный 3 2 3 2 4" xfId="1272"/>
    <cellStyle name="Обычный 3 2 3 2 4 2" xfId="2232"/>
    <cellStyle name="Обычный 3 2 3 2 5" xfId="1757"/>
    <cellStyle name="Обычный 3 2 3 2 6" xfId="2848"/>
    <cellStyle name="Обычный 3 2 3 3" xfId="633"/>
    <cellStyle name="Обычный 3 2 3 3 2" xfId="956"/>
    <cellStyle name="Обычный 3 2 3 3 2 2" xfId="1558"/>
    <cellStyle name="Обычный 3 2 3 3 2 2 2" xfId="2517"/>
    <cellStyle name="Обычный 3 2 3 3 2 3" xfId="2045"/>
    <cellStyle name="Обычный 3 2 3 3 3" xfId="1330"/>
    <cellStyle name="Обычный 3 2 3 3 3 2" xfId="2289"/>
    <cellStyle name="Обычный 3 2 3 3 4" xfId="1816"/>
    <cellStyle name="Обычный 3 2 3 4" xfId="841"/>
    <cellStyle name="Обычный 3 2 3 4 2" xfId="1444"/>
    <cellStyle name="Обычный 3 2 3 4 2 2" xfId="2403"/>
    <cellStyle name="Обычный 3 2 3 4 3" xfId="1931"/>
    <cellStyle name="Обычный 3 2 3 5" xfId="1215"/>
    <cellStyle name="Обычный 3 2 3 5 2" xfId="2175"/>
    <cellStyle name="Обычный 3 2 3 6" xfId="1700"/>
    <cellStyle name="Обычный 3 2 3 7" xfId="2791"/>
    <cellStyle name="Обычный 3 2 4" xfId="468"/>
    <cellStyle name="Обычный 3 2 4 2" xfId="654"/>
    <cellStyle name="Обычный 3 2 4 2 2" xfId="975"/>
    <cellStyle name="Обычный 3 2 4 2 2 2" xfId="1577"/>
    <cellStyle name="Обычный 3 2 4 2 2 2 2" xfId="2536"/>
    <cellStyle name="Обычный 3 2 4 2 2 3" xfId="2064"/>
    <cellStyle name="Обычный 3 2 4 2 3" xfId="1349"/>
    <cellStyle name="Обычный 3 2 4 2 3 2" xfId="2308"/>
    <cellStyle name="Обычный 3 2 4 2 4" xfId="1835"/>
    <cellStyle name="Обычный 3 2 4 3" xfId="860"/>
    <cellStyle name="Обычный 3 2 4 3 2" xfId="1463"/>
    <cellStyle name="Обычный 3 2 4 3 2 2" xfId="2422"/>
    <cellStyle name="Обычный 3 2 4 3 3" xfId="1950"/>
    <cellStyle name="Обычный 3 2 4 4" xfId="1234"/>
    <cellStyle name="Обычный 3 2 4 4 2" xfId="2194"/>
    <cellStyle name="Обычный 3 2 4 5" xfId="1719"/>
    <cellStyle name="Обычный 3 2 4 6" xfId="2810"/>
    <cellStyle name="Обычный 3 2 5" xfId="587"/>
    <cellStyle name="Обычный 3 2 5 2" xfId="918"/>
    <cellStyle name="Обычный 3 2 5 2 2" xfId="1520"/>
    <cellStyle name="Обычный 3 2 5 2 2 2" xfId="2479"/>
    <cellStyle name="Обычный 3 2 5 2 3" xfId="2007"/>
    <cellStyle name="Обычный 3 2 5 3" xfId="1292"/>
    <cellStyle name="Обычный 3 2 5 3 2" xfId="2251"/>
    <cellStyle name="Обычный 3 2 5 4" xfId="1778"/>
    <cellStyle name="Обычный 3 2 6" xfId="803"/>
    <cellStyle name="Обычный 3 2 6 2" xfId="1406"/>
    <cellStyle name="Обычный 3 2 6 2 2" xfId="2365"/>
    <cellStyle name="Обычный 3 2 6 3" xfId="1893"/>
    <cellStyle name="Обычный 3 2 7" xfId="1177"/>
    <cellStyle name="Обычный 3 2 7 2" xfId="2137"/>
    <cellStyle name="Обычный 3 2 8" xfId="1661"/>
    <cellStyle name="Обычный 3 2 9" xfId="2753"/>
    <cellStyle name="Обычный 3 3" xfId="367"/>
    <cellStyle name="Обычный 3 3 2" xfId="477"/>
    <cellStyle name="Обычный 3 3 2 2" xfId="663"/>
    <cellStyle name="Обычный 3 3 2 2 2" xfId="984"/>
    <cellStyle name="Обычный 3 3 2 2 2 2" xfId="1586"/>
    <cellStyle name="Обычный 3 3 2 2 2 2 2" xfId="2545"/>
    <cellStyle name="Обычный 3 3 2 2 2 3" xfId="2073"/>
    <cellStyle name="Обычный 3 3 2 2 3" xfId="1358"/>
    <cellStyle name="Обычный 3 3 2 2 3 2" xfId="2317"/>
    <cellStyle name="Обычный 3 3 2 2 4" xfId="1844"/>
    <cellStyle name="Обычный 3 3 2 3" xfId="869"/>
    <cellStyle name="Обычный 3 3 2 3 2" xfId="1472"/>
    <cellStyle name="Обычный 3 3 2 3 2 2" xfId="2431"/>
    <cellStyle name="Обычный 3 3 2 3 3" xfId="1959"/>
    <cellStyle name="Обычный 3 3 2 4" xfId="1243"/>
    <cellStyle name="Обычный 3 3 2 4 2" xfId="2203"/>
    <cellStyle name="Обычный 3 3 2 5" xfId="1728"/>
    <cellStyle name="Обычный 3 3 2 6" xfId="2819"/>
    <cellStyle name="Обычный 3 3 3" xfId="603"/>
    <cellStyle name="Обычный 3 3 3 2" xfId="927"/>
    <cellStyle name="Обычный 3 3 3 2 2" xfId="1529"/>
    <cellStyle name="Обычный 3 3 3 2 2 2" xfId="2488"/>
    <cellStyle name="Обычный 3 3 3 2 3" xfId="2016"/>
    <cellStyle name="Обычный 3 3 3 3" xfId="1301"/>
    <cellStyle name="Обычный 3 3 3 3 2" xfId="2260"/>
    <cellStyle name="Обычный 3 3 3 4" xfId="1787"/>
    <cellStyle name="Обычный 3 3 4" xfId="812"/>
    <cellStyle name="Обычный 3 3 4 2" xfId="1415"/>
    <cellStyle name="Обычный 3 3 4 2 2" xfId="2374"/>
    <cellStyle name="Обычный 3 3 4 3" xfId="1902"/>
    <cellStyle name="Обычный 3 3 5" xfId="1186"/>
    <cellStyle name="Обычный 3 3 5 2" xfId="2146"/>
    <cellStyle name="Обычный 3 3 6" xfId="1671"/>
    <cellStyle name="Обычный 3 3 7" xfId="2762"/>
    <cellStyle name="Обычный 3 4" xfId="395"/>
    <cellStyle name="Обычный 3 4 2" xfId="496"/>
    <cellStyle name="Обычный 3 4 2 2" xfId="682"/>
    <cellStyle name="Обычный 3 4 2 2 2" xfId="1003"/>
    <cellStyle name="Обычный 3 4 2 2 2 2" xfId="1605"/>
    <cellStyle name="Обычный 3 4 2 2 2 2 2" xfId="2564"/>
    <cellStyle name="Обычный 3 4 2 2 2 3" xfId="2092"/>
    <cellStyle name="Обычный 3 4 2 2 3" xfId="1377"/>
    <cellStyle name="Обычный 3 4 2 2 3 2" xfId="2336"/>
    <cellStyle name="Обычный 3 4 2 2 4" xfId="1863"/>
    <cellStyle name="Обычный 3 4 2 3" xfId="888"/>
    <cellStyle name="Обычный 3 4 2 3 2" xfId="1491"/>
    <cellStyle name="Обычный 3 4 2 3 2 2" xfId="2450"/>
    <cellStyle name="Обычный 3 4 2 3 3" xfId="1978"/>
    <cellStyle name="Обычный 3 4 2 4" xfId="1262"/>
    <cellStyle name="Обычный 3 4 2 4 2" xfId="2222"/>
    <cellStyle name="Обычный 3 4 2 5" xfId="1747"/>
    <cellStyle name="Обычный 3 4 2 6" xfId="2838"/>
    <cellStyle name="Обычный 3 4 3" xfId="623"/>
    <cellStyle name="Обычный 3 4 3 2" xfId="946"/>
    <cellStyle name="Обычный 3 4 3 2 2" xfId="1548"/>
    <cellStyle name="Обычный 3 4 3 2 2 2" xfId="2507"/>
    <cellStyle name="Обычный 3 4 3 2 3" xfId="2035"/>
    <cellStyle name="Обычный 3 4 3 3" xfId="1320"/>
    <cellStyle name="Обычный 3 4 3 3 2" xfId="2279"/>
    <cellStyle name="Обычный 3 4 3 4" xfId="1806"/>
    <cellStyle name="Обычный 3 4 4" xfId="831"/>
    <cellStyle name="Обычный 3 4 4 2" xfId="1434"/>
    <cellStyle name="Обычный 3 4 4 2 2" xfId="2393"/>
    <cellStyle name="Обычный 3 4 4 3" xfId="1921"/>
    <cellStyle name="Обычный 3 4 5" xfId="1205"/>
    <cellStyle name="Обычный 3 4 5 2" xfId="2165"/>
    <cellStyle name="Обычный 3 4 6" xfId="1690"/>
    <cellStyle name="Обычный 3 4 7" xfId="2781"/>
    <cellStyle name="Обычный 3 5" xfId="457"/>
    <cellStyle name="Обычный 3 5 2" xfId="644"/>
    <cellStyle name="Обычный 3 5 2 2" xfId="965"/>
    <cellStyle name="Обычный 3 5 2 2 2" xfId="1567"/>
    <cellStyle name="Обычный 3 5 2 2 2 2" xfId="2526"/>
    <cellStyle name="Обычный 3 5 2 2 3" xfId="2054"/>
    <cellStyle name="Обычный 3 5 2 3" xfId="1339"/>
    <cellStyle name="Обычный 3 5 2 3 2" xfId="2298"/>
    <cellStyle name="Обычный 3 5 2 4" xfId="1825"/>
    <cellStyle name="Обычный 3 5 3" xfId="850"/>
    <cellStyle name="Обычный 3 5 3 2" xfId="1453"/>
    <cellStyle name="Обычный 3 5 3 2 2" xfId="2412"/>
    <cellStyle name="Обычный 3 5 3 3" xfId="1940"/>
    <cellStyle name="Обычный 3 5 4" xfId="1224"/>
    <cellStyle name="Обычный 3 5 4 2" xfId="2184"/>
    <cellStyle name="Обычный 3 5 5" xfId="1709"/>
    <cellStyle name="Обычный 3 5 6" xfId="2800"/>
    <cellStyle name="Обычный 3 6" xfId="569"/>
    <cellStyle name="Обычный 3 6 2" xfId="908"/>
    <cellStyle name="Обычный 3 6 2 2" xfId="1510"/>
    <cellStyle name="Обычный 3 6 2 2 2" xfId="2469"/>
    <cellStyle name="Обычный 3 6 2 3" xfId="1997"/>
    <cellStyle name="Обычный 3 6 3" xfId="1282"/>
    <cellStyle name="Обычный 3 6 3 2" xfId="2241"/>
    <cellStyle name="Обычный 3 6 4" xfId="1767"/>
    <cellStyle name="Обычный 3 7" xfId="793"/>
    <cellStyle name="Обычный 3 7 2" xfId="1396"/>
    <cellStyle name="Обычный 3 7 2 2" xfId="2355"/>
    <cellStyle name="Обычный 3 7 3" xfId="1883"/>
    <cellStyle name="Обычный 3 8" xfId="1167"/>
    <cellStyle name="Обычный 3 8 2" xfId="2127"/>
    <cellStyle name="Обычный 3 9" xfId="1650"/>
    <cellStyle name="Обычный 30" xfId="2609"/>
    <cellStyle name="Обычный 31" xfId="2736"/>
    <cellStyle name="Обычный 32" xfId="2737"/>
    <cellStyle name="Обычный 33" xfId="2738"/>
    <cellStyle name="Обычный 34" xfId="2857"/>
    <cellStyle name="Обычный 4" xfId="190"/>
    <cellStyle name="Обычный 4 2" xfId="1103"/>
    <cellStyle name="Обычный 5" xfId="194"/>
    <cellStyle name="Обычный 5 10" xfId="2745"/>
    <cellStyle name="Обычный 5 2" xfId="276"/>
    <cellStyle name="Обычный 5 2 2" xfId="383"/>
    <cellStyle name="Обычный 5 2 2 2" xfId="489"/>
    <cellStyle name="Обычный 5 2 2 2 2" xfId="675"/>
    <cellStyle name="Обычный 5 2 2 2 2 2" xfId="996"/>
    <cellStyle name="Обычный 5 2 2 2 2 2 2" xfId="1598"/>
    <cellStyle name="Обычный 5 2 2 2 2 2 2 2" xfId="2557"/>
    <cellStyle name="Обычный 5 2 2 2 2 2 3" xfId="2085"/>
    <cellStyle name="Обычный 5 2 2 2 2 3" xfId="1370"/>
    <cellStyle name="Обычный 5 2 2 2 2 3 2" xfId="2329"/>
    <cellStyle name="Обычный 5 2 2 2 2 4" xfId="1856"/>
    <cellStyle name="Обычный 5 2 2 2 3" xfId="881"/>
    <cellStyle name="Обычный 5 2 2 2 3 2" xfId="1484"/>
    <cellStyle name="Обычный 5 2 2 2 3 2 2" xfId="2443"/>
    <cellStyle name="Обычный 5 2 2 2 3 3" xfId="1971"/>
    <cellStyle name="Обычный 5 2 2 2 4" xfId="1255"/>
    <cellStyle name="Обычный 5 2 2 2 4 2" xfId="2215"/>
    <cellStyle name="Обычный 5 2 2 2 5" xfId="1740"/>
    <cellStyle name="Обычный 5 2 2 2 6" xfId="2831"/>
    <cellStyle name="Обычный 5 2 2 3" xfId="615"/>
    <cellStyle name="Обычный 5 2 2 3 2" xfId="939"/>
    <cellStyle name="Обычный 5 2 2 3 2 2" xfId="1541"/>
    <cellStyle name="Обычный 5 2 2 3 2 2 2" xfId="2500"/>
    <cellStyle name="Обычный 5 2 2 3 2 3" xfId="2028"/>
    <cellStyle name="Обычный 5 2 2 3 3" xfId="1313"/>
    <cellStyle name="Обычный 5 2 2 3 3 2" xfId="2272"/>
    <cellStyle name="Обычный 5 2 2 3 4" xfId="1799"/>
    <cellStyle name="Обычный 5 2 2 4" xfId="824"/>
    <cellStyle name="Обычный 5 2 2 4 2" xfId="1427"/>
    <cellStyle name="Обычный 5 2 2 4 2 2" xfId="2386"/>
    <cellStyle name="Обычный 5 2 2 4 3" xfId="1914"/>
    <cellStyle name="Обычный 5 2 2 5" xfId="1198"/>
    <cellStyle name="Обычный 5 2 2 5 2" xfId="2158"/>
    <cellStyle name="Обычный 5 2 2 6" xfId="1683"/>
    <cellStyle name="Обычный 5 2 2 7" xfId="2774"/>
    <cellStyle name="Обычный 5 2 3" xfId="407"/>
    <cellStyle name="Обычный 5 2 3 2" xfId="508"/>
    <cellStyle name="Обычный 5 2 3 2 2" xfId="694"/>
    <cellStyle name="Обычный 5 2 3 2 2 2" xfId="1015"/>
    <cellStyle name="Обычный 5 2 3 2 2 2 2" xfId="1617"/>
    <cellStyle name="Обычный 5 2 3 2 2 2 2 2" xfId="2576"/>
    <cellStyle name="Обычный 5 2 3 2 2 2 3" xfId="2104"/>
    <cellStyle name="Обычный 5 2 3 2 2 3" xfId="1389"/>
    <cellStyle name="Обычный 5 2 3 2 2 3 2" xfId="2348"/>
    <cellStyle name="Обычный 5 2 3 2 2 4" xfId="1875"/>
    <cellStyle name="Обычный 5 2 3 2 3" xfId="900"/>
    <cellStyle name="Обычный 5 2 3 2 3 2" xfId="1503"/>
    <cellStyle name="Обычный 5 2 3 2 3 2 2" xfId="2462"/>
    <cellStyle name="Обычный 5 2 3 2 3 3" xfId="1990"/>
    <cellStyle name="Обычный 5 2 3 2 4" xfId="1274"/>
    <cellStyle name="Обычный 5 2 3 2 4 2" xfId="2234"/>
    <cellStyle name="Обычный 5 2 3 2 5" xfId="1759"/>
    <cellStyle name="Обычный 5 2 3 2 6" xfId="2850"/>
    <cellStyle name="Обычный 5 2 3 3" xfId="635"/>
    <cellStyle name="Обычный 5 2 3 3 2" xfId="958"/>
    <cellStyle name="Обычный 5 2 3 3 2 2" xfId="1560"/>
    <cellStyle name="Обычный 5 2 3 3 2 2 2" xfId="2519"/>
    <cellStyle name="Обычный 5 2 3 3 2 3" xfId="2047"/>
    <cellStyle name="Обычный 5 2 3 3 3" xfId="1332"/>
    <cellStyle name="Обычный 5 2 3 3 3 2" xfId="2291"/>
    <cellStyle name="Обычный 5 2 3 3 4" xfId="1818"/>
    <cellStyle name="Обычный 5 2 3 4" xfId="843"/>
    <cellStyle name="Обычный 5 2 3 4 2" xfId="1446"/>
    <cellStyle name="Обычный 5 2 3 4 2 2" xfId="2405"/>
    <cellStyle name="Обычный 5 2 3 4 3" xfId="1933"/>
    <cellStyle name="Обычный 5 2 3 5" xfId="1217"/>
    <cellStyle name="Обычный 5 2 3 5 2" xfId="2177"/>
    <cellStyle name="Обычный 5 2 3 6" xfId="1702"/>
    <cellStyle name="Обычный 5 2 3 7" xfId="2793"/>
    <cellStyle name="Обычный 5 2 4" xfId="470"/>
    <cellStyle name="Обычный 5 2 4 2" xfId="656"/>
    <cellStyle name="Обычный 5 2 4 2 2" xfId="977"/>
    <cellStyle name="Обычный 5 2 4 2 2 2" xfId="1579"/>
    <cellStyle name="Обычный 5 2 4 2 2 2 2" xfId="2538"/>
    <cellStyle name="Обычный 5 2 4 2 2 3" xfId="2066"/>
    <cellStyle name="Обычный 5 2 4 2 3" xfId="1351"/>
    <cellStyle name="Обычный 5 2 4 2 3 2" xfId="2310"/>
    <cellStyle name="Обычный 5 2 4 2 4" xfId="1837"/>
    <cellStyle name="Обычный 5 2 4 3" xfId="862"/>
    <cellStyle name="Обычный 5 2 4 3 2" xfId="1465"/>
    <cellStyle name="Обычный 5 2 4 3 2 2" xfId="2424"/>
    <cellStyle name="Обычный 5 2 4 3 3" xfId="1952"/>
    <cellStyle name="Обычный 5 2 4 4" xfId="1236"/>
    <cellStyle name="Обычный 5 2 4 4 2" xfId="2196"/>
    <cellStyle name="Обычный 5 2 4 5" xfId="1721"/>
    <cellStyle name="Обычный 5 2 4 6" xfId="2812"/>
    <cellStyle name="Обычный 5 2 5" xfId="589"/>
    <cellStyle name="Обычный 5 2 5 2" xfId="920"/>
    <cellStyle name="Обычный 5 2 5 2 2" xfId="1522"/>
    <cellStyle name="Обычный 5 2 5 2 2 2" xfId="2481"/>
    <cellStyle name="Обычный 5 2 5 2 3" xfId="2009"/>
    <cellStyle name="Обычный 5 2 5 3" xfId="1294"/>
    <cellStyle name="Обычный 5 2 5 3 2" xfId="2253"/>
    <cellStyle name="Обычный 5 2 5 4" xfId="1780"/>
    <cellStyle name="Обычный 5 2 6" xfId="805"/>
    <cellStyle name="Обычный 5 2 6 2" xfId="1408"/>
    <cellStyle name="Обычный 5 2 6 2 2" xfId="2367"/>
    <cellStyle name="Обычный 5 2 6 3" xfId="1895"/>
    <cellStyle name="Обычный 5 2 7" xfId="1179"/>
    <cellStyle name="Обычный 5 2 7 2" xfId="2139"/>
    <cellStyle name="Обычный 5 2 8" xfId="1663"/>
    <cellStyle name="Обычный 5 2 9" xfId="2755"/>
    <cellStyle name="Обычный 5 3" xfId="369"/>
    <cellStyle name="Обычный 5 3 2" xfId="479"/>
    <cellStyle name="Обычный 5 3 2 2" xfId="665"/>
    <cellStyle name="Обычный 5 3 2 2 2" xfId="986"/>
    <cellStyle name="Обычный 5 3 2 2 2 2" xfId="1588"/>
    <cellStyle name="Обычный 5 3 2 2 2 2 2" xfId="2547"/>
    <cellStyle name="Обычный 5 3 2 2 2 3" xfId="2075"/>
    <cellStyle name="Обычный 5 3 2 2 3" xfId="1360"/>
    <cellStyle name="Обычный 5 3 2 2 3 2" xfId="2319"/>
    <cellStyle name="Обычный 5 3 2 2 4" xfId="1846"/>
    <cellStyle name="Обычный 5 3 2 3" xfId="871"/>
    <cellStyle name="Обычный 5 3 2 3 2" xfId="1474"/>
    <cellStyle name="Обычный 5 3 2 3 2 2" xfId="2433"/>
    <cellStyle name="Обычный 5 3 2 3 3" xfId="1961"/>
    <cellStyle name="Обычный 5 3 2 4" xfId="1245"/>
    <cellStyle name="Обычный 5 3 2 4 2" xfId="2205"/>
    <cellStyle name="Обычный 5 3 2 5" xfId="1730"/>
    <cellStyle name="Обычный 5 3 2 6" xfId="2821"/>
    <cellStyle name="Обычный 5 3 3" xfId="605"/>
    <cellStyle name="Обычный 5 3 3 2" xfId="929"/>
    <cellStyle name="Обычный 5 3 3 2 2" xfId="1531"/>
    <cellStyle name="Обычный 5 3 3 2 2 2" xfId="2490"/>
    <cellStyle name="Обычный 5 3 3 2 3" xfId="2018"/>
    <cellStyle name="Обычный 5 3 3 3" xfId="1303"/>
    <cellStyle name="Обычный 5 3 3 3 2" xfId="2262"/>
    <cellStyle name="Обычный 5 3 3 4" xfId="1789"/>
    <cellStyle name="Обычный 5 3 4" xfId="814"/>
    <cellStyle name="Обычный 5 3 4 2" xfId="1417"/>
    <cellStyle name="Обычный 5 3 4 2 2" xfId="2376"/>
    <cellStyle name="Обычный 5 3 4 3" xfId="1904"/>
    <cellStyle name="Обычный 5 3 5" xfId="1188"/>
    <cellStyle name="Обычный 5 3 5 2" xfId="2148"/>
    <cellStyle name="Обычный 5 3 6" xfId="1673"/>
    <cellStyle name="Обычный 5 3 7" xfId="2764"/>
    <cellStyle name="Обычный 5 4" xfId="397"/>
    <cellStyle name="Обычный 5 4 2" xfId="498"/>
    <cellStyle name="Обычный 5 4 2 2" xfId="684"/>
    <cellStyle name="Обычный 5 4 2 2 2" xfId="1005"/>
    <cellStyle name="Обычный 5 4 2 2 2 2" xfId="1607"/>
    <cellStyle name="Обычный 5 4 2 2 2 2 2" xfId="2566"/>
    <cellStyle name="Обычный 5 4 2 2 2 3" xfId="2094"/>
    <cellStyle name="Обычный 5 4 2 2 3" xfId="1379"/>
    <cellStyle name="Обычный 5 4 2 2 3 2" xfId="2338"/>
    <cellStyle name="Обычный 5 4 2 2 4" xfId="1865"/>
    <cellStyle name="Обычный 5 4 2 3" xfId="890"/>
    <cellStyle name="Обычный 5 4 2 3 2" xfId="1493"/>
    <cellStyle name="Обычный 5 4 2 3 2 2" xfId="2452"/>
    <cellStyle name="Обычный 5 4 2 3 3" xfId="1980"/>
    <cellStyle name="Обычный 5 4 2 4" xfId="1264"/>
    <cellStyle name="Обычный 5 4 2 4 2" xfId="2224"/>
    <cellStyle name="Обычный 5 4 2 5" xfId="1749"/>
    <cellStyle name="Обычный 5 4 2 6" xfId="2840"/>
    <cellStyle name="Обычный 5 4 3" xfId="625"/>
    <cellStyle name="Обычный 5 4 3 2" xfId="948"/>
    <cellStyle name="Обычный 5 4 3 2 2" xfId="1550"/>
    <cellStyle name="Обычный 5 4 3 2 2 2" xfId="2509"/>
    <cellStyle name="Обычный 5 4 3 2 3" xfId="2037"/>
    <cellStyle name="Обычный 5 4 3 3" xfId="1322"/>
    <cellStyle name="Обычный 5 4 3 3 2" xfId="2281"/>
    <cellStyle name="Обычный 5 4 3 4" xfId="1808"/>
    <cellStyle name="Обычный 5 4 4" xfId="833"/>
    <cellStyle name="Обычный 5 4 4 2" xfId="1436"/>
    <cellStyle name="Обычный 5 4 4 2 2" xfId="2395"/>
    <cellStyle name="Обычный 5 4 4 3" xfId="1923"/>
    <cellStyle name="Обычный 5 4 5" xfId="1207"/>
    <cellStyle name="Обычный 5 4 5 2" xfId="2167"/>
    <cellStyle name="Обычный 5 4 6" xfId="1692"/>
    <cellStyle name="Обычный 5 4 7" xfId="2783"/>
    <cellStyle name="Обычный 5 5" xfId="459"/>
    <cellStyle name="Обычный 5 5 2" xfId="646"/>
    <cellStyle name="Обычный 5 5 2 2" xfId="967"/>
    <cellStyle name="Обычный 5 5 2 2 2" xfId="1569"/>
    <cellStyle name="Обычный 5 5 2 2 2 2" xfId="2528"/>
    <cellStyle name="Обычный 5 5 2 2 3" xfId="2056"/>
    <cellStyle name="Обычный 5 5 2 3" xfId="1341"/>
    <cellStyle name="Обычный 5 5 2 3 2" xfId="2300"/>
    <cellStyle name="Обычный 5 5 2 4" xfId="1827"/>
    <cellStyle name="Обычный 5 5 3" xfId="852"/>
    <cellStyle name="Обычный 5 5 3 2" xfId="1455"/>
    <cellStyle name="Обычный 5 5 3 2 2" xfId="2414"/>
    <cellStyle name="Обычный 5 5 3 3" xfId="1942"/>
    <cellStyle name="Обычный 5 5 4" xfId="1226"/>
    <cellStyle name="Обычный 5 5 4 2" xfId="2186"/>
    <cellStyle name="Обычный 5 5 5" xfId="1711"/>
    <cellStyle name="Обычный 5 5 6" xfId="2802"/>
    <cellStyle name="Обычный 5 6" xfId="573"/>
    <cellStyle name="Обычный 5 6 2" xfId="910"/>
    <cellStyle name="Обычный 5 6 2 2" xfId="1512"/>
    <cellStyle name="Обычный 5 6 2 2 2" xfId="2471"/>
    <cellStyle name="Обычный 5 6 2 3" xfId="1999"/>
    <cellStyle name="Обычный 5 6 3" xfId="1284"/>
    <cellStyle name="Обычный 5 6 3 2" xfId="2243"/>
    <cellStyle name="Обычный 5 6 4" xfId="1769"/>
    <cellStyle name="Обычный 5 7" xfId="795"/>
    <cellStyle name="Обычный 5 7 2" xfId="1398"/>
    <cellStyle name="Обычный 5 7 2 2" xfId="2357"/>
    <cellStyle name="Обычный 5 7 3" xfId="1885"/>
    <cellStyle name="Обычный 5 8" xfId="1169"/>
    <cellStyle name="Обычный 5 8 2" xfId="2129"/>
    <cellStyle name="Обычный 5 9" xfId="1652"/>
    <cellStyle name="Обычный 6" xfId="200"/>
    <cellStyle name="Обычный 6 10" xfId="2747"/>
    <cellStyle name="Обычный 6 2" xfId="278"/>
    <cellStyle name="Обычный 6 2 2" xfId="385"/>
    <cellStyle name="Обычный 6 2 2 2" xfId="491"/>
    <cellStyle name="Обычный 6 2 2 2 2" xfId="677"/>
    <cellStyle name="Обычный 6 2 2 2 2 2" xfId="998"/>
    <cellStyle name="Обычный 6 2 2 2 2 2 2" xfId="1600"/>
    <cellStyle name="Обычный 6 2 2 2 2 2 2 2" xfId="2559"/>
    <cellStyle name="Обычный 6 2 2 2 2 2 3" xfId="2087"/>
    <cellStyle name="Обычный 6 2 2 2 2 3" xfId="1372"/>
    <cellStyle name="Обычный 6 2 2 2 2 3 2" xfId="2331"/>
    <cellStyle name="Обычный 6 2 2 2 2 4" xfId="1858"/>
    <cellStyle name="Обычный 6 2 2 2 3" xfId="883"/>
    <cellStyle name="Обычный 6 2 2 2 3 2" xfId="1486"/>
    <cellStyle name="Обычный 6 2 2 2 3 2 2" xfId="2445"/>
    <cellStyle name="Обычный 6 2 2 2 3 3" xfId="1973"/>
    <cellStyle name="Обычный 6 2 2 2 4" xfId="1257"/>
    <cellStyle name="Обычный 6 2 2 2 4 2" xfId="2217"/>
    <cellStyle name="Обычный 6 2 2 2 5" xfId="1742"/>
    <cellStyle name="Обычный 6 2 2 2 6" xfId="2833"/>
    <cellStyle name="Обычный 6 2 2 3" xfId="617"/>
    <cellStyle name="Обычный 6 2 2 3 2" xfId="941"/>
    <cellStyle name="Обычный 6 2 2 3 2 2" xfId="1543"/>
    <cellStyle name="Обычный 6 2 2 3 2 2 2" xfId="2502"/>
    <cellStyle name="Обычный 6 2 2 3 2 3" xfId="2030"/>
    <cellStyle name="Обычный 6 2 2 3 3" xfId="1315"/>
    <cellStyle name="Обычный 6 2 2 3 3 2" xfId="2274"/>
    <cellStyle name="Обычный 6 2 2 3 4" xfId="1801"/>
    <cellStyle name="Обычный 6 2 2 4" xfId="826"/>
    <cellStyle name="Обычный 6 2 2 4 2" xfId="1429"/>
    <cellStyle name="Обычный 6 2 2 4 2 2" xfId="2388"/>
    <cellStyle name="Обычный 6 2 2 4 3" xfId="1916"/>
    <cellStyle name="Обычный 6 2 2 5" xfId="1200"/>
    <cellStyle name="Обычный 6 2 2 5 2" xfId="2160"/>
    <cellStyle name="Обычный 6 2 2 6" xfId="1685"/>
    <cellStyle name="Обычный 6 2 2 7" xfId="2776"/>
    <cellStyle name="Обычный 6 2 3" xfId="409"/>
    <cellStyle name="Обычный 6 2 3 2" xfId="510"/>
    <cellStyle name="Обычный 6 2 3 2 2" xfId="696"/>
    <cellStyle name="Обычный 6 2 3 2 2 2" xfId="1017"/>
    <cellStyle name="Обычный 6 2 3 2 2 2 2" xfId="1619"/>
    <cellStyle name="Обычный 6 2 3 2 2 2 2 2" xfId="2578"/>
    <cellStyle name="Обычный 6 2 3 2 2 2 3" xfId="2106"/>
    <cellStyle name="Обычный 6 2 3 2 2 3" xfId="1391"/>
    <cellStyle name="Обычный 6 2 3 2 2 3 2" xfId="2350"/>
    <cellStyle name="Обычный 6 2 3 2 2 4" xfId="1877"/>
    <cellStyle name="Обычный 6 2 3 2 3" xfId="902"/>
    <cellStyle name="Обычный 6 2 3 2 3 2" xfId="1505"/>
    <cellStyle name="Обычный 6 2 3 2 3 2 2" xfId="2464"/>
    <cellStyle name="Обычный 6 2 3 2 3 3" xfId="1992"/>
    <cellStyle name="Обычный 6 2 3 2 4" xfId="1276"/>
    <cellStyle name="Обычный 6 2 3 2 4 2" xfId="2236"/>
    <cellStyle name="Обычный 6 2 3 2 5" xfId="1761"/>
    <cellStyle name="Обычный 6 2 3 2 6" xfId="2852"/>
    <cellStyle name="Обычный 6 2 3 3" xfId="637"/>
    <cellStyle name="Обычный 6 2 3 3 2" xfId="960"/>
    <cellStyle name="Обычный 6 2 3 3 2 2" xfId="1562"/>
    <cellStyle name="Обычный 6 2 3 3 2 2 2" xfId="2521"/>
    <cellStyle name="Обычный 6 2 3 3 2 3" xfId="2049"/>
    <cellStyle name="Обычный 6 2 3 3 3" xfId="1334"/>
    <cellStyle name="Обычный 6 2 3 3 3 2" xfId="2293"/>
    <cellStyle name="Обычный 6 2 3 3 4" xfId="1820"/>
    <cellStyle name="Обычный 6 2 3 4" xfId="845"/>
    <cellStyle name="Обычный 6 2 3 4 2" xfId="1448"/>
    <cellStyle name="Обычный 6 2 3 4 2 2" xfId="2407"/>
    <cellStyle name="Обычный 6 2 3 4 3" xfId="1935"/>
    <cellStyle name="Обычный 6 2 3 5" xfId="1219"/>
    <cellStyle name="Обычный 6 2 3 5 2" xfId="2179"/>
    <cellStyle name="Обычный 6 2 3 6" xfId="1704"/>
    <cellStyle name="Обычный 6 2 3 7" xfId="2795"/>
    <cellStyle name="Обычный 6 2 4" xfId="472"/>
    <cellStyle name="Обычный 6 2 4 2" xfId="658"/>
    <cellStyle name="Обычный 6 2 4 2 2" xfId="979"/>
    <cellStyle name="Обычный 6 2 4 2 2 2" xfId="1581"/>
    <cellStyle name="Обычный 6 2 4 2 2 2 2" xfId="2540"/>
    <cellStyle name="Обычный 6 2 4 2 2 3" xfId="2068"/>
    <cellStyle name="Обычный 6 2 4 2 3" xfId="1353"/>
    <cellStyle name="Обычный 6 2 4 2 3 2" xfId="2312"/>
    <cellStyle name="Обычный 6 2 4 2 4" xfId="1839"/>
    <cellStyle name="Обычный 6 2 4 3" xfId="864"/>
    <cellStyle name="Обычный 6 2 4 3 2" xfId="1467"/>
    <cellStyle name="Обычный 6 2 4 3 2 2" xfId="2426"/>
    <cellStyle name="Обычный 6 2 4 3 3" xfId="1954"/>
    <cellStyle name="Обычный 6 2 4 4" xfId="1238"/>
    <cellStyle name="Обычный 6 2 4 4 2" xfId="2198"/>
    <cellStyle name="Обычный 6 2 4 5" xfId="1723"/>
    <cellStyle name="Обычный 6 2 4 6" xfId="2814"/>
    <cellStyle name="Обычный 6 2 5" xfId="591"/>
    <cellStyle name="Обычный 6 2 5 2" xfId="922"/>
    <cellStyle name="Обычный 6 2 5 2 2" xfId="1524"/>
    <cellStyle name="Обычный 6 2 5 2 2 2" xfId="2483"/>
    <cellStyle name="Обычный 6 2 5 2 3" xfId="2011"/>
    <cellStyle name="Обычный 6 2 5 3" xfId="1296"/>
    <cellStyle name="Обычный 6 2 5 3 2" xfId="2255"/>
    <cellStyle name="Обычный 6 2 5 4" xfId="1782"/>
    <cellStyle name="Обычный 6 2 6" xfId="807"/>
    <cellStyle name="Обычный 6 2 6 2" xfId="1410"/>
    <cellStyle name="Обычный 6 2 6 2 2" xfId="2369"/>
    <cellStyle name="Обычный 6 2 6 3" xfId="1897"/>
    <cellStyle name="Обычный 6 2 7" xfId="1181"/>
    <cellStyle name="Обычный 6 2 7 2" xfId="2141"/>
    <cellStyle name="Обычный 6 2 8" xfId="1665"/>
    <cellStyle name="Обычный 6 2 9" xfId="2757"/>
    <cellStyle name="Обычный 6 3" xfId="371"/>
    <cellStyle name="Обычный 6 3 2" xfId="481"/>
    <cellStyle name="Обычный 6 3 2 2" xfId="667"/>
    <cellStyle name="Обычный 6 3 2 2 2" xfId="988"/>
    <cellStyle name="Обычный 6 3 2 2 2 2" xfId="1590"/>
    <cellStyle name="Обычный 6 3 2 2 2 2 2" xfId="2549"/>
    <cellStyle name="Обычный 6 3 2 2 2 3" xfId="2077"/>
    <cellStyle name="Обычный 6 3 2 2 3" xfId="1362"/>
    <cellStyle name="Обычный 6 3 2 2 3 2" xfId="2321"/>
    <cellStyle name="Обычный 6 3 2 2 4" xfId="1848"/>
    <cellStyle name="Обычный 6 3 2 3" xfId="873"/>
    <cellStyle name="Обычный 6 3 2 3 2" xfId="1476"/>
    <cellStyle name="Обычный 6 3 2 3 2 2" xfId="2435"/>
    <cellStyle name="Обычный 6 3 2 3 3" xfId="1963"/>
    <cellStyle name="Обычный 6 3 2 4" xfId="1247"/>
    <cellStyle name="Обычный 6 3 2 4 2" xfId="2207"/>
    <cellStyle name="Обычный 6 3 2 5" xfId="1732"/>
    <cellStyle name="Обычный 6 3 2 6" xfId="2823"/>
    <cellStyle name="Обычный 6 3 3" xfId="607"/>
    <cellStyle name="Обычный 6 3 3 2" xfId="931"/>
    <cellStyle name="Обычный 6 3 3 2 2" xfId="1533"/>
    <cellStyle name="Обычный 6 3 3 2 2 2" xfId="2492"/>
    <cellStyle name="Обычный 6 3 3 2 3" xfId="2020"/>
    <cellStyle name="Обычный 6 3 3 3" xfId="1305"/>
    <cellStyle name="Обычный 6 3 3 3 2" xfId="2264"/>
    <cellStyle name="Обычный 6 3 3 4" xfId="1791"/>
    <cellStyle name="Обычный 6 3 4" xfId="816"/>
    <cellStyle name="Обычный 6 3 4 2" xfId="1419"/>
    <cellStyle name="Обычный 6 3 4 2 2" xfId="2378"/>
    <cellStyle name="Обычный 6 3 4 3" xfId="1906"/>
    <cellStyle name="Обычный 6 3 5" xfId="1190"/>
    <cellStyle name="Обычный 6 3 5 2" xfId="2150"/>
    <cellStyle name="Обычный 6 3 6" xfId="1675"/>
    <cellStyle name="Обычный 6 3 7" xfId="2766"/>
    <cellStyle name="Обычный 6 4" xfId="399"/>
    <cellStyle name="Обычный 6 4 2" xfId="500"/>
    <cellStyle name="Обычный 6 4 2 2" xfId="686"/>
    <cellStyle name="Обычный 6 4 2 2 2" xfId="1007"/>
    <cellStyle name="Обычный 6 4 2 2 2 2" xfId="1609"/>
    <cellStyle name="Обычный 6 4 2 2 2 2 2" xfId="2568"/>
    <cellStyle name="Обычный 6 4 2 2 2 3" xfId="2096"/>
    <cellStyle name="Обычный 6 4 2 2 3" xfId="1381"/>
    <cellStyle name="Обычный 6 4 2 2 3 2" xfId="2340"/>
    <cellStyle name="Обычный 6 4 2 2 4" xfId="1867"/>
    <cellStyle name="Обычный 6 4 2 3" xfId="892"/>
    <cellStyle name="Обычный 6 4 2 3 2" xfId="1495"/>
    <cellStyle name="Обычный 6 4 2 3 2 2" xfId="2454"/>
    <cellStyle name="Обычный 6 4 2 3 3" xfId="1982"/>
    <cellStyle name="Обычный 6 4 2 4" xfId="1266"/>
    <cellStyle name="Обычный 6 4 2 4 2" xfId="2226"/>
    <cellStyle name="Обычный 6 4 2 5" xfId="1751"/>
    <cellStyle name="Обычный 6 4 2 6" xfId="2842"/>
    <cellStyle name="Обычный 6 4 3" xfId="627"/>
    <cellStyle name="Обычный 6 4 3 2" xfId="950"/>
    <cellStyle name="Обычный 6 4 3 2 2" xfId="1552"/>
    <cellStyle name="Обычный 6 4 3 2 2 2" xfId="2511"/>
    <cellStyle name="Обычный 6 4 3 2 3" xfId="2039"/>
    <cellStyle name="Обычный 6 4 3 3" xfId="1324"/>
    <cellStyle name="Обычный 6 4 3 3 2" xfId="2283"/>
    <cellStyle name="Обычный 6 4 3 4" xfId="1810"/>
    <cellStyle name="Обычный 6 4 4" xfId="835"/>
    <cellStyle name="Обычный 6 4 4 2" xfId="1438"/>
    <cellStyle name="Обычный 6 4 4 2 2" xfId="2397"/>
    <cellStyle name="Обычный 6 4 4 3" xfId="1925"/>
    <cellStyle name="Обычный 6 4 5" xfId="1209"/>
    <cellStyle name="Обычный 6 4 5 2" xfId="2169"/>
    <cellStyle name="Обычный 6 4 6" xfId="1694"/>
    <cellStyle name="Обычный 6 4 7" xfId="2785"/>
    <cellStyle name="Обычный 6 5" xfId="461"/>
    <cellStyle name="Обычный 6 5 2" xfId="648"/>
    <cellStyle name="Обычный 6 5 2 2" xfId="969"/>
    <cellStyle name="Обычный 6 5 2 2 2" xfId="1571"/>
    <cellStyle name="Обычный 6 5 2 2 2 2" xfId="2530"/>
    <cellStyle name="Обычный 6 5 2 2 3" xfId="2058"/>
    <cellStyle name="Обычный 6 5 2 3" xfId="1343"/>
    <cellStyle name="Обычный 6 5 2 3 2" xfId="2302"/>
    <cellStyle name="Обычный 6 5 2 4" xfId="1829"/>
    <cellStyle name="Обычный 6 5 3" xfId="854"/>
    <cellStyle name="Обычный 6 5 3 2" xfId="1457"/>
    <cellStyle name="Обычный 6 5 3 2 2" xfId="2416"/>
    <cellStyle name="Обычный 6 5 3 3" xfId="1944"/>
    <cellStyle name="Обычный 6 5 4" xfId="1228"/>
    <cellStyle name="Обычный 6 5 4 2" xfId="2188"/>
    <cellStyle name="Обычный 6 5 5" xfId="1713"/>
    <cellStyle name="Обычный 6 5 6" xfId="2804"/>
    <cellStyle name="Обычный 6 6" xfId="576"/>
    <cellStyle name="Обычный 6 6 2" xfId="912"/>
    <cellStyle name="Обычный 6 6 2 2" xfId="1514"/>
    <cellStyle name="Обычный 6 6 2 2 2" xfId="2473"/>
    <cellStyle name="Обычный 6 6 2 3" xfId="2001"/>
    <cellStyle name="Обычный 6 6 3" xfId="1286"/>
    <cellStyle name="Обычный 6 6 3 2" xfId="2245"/>
    <cellStyle name="Обычный 6 6 4" xfId="1771"/>
    <cellStyle name="Обычный 6 7" xfId="797"/>
    <cellStyle name="Обычный 6 7 2" xfId="1400"/>
    <cellStyle name="Обычный 6 7 2 2" xfId="2359"/>
    <cellStyle name="Обычный 6 7 3" xfId="1887"/>
    <cellStyle name="Обычный 6 8" xfId="1171"/>
    <cellStyle name="Обычный 6 8 2" xfId="2131"/>
    <cellStyle name="Обычный 6 9" xfId="1654"/>
    <cellStyle name="Обычный 7" xfId="201"/>
    <cellStyle name="Обычный 7 10" xfId="2748"/>
    <cellStyle name="Обычный 7 2" xfId="279"/>
    <cellStyle name="Обычный 7 2 2" xfId="386"/>
    <cellStyle name="Обычный 7 2 2 2" xfId="492"/>
    <cellStyle name="Обычный 7 2 2 2 2" xfId="678"/>
    <cellStyle name="Обычный 7 2 2 2 2 2" xfId="999"/>
    <cellStyle name="Обычный 7 2 2 2 2 2 2" xfId="1601"/>
    <cellStyle name="Обычный 7 2 2 2 2 2 2 2" xfId="2560"/>
    <cellStyle name="Обычный 7 2 2 2 2 2 3" xfId="2088"/>
    <cellStyle name="Обычный 7 2 2 2 2 3" xfId="1373"/>
    <cellStyle name="Обычный 7 2 2 2 2 3 2" xfId="2332"/>
    <cellStyle name="Обычный 7 2 2 2 2 4" xfId="1859"/>
    <cellStyle name="Обычный 7 2 2 2 3" xfId="884"/>
    <cellStyle name="Обычный 7 2 2 2 3 2" xfId="1487"/>
    <cellStyle name="Обычный 7 2 2 2 3 2 2" xfId="2446"/>
    <cellStyle name="Обычный 7 2 2 2 3 3" xfId="1974"/>
    <cellStyle name="Обычный 7 2 2 2 4" xfId="1258"/>
    <cellStyle name="Обычный 7 2 2 2 4 2" xfId="2218"/>
    <cellStyle name="Обычный 7 2 2 2 5" xfId="1743"/>
    <cellStyle name="Обычный 7 2 2 2 6" xfId="2834"/>
    <cellStyle name="Обычный 7 2 2 3" xfId="618"/>
    <cellStyle name="Обычный 7 2 2 3 2" xfId="942"/>
    <cellStyle name="Обычный 7 2 2 3 2 2" xfId="1544"/>
    <cellStyle name="Обычный 7 2 2 3 2 2 2" xfId="2503"/>
    <cellStyle name="Обычный 7 2 2 3 2 3" xfId="2031"/>
    <cellStyle name="Обычный 7 2 2 3 3" xfId="1316"/>
    <cellStyle name="Обычный 7 2 2 3 3 2" xfId="2275"/>
    <cellStyle name="Обычный 7 2 2 3 4" xfId="1802"/>
    <cellStyle name="Обычный 7 2 2 4" xfId="827"/>
    <cellStyle name="Обычный 7 2 2 4 2" xfId="1430"/>
    <cellStyle name="Обычный 7 2 2 4 2 2" xfId="2389"/>
    <cellStyle name="Обычный 7 2 2 4 3" xfId="1917"/>
    <cellStyle name="Обычный 7 2 2 5" xfId="1201"/>
    <cellStyle name="Обычный 7 2 2 5 2" xfId="2161"/>
    <cellStyle name="Обычный 7 2 2 6" xfId="1686"/>
    <cellStyle name="Обычный 7 2 2 7" xfId="2777"/>
    <cellStyle name="Обычный 7 2 3" xfId="410"/>
    <cellStyle name="Обычный 7 2 3 2" xfId="511"/>
    <cellStyle name="Обычный 7 2 3 2 2" xfId="697"/>
    <cellStyle name="Обычный 7 2 3 2 2 2" xfId="1018"/>
    <cellStyle name="Обычный 7 2 3 2 2 2 2" xfId="1620"/>
    <cellStyle name="Обычный 7 2 3 2 2 2 2 2" xfId="2579"/>
    <cellStyle name="Обычный 7 2 3 2 2 2 3" xfId="2107"/>
    <cellStyle name="Обычный 7 2 3 2 2 3" xfId="1392"/>
    <cellStyle name="Обычный 7 2 3 2 2 3 2" xfId="2351"/>
    <cellStyle name="Обычный 7 2 3 2 2 4" xfId="1878"/>
    <cellStyle name="Обычный 7 2 3 2 3" xfId="903"/>
    <cellStyle name="Обычный 7 2 3 2 3 2" xfId="1506"/>
    <cellStyle name="Обычный 7 2 3 2 3 2 2" xfId="2465"/>
    <cellStyle name="Обычный 7 2 3 2 3 3" xfId="1993"/>
    <cellStyle name="Обычный 7 2 3 2 4" xfId="1277"/>
    <cellStyle name="Обычный 7 2 3 2 4 2" xfId="2237"/>
    <cellStyle name="Обычный 7 2 3 2 5" xfId="1762"/>
    <cellStyle name="Обычный 7 2 3 2 6" xfId="2853"/>
    <cellStyle name="Обычный 7 2 3 3" xfId="638"/>
    <cellStyle name="Обычный 7 2 3 3 2" xfId="961"/>
    <cellStyle name="Обычный 7 2 3 3 2 2" xfId="1563"/>
    <cellStyle name="Обычный 7 2 3 3 2 2 2" xfId="2522"/>
    <cellStyle name="Обычный 7 2 3 3 2 3" xfId="2050"/>
    <cellStyle name="Обычный 7 2 3 3 3" xfId="1335"/>
    <cellStyle name="Обычный 7 2 3 3 3 2" xfId="2294"/>
    <cellStyle name="Обычный 7 2 3 3 4" xfId="1821"/>
    <cellStyle name="Обычный 7 2 3 4" xfId="846"/>
    <cellStyle name="Обычный 7 2 3 4 2" xfId="1449"/>
    <cellStyle name="Обычный 7 2 3 4 2 2" xfId="2408"/>
    <cellStyle name="Обычный 7 2 3 4 3" xfId="1936"/>
    <cellStyle name="Обычный 7 2 3 5" xfId="1220"/>
    <cellStyle name="Обычный 7 2 3 5 2" xfId="2180"/>
    <cellStyle name="Обычный 7 2 3 6" xfId="1705"/>
    <cellStyle name="Обычный 7 2 3 7" xfId="2796"/>
    <cellStyle name="Обычный 7 2 4" xfId="473"/>
    <cellStyle name="Обычный 7 2 4 2" xfId="659"/>
    <cellStyle name="Обычный 7 2 4 2 2" xfId="980"/>
    <cellStyle name="Обычный 7 2 4 2 2 2" xfId="1582"/>
    <cellStyle name="Обычный 7 2 4 2 2 2 2" xfId="2541"/>
    <cellStyle name="Обычный 7 2 4 2 2 3" xfId="2069"/>
    <cellStyle name="Обычный 7 2 4 2 3" xfId="1354"/>
    <cellStyle name="Обычный 7 2 4 2 3 2" xfId="2313"/>
    <cellStyle name="Обычный 7 2 4 2 4" xfId="1840"/>
    <cellStyle name="Обычный 7 2 4 3" xfId="865"/>
    <cellStyle name="Обычный 7 2 4 3 2" xfId="1468"/>
    <cellStyle name="Обычный 7 2 4 3 2 2" xfId="2427"/>
    <cellStyle name="Обычный 7 2 4 3 3" xfId="1955"/>
    <cellStyle name="Обычный 7 2 4 4" xfId="1239"/>
    <cellStyle name="Обычный 7 2 4 4 2" xfId="2199"/>
    <cellStyle name="Обычный 7 2 4 5" xfId="1724"/>
    <cellStyle name="Обычный 7 2 4 6" xfId="2815"/>
    <cellStyle name="Обычный 7 2 5" xfId="592"/>
    <cellStyle name="Обычный 7 2 5 2" xfId="923"/>
    <cellStyle name="Обычный 7 2 5 2 2" xfId="1525"/>
    <cellStyle name="Обычный 7 2 5 2 2 2" xfId="2484"/>
    <cellStyle name="Обычный 7 2 5 2 3" xfId="2012"/>
    <cellStyle name="Обычный 7 2 5 3" xfId="1297"/>
    <cellStyle name="Обычный 7 2 5 3 2" xfId="2256"/>
    <cellStyle name="Обычный 7 2 5 4" xfId="1783"/>
    <cellStyle name="Обычный 7 2 6" xfId="808"/>
    <cellStyle name="Обычный 7 2 6 2" xfId="1411"/>
    <cellStyle name="Обычный 7 2 6 2 2" xfId="2370"/>
    <cellStyle name="Обычный 7 2 6 3" xfId="1898"/>
    <cellStyle name="Обычный 7 2 7" xfId="1182"/>
    <cellStyle name="Обычный 7 2 7 2" xfId="2142"/>
    <cellStyle name="Обычный 7 2 8" xfId="1666"/>
    <cellStyle name="Обычный 7 2 9" xfId="2758"/>
    <cellStyle name="Обычный 7 3" xfId="372"/>
    <cellStyle name="Обычный 7 3 2" xfId="482"/>
    <cellStyle name="Обычный 7 3 2 2" xfId="668"/>
    <cellStyle name="Обычный 7 3 2 2 2" xfId="989"/>
    <cellStyle name="Обычный 7 3 2 2 2 2" xfId="1591"/>
    <cellStyle name="Обычный 7 3 2 2 2 2 2" xfId="2550"/>
    <cellStyle name="Обычный 7 3 2 2 2 3" xfId="2078"/>
    <cellStyle name="Обычный 7 3 2 2 3" xfId="1363"/>
    <cellStyle name="Обычный 7 3 2 2 3 2" xfId="2322"/>
    <cellStyle name="Обычный 7 3 2 2 4" xfId="1849"/>
    <cellStyle name="Обычный 7 3 2 3" xfId="874"/>
    <cellStyle name="Обычный 7 3 2 3 2" xfId="1477"/>
    <cellStyle name="Обычный 7 3 2 3 2 2" xfId="2436"/>
    <cellStyle name="Обычный 7 3 2 3 3" xfId="1964"/>
    <cellStyle name="Обычный 7 3 2 4" xfId="1248"/>
    <cellStyle name="Обычный 7 3 2 4 2" xfId="2208"/>
    <cellStyle name="Обычный 7 3 2 5" xfId="1733"/>
    <cellStyle name="Обычный 7 3 2 6" xfId="2824"/>
    <cellStyle name="Обычный 7 3 3" xfId="608"/>
    <cellStyle name="Обычный 7 3 3 2" xfId="932"/>
    <cellStyle name="Обычный 7 3 3 2 2" xfId="1534"/>
    <cellStyle name="Обычный 7 3 3 2 2 2" xfId="2493"/>
    <cellStyle name="Обычный 7 3 3 2 3" xfId="2021"/>
    <cellStyle name="Обычный 7 3 3 3" xfId="1306"/>
    <cellStyle name="Обычный 7 3 3 3 2" xfId="2265"/>
    <cellStyle name="Обычный 7 3 3 4" xfId="1792"/>
    <cellStyle name="Обычный 7 3 4" xfId="817"/>
    <cellStyle name="Обычный 7 3 4 2" xfId="1420"/>
    <cellStyle name="Обычный 7 3 4 2 2" xfId="2379"/>
    <cellStyle name="Обычный 7 3 4 3" xfId="1907"/>
    <cellStyle name="Обычный 7 3 5" xfId="1191"/>
    <cellStyle name="Обычный 7 3 5 2" xfId="2151"/>
    <cellStyle name="Обычный 7 3 6" xfId="1676"/>
    <cellStyle name="Обычный 7 3 7" xfId="2767"/>
    <cellStyle name="Обычный 7 4" xfId="400"/>
    <cellStyle name="Обычный 7 4 2" xfId="501"/>
    <cellStyle name="Обычный 7 4 2 2" xfId="687"/>
    <cellStyle name="Обычный 7 4 2 2 2" xfId="1008"/>
    <cellStyle name="Обычный 7 4 2 2 2 2" xfId="1610"/>
    <cellStyle name="Обычный 7 4 2 2 2 2 2" xfId="2569"/>
    <cellStyle name="Обычный 7 4 2 2 2 3" xfId="2097"/>
    <cellStyle name="Обычный 7 4 2 2 3" xfId="1382"/>
    <cellStyle name="Обычный 7 4 2 2 3 2" xfId="2341"/>
    <cellStyle name="Обычный 7 4 2 2 4" xfId="1868"/>
    <cellStyle name="Обычный 7 4 2 3" xfId="893"/>
    <cellStyle name="Обычный 7 4 2 3 2" xfId="1496"/>
    <cellStyle name="Обычный 7 4 2 3 2 2" xfId="2455"/>
    <cellStyle name="Обычный 7 4 2 3 3" xfId="1983"/>
    <cellStyle name="Обычный 7 4 2 4" xfId="1267"/>
    <cellStyle name="Обычный 7 4 2 4 2" xfId="2227"/>
    <cellStyle name="Обычный 7 4 2 5" xfId="1752"/>
    <cellStyle name="Обычный 7 4 2 6" xfId="2843"/>
    <cellStyle name="Обычный 7 4 3" xfId="628"/>
    <cellStyle name="Обычный 7 4 3 2" xfId="951"/>
    <cellStyle name="Обычный 7 4 3 2 2" xfId="1553"/>
    <cellStyle name="Обычный 7 4 3 2 2 2" xfId="2512"/>
    <cellStyle name="Обычный 7 4 3 2 3" xfId="2040"/>
    <cellStyle name="Обычный 7 4 3 3" xfId="1325"/>
    <cellStyle name="Обычный 7 4 3 3 2" xfId="2284"/>
    <cellStyle name="Обычный 7 4 3 4" xfId="1811"/>
    <cellStyle name="Обычный 7 4 4" xfId="836"/>
    <cellStyle name="Обычный 7 4 4 2" xfId="1439"/>
    <cellStyle name="Обычный 7 4 4 2 2" xfId="2398"/>
    <cellStyle name="Обычный 7 4 4 3" xfId="1926"/>
    <cellStyle name="Обычный 7 4 5" xfId="1210"/>
    <cellStyle name="Обычный 7 4 5 2" xfId="2170"/>
    <cellStyle name="Обычный 7 4 6" xfId="1695"/>
    <cellStyle name="Обычный 7 4 7" xfId="2786"/>
    <cellStyle name="Обычный 7 5" xfId="462"/>
    <cellStyle name="Обычный 7 5 2" xfId="649"/>
    <cellStyle name="Обычный 7 5 2 2" xfId="970"/>
    <cellStyle name="Обычный 7 5 2 2 2" xfId="1572"/>
    <cellStyle name="Обычный 7 5 2 2 2 2" xfId="2531"/>
    <cellStyle name="Обычный 7 5 2 2 3" xfId="2059"/>
    <cellStyle name="Обычный 7 5 2 3" xfId="1344"/>
    <cellStyle name="Обычный 7 5 2 3 2" xfId="2303"/>
    <cellStyle name="Обычный 7 5 2 4" xfId="1830"/>
    <cellStyle name="Обычный 7 5 3" xfId="855"/>
    <cellStyle name="Обычный 7 5 3 2" xfId="1458"/>
    <cellStyle name="Обычный 7 5 3 2 2" xfId="2417"/>
    <cellStyle name="Обычный 7 5 3 3" xfId="1945"/>
    <cellStyle name="Обычный 7 5 4" xfId="1229"/>
    <cellStyle name="Обычный 7 5 4 2" xfId="2189"/>
    <cellStyle name="Обычный 7 5 5" xfId="1714"/>
    <cellStyle name="Обычный 7 5 6" xfId="2805"/>
    <cellStyle name="Обычный 7 6" xfId="577"/>
    <cellStyle name="Обычный 7 6 2" xfId="913"/>
    <cellStyle name="Обычный 7 6 2 2" xfId="1515"/>
    <cellStyle name="Обычный 7 6 2 2 2" xfId="2474"/>
    <cellStyle name="Обычный 7 6 2 3" xfId="2002"/>
    <cellStyle name="Обычный 7 6 3" xfId="1287"/>
    <cellStyle name="Обычный 7 6 3 2" xfId="2246"/>
    <cellStyle name="Обычный 7 6 4" xfId="1772"/>
    <cellStyle name="Обычный 7 7" xfId="798"/>
    <cellStyle name="Обычный 7 7 2" xfId="1401"/>
    <cellStyle name="Обычный 7 7 2 2" xfId="2360"/>
    <cellStyle name="Обычный 7 7 3" xfId="1888"/>
    <cellStyle name="Обычный 7 8" xfId="1172"/>
    <cellStyle name="Обычный 7 8 2" xfId="2132"/>
    <cellStyle name="Обычный 7 9" xfId="1655"/>
    <cellStyle name="Обычный 8" xfId="202"/>
    <cellStyle name="Обычный 8 10" xfId="2749"/>
    <cellStyle name="Обычный 8 2" xfId="280"/>
    <cellStyle name="Обычный 8 2 10" xfId="2858"/>
    <cellStyle name="Обычный 8 2 2" xfId="387"/>
    <cellStyle name="Обычный 8 2 2 2" xfId="493"/>
    <cellStyle name="Обычный 8 2 2 2 2" xfId="679"/>
    <cellStyle name="Обычный 8 2 2 2 2 2" xfId="1000"/>
    <cellStyle name="Обычный 8 2 2 2 2 2 2" xfId="1602"/>
    <cellStyle name="Обычный 8 2 2 2 2 2 2 2" xfId="2561"/>
    <cellStyle name="Обычный 8 2 2 2 2 2 3" xfId="2089"/>
    <cellStyle name="Обычный 8 2 2 2 2 3" xfId="1374"/>
    <cellStyle name="Обычный 8 2 2 2 2 3 2" xfId="2333"/>
    <cellStyle name="Обычный 8 2 2 2 2 4" xfId="1860"/>
    <cellStyle name="Обычный 8 2 2 2 3" xfId="885"/>
    <cellStyle name="Обычный 8 2 2 2 3 2" xfId="1488"/>
    <cellStyle name="Обычный 8 2 2 2 3 2 2" xfId="2447"/>
    <cellStyle name="Обычный 8 2 2 2 3 3" xfId="1975"/>
    <cellStyle name="Обычный 8 2 2 2 4" xfId="1259"/>
    <cellStyle name="Обычный 8 2 2 2 4 2" xfId="2219"/>
    <cellStyle name="Обычный 8 2 2 2 5" xfId="1744"/>
    <cellStyle name="Обычный 8 2 2 2 6" xfId="2835"/>
    <cellStyle name="Обычный 8 2 2 3" xfId="619"/>
    <cellStyle name="Обычный 8 2 2 3 2" xfId="943"/>
    <cellStyle name="Обычный 8 2 2 3 2 2" xfId="1545"/>
    <cellStyle name="Обычный 8 2 2 3 2 2 2" xfId="2504"/>
    <cellStyle name="Обычный 8 2 2 3 2 3" xfId="2032"/>
    <cellStyle name="Обычный 8 2 2 3 3" xfId="1317"/>
    <cellStyle name="Обычный 8 2 2 3 3 2" xfId="2276"/>
    <cellStyle name="Обычный 8 2 2 3 4" xfId="1803"/>
    <cellStyle name="Обычный 8 2 2 4" xfId="828"/>
    <cellStyle name="Обычный 8 2 2 4 2" xfId="1431"/>
    <cellStyle name="Обычный 8 2 2 4 2 2" xfId="2390"/>
    <cellStyle name="Обычный 8 2 2 4 3" xfId="1918"/>
    <cellStyle name="Обычный 8 2 2 5" xfId="1202"/>
    <cellStyle name="Обычный 8 2 2 5 2" xfId="2162"/>
    <cellStyle name="Обычный 8 2 2 6" xfId="1687"/>
    <cellStyle name="Обычный 8 2 2 7" xfId="2778"/>
    <cellStyle name="Обычный 8 2 3" xfId="411"/>
    <cellStyle name="Обычный 8 2 3 2" xfId="512"/>
    <cellStyle name="Обычный 8 2 3 2 2" xfId="698"/>
    <cellStyle name="Обычный 8 2 3 2 2 2" xfId="1019"/>
    <cellStyle name="Обычный 8 2 3 2 2 2 2" xfId="1621"/>
    <cellStyle name="Обычный 8 2 3 2 2 2 2 2" xfId="2580"/>
    <cellStyle name="Обычный 8 2 3 2 2 2 3" xfId="2108"/>
    <cellStyle name="Обычный 8 2 3 2 2 3" xfId="1393"/>
    <cellStyle name="Обычный 8 2 3 2 2 3 2" xfId="2352"/>
    <cellStyle name="Обычный 8 2 3 2 2 4" xfId="1879"/>
    <cellStyle name="Обычный 8 2 3 2 3" xfId="904"/>
    <cellStyle name="Обычный 8 2 3 2 3 2" xfId="1507"/>
    <cellStyle name="Обычный 8 2 3 2 3 2 2" xfId="2466"/>
    <cellStyle name="Обычный 8 2 3 2 3 3" xfId="1994"/>
    <cellStyle name="Обычный 8 2 3 2 4" xfId="1278"/>
    <cellStyle name="Обычный 8 2 3 2 4 2" xfId="2238"/>
    <cellStyle name="Обычный 8 2 3 2 5" xfId="1763"/>
    <cellStyle name="Обычный 8 2 3 2 6" xfId="2854"/>
    <cellStyle name="Обычный 8 2 3 3" xfId="639"/>
    <cellStyle name="Обычный 8 2 3 3 2" xfId="962"/>
    <cellStyle name="Обычный 8 2 3 3 2 2" xfId="1564"/>
    <cellStyle name="Обычный 8 2 3 3 2 2 2" xfId="2523"/>
    <cellStyle name="Обычный 8 2 3 3 2 3" xfId="2051"/>
    <cellStyle name="Обычный 8 2 3 3 3" xfId="1336"/>
    <cellStyle name="Обычный 8 2 3 3 3 2" xfId="2295"/>
    <cellStyle name="Обычный 8 2 3 3 4" xfId="1822"/>
    <cellStyle name="Обычный 8 2 3 4" xfId="847"/>
    <cellStyle name="Обычный 8 2 3 4 2" xfId="1450"/>
    <cellStyle name="Обычный 8 2 3 4 2 2" xfId="2409"/>
    <cellStyle name="Обычный 8 2 3 4 3" xfId="1937"/>
    <cellStyle name="Обычный 8 2 3 5" xfId="1221"/>
    <cellStyle name="Обычный 8 2 3 5 2" xfId="2181"/>
    <cellStyle name="Обычный 8 2 3 6" xfId="1706"/>
    <cellStyle name="Обычный 8 2 3 7" xfId="2797"/>
    <cellStyle name="Обычный 8 2 4" xfId="474"/>
    <cellStyle name="Обычный 8 2 4 2" xfId="660"/>
    <cellStyle name="Обычный 8 2 4 2 2" xfId="981"/>
    <cellStyle name="Обычный 8 2 4 2 2 2" xfId="1583"/>
    <cellStyle name="Обычный 8 2 4 2 2 2 2" xfId="2542"/>
    <cellStyle name="Обычный 8 2 4 2 2 3" xfId="2070"/>
    <cellStyle name="Обычный 8 2 4 2 3" xfId="1355"/>
    <cellStyle name="Обычный 8 2 4 2 3 2" xfId="2314"/>
    <cellStyle name="Обычный 8 2 4 2 4" xfId="1841"/>
    <cellStyle name="Обычный 8 2 4 3" xfId="866"/>
    <cellStyle name="Обычный 8 2 4 3 2" xfId="1469"/>
    <cellStyle name="Обычный 8 2 4 3 2 2" xfId="2428"/>
    <cellStyle name="Обычный 8 2 4 3 3" xfId="1956"/>
    <cellStyle name="Обычный 8 2 4 4" xfId="1240"/>
    <cellStyle name="Обычный 8 2 4 4 2" xfId="2200"/>
    <cellStyle name="Обычный 8 2 4 5" xfId="1725"/>
    <cellStyle name="Обычный 8 2 4 6" xfId="2816"/>
    <cellStyle name="Обычный 8 2 5" xfId="593"/>
    <cellStyle name="Обычный 8 2 5 2" xfId="924"/>
    <cellStyle name="Обычный 8 2 5 2 2" xfId="1526"/>
    <cellStyle name="Обычный 8 2 5 2 2 2" xfId="2485"/>
    <cellStyle name="Обычный 8 2 5 2 3" xfId="2013"/>
    <cellStyle name="Обычный 8 2 5 3" xfId="1298"/>
    <cellStyle name="Обычный 8 2 5 3 2" xfId="2257"/>
    <cellStyle name="Обычный 8 2 5 4" xfId="1784"/>
    <cellStyle name="Обычный 8 2 6" xfId="809"/>
    <cellStyle name="Обычный 8 2 6 2" xfId="1412"/>
    <cellStyle name="Обычный 8 2 6 2 2" xfId="2371"/>
    <cellStyle name="Обычный 8 2 6 3" xfId="1899"/>
    <cellStyle name="Обычный 8 2 7" xfId="1183"/>
    <cellStyle name="Обычный 8 2 7 2" xfId="2143"/>
    <cellStyle name="Обычный 8 2 8" xfId="1667"/>
    <cellStyle name="Обычный 8 2 9" xfId="2759"/>
    <cellStyle name="Обычный 8 3" xfId="373"/>
    <cellStyle name="Обычный 8 3 2" xfId="483"/>
    <cellStyle name="Обычный 8 3 2 2" xfId="669"/>
    <cellStyle name="Обычный 8 3 2 2 2" xfId="990"/>
    <cellStyle name="Обычный 8 3 2 2 2 2" xfId="1592"/>
    <cellStyle name="Обычный 8 3 2 2 2 2 2" xfId="2551"/>
    <cellStyle name="Обычный 8 3 2 2 2 3" xfId="2079"/>
    <cellStyle name="Обычный 8 3 2 2 3" xfId="1364"/>
    <cellStyle name="Обычный 8 3 2 2 3 2" xfId="2323"/>
    <cellStyle name="Обычный 8 3 2 2 4" xfId="1850"/>
    <cellStyle name="Обычный 8 3 2 3" xfId="875"/>
    <cellStyle name="Обычный 8 3 2 3 2" xfId="1478"/>
    <cellStyle name="Обычный 8 3 2 3 2 2" xfId="2437"/>
    <cellStyle name="Обычный 8 3 2 3 3" xfId="1965"/>
    <cellStyle name="Обычный 8 3 2 4" xfId="1249"/>
    <cellStyle name="Обычный 8 3 2 4 2" xfId="2209"/>
    <cellStyle name="Обычный 8 3 2 5" xfId="1734"/>
    <cellStyle name="Обычный 8 3 2 6" xfId="2825"/>
    <cellStyle name="Обычный 8 3 3" xfId="609"/>
    <cellStyle name="Обычный 8 3 3 2" xfId="933"/>
    <cellStyle name="Обычный 8 3 3 2 2" xfId="1535"/>
    <cellStyle name="Обычный 8 3 3 2 2 2" xfId="2494"/>
    <cellStyle name="Обычный 8 3 3 2 3" xfId="2022"/>
    <cellStyle name="Обычный 8 3 3 3" xfId="1307"/>
    <cellStyle name="Обычный 8 3 3 3 2" xfId="2266"/>
    <cellStyle name="Обычный 8 3 3 4" xfId="1793"/>
    <cellStyle name="Обычный 8 3 4" xfId="818"/>
    <cellStyle name="Обычный 8 3 4 2" xfId="1421"/>
    <cellStyle name="Обычный 8 3 4 2 2" xfId="2380"/>
    <cellStyle name="Обычный 8 3 4 3" xfId="1908"/>
    <cellStyle name="Обычный 8 3 5" xfId="1192"/>
    <cellStyle name="Обычный 8 3 5 2" xfId="2152"/>
    <cellStyle name="Обычный 8 3 6" xfId="1677"/>
    <cellStyle name="Обычный 8 3 7" xfId="2768"/>
    <cellStyle name="Обычный 8 4" xfId="401"/>
    <cellStyle name="Обычный 8 4 2" xfId="502"/>
    <cellStyle name="Обычный 8 4 2 2" xfId="688"/>
    <cellStyle name="Обычный 8 4 2 2 2" xfId="1009"/>
    <cellStyle name="Обычный 8 4 2 2 2 2" xfId="1611"/>
    <cellStyle name="Обычный 8 4 2 2 2 2 2" xfId="2570"/>
    <cellStyle name="Обычный 8 4 2 2 2 3" xfId="2098"/>
    <cellStyle name="Обычный 8 4 2 2 3" xfId="1383"/>
    <cellStyle name="Обычный 8 4 2 2 3 2" xfId="2342"/>
    <cellStyle name="Обычный 8 4 2 2 4" xfId="1869"/>
    <cellStyle name="Обычный 8 4 2 3" xfId="894"/>
    <cellStyle name="Обычный 8 4 2 3 2" xfId="1497"/>
    <cellStyle name="Обычный 8 4 2 3 2 2" xfId="2456"/>
    <cellStyle name="Обычный 8 4 2 3 3" xfId="1984"/>
    <cellStyle name="Обычный 8 4 2 4" xfId="1268"/>
    <cellStyle name="Обычный 8 4 2 4 2" xfId="2228"/>
    <cellStyle name="Обычный 8 4 2 5" xfId="1753"/>
    <cellStyle name="Обычный 8 4 2 6" xfId="2844"/>
    <cellStyle name="Обычный 8 4 3" xfId="629"/>
    <cellStyle name="Обычный 8 4 3 2" xfId="952"/>
    <cellStyle name="Обычный 8 4 3 2 2" xfId="1554"/>
    <cellStyle name="Обычный 8 4 3 2 2 2" xfId="2513"/>
    <cellStyle name="Обычный 8 4 3 2 3" xfId="2041"/>
    <cellStyle name="Обычный 8 4 3 3" xfId="1326"/>
    <cellStyle name="Обычный 8 4 3 3 2" xfId="2285"/>
    <cellStyle name="Обычный 8 4 3 4" xfId="1812"/>
    <cellStyle name="Обычный 8 4 4" xfId="837"/>
    <cellStyle name="Обычный 8 4 4 2" xfId="1440"/>
    <cellStyle name="Обычный 8 4 4 2 2" xfId="2399"/>
    <cellStyle name="Обычный 8 4 4 3" xfId="1927"/>
    <cellStyle name="Обычный 8 4 5" xfId="1211"/>
    <cellStyle name="Обычный 8 4 5 2" xfId="2171"/>
    <cellStyle name="Обычный 8 4 6" xfId="1696"/>
    <cellStyle name="Обычный 8 4 7" xfId="2787"/>
    <cellStyle name="Обычный 8 5" xfId="463"/>
    <cellStyle name="Обычный 8 5 2" xfId="650"/>
    <cellStyle name="Обычный 8 5 2 2" xfId="971"/>
    <cellStyle name="Обычный 8 5 2 2 2" xfId="1573"/>
    <cellStyle name="Обычный 8 5 2 2 2 2" xfId="2532"/>
    <cellStyle name="Обычный 8 5 2 2 3" xfId="2060"/>
    <cellStyle name="Обычный 8 5 2 3" xfId="1345"/>
    <cellStyle name="Обычный 8 5 2 3 2" xfId="2304"/>
    <cellStyle name="Обычный 8 5 2 4" xfId="1831"/>
    <cellStyle name="Обычный 8 5 3" xfId="856"/>
    <cellStyle name="Обычный 8 5 3 2" xfId="1459"/>
    <cellStyle name="Обычный 8 5 3 2 2" xfId="2418"/>
    <cellStyle name="Обычный 8 5 3 3" xfId="1946"/>
    <cellStyle name="Обычный 8 5 4" xfId="1230"/>
    <cellStyle name="Обычный 8 5 4 2" xfId="2190"/>
    <cellStyle name="Обычный 8 5 5" xfId="1715"/>
    <cellStyle name="Обычный 8 5 6" xfId="2806"/>
    <cellStyle name="Обычный 8 6" xfId="578"/>
    <cellStyle name="Обычный 8 6 2" xfId="914"/>
    <cellStyle name="Обычный 8 6 2 2" xfId="1516"/>
    <cellStyle name="Обычный 8 6 2 2 2" xfId="2475"/>
    <cellStyle name="Обычный 8 6 2 3" xfId="2003"/>
    <cellStyle name="Обычный 8 6 3" xfId="1288"/>
    <cellStyle name="Обычный 8 6 3 2" xfId="2247"/>
    <cellStyle name="Обычный 8 6 4" xfId="1773"/>
    <cellStyle name="Обычный 8 7" xfId="799"/>
    <cellStyle name="Обычный 8 7 2" xfId="1402"/>
    <cellStyle name="Обычный 8 7 2 2" xfId="2361"/>
    <cellStyle name="Обычный 8 7 3" xfId="1889"/>
    <cellStyle name="Обычный 8 8" xfId="1173"/>
    <cellStyle name="Обычный 8 8 2" xfId="2133"/>
    <cellStyle name="Обычный 8 9" xfId="1656"/>
    <cellStyle name="Обычный 9" xfId="203"/>
    <cellStyle name="Обычный__ОТЧЕТ2О" xfId="38"/>
    <cellStyle name="Плохой" xfId="39" builtinId="27" customBuiltin="1"/>
    <cellStyle name="Плохой 10" xfId="1161"/>
    <cellStyle name="Плохой 2" xfId="81"/>
    <cellStyle name="Плохой 2 2" xfId="176"/>
    <cellStyle name="Плохой 3" xfId="122"/>
    <cellStyle name="Плохой 4" xfId="251"/>
    <cellStyle name="Плохой 5" xfId="361"/>
    <cellStyle name="Плохой 6" xfId="451"/>
    <cellStyle name="Плохой 7" xfId="551"/>
    <cellStyle name="Плохой 8" xfId="563"/>
    <cellStyle name="Плохой 9" xfId="787"/>
    <cellStyle name="Пояснение" xfId="40" builtinId="53" customBuiltin="1"/>
    <cellStyle name="Пояснение 10" xfId="1162"/>
    <cellStyle name="Пояснение 2" xfId="82"/>
    <cellStyle name="Пояснение 2 2" xfId="177"/>
    <cellStyle name="Пояснение 3" xfId="123"/>
    <cellStyle name="Пояснение 4" xfId="252"/>
    <cellStyle name="Пояснение 5" xfId="362"/>
    <cellStyle name="Пояснение 6" xfId="452"/>
    <cellStyle name="Пояснение 7" xfId="552"/>
    <cellStyle name="Пояснение 8" xfId="586"/>
    <cellStyle name="Пояснение 9" xfId="788"/>
    <cellStyle name="Примечание" xfId="41" builtinId="10" customBuiltin="1"/>
    <cellStyle name="Примечание 10" xfId="1163"/>
    <cellStyle name="Примечание 2" xfId="83"/>
    <cellStyle name="Примечание 2 2" xfId="178"/>
    <cellStyle name="Примечание 2 2 2" xfId="1104"/>
    <cellStyle name="Примечание 2 3" xfId="1105"/>
    <cellStyle name="Примечание 2 3 2" xfId="1106"/>
    <cellStyle name="Примечание 2 4" xfId="1107"/>
    <cellStyle name="Примечание 3" xfId="124"/>
    <cellStyle name="Примечание 3 2" xfId="1108"/>
    <cellStyle name="Примечание 4" xfId="253"/>
    <cellStyle name="Примечание 4 2" xfId="1109"/>
    <cellStyle name="Примечание 5" xfId="363"/>
    <cellStyle name="Примечание 6" xfId="453"/>
    <cellStyle name="Примечание 7" xfId="553"/>
    <cellStyle name="Примечание 8" xfId="743"/>
    <cellStyle name="Примечание 9" xfId="789"/>
    <cellStyle name="Процентный 2" xfId="129"/>
    <cellStyle name="Процентный 2 2" xfId="182"/>
    <cellStyle name="Процентный 2 3" xfId="1110"/>
    <cellStyle name="Процентный 2 3 2" xfId="1111"/>
    <cellStyle name="Процентный 2 3 2 2" xfId="1628"/>
    <cellStyle name="Процентный 2 3 2 2 2" xfId="2587"/>
    <cellStyle name="Процентный 2 3 2 3" xfId="2115"/>
    <cellStyle name="Процентный 2 3 3" xfId="1627"/>
    <cellStyle name="Процентный 2 3 3 2" xfId="2586"/>
    <cellStyle name="Процентный 2 3 4" xfId="2114"/>
    <cellStyle name="Процентный 2 4" xfId="1112"/>
    <cellStyle name="Процентный 2 4 2" xfId="1629"/>
    <cellStyle name="Процентный 2 4 2 2" xfId="2588"/>
    <cellStyle name="Процентный 2 4 3" xfId="2116"/>
    <cellStyle name="Процентный 2 5" xfId="1113"/>
    <cellStyle name="Процентный 2 5 2" xfId="1630"/>
    <cellStyle name="Процентный 2 5 2 2" xfId="2589"/>
    <cellStyle name="Процентный 2 5 3" xfId="2117"/>
    <cellStyle name="Процентный 2 6" xfId="1114"/>
    <cellStyle name="Процентный 2 6 2" xfId="1631"/>
    <cellStyle name="Процентный 2 6 2 2" xfId="2590"/>
    <cellStyle name="Процентный 2 6 3" xfId="2118"/>
    <cellStyle name="Процентный 3" xfId="187"/>
    <cellStyle name="Процентный 3 2" xfId="271"/>
    <cellStyle name="Процентный 3 2 2" xfId="1115"/>
    <cellStyle name="Процентный 3 2 2 2" xfId="1632"/>
    <cellStyle name="Процентный 3 2 2 2 2" xfId="2591"/>
    <cellStyle name="Процентный 3 2 2 3" xfId="2119"/>
    <cellStyle name="Процентный 4" xfId="1116"/>
    <cellStyle name="Процентный 5" xfId="1117"/>
    <cellStyle name="Процентный 6" xfId="1118"/>
    <cellStyle name="Процентный 6 2" xfId="1633"/>
    <cellStyle name="Процентный 6 2 2" xfId="2592"/>
    <cellStyle name="Процентный 6 3" xfId="2120"/>
    <cellStyle name="Процентный 7" xfId="1119"/>
    <cellStyle name="Процентный 7 2" xfId="1634"/>
    <cellStyle name="Процентный 7 2 2" xfId="2593"/>
    <cellStyle name="Процентный 7 3" xfId="2121"/>
    <cellStyle name="Процентный 8" xfId="1120"/>
    <cellStyle name="Процентный 8 2" xfId="1635"/>
    <cellStyle name="Процентный 8 2 2" xfId="2594"/>
    <cellStyle name="Процентный 8 3" xfId="2122"/>
    <cellStyle name="Связанная ячейка" xfId="42" builtinId="24" customBuiltin="1"/>
    <cellStyle name="Связанная ячейка 10" xfId="1164"/>
    <cellStyle name="Связанная ячейка 2" xfId="84"/>
    <cellStyle name="Связанная ячейка 2 2" xfId="179"/>
    <cellStyle name="Связанная ячейка 3" xfId="125"/>
    <cellStyle name="Связанная ячейка 4" xfId="254"/>
    <cellStyle name="Связанная ячейка 5" xfId="364"/>
    <cellStyle name="Связанная ячейка 6" xfId="454"/>
    <cellStyle name="Связанная ячейка 7" xfId="554"/>
    <cellStyle name="Связанная ячейка 8" xfId="561"/>
    <cellStyle name="Связанная ячейка 9" xfId="790"/>
    <cellStyle name="Стиль 1" xfId="1"/>
    <cellStyle name="Текст предупреждения" xfId="43" builtinId="11" customBuiltin="1"/>
    <cellStyle name="Текст предупреждения 10" xfId="1165"/>
    <cellStyle name="Текст предупреждения 2" xfId="85"/>
    <cellStyle name="Текст предупреждения 2 2" xfId="180"/>
    <cellStyle name="Текст предупреждения 3" xfId="126"/>
    <cellStyle name="Текст предупреждения 4" xfId="255"/>
    <cellStyle name="Текст предупреждения 5" xfId="365"/>
    <cellStyle name="Текст предупреждения 6" xfId="455"/>
    <cellStyle name="Текст предупреждения 7" xfId="555"/>
    <cellStyle name="Текст предупреждения 8" xfId="570"/>
    <cellStyle name="Текст предупреждения 9" xfId="791"/>
    <cellStyle name="Тысячи [0]_Диалог Накладная" xfId="44"/>
    <cellStyle name="Тысячи_Sheet1" xfId="1121"/>
    <cellStyle name="Финансовый" xfId="2606" builtinId="3"/>
    <cellStyle name="Финансовый [0] 2" xfId="185"/>
    <cellStyle name="Финансовый [0] 2 10" xfId="139"/>
    <cellStyle name="Финансовый [0] 2 10 2" xfId="266"/>
    <cellStyle name="Финансовый [0] 2 11" xfId="140"/>
    <cellStyle name="Финансовый [0] 2 11 2" xfId="267"/>
    <cellStyle name="Финансовый [0] 2 12" xfId="210"/>
    <cellStyle name="Финансовый [0] 2 13" xfId="214"/>
    <cellStyle name="Финансовый [0] 2 14" xfId="270"/>
    <cellStyle name="Финансовый [0] 2 2" xfId="130"/>
    <cellStyle name="Финансовый [0] 2 2 2" xfId="257"/>
    <cellStyle name="Финансовый [0] 2 3" xfId="132"/>
    <cellStyle name="Финансовый [0] 2 3 2" xfId="259"/>
    <cellStyle name="Финансовый [0] 2 4" xfId="133"/>
    <cellStyle name="Финансовый [0] 2 4 2" xfId="260"/>
    <cellStyle name="Финансовый [0] 2 5" xfId="134"/>
    <cellStyle name="Финансовый [0] 2 5 2" xfId="261"/>
    <cellStyle name="Финансовый [0] 2 6" xfId="135"/>
    <cellStyle name="Финансовый [0] 2 6 2" xfId="262"/>
    <cellStyle name="Финансовый [0] 2 7" xfId="136"/>
    <cellStyle name="Финансовый [0] 2 7 2" xfId="263"/>
    <cellStyle name="Финансовый [0] 2 8" xfId="137"/>
    <cellStyle name="Финансовый [0] 2 8 2" xfId="264"/>
    <cellStyle name="Финансовый [0] 2 9" xfId="138"/>
    <cellStyle name="Финансовый [0] 2 9 2" xfId="265"/>
    <cellStyle name="Финансовый [0] 3" xfId="208"/>
    <cellStyle name="Финансовый [0] 3 2" xfId="274"/>
    <cellStyle name="Финансовый [0] 4" xfId="212"/>
    <cellStyle name="Финансовый [0] 5" xfId="2740"/>
    <cellStyle name="Финансовый [0] 6" xfId="2741"/>
    <cellStyle name="Финансовый [0] 7" xfId="2742"/>
    <cellStyle name="Финансовый 10" xfId="378"/>
    <cellStyle name="Финансовый 100" xfId="2705"/>
    <cellStyle name="Финансовый 101" xfId="2706"/>
    <cellStyle name="Финансовый 102" xfId="2707"/>
    <cellStyle name="Финансовый 103" xfId="2708"/>
    <cellStyle name="Финансовый 104" xfId="2709"/>
    <cellStyle name="Финансовый 105" xfId="2710"/>
    <cellStyle name="Финансовый 106" xfId="2711"/>
    <cellStyle name="Финансовый 107" xfId="2712"/>
    <cellStyle name="Финансовый 108" xfId="2713"/>
    <cellStyle name="Финансовый 109" xfId="2714"/>
    <cellStyle name="Финансовый 11" xfId="467"/>
    <cellStyle name="Финансовый 110" xfId="2715"/>
    <cellStyle name="Финансовый 111" xfId="2716"/>
    <cellStyle name="Финансовый 112" xfId="2717"/>
    <cellStyle name="Финансовый 113" xfId="2718"/>
    <cellStyle name="Финансовый 114" xfId="2719"/>
    <cellStyle name="Финансовый 115" xfId="2720"/>
    <cellStyle name="Финансовый 116" xfId="2721"/>
    <cellStyle name="Финансовый 117" xfId="2722"/>
    <cellStyle name="Финансовый 118" xfId="2723"/>
    <cellStyle name="Финансовый 119" xfId="2724"/>
    <cellStyle name="Финансовый 12" xfId="701"/>
    <cellStyle name="Финансовый 12 2" xfId="2616"/>
    <cellStyle name="Финансовый 120" xfId="2725"/>
    <cellStyle name="Финансовый 121" xfId="2726"/>
    <cellStyle name="Финансовый 122" xfId="2727"/>
    <cellStyle name="Финансовый 123" xfId="2728"/>
    <cellStyle name="Финансовый 124" xfId="2729"/>
    <cellStyle name="Финансовый 125" xfId="2730"/>
    <cellStyle name="Финансовый 126" xfId="2731"/>
    <cellStyle name="Финансовый 127" xfId="2732"/>
    <cellStyle name="Финансовый 128" xfId="2615"/>
    <cellStyle name="Финансовый 129" xfId="2733"/>
    <cellStyle name="Финансовый 13" xfId="738"/>
    <cellStyle name="Финансовый 13 2" xfId="2617"/>
    <cellStyle name="Финансовый 130" xfId="2735"/>
    <cellStyle name="Финансовый 131" xfId="2734"/>
    <cellStyle name="Финансовый 14" xfId="739"/>
    <cellStyle name="Финансовый 14 2" xfId="2618"/>
    <cellStyle name="Финансовый 15" xfId="751"/>
    <cellStyle name="Финансовый 15 2" xfId="2619"/>
    <cellStyle name="Финансовый 16" xfId="907"/>
    <cellStyle name="Финансовый 16 2" xfId="2620"/>
    <cellStyle name="Финансовый 17" xfId="1040"/>
    <cellStyle name="Финансовый 17 2" xfId="2621"/>
    <cellStyle name="Финансовый 18" xfId="1281"/>
    <cellStyle name="Финансовый 18 2" xfId="1643"/>
    <cellStyle name="Финансовый 18 2 2" xfId="2601"/>
    <cellStyle name="Финансовый 18 3" xfId="2622"/>
    <cellStyle name="Финансовый 19" xfId="1646"/>
    <cellStyle name="Финансовый 19 2" xfId="2623"/>
    <cellStyle name="Финансовый 2" xfId="131"/>
    <cellStyle name="Финансовый 2 2" xfId="183"/>
    <cellStyle name="Финансовый 2 2 2" xfId="269"/>
    <cellStyle name="Финансовый 2 3" xfId="209"/>
    <cellStyle name="Финансовый 2 4" xfId="213"/>
    <cellStyle name="Финансовый 2 5" xfId="258"/>
    <cellStyle name="Финансовый 20" xfId="1648"/>
    <cellStyle name="Финансовый 20 2" xfId="2624"/>
    <cellStyle name="Финансовый 21" xfId="1766"/>
    <cellStyle name="Финансовый 21 2" xfId="2625"/>
    <cellStyle name="Финансовый 22" xfId="1777"/>
    <cellStyle name="Финансовый 22 2" xfId="2626"/>
    <cellStyle name="Финансовый 23" xfId="2602"/>
    <cellStyle name="Финансовый 23 2" xfId="2627"/>
    <cellStyle name="Финансовый 24" xfId="2603"/>
    <cellStyle name="Финансовый 24 2" xfId="2628"/>
    <cellStyle name="Финансовый 25" xfId="1882"/>
    <cellStyle name="Финансовый 25 2" xfId="2629"/>
    <cellStyle name="Финансовый 26" xfId="1670"/>
    <cellStyle name="Финансовый 26 2" xfId="2630"/>
    <cellStyle name="Финансовый 27" xfId="1660"/>
    <cellStyle name="Финансовый 27 2" xfId="2631"/>
    <cellStyle name="Финансовый 28" xfId="2604"/>
    <cellStyle name="Финансовый 28 2" xfId="2632"/>
    <cellStyle name="Финансовый 29" xfId="1649"/>
    <cellStyle name="Финансовый 29 2" xfId="2633"/>
    <cellStyle name="Финансовый 3" xfId="189"/>
    <cellStyle name="Финансовый 3 2" xfId="273"/>
    <cellStyle name="Финансовый 3 2 2" xfId="1122"/>
    <cellStyle name="Финансовый 3 2 2 2" xfId="1123"/>
    <cellStyle name="Финансовый 3 2 2 2 2" xfId="1637"/>
    <cellStyle name="Финансовый 3 2 2 2 2 2" xfId="2596"/>
    <cellStyle name="Финансовый 3 2 2 2 3" xfId="2124"/>
    <cellStyle name="Финансовый 3 2 2 3" xfId="1636"/>
    <cellStyle name="Финансовый 3 2 2 3 2" xfId="2595"/>
    <cellStyle name="Финансовый 3 2 2 4" xfId="2123"/>
    <cellStyle name="Финансовый 3 3" xfId="1124"/>
    <cellStyle name="Финансовый 3 3 2" xfId="1125"/>
    <cellStyle name="Финансовый 3 3 2 2" xfId="1639"/>
    <cellStyle name="Финансовый 3 3 2 2 2" xfId="2598"/>
    <cellStyle name="Финансовый 3 3 2 3" xfId="2126"/>
    <cellStyle name="Финансовый 3 3 3" xfId="1638"/>
    <cellStyle name="Финансовый 3 3 3 2" xfId="2597"/>
    <cellStyle name="Финансовый 3 3 4" xfId="2125"/>
    <cellStyle name="Финансовый 3 4" xfId="2611"/>
    <cellStyle name="Финансовый 30" xfId="2634"/>
    <cellStyle name="Финансовый 31" xfId="2635"/>
    <cellStyle name="Финансовый 32" xfId="2636"/>
    <cellStyle name="Финансовый 33" xfId="2637"/>
    <cellStyle name="Финансовый 34" xfId="2638"/>
    <cellStyle name="Финансовый 35" xfId="2639"/>
    <cellStyle name="Финансовый 36" xfId="2640"/>
    <cellStyle name="Финансовый 37" xfId="2641"/>
    <cellStyle name="Финансовый 38" xfId="2642"/>
    <cellStyle name="Финансовый 39" xfId="2643"/>
    <cellStyle name="Финансовый 4" xfId="195"/>
    <cellStyle name="Финансовый 4 10" xfId="2612"/>
    <cellStyle name="Финансовый 4 11" xfId="2746"/>
    <cellStyle name="Финансовый 4 2" xfId="277"/>
    <cellStyle name="Финансовый 4 2 2" xfId="384"/>
    <cellStyle name="Финансовый 4 2 2 2" xfId="490"/>
    <cellStyle name="Финансовый 4 2 2 2 2" xfId="676"/>
    <cellStyle name="Финансовый 4 2 2 2 2 2" xfId="997"/>
    <cellStyle name="Финансовый 4 2 2 2 2 2 2" xfId="1599"/>
    <cellStyle name="Финансовый 4 2 2 2 2 2 2 2" xfId="2558"/>
    <cellStyle name="Финансовый 4 2 2 2 2 2 3" xfId="2086"/>
    <cellStyle name="Финансовый 4 2 2 2 2 3" xfId="1371"/>
    <cellStyle name="Финансовый 4 2 2 2 2 3 2" xfId="2330"/>
    <cellStyle name="Финансовый 4 2 2 2 2 4" xfId="1857"/>
    <cellStyle name="Финансовый 4 2 2 2 3" xfId="882"/>
    <cellStyle name="Финансовый 4 2 2 2 3 2" xfId="1485"/>
    <cellStyle name="Финансовый 4 2 2 2 3 2 2" xfId="2444"/>
    <cellStyle name="Финансовый 4 2 2 2 3 3" xfId="1972"/>
    <cellStyle name="Финансовый 4 2 2 2 4" xfId="1256"/>
    <cellStyle name="Финансовый 4 2 2 2 4 2" xfId="2216"/>
    <cellStyle name="Финансовый 4 2 2 2 5" xfId="1741"/>
    <cellStyle name="Финансовый 4 2 2 2 6" xfId="2832"/>
    <cellStyle name="Финансовый 4 2 2 3" xfId="616"/>
    <cellStyle name="Финансовый 4 2 2 3 2" xfId="940"/>
    <cellStyle name="Финансовый 4 2 2 3 2 2" xfId="1542"/>
    <cellStyle name="Финансовый 4 2 2 3 2 2 2" xfId="2501"/>
    <cellStyle name="Финансовый 4 2 2 3 2 3" xfId="2029"/>
    <cellStyle name="Финансовый 4 2 2 3 3" xfId="1314"/>
    <cellStyle name="Финансовый 4 2 2 3 3 2" xfId="2273"/>
    <cellStyle name="Финансовый 4 2 2 3 4" xfId="1800"/>
    <cellStyle name="Финансовый 4 2 2 4" xfId="825"/>
    <cellStyle name="Финансовый 4 2 2 4 2" xfId="1428"/>
    <cellStyle name="Финансовый 4 2 2 4 2 2" xfId="2387"/>
    <cellStyle name="Финансовый 4 2 2 4 3" xfId="1915"/>
    <cellStyle name="Финансовый 4 2 2 5" xfId="1199"/>
    <cellStyle name="Финансовый 4 2 2 5 2" xfId="2159"/>
    <cellStyle name="Финансовый 4 2 2 6" xfId="1684"/>
    <cellStyle name="Финансовый 4 2 2 7" xfId="2775"/>
    <cellStyle name="Финансовый 4 2 3" xfId="408"/>
    <cellStyle name="Финансовый 4 2 3 2" xfId="509"/>
    <cellStyle name="Финансовый 4 2 3 2 2" xfId="695"/>
    <cellStyle name="Финансовый 4 2 3 2 2 2" xfId="1016"/>
    <cellStyle name="Финансовый 4 2 3 2 2 2 2" xfId="1618"/>
    <cellStyle name="Финансовый 4 2 3 2 2 2 2 2" xfId="2577"/>
    <cellStyle name="Финансовый 4 2 3 2 2 2 3" xfId="2105"/>
    <cellStyle name="Финансовый 4 2 3 2 2 3" xfId="1390"/>
    <cellStyle name="Финансовый 4 2 3 2 2 3 2" xfId="2349"/>
    <cellStyle name="Финансовый 4 2 3 2 2 4" xfId="1876"/>
    <cellStyle name="Финансовый 4 2 3 2 3" xfId="901"/>
    <cellStyle name="Финансовый 4 2 3 2 3 2" xfId="1504"/>
    <cellStyle name="Финансовый 4 2 3 2 3 2 2" xfId="2463"/>
    <cellStyle name="Финансовый 4 2 3 2 3 3" xfId="1991"/>
    <cellStyle name="Финансовый 4 2 3 2 4" xfId="1275"/>
    <cellStyle name="Финансовый 4 2 3 2 4 2" xfId="2235"/>
    <cellStyle name="Финансовый 4 2 3 2 5" xfId="1760"/>
    <cellStyle name="Финансовый 4 2 3 2 6" xfId="2851"/>
    <cellStyle name="Финансовый 4 2 3 3" xfId="636"/>
    <cellStyle name="Финансовый 4 2 3 3 2" xfId="959"/>
    <cellStyle name="Финансовый 4 2 3 3 2 2" xfId="1561"/>
    <cellStyle name="Финансовый 4 2 3 3 2 2 2" xfId="2520"/>
    <cellStyle name="Финансовый 4 2 3 3 2 3" xfId="2048"/>
    <cellStyle name="Финансовый 4 2 3 3 3" xfId="1333"/>
    <cellStyle name="Финансовый 4 2 3 3 3 2" xfId="2292"/>
    <cellStyle name="Финансовый 4 2 3 3 4" xfId="1819"/>
    <cellStyle name="Финансовый 4 2 3 4" xfId="844"/>
    <cellStyle name="Финансовый 4 2 3 4 2" xfId="1447"/>
    <cellStyle name="Финансовый 4 2 3 4 2 2" xfId="2406"/>
    <cellStyle name="Финансовый 4 2 3 4 3" xfId="1934"/>
    <cellStyle name="Финансовый 4 2 3 5" xfId="1218"/>
    <cellStyle name="Финансовый 4 2 3 5 2" xfId="2178"/>
    <cellStyle name="Финансовый 4 2 3 6" xfId="1703"/>
    <cellStyle name="Финансовый 4 2 3 7" xfId="2794"/>
    <cellStyle name="Финансовый 4 2 4" xfId="471"/>
    <cellStyle name="Финансовый 4 2 4 2" xfId="657"/>
    <cellStyle name="Финансовый 4 2 4 2 2" xfId="978"/>
    <cellStyle name="Финансовый 4 2 4 2 2 2" xfId="1580"/>
    <cellStyle name="Финансовый 4 2 4 2 2 2 2" xfId="2539"/>
    <cellStyle name="Финансовый 4 2 4 2 2 3" xfId="2067"/>
    <cellStyle name="Финансовый 4 2 4 2 3" xfId="1352"/>
    <cellStyle name="Финансовый 4 2 4 2 3 2" xfId="2311"/>
    <cellStyle name="Финансовый 4 2 4 2 4" xfId="1838"/>
    <cellStyle name="Финансовый 4 2 4 3" xfId="863"/>
    <cellStyle name="Финансовый 4 2 4 3 2" xfId="1466"/>
    <cellStyle name="Финансовый 4 2 4 3 2 2" xfId="2425"/>
    <cellStyle name="Финансовый 4 2 4 3 3" xfId="1953"/>
    <cellStyle name="Финансовый 4 2 4 4" xfId="1237"/>
    <cellStyle name="Финансовый 4 2 4 4 2" xfId="2197"/>
    <cellStyle name="Финансовый 4 2 4 5" xfId="1722"/>
    <cellStyle name="Финансовый 4 2 4 6" xfId="2813"/>
    <cellStyle name="Финансовый 4 2 5" xfId="590"/>
    <cellStyle name="Финансовый 4 2 5 2" xfId="921"/>
    <cellStyle name="Финансовый 4 2 5 2 2" xfId="1523"/>
    <cellStyle name="Финансовый 4 2 5 2 2 2" xfId="2482"/>
    <cellStyle name="Финансовый 4 2 5 2 3" xfId="2010"/>
    <cellStyle name="Финансовый 4 2 5 3" xfId="1295"/>
    <cellStyle name="Финансовый 4 2 5 3 2" xfId="2254"/>
    <cellStyle name="Финансовый 4 2 5 4" xfId="1781"/>
    <cellStyle name="Финансовый 4 2 6" xfId="806"/>
    <cellStyle name="Финансовый 4 2 6 2" xfId="1409"/>
    <cellStyle name="Финансовый 4 2 6 2 2" xfId="2368"/>
    <cellStyle name="Финансовый 4 2 6 3" xfId="1896"/>
    <cellStyle name="Финансовый 4 2 7" xfId="1180"/>
    <cellStyle name="Финансовый 4 2 7 2" xfId="2140"/>
    <cellStyle name="Финансовый 4 2 8" xfId="1664"/>
    <cellStyle name="Финансовый 4 2 9" xfId="2756"/>
    <cellStyle name="Финансовый 4 3" xfId="370"/>
    <cellStyle name="Финансовый 4 3 2" xfId="480"/>
    <cellStyle name="Финансовый 4 3 2 2" xfId="666"/>
    <cellStyle name="Финансовый 4 3 2 2 2" xfId="987"/>
    <cellStyle name="Финансовый 4 3 2 2 2 2" xfId="1589"/>
    <cellStyle name="Финансовый 4 3 2 2 2 2 2" xfId="2548"/>
    <cellStyle name="Финансовый 4 3 2 2 2 3" xfId="2076"/>
    <cellStyle name="Финансовый 4 3 2 2 3" xfId="1361"/>
    <cellStyle name="Финансовый 4 3 2 2 3 2" xfId="2320"/>
    <cellStyle name="Финансовый 4 3 2 2 4" xfId="1847"/>
    <cellStyle name="Финансовый 4 3 2 3" xfId="872"/>
    <cellStyle name="Финансовый 4 3 2 3 2" xfId="1475"/>
    <cellStyle name="Финансовый 4 3 2 3 2 2" xfId="2434"/>
    <cellStyle name="Финансовый 4 3 2 3 3" xfId="1962"/>
    <cellStyle name="Финансовый 4 3 2 4" xfId="1246"/>
    <cellStyle name="Финансовый 4 3 2 4 2" xfId="2206"/>
    <cellStyle name="Финансовый 4 3 2 5" xfId="1731"/>
    <cellStyle name="Финансовый 4 3 2 6" xfId="2822"/>
    <cellStyle name="Финансовый 4 3 3" xfId="606"/>
    <cellStyle name="Финансовый 4 3 3 2" xfId="930"/>
    <cellStyle name="Финансовый 4 3 3 2 2" xfId="1532"/>
    <cellStyle name="Финансовый 4 3 3 2 2 2" xfId="2491"/>
    <cellStyle name="Финансовый 4 3 3 2 3" xfId="2019"/>
    <cellStyle name="Финансовый 4 3 3 3" xfId="1304"/>
    <cellStyle name="Финансовый 4 3 3 3 2" xfId="2263"/>
    <cellStyle name="Финансовый 4 3 3 4" xfId="1790"/>
    <cellStyle name="Финансовый 4 3 4" xfId="815"/>
    <cellStyle name="Финансовый 4 3 4 2" xfId="1418"/>
    <cellStyle name="Финансовый 4 3 4 2 2" xfId="2377"/>
    <cellStyle name="Финансовый 4 3 4 3" xfId="1905"/>
    <cellStyle name="Финансовый 4 3 5" xfId="1189"/>
    <cellStyle name="Финансовый 4 3 5 2" xfId="2149"/>
    <cellStyle name="Финансовый 4 3 6" xfId="1674"/>
    <cellStyle name="Финансовый 4 3 7" xfId="2765"/>
    <cellStyle name="Финансовый 4 4" xfId="398"/>
    <cellStyle name="Финансовый 4 4 2" xfId="499"/>
    <cellStyle name="Финансовый 4 4 2 2" xfId="685"/>
    <cellStyle name="Финансовый 4 4 2 2 2" xfId="1006"/>
    <cellStyle name="Финансовый 4 4 2 2 2 2" xfId="1608"/>
    <cellStyle name="Финансовый 4 4 2 2 2 2 2" xfId="2567"/>
    <cellStyle name="Финансовый 4 4 2 2 2 3" xfId="2095"/>
    <cellStyle name="Финансовый 4 4 2 2 3" xfId="1380"/>
    <cellStyle name="Финансовый 4 4 2 2 3 2" xfId="2339"/>
    <cellStyle name="Финансовый 4 4 2 2 4" xfId="1866"/>
    <cellStyle name="Финансовый 4 4 2 3" xfId="891"/>
    <cellStyle name="Финансовый 4 4 2 3 2" xfId="1494"/>
    <cellStyle name="Финансовый 4 4 2 3 2 2" xfId="2453"/>
    <cellStyle name="Финансовый 4 4 2 3 3" xfId="1981"/>
    <cellStyle name="Финансовый 4 4 2 4" xfId="1265"/>
    <cellStyle name="Финансовый 4 4 2 4 2" xfId="2225"/>
    <cellStyle name="Финансовый 4 4 2 5" xfId="1750"/>
    <cellStyle name="Финансовый 4 4 2 6" xfId="2841"/>
    <cellStyle name="Финансовый 4 4 3" xfId="626"/>
    <cellStyle name="Финансовый 4 4 3 2" xfId="949"/>
    <cellStyle name="Финансовый 4 4 3 2 2" xfId="1551"/>
    <cellStyle name="Финансовый 4 4 3 2 2 2" xfId="2510"/>
    <cellStyle name="Финансовый 4 4 3 2 3" xfId="2038"/>
    <cellStyle name="Финансовый 4 4 3 3" xfId="1323"/>
    <cellStyle name="Финансовый 4 4 3 3 2" xfId="2282"/>
    <cellStyle name="Финансовый 4 4 3 4" xfId="1809"/>
    <cellStyle name="Финансовый 4 4 4" xfId="834"/>
    <cellStyle name="Финансовый 4 4 4 2" xfId="1437"/>
    <cellStyle name="Финансовый 4 4 4 2 2" xfId="2396"/>
    <cellStyle name="Финансовый 4 4 4 3" xfId="1924"/>
    <cellStyle name="Финансовый 4 4 5" xfId="1208"/>
    <cellStyle name="Финансовый 4 4 5 2" xfId="2168"/>
    <cellStyle name="Финансовый 4 4 6" xfId="1693"/>
    <cellStyle name="Финансовый 4 4 7" xfId="2784"/>
    <cellStyle name="Финансовый 4 5" xfId="460"/>
    <cellStyle name="Финансовый 4 5 2" xfId="647"/>
    <cellStyle name="Финансовый 4 5 2 2" xfId="968"/>
    <cellStyle name="Финансовый 4 5 2 2 2" xfId="1570"/>
    <cellStyle name="Финансовый 4 5 2 2 2 2" xfId="2529"/>
    <cellStyle name="Финансовый 4 5 2 2 3" xfId="2057"/>
    <cellStyle name="Финансовый 4 5 2 3" xfId="1342"/>
    <cellStyle name="Финансовый 4 5 2 3 2" xfId="2301"/>
    <cellStyle name="Финансовый 4 5 2 4" xfId="1828"/>
    <cellStyle name="Финансовый 4 5 3" xfId="853"/>
    <cellStyle name="Финансовый 4 5 3 2" xfId="1456"/>
    <cellStyle name="Финансовый 4 5 3 2 2" xfId="2415"/>
    <cellStyle name="Финансовый 4 5 3 3" xfId="1943"/>
    <cellStyle name="Финансовый 4 5 4" xfId="1227"/>
    <cellStyle name="Финансовый 4 5 4 2" xfId="2187"/>
    <cellStyle name="Финансовый 4 5 5" xfId="1712"/>
    <cellStyle name="Финансовый 4 5 6" xfId="2803"/>
    <cellStyle name="Финансовый 4 6" xfId="574"/>
    <cellStyle name="Финансовый 4 6 2" xfId="911"/>
    <cellStyle name="Финансовый 4 6 2 2" xfId="1513"/>
    <cellStyle name="Финансовый 4 6 2 2 2" xfId="2472"/>
    <cellStyle name="Финансовый 4 6 2 3" xfId="2000"/>
    <cellStyle name="Финансовый 4 6 3" xfId="1285"/>
    <cellStyle name="Финансовый 4 6 3 2" xfId="2244"/>
    <cellStyle name="Финансовый 4 6 4" xfId="1770"/>
    <cellStyle name="Финансовый 4 7" xfId="796"/>
    <cellStyle name="Финансовый 4 7 2" xfId="1399"/>
    <cellStyle name="Финансовый 4 7 2 2" xfId="2358"/>
    <cellStyle name="Финансовый 4 7 3" xfId="1886"/>
    <cellStyle name="Финансовый 4 8" xfId="1170"/>
    <cellStyle name="Финансовый 4 8 2" xfId="2130"/>
    <cellStyle name="Финансовый 4 9" xfId="1653"/>
    <cellStyle name="Финансовый 40" xfId="2644"/>
    <cellStyle name="Финансовый 41" xfId="2645"/>
    <cellStyle name="Финансовый 42" xfId="2646"/>
    <cellStyle name="Финансовый 43" xfId="2647"/>
    <cellStyle name="Финансовый 44" xfId="2648"/>
    <cellStyle name="Финансовый 45" xfId="2649"/>
    <cellStyle name="Финансовый 46" xfId="2650"/>
    <cellStyle name="Финансовый 47" xfId="2651"/>
    <cellStyle name="Финансовый 471" xfId="2682"/>
    <cellStyle name="Финансовый 48" xfId="2652"/>
    <cellStyle name="Финансовый 49" xfId="2653"/>
    <cellStyle name="Финансовый 5" xfId="204"/>
    <cellStyle name="Финансовый 5 10" xfId="2613"/>
    <cellStyle name="Финансовый 5 11" xfId="2750"/>
    <cellStyle name="Финансовый 5 2" xfId="281"/>
    <cellStyle name="Финансовый 5 2 2" xfId="388"/>
    <cellStyle name="Финансовый 5 2 2 2" xfId="494"/>
    <cellStyle name="Финансовый 5 2 2 2 2" xfId="680"/>
    <cellStyle name="Финансовый 5 2 2 2 2 2" xfId="1001"/>
    <cellStyle name="Финансовый 5 2 2 2 2 2 2" xfId="1603"/>
    <cellStyle name="Финансовый 5 2 2 2 2 2 2 2" xfId="2562"/>
    <cellStyle name="Финансовый 5 2 2 2 2 2 3" xfId="2090"/>
    <cellStyle name="Финансовый 5 2 2 2 2 3" xfId="1375"/>
    <cellStyle name="Финансовый 5 2 2 2 2 3 2" xfId="2334"/>
    <cellStyle name="Финансовый 5 2 2 2 2 4" xfId="1861"/>
    <cellStyle name="Финансовый 5 2 2 2 3" xfId="886"/>
    <cellStyle name="Финансовый 5 2 2 2 3 2" xfId="1489"/>
    <cellStyle name="Финансовый 5 2 2 2 3 2 2" xfId="2448"/>
    <cellStyle name="Финансовый 5 2 2 2 3 3" xfId="1976"/>
    <cellStyle name="Финансовый 5 2 2 2 4" xfId="1260"/>
    <cellStyle name="Финансовый 5 2 2 2 4 2" xfId="2220"/>
    <cellStyle name="Финансовый 5 2 2 2 5" xfId="1745"/>
    <cellStyle name="Финансовый 5 2 2 2 6" xfId="2836"/>
    <cellStyle name="Финансовый 5 2 2 3" xfId="620"/>
    <cellStyle name="Финансовый 5 2 2 3 2" xfId="944"/>
    <cellStyle name="Финансовый 5 2 2 3 2 2" xfId="1546"/>
    <cellStyle name="Финансовый 5 2 2 3 2 2 2" xfId="2505"/>
    <cellStyle name="Финансовый 5 2 2 3 2 3" xfId="2033"/>
    <cellStyle name="Финансовый 5 2 2 3 3" xfId="1318"/>
    <cellStyle name="Финансовый 5 2 2 3 3 2" xfId="2277"/>
    <cellStyle name="Финансовый 5 2 2 3 4" xfId="1804"/>
    <cellStyle name="Финансовый 5 2 2 4" xfId="829"/>
    <cellStyle name="Финансовый 5 2 2 4 2" xfId="1432"/>
    <cellStyle name="Финансовый 5 2 2 4 2 2" xfId="2391"/>
    <cellStyle name="Финансовый 5 2 2 4 3" xfId="1919"/>
    <cellStyle name="Финансовый 5 2 2 5" xfId="1203"/>
    <cellStyle name="Финансовый 5 2 2 5 2" xfId="2163"/>
    <cellStyle name="Финансовый 5 2 2 6" xfId="1688"/>
    <cellStyle name="Финансовый 5 2 2 7" xfId="2779"/>
    <cellStyle name="Финансовый 5 2 3" xfId="412"/>
    <cellStyle name="Финансовый 5 2 3 2" xfId="513"/>
    <cellStyle name="Финансовый 5 2 3 2 2" xfId="699"/>
    <cellStyle name="Финансовый 5 2 3 2 2 2" xfId="1020"/>
    <cellStyle name="Финансовый 5 2 3 2 2 2 2" xfId="1622"/>
    <cellStyle name="Финансовый 5 2 3 2 2 2 2 2" xfId="2581"/>
    <cellStyle name="Финансовый 5 2 3 2 2 2 3" xfId="2109"/>
    <cellStyle name="Финансовый 5 2 3 2 2 3" xfId="1394"/>
    <cellStyle name="Финансовый 5 2 3 2 2 3 2" xfId="2353"/>
    <cellStyle name="Финансовый 5 2 3 2 2 4" xfId="1880"/>
    <cellStyle name="Финансовый 5 2 3 2 3" xfId="905"/>
    <cellStyle name="Финансовый 5 2 3 2 3 2" xfId="1508"/>
    <cellStyle name="Финансовый 5 2 3 2 3 2 2" xfId="2467"/>
    <cellStyle name="Финансовый 5 2 3 2 3 3" xfId="1995"/>
    <cellStyle name="Финансовый 5 2 3 2 4" xfId="1279"/>
    <cellStyle name="Финансовый 5 2 3 2 4 2" xfId="2239"/>
    <cellStyle name="Финансовый 5 2 3 2 5" xfId="1764"/>
    <cellStyle name="Финансовый 5 2 3 2 6" xfId="2855"/>
    <cellStyle name="Финансовый 5 2 3 3" xfId="640"/>
    <cellStyle name="Финансовый 5 2 3 3 2" xfId="963"/>
    <cellStyle name="Финансовый 5 2 3 3 2 2" xfId="1565"/>
    <cellStyle name="Финансовый 5 2 3 3 2 2 2" xfId="2524"/>
    <cellStyle name="Финансовый 5 2 3 3 2 3" xfId="2052"/>
    <cellStyle name="Финансовый 5 2 3 3 3" xfId="1337"/>
    <cellStyle name="Финансовый 5 2 3 3 3 2" xfId="2296"/>
    <cellStyle name="Финансовый 5 2 3 3 4" xfId="1823"/>
    <cellStyle name="Финансовый 5 2 3 4" xfId="848"/>
    <cellStyle name="Финансовый 5 2 3 4 2" xfId="1451"/>
    <cellStyle name="Финансовый 5 2 3 4 2 2" xfId="2410"/>
    <cellStyle name="Финансовый 5 2 3 4 3" xfId="1938"/>
    <cellStyle name="Финансовый 5 2 3 5" xfId="1222"/>
    <cellStyle name="Финансовый 5 2 3 5 2" xfId="2182"/>
    <cellStyle name="Финансовый 5 2 3 6" xfId="1707"/>
    <cellStyle name="Финансовый 5 2 3 7" xfId="2798"/>
    <cellStyle name="Финансовый 5 2 4" xfId="475"/>
    <cellStyle name="Финансовый 5 2 4 2" xfId="661"/>
    <cellStyle name="Финансовый 5 2 4 2 2" xfId="982"/>
    <cellStyle name="Финансовый 5 2 4 2 2 2" xfId="1584"/>
    <cellStyle name="Финансовый 5 2 4 2 2 2 2" xfId="2543"/>
    <cellStyle name="Финансовый 5 2 4 2 2 3" xfId="2071"/>
    <cellStyle name="Финансовый 5 2 4 2 3" xfId="1356"/>
    <cellStyle name="Финансовый 5 2 4 2 3 2" xfId="2315"/>
    <cellStyle name="Финансовый 5 2 4 2 4" xfId="1842"/>
    <cellStyle name="Финансовый 5 2 4 3" xfId="867"/>
    <cellStyle name="Финансовый 5 2 4 3 2" xfId="1470"/>
    <cellStyle name="Финансовый 5 2 4 3 2 2" xfId="2429"/>
    <cellStyle name="Финансовый 5 2 4 3 3" xfId="1957"/>
    <cellStyle name="Финансовый 5 2 4 4" xfId="1241"/>
    <cellStyle name="Финансовый 5 2 4 4 2" xfId="2201"/>
    <cellStyle name="Финансовый 5 2 4 5" xfId="1726"/>
    <cellStyle name="Финансовый 5 2 4 6" xfId="2817"/>
    <cellStyle name="Финансовый 5 2 5" xfId="594"/>
    <cellStyle name="Финансовый 5 2 5 2" xfId="925"/>
    <cellStyle name="Финансовый 5 2 5 2 2" xfId="1527"/>
    <cellStyle name="Финансовый 5 2 5 2 2 2" xfId="2486"/>
    <cellStyle name="Финансовый 5 2 5 2 3" xfId="2014"/>
    <cellStyle name="Финансовый 5 2 5 3" xfId="1299"/>
    <cellStyle name="Финансовый 5 2 5 3 2" xfId="2258"/>
    <cellStyle name="Финансовый 5 2 5 4" xfId="1785"/>
    <cellStyle name="Финансовый 5 2 6" xfId="810"/>
    <cellStyle name="Финансовый 5 2 6 2" xfId="1413"/>
    <cellStyle name="Финансовый 5 2 6 2 2" xfId="2372"/>
    <cellStyle name="Финансовый 5 2 6 3" xfId="1900"/>
    <cellStyle name="Финансовый 5 2 7" xfId="1184"/>
    <cellStyle name="Финансовый 5 2 7 2" xfId="2144"/>
    <cellStyle name="Финансовый 5 2 8" xfId="1668"/>
    <cellStyle name="Финансовый 5 2 9" xfId="2760"/>
    <cellStyle name="Финансовый 5 3" xfId="374"/>
    <cellStyle name="Финансовый 5 3 2" xfId="484"/>
    <cellStyle name="Финансовый 5 3 2 2" xfId="670"/>
    <cellStyle name="Финансовый 5 3 2 2 2" xfId="991"/>
    <cellStyle name="Финансовый 5 3 2 2 2 2" xfId="1593"/>
    <cellStyle name="Финансовый 5 3 2 2 2 2 2" xfId="2552"/>
    <cellStyle name="Финансовый 5 3 2 2 2 3" xfId="2080"/>
    <cellStyle name="Финансовый 5 3 2 2 3" xfId="1365"/>
    <cellStyle name="Финансовый 5 3 2 2 3 2" xfId="2324"/>
    <cellStyle name="Финансовый 5 3 2 2 4" xfId="1851"/>
    <cellStyle name="Финансовый 5 3 2 3" xfId="876"/>
    <cellStyle name="Финансовый 5 3 2 3 2" xfId="1479"/>
    <cellStyle name="Финансовый 5 3 2 3 2 2" xfId="2438"/>
    <cellStyle name="Финансовый 5 3 2 3 3" xfId="1966"/>
    <cellStyle name="Финансовый 5 3 2 4" xfId="1250"/>
    <cellStyle name="Финансовый 5 3 2 4 2" xfId="2210"/>
    <cellStyle name="Финансовый 5 3 2 5" xfId="1735"/>
    <cellStyle name="Финансовый 5 3 2 6" xfId="2826"/>
    <cellStyle name="Финансовый 5 3 3" xfId="610"/>
    <cellStyle name="Финансовый 5 3 3 2" xfId="934"/>
    <cellStyle name="Финансовый 5 3 3 2 2" xfId="1536"/>
    <cellStyle name="Финансовый 5 3 3 2 2 2" xfId="2495"/>
    <cellStyle name="Финансовый 5 3 3 2 3" xfId="2023"/>
    <cellStyle name="Финансовый 5 3 3 3" xfId="1308"/>
    <cellStyle name="Финансовый 5 3 3 3 2" xfId="2267"/>
    <cellStyle name="Финансовый 5 3 3 4" xfId="1794"/>
    <cellStyle name="Финансовый 5 3 4" xfId="819"/>
    <cellStyle name="Финансовый 5 3 4 2" xfId="1422"/>
    <cellStyle name="Финансовый 5 3 4 2 2" xfId="2381"/>
    <cellStyle name="Финансовый 5 3 4 3" xfId="1909"/>
    <cellStyle name="Финансовый 5 3 5" xfId="1193"/>
    <cellStyle name="Финансовый 5 3 5 2" xfId="2153"/>
    <cellStyle name="Финансовый 5 3 6" xfId="1678"/>
    <cellStyle name="Финансовый 5 3 7" xfId="2769"/>
    <cellStyle name="Финансовый 5 4" xfId="402"/>
    <cellStyle name="Финансовый 5 4 2" xfId="503"/>
    <cellStyle name="Финансовый 5 4 2 2" xfId="689"/>
    <cellStyle name="Финансовый 5 4 2 2 2" xfId="1010"/>
    <cellStyle name="Финансовый 5 4 2 2 2 2" xfId="1612"/>
    <cellStyle name="Финансовый 5 4 2 2 2 2 2" xfId="2571"/>
    <cellStyle name="Финансовый 5 4 2 2 2 3" xfId="2099"/>
    <cellStyle name="Финансовый 5 4 2 2 3" xfId="1384"/>
    <cellStyle name="Финансовый 5 4 2 2 3 2" xfId="2343"/>
    <cellStyle name="Финансовый 5 4 2 2 4" xfId="1870"/>
    <cellStyle name="Финансовый 5 4 2 3" xfId="895"/>
    <cellStyle name="Финансовый 5 4 2 3 2" xfId="1498"/>
    <cellStyle name="Финансовый 5 4 2 3 2 2" xfId="2457"/>
    <cellStyle name="Финансовый 5 4 2 3 3" xfId="1985"/>
    <cellStyle name="Финансовый 5 4 2 4" xfId="1269"/>
    <cellStyle name="Финансовый 5 4 2 4 2" xfId="2229"/>
    <cellStyle name="Финансовый 5 4 2 5" xfId="1754"/>
    <cellStyle name="Финансовый 5 4 2 6" xfId="2845"/>
    <cellStyle name="Финансовый 5 4 3" xfId="630"/>
    <cellStyle name="Финансовый 5 4 3 2" xfId="953"/>
    <cellStyle name="Финансовый 5 4 3 2 2" xfId="1555"/>
    <cellStyle name="Финансовый 5 4 3 2 2 2" xfId="2514"/>
    <cellStyle name="Финансовый 5 4 3 2 3" xfId="2042"/>
    <cellStyle name="Финансовый 5 4 3 3" xfId="1327"/>
    <cellStyle name="Финансовый 5 4 3 3 2" xfId="2286"/>
    <cellStyle name="Финансовый 5 4 3 4" xfId="1813"/>
    <cellStyle name="Финансовый 5 4 4" xfId="838"/>
    <cellStyle name="Финансовый 5 4 4 2" xfId="1441"/>
    <cellStyle name="Финансовый 5 4 4 2 2" xfId="2400"/>
    <cellStyle name="Финансовый 5 4 4 3" xfId="1928"/>
    <cellStyle name="Финансовый 5 4 5" xfId="1212"/>
    <cellStyle name="Финансовый 5 4 5 2" xfId="2172"/>
    <cellStyle name="Финансовый 5 4 6" xfId="1697"/>
    <cellStyle name="Финансовый 5 4 7" xfId="2788"/>
    <cellStyle name="Финансовый 5 5" xfId="464"/>
    <cellStyle name="Финансовый 5 5 2" xfId="651"/>
    <cellStyle name="Финансовый 5 5 2 2" xfId="972"/>
    <cellStyle name="Финансовый 5 5 2 2 2" xfId="1574"/>
    <cellStyle name="Финансовый 5 5 2 2 2 2" xfId="2533"/>
    <cellStyle name="Финансовый 5 5 2 2 3" xfId="2061"/>
    <cellStyle name="Финансовый 5 5 2 3" xfId="1346"/>
    <cellStyle name="Финансовый 5 5 2 3 2" xfId="2305"/>
    <cellStyle name="Финансовый 5 5 2 4" xfId="1832"/>
    <cellStyle name="Финансовый 5 5 3" xfId="857"/>
    <cellStyle name="Финансовый 5 5 3 2" xfId="1460"/>
    <cellStyle name="Финансовый 5 5 3 2 2" xfId="2419"/>
    <cellStyle name="Финансовый 5 5 3 3" xfId="1947"/>
    <cellStyle name="Финансовый 5 5 4" xfId="1231"/>
    <cellStyle name="Финансовый 5 5 4 2" xfId="2191"/>
    <cellStyle name="Финансовый 5 5 5" xfId="1716"/>
    <cellStyle name="Финансовый 5 5 6" xfId="2807"/>
    <cellStyle name="Финансовый 5 6" xfId="579"/>
    <cellStyle name="Финансовый 5 6 2" xfId="915"/>
    <cellStyle name="Финансовый 5 6 2 2" xfId="1517"/>
    <cellStyle name="Финансовый 5 6 2 2 2" xfId="2476"/>
    <cellStyle name="Финансовый 5 6 2 3" xfId="2004"/>
    <cellStyle name="Финансовый 5 6 3" xfId="1289"/>
    <cellStyle name="Финансовый 5 6 3 2" xfId="2248"/>
    <cellStyle name="Финансовый 5 6 4" xfId="1774"/>
    <cellStyle name="Финансовый 5 7" xfId="800"/>
    <cellStyle name="Финансовый 5 7 2" xfId="1403"/>
    <cellStyle name="Финансовый 5 7 2 2" xfId="2362"/>
    <cellStyle name="Финансовый 5 7 3" xfId="1890"/>
    <cellStyle name="Финансовый 5 8" xfId="1174"/>
    <cellStyle name="Финансовый 5 8 2" xfId="2134"/>
    <cellStyle name="Финансовый 5 9" xfId="1657"/>
    <cellStyle name="Финансовый 50" xfId="2654"/>
    <cellStyle name="Финансовый 51" xfId="2655"/>
    <cellStyle name="Финансовый 52" xfId="2656"/>
    <cellStyle name="Финансовый 53" xfId="2657"/>
    <cellStyle name="Финансовый 54" xfId="2658"/>
    <cellStyle name="Финансовый 55" xfId="2659"/>
    <cellStyle name="Финансовый 56" xfId="2660"/>
    <cellStyle name="Финансовый 57" xfId="2661"/>
    <cellStyle name="Финансовый 58" xfId="2662"/>
    <cellStyle name="Финансовый 59" xfId="2663"/>
    <cellStyle name="Финансовый 6" xfId="205"/>
    <cellStyle name="Финансовый 6 10" xfId="2614"/>
    <cellStyle name="Финансовый 6 11" xfId="2751"/>
    <cellStyle name="Финансовый 6 2" xfId="282"/>
    <cellStyle name="Финансовый 6 2 2" xfId="389"/>
    <cellStyle name="Финансовый 6 2 2 2" xfId="495"/>
    <cellStyle name="Финансовый 6 2 2 2 2" xfId="681"/>
    <cellStyle name="Финансовый 6 2 2 2 2 2" xfId="1002"/>
    <cellStyle name="Финансовый 6 2 2 2 2 2 2" xfId="1604"/>
    <cellStyle name="Финансовый 6 2 2 2 2 2 2 2" xfId="2563"/>
    <cellStyle name="Финансовый 6 2 2 2 2 2 3" xfId="2091"/>
    <cellStyle name="Финансовый 6 2 2 2 2 3" xfId="1376"/>
    <cellStyle name="Финансовый 6 2 2 2 2 3 2" xfId="2335"/>
    <cellStyle name="Финансовый 6 2 2 2 2 4" xfId="1862"/>
    <cellStyle name="Финансовый 6 2 2 2 3" xfId="887"/>
    <cellStyle name="Финансовый 6 2 2 2 3 2" xfId="1490"/>
    <cellStyle name="Финансовый 6 2 2 2 3 2 2" xfId="2449"/>
    <cellStyle name="Финансовый 6 2 2 2 3 3" xfId="1977"/>
    <cellStyle name="Финансовый 6 2 2 2 4" xfId="1261"/>
    <cellStyle name="Финансовый 6 2 2 2 4 2" xfId="2221"/>
    <cellStyle name="Финансовый 6 2 2 2 5" xfId="1746"/>
    <cellStyle name="Финансовый 6 2 2 2 6" xfId="2837"/>
    <cellStyle name="Финансовый 6 2 2 3" xfId="621"/>
    <cellStyle name="Финансовый 6 2 2 3 2" xfId="945"/>
    <cellStyle name="Финансовый 6 2 2 3 2 2" xfId="1547"/>
    <cellStyle name="Финансовый 6 2 2 3 2 2 2" xfId="2506"/>
    <cellStyle name="Финансовый 6 2 2 3 2 3" xfId="2034"/>
    <cellStyle name="Финансовый 6 2 2 3 3" xfId="1319"/>
    <cellStyle name="Финансовый 6 2 2 3 3 2" xfId="2278"/>
    <cellStyle name="Финансовый 6 2 2 3 4" xfId="1805"/>
    <cellStyle name="Финансовый 6 2 2 4" xfId="830"/>
    <cellStyle name="Финансовый 6 2 2 4 2" xfId="1433"/>
    <cellStyle name="Финансовый 6 2 2 4 2 2" xfId="2392"/>
    <cellStyle name="Финансовый 6 2 2 4 3" xfId="1920"/>
    <cellStyle name="Финансовый 6 2 2 5" xfId="1204"/>
    <cellStyle name="Финансовый 6 2 2 5 2" xfId="2164"/>
    <cellStyle name="Финансовый 6 2 2 6" xfId="1689"/>
    <cellStyle name="Финансовый 6 2 2 7" xfId="2780"/>
    <cellStyle name="Финансовый 6 2 3" xfId="413"/>
    <cellStyle name="Финансовый 6 2 3 2" xfId="514"/>
    <cellStyle name="Финансовый 6 2 3 2 2" xfId="700"/>
    <cellStyle name="Финансовый 6 2 3 2 2 2" xfId="1021"/>
    <cellStyle name="Финансовый 6 2 3 2 2 2 2" xfId="1623"/>
    <cellStyle name="Финансовый 6 2 3 2 2 2 2 2" xfId="2582"/>
    <cellStyle name="Финансовый 6 2 3 2 2 2 3" xfId="2110"/>
    <cellStyle name="Финансовый 6 2 3 2 2 3" xfId="1395"/>
    <cellStyle name="Финансовый 6 2 3 2 2 3 2" xfId="2354"/>
    <cellStyle name="Финансовый 6 2 3 2 2 4" xfId="1881"/>
    <cellStyle name="Финансовый 6 2 3 2 3" xfId="906"/>
    <cellStyle name="Финансовый 6 2 3 2 3 2" xfId="1509"/>
    <cellStyle name="Финансовый 6 2 3 2 3 2 2" xfId="2468"/>
    <cellStyle name="Финансовый 6 2 3 2 3 3" xfId="1996"/>
    <cellStyle name="Финансовый 6 2 3 2 4" xfId="1280"/>
    <cellStyle name="Финансовый 6 2 3 2 4 2" xfId="2240"/>
    <cellStyle name="Финансовый 6 2 3 2 5" xfId="1765"/>
    <cellStyle name="Финансовый 6 2 3 2 6" xfId="2856"/>
    <cellStyle name="Финансовый 6 2 3 3" xfId="641"/>
    <cellStyle name="Финансовый 6 2 3 3 2" xfId="964"/>
    <cellStyle name="Финансовый 6 2 3 3 2 2" xfId="1566"/>
    <cellStyle name="Финансовый 6 2 3 3 2 2 2" xfId="2525"/>
    <cellStyle name="Финансовый 6 2 3 3 2 3" xfId="2053"/>
    <cellStyle name="Финансовый 6 2 3 3 3" xfId="1338"/>
    <cellStyle name="Финансовый 6 2 3 3 3 2" xfId="2297"/>
    <cellStyle name="Финансовый 6 2 3 3 4" xfId="1824"/>
    <cellStyle name="Финансовый 6 2 3 4" xfId="849"/>
    <cellStyle name="Финансовый 6 2 3 4 2" xfId="1452"/>
    <cellStyle name="Финансовый 6 2 3 4 2 2" xfId="2411"/>
    <cellStyle name="Финансовый 6 2 3 4 3" xfId="1939"/>
    <cellStyle name="Финансовый 6 2 3 5" xfId="1223"/>
    <cellStyle name="Финансовый 6 2 3 5 2" xfId="2183"/>
    <cellStyle name="Финансовый 6 2 3 6" xfId="1708"/>
    <cellStyle name="Финансовый 6 2 3 7" xfId="2799"/>
    <cellStyle name="Финансовый 6 2 4" xfId="476"/>
    <cellStyle name="Финансовый 6 2 4 2" xfId="662"/>
    <cellStyle name="Финансовый 6 2 4 2 2" xfId="983"/>
    <cellStyle name="Финансовый 6 2 4 2 2 2" xfId="1585"/>
    <cellStyle name="Финансовый 6 2 4 2 2 2 2" xfId="2544"/>
    <cellStyle name="Финансовый 6 2 4 2 2 3" xfId="2072"/>
    <cellStyle name="Финансовый 6 2 4 2 3" xfId="1357"/>
    <cellStyle name="Финансовый 6 2 4 2 3 2" xfId="2316"/>
    <cellStyle name="Финансовый 6 2 4 2 4" xfId="1843"/>
    <cellStyle name="Финансовый 6 2 4 3" xfId="868"/>
    <cellStyle name="Финансовый 6 2 4 3 2" xfId="1471"/>
    <cellStyle name="Финансовый 6 2 4 3 2 2" xfId="2430"/>
    <cellStyle name="Финансовый 6 2 4 3 3" xfId="1958"/>
    <cellStyle name="Финансовый 6 2 4 4" xfId="1242"/>
    <cellStyle name="Финансовый 6 2 4 4 2" xfId="2202"/>
    <cellStyle name="Финансовый 6 2 4 5" xfId="1727"/>
    <cellStyle name="Финансовый 6 2 4 6" xfId="2818"/>
    <cellStyle name="Финансовый 6 2 5" xfId="595"/>
    <cellStyle name="Финансовый 6 2 5 2" xfId="926"/>
    <cellStyle name="Финансовый 6 2 5 2 2" xfId="1528"/>
    <cellStyle name="Финансовый 6 2 5 2 2 2" xfId="2487"/>
    <cellStyle name="Финансовый 6 2 5 2 3" xfId="2015"/>
    <cellStyle name="Финансовый 6 2 5 3" xfId="1300"/>
    <cellStyle name="Финансовый 6 2 5 3 2" xfId="2259"/>
    <cellStyle name="Финансовый 6 2 5 4" xfId="1786"/>
    <cellStyle name="Финансовый 6 2 6" xfId="811"/>
    <cellStyle name="Финансовый 6 2 6 2" xfId="1414"/>
    <cellStyle name="Финансовый 6 2 6 2 2" xfId="2373"/>
    <cellStyle name="Финансовый 6 2 6 3" xfId="1901"/>
    <cellStyle name="Финансовый 6 2 7" xfId="1185"/>
    <cellStyle name="Финансовый 6 2 7 2" xfId="2145"/>
    <cellStyle name="Финансовый 6 2 8" xfId="1669"/>
    <cellStyle name="Финансовый 6 2 9" xfId="2761"/>
    <cellStyle name="Финансовый 6 3" xfId="375"/>
    <cellStyle name="Финансовый 6 3 2" xfId="485"/>
    <cellStyle name="Финансовый 6 3 2 2" xfId="671"/>
    <cellStyle name="Финансовый 6 3 2 2 2" xfId="992"/>
    <cellStyle name="Финансовый 6 3 2 2 2 2" xfId="1594"/>
    <cellStyle name="Финансовый 6 3 2 2 2 2 2" xfId="2553"/>
    <cellStyle name="Финансовый 6 3 2 2 2 3" xfId="2081"/>
    <cellStyle name="Финансовый 6 3 2 2 3" xfId="1366"/>
    <cellStyle name="Финансовый 6 3 2 2 3 2" xfId="2325"/>
    <cellStyle name="Финансовый 6 3 2 2 4" xfId="1852"/>
    <cellStyle name="Финансовый 6 3 2 3" xfId="877"/>
    <cellStyle name="Финансовый 6 3 2 3 2" xfId="1480"/>
    <cellStyle name="Финансовый 6 3 2 3 2 2" xfId="2439"/>
    <cellStyle name="Финансовый 6 3 2 3 3" xfId="1967"/>
    <cellStyle name="Финансовый 6 3 2 4" xfId="1251"/>
    <cellStyle name="Финансовый 6 3 2 4 2" xfId="2211"/>
    <cellStyle name="Финансовый 6 3 2 5" xfId="1736"/>
    <cellStyle name="Финансовый 6 3 2 6" xfId="2827"/>
    <cellStyle name="Финансовый 6 3 3" xfId="611"/>
    <cellStyle name="Финансовый 6 3 3 2" xfId="935"/>
    <cellStyle name="Финансовый 6 3 3 2 2" xfId="1537"/>
    <cellStyle name="Финансовый 6 3 3 2 2 2" xfId="2496"/>
    <cellStyle name="Финансовый 6 3 3 2 3" xfId="2024"/>
    <cellStyle name="Финансовый 6 3 3 3" xfId="1309"/>
    <cellStyle name="Финансовый 6 3 3 3 2" xfId="2268"/>
    <cellStyle name="Финансовый 6 3 3 4" xfId="1795"/>
    <cellStyle name="Финансовый 6 3 4" xfId="820"/>
    <cellStyle name="Финансовый 6 3 4 2" xfId="1423"/>
    <cellStyle name="Финансовый 6 3 4 2 2" xfId="2382"/>
    <cellStyle name="Финансовый 6 3 4 3" xfId="1910"/>
    <cellStyle name="Финансовый 6 3 5" xfId="1194"/>
    <cellStyle name="Финансовый 6 3 5 2" xfId="2154"/>
    <cellStyle name="Финансовый 6 3 6" xfId="1679"/>
    <cellStyle name="Финансовый 6 3 7" xfId="2770"/>
    <cellStyle name="Финансовый 6 4" xfId="403"/>
    <cellStyle name="Финансовый 6 4 2" xfId="504"/>
    <cellStyle name="Финансовый 6 4 2 2" xfId="690"/>
    <cellStyle name="Финансовый 6 4 2 2 2" xfId="1011"/>
    <cellStyle name="Финансовый 6 4 2 2 2 2" xfId="1613"/>
    <cellStyle name="Финансовый 6 4 2 2 2 2 2" xfId="2572"/>
    <cellStyle name="Финансовый 6 4 2 2 2 3" xfId="2100"/>
    <cellStyle name="Финансовый 6 4 2 2 3" xfId="1385"/>
    <cellStyle name="Финансовый 6 4 2 2 3 2" xfId="2344"/>
    <cellStyle name="Финансовый 6 4 2 2 4" xfId="1871"/>
    <cellStyle name="Финансовый 6 4 2 3" xfId="896"/>
    <cellStyle name="Финансовый 6 4 2 3 2" xfId="1499"/>
    <cellStyle name="Финансовый 6 4 2 3 2 2" xfId="2458"/>
    <cellStyle name="Финансовый 6 4 2 3 3" xfId="1986"/>
    <cellStyle name="Финансовый 6 4 2 4" xfId="1270"/>
    <cellStyle name="Финансовый 6 4 2 4 2" xfId="2230"/>
    <cellStyle name="Финансовый 6 4 2 5" xfId="1755"/>
    <cellStyle name="Финансовый 6 4 2 6" xfId="2846"/>
    <cellStyle name="Финансовый 6 4 3" xfId="631"/>
    <cellStyle name="Финансовый 6 4 3 2" xfId="954"/>
    <cellStyle name="Финансовый 6 4 3 2 2" xfId="1556"/>
    <cellStyle name="Финансовый 6 4 3 2 2 2" xfId="2515"/>
    <cellStyle name="Финансовый 6 4 3 2 3" xfId="2043"/>
    <cellStyle name="Финансовый 6 4 3 3" xfId="1328"/>
    <cellStyle name="Финансовый 6 4 3 3 2" xfId="2287"/>
    <cellStyle name="Финансовый 6 4 3 4" xfId="1814"/>
    <cellStyle name="Финансовый 6 4 4" xfId="839"/>
    <cellStyle name="Финансовый 6 4 4 2" xfId="1442"/>
    <cellStyle name="Финансовый 6 4 4 2 2" xfId="2401"/>
    <cellStyle name="Финансовый 6 4 4 3" xfId="1929"/>
    <cellStyle name="Финансовый 6 4 5" xfId="1213"/>
    <cellStyle name="Финансовый 6 4 5 2" xfId="2173"/>
    <cellStyle name="Финансовый 6 4 6" xfId="1698"/>
    <cellStyle name="Финансовый 6 4 7" xfId="2789"/>
    <cellStyle name="Финансовый 6 5" xfId="465"/>
    <cellStyle name="Финансовый 6 5 2" xfId="652"/>
    <cellStyle name="Финансовый 6 5 2 2" xfId="973"/>
    <cellStyle name="Финансовый 6 5 2 2 2" xfId="1575"/>
    <cellStyle name="Финансовый 6 5 2 2 2 2" xfId="2534"/>
    <cellStyle name="Финансовый 6 5 2 2 3" xfId="2062"/>
    <cellStyle name="Финансовый 6 5 2 3" xfId="1347"/>
    <cellStyle name="Финансовый 6 5 2 3 2" xfId="2306"/>
    <cellStyle name="Финансовый 6 5 2 4" xfId="1833"/>
    <cellStyle name="Финансовый 6 5 3" xfId="858"/>
    <cellStyle name="Финансовый 6 5 3 2" xfId="1461"/>
    <cellStyle name="Финансовый 6 5 3 2 2" xfId="2420"/>
    <cellStyle name="Финансовый 6 5 3 3" xfId="1948"/>
    <cellStyle name="Финансовый 6 5 4" xfId="1232"/>
    <cellStyle name="Финансовый 6 5 4 2" xfId="2192"/>
    <cellStyle name="Финансовый 6 5 5" xfId="1717"/>
    <cellStyle name="Финансовый 6 5 6" xfId="2808"/>
    <cellStyle name="Финансовый 6 6" xfId="580"/>
    <cellStyle name="Финансовый 6 6 2" xfId="916"/>
    <cellStyle name="Финансовый 6 6 2 2" xfId="1518"/>
    <cellStyle name="Финансовый 6 6 2 2 2" xfId="2477"/>
    <cellStyle name="Финансовый 6 6 2 3" xfId="2005"/>
    <cellStyle name="Финансовый 6 6 3" xfId="1290"/>
    <cellStyle name="Финансовый 6 6 3 2" xfId="2249"/>
    <cellStyle name="Финансовый 6 6 4" xfId="1775"/>
    <cellStyle name="Финансовый 6 7" xfId="801"/>
    <cellStyle name="Финансовый 6 7 2" xfId="1404"/>
    <cellStyle name="Финансовый 6 7 2 2" xfId="2363"/>
    <cellStyle name="Финансовый 6 7 3" xfId="1891"/>
    <cellStyle name="Финансовый 6 8" xfId="1175"/>
    <cellStyle name="Финансовый 6 8 2" xfId="2135"/>
    <cellStyle name="Финансовый 6 9" xfId="1658"/>
    <cellStyle name="Финансовый 60" xfId="2664"/>
    <cellStyle name="Финансовый 61" xfId="2665"/>
    <cellStyle name="Финансовый 62" xfId="2666"/>
    <cellStyle name="Финансовый 63" xfId="2667"/>
    <cellStyle name="Финансовый 64" xfId="2668"/>
    <cellStyle name="Финансовый 65" xfId="2669"/>
    <cellStyle name="Финансовый 66" xfId="2670"/>
    <cellStyle name="Финансовый 67" xfId="2671"/>
    <cellStyle name="Финансовый 68" xfId="2672"/>
    <cellStyle name="Финансовый 69" xfId="2673"/>
    <cellStyle name="Финансовый 7" xfId="283"/>
    <cellStyle name="Финансовый 70" xfId="2674"/>
    <cellStyle name="Финансовый 71" xfId="2675"/>
    <cellStyle name="Финансовый 72" xfId="2676"/>
    <cellStyle name="Финансовый 73" xfId="2677"/>
    <cellStyle name="Финансовый 74" xfId="2678"/>
    <cellStyle name="Финансовый 75" xfId="2679"/>
    <cellStyle name="Финансовый 76" xfId="2680"/>
    <cellStyle name="Финансовый 77" xfId="2681"/>
    <cellStyle name="Финансовый 78" xfId="2683"/>
    <cellStyle name="Финансовый 79" xfId="2684"/>
    <cellStyle name="Финансовый 8" xfId="302"/>
    <cellStyle name="Финансовый 80" xfId="2685"/>
    <cellStyle name="Финансовый 81" xfId="2686"/>
    <cellStyle name="Финансовый 82" xfId="2687"/>
    <cellStyle name="Финансовый 83" xfId="2688"/>
    <cellStyle name="Финансовый 84" xfId="2689"/>
    <cellStyle name="Финансовый 85" xfId="2690"/>
    <cellStyle name="Финансовый 86" xfId="2691"/>
    <cellStyle name="Финансовый 87" xfId="2692"/>
    <cellStyle name="Финансовый 88" xfId="2693"/>
    <cellStyle name="Финансовый 89" xfId="2694"/>
    <cellStyle name="Финансовый 9" xfId="320"/>
    <cellStyle name="Финансовый 90" xfId="2695"/>
    <cellStyle name="Финансовый 91" xfId="2696"/>
    <cellStyle name="Финансовый 92" xfId="2697"/>
    <cellStyle name="Финансовый 93" xfId="2698"/>
    <cellStyle name="Финансовый 94" xfId="2699"/>
    <cellStyle name="Финансовый 95" xfId="2700"/>
    <cellStyle name="Финансовый 96" xfId="2701"/>
    <cellStyle name="Финансовый 97" xfId="2702"/>
    <cellStyle name="Финансовый 98" xfId="2703"/>
    <cellStyle name="Финансовый 99" xfId="2704"/>
    <cellStyle name="Хороший" xfId="45" builtinId="26" customBuiltin="1"/>
    <cellStyle name="Хороший 10" xfId="1166"/>
    <cellStyle name="Хороший 2" xfId="86"/>
    <cellStyle name="Хороший 2 2" xfId="181"/>
    <cellStyle name="Хороший 3" xfId="127"/>
    <cellStyle name="Хороший 4" xfId="256"/>
    <cellStyle name="Хороший 5" xfId="366"/>
    <cellStyle name="Хороший 6" xfId="456"/>
    <cellStyle name="Хороший 7" xfId="556"/>
    <cellStyle name="Хороший 8" xfId="642"/>
    <cellStyle name="Хороший 9" xfId="792"/>
  </cellStyles>
  <dxfs count="0"/>
  <tableStyles count="0" defaultTableStyle="TableStyleMedium9" defaultPivotStyle="PivotStyleLight16"/>
  <colors>
    <mruColors>
      <color rgb="FFFFD10D"/>
      <color rgb="FFFFEEB9"/>
      <color rgb="FFAE0295"/>
      <color rgb="FFFBDAFE"/>
      <color rgb="FFF8B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87" Type="http://schemas.openxmlformats.org/officeDocument/2006/relationships/externalLink" Target="externalLinks/externalLink37.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29</xdr:col>
      <xdr:colOff>0</xdr:colOff>
      <xdr:row>3</xdr:row>
      <xdr:rowOff>95250</xdr:rowOff>
    </xdr:from>
    <xdr:to>
      <xdr:col>29</xdr:col>
      <xdr:colOff>0</xdr:colOff>
      <xdr:row>5</xdr:row>
      <xdr:rowOff>95250</xdr:rowOff>
    </xdr:to>
    <xdr:sp macro="" textlink="">
      <xdr:nvSpPr>
        <xdr:cNvPr id="2" name="Текст 1">
          <a:extLst>
            <a:ext uri="{FF2B5EF4-FFF2-40B4-BE49-F238E27FC236}">
              <a16:creationId xmlns:a16="http://schemas.microsoft.com/office/drawing/2014/main" id="{00000000-0008-0000-2A00-000002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3" name="Текст 1">
          <a:extLst>
            <a:ext uri="{FF2B5EF4-FFF2-40B4-BE49-F238E27FC236}">
              <a16:creationId xmlns:a16="http://schemas.microsoft.com/office/drawing/2014/main" id="{00000000-0008-0000-2A00-000003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4" name="Текст 1">
          <a:extLst>
            <a:ext uri="{FF2B5EF4-FFF2-40B4-BE49-F238E27FC236}">
              <a16:creationId xmlns:a16="http://schemas.microsoft.com/office/drawing/2014/main" id="{00000000-0008-0000-2A00-000004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5" name="Текст 1">
          <a:extLst>
            <a:ext uri="{FF2B5EF4-FFF2-40B4-BE49-F238E27FC236}">
              <a16:creationId xmlns:a16="http://schemas.microsoft.com/office/drawing/2014/main" id="{00000000-0008-0000-2A00-000005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6" name="Текст 1">
          <a:extLst>
            <a:ext uri="{FF2B5EF4-FFF2-40B4-BE49-F238E27FC236}">
              <a16:creationId xmlns:a16="http://schemas.microsoft.com/office/drawing/2014/main" id="{00000000-0008-0000-2A00-000006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7" name="Текст 1">
          <a:extLst>
            <a:ext uri="{FF2B5EF4-FFF2-40B4-BE49-F238E27FC236}">
              <a16:creationId xmlns:a16="http://schemas.microsoft.com/office/drawing/2014/main" id="{00000000-0008-0000-2A00-000007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8" name="Текст 1">
          <a:extLst>
            <a:ext uri="{FF2B5EF4-FFF2-40B4-BE49-F238E27FC236}">
              <a16:creationId xmlns:a16="http://schemas.microsoft.com/office/drawing/2014/main" id="{00000000-0008-0000-2A00-000008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29</xdr:col>
      <xdr:colOff>0</xdr:colOff>
      <xdr:row>3</xdr:row>
      <xdr:rowOff>95250</xdr:rowOff>
    </xdr:from>
    <xdr:to>
      <xdr:col>29</xdr:col>
      <xdr:colOff>0</xdr:colOff>
      <xdr:row>5</xdr:row>
      <xdr:rowOff>95250</xdr:rowOff>
    </xdr:to>
    <xdr:sp macro="" textlink="">
      <xdr:nvSpPr>
        <xdr:cNvPr id="9" name="Текст 1">
          <a:extLst>
            <a:ext uri="{FF2B5EF4-FFF2-40B4-BE49-F238E27FC236}">
              <a16:creationId xmlns:a16="http://schemas.microsoft.com/office/drawing/2014/main" id="{00000000-0008-0000-2A00-000009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user\Local%20Settings\Temporary%20Internet%20Files\Content.IE5\1IE4OPAM\&#1086;&#1087;&#1083;&#1072;&#1090;&#1072;%20&#1087;&#1086;%20&#1074;&#1077;&#1088;&#1089;&#1080;&#1080;%20&#1042;&#10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GEN\WEO\WEO-KAZ-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REAL\KAZ_BOP_m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dnikova\&#1086;&#1073;&#1084;&#1077;&#1085;\Documents%20and%20Settings\mironoom\&#1052;&#1086;&#1080;%20&#1076;&#1086;&#1082;&#1091;&#1084;&#1077;&#1085;&#1090;&#1099;\2508-01_&#1085;&#1086;&#1074;&#1099;&#10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088;&#1091;&#1089;&#1083;&#1072;&#1085;\&#1084;&#1086;&#1085;&#1080;&#1090;&#1086;&#1088;&#1080;&#1085;&#1075;%200\&#1052;&#1086;&#1080;%20&#1076;&#1086;&#1082;&#1091;&#1084;&#1077;&#1085;&#1090;&#1099;\DEM\&#1052;&#1040;&#1058;&#1045;&#1056;&#1048;&#1040;&#1051;&#1067;%20&#1057;&#1054;&#1058;&#1056;%20&#1044;&#1069;&#1052;\Nurlan\&#1044;&#1051;&#1071;%20&#1054;&#1041;&#1053;&#1054;&#1042;&#1051;&#1045;&#1053;&#1048;&#1071;\&#1076;&#1083;&#1103;%20&#1086;&#1073;&#1085;\DEM\&#1055;&#1056;&#1045;&#1044;&#1055;&#1056;&#1048;&#1071;&#1058;&#1048;&#1071;%20&#1055;&#1054;%20&#1054;&#1058;&#1056;\1&#1053;&#1045;&#1060;&#1058;&#1045;&#1043;&#1040;&#1047;%20&#1048;%20&#1053;&#1045;&#1060;&#1058;&#1045;&#1055;&#1045;&#1056;%20&#1055;&#1056;&#1054;&#1052;\&#1054;&#1090;&#1088;&#1072;&#1089;&#1083;&#1100;\MF_AP4_d(&#1085;&#1077;&#1092;&#1090;%20&#1086;&#109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6;&#1072;&#1089;&#1095;&#1077;&#1090;&#1099;%20&#1091;&#1089;&#1083;&#1091;&#1075;%20&#1087;&#1086;%20&#1052;&#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2;&#1086;&#1076;&#1077;&#1083;&#1080;%20&#1085;&#1072;%20&#1086;&#1089;&#1085;&#1086;&#1074;&#1077;%20&#1052;&#1054;&#1041;-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aalenova\Desktop\&#1052;&#1086;&#1080;%20&#1076;&#1086;&#1082;&#1091;&#1084;&#1077;&#1085;&#1090;&#1099;\&#1057;&#1087;&#1077;&#1094;&#1059;&#1087;&#1088;\&#1087;&#1088;&#1086;&#1075;&#1085;&#1086;&#1079;%20&#1085;&#1072;%202013&#1075;\&#1089;&#1074;&#1086;&#1076;_&#1086;&#1078;&#1080;&#1076;_&#1058;&#1053;&#1044;_2013,0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aalenova\Local%20Settings\Temporary%20Internet%20Files\Content.Outlook\B6FWA1RL\&#1054;&#1078;&#1080;&#1076;%20&#1085;&#1072;%202011%20&#1087;&#1086;%20&#1040;&#1090;&#1099;&#1088;&#1072;&#1091;&#1089;&#1082;&#1086;&#1081;%20&#1086;&#1073;&#1083;&#1072;&#1089;&#109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4.51\uap_1\DATA\US\ARM\REP\97ARMRED\TABLES\EDSSARMRED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mt40\&#1044;&#1083;&#1103;%20&#1086;&#1073;&#1084;&#1077;&#1085;&#1072;\&#1044;&#1083;&#1103;%20&#1086;&#1073;&#1084;&#1077;&#1085;&#1072;\&#1082;%205.04.2008\&#1086;&#1073;&#1083;&#1072;&#1089;&#1090;&#1080;\&#1040;&#1082;&#1084;&#1086;&#1083;&#1080;&#1085;&#1089;&#1082;&#1072;&#1103;%20&#1086;&#1073;&#1083;\&#1042;%20&#1052;&#1080;&#1085;&#1058;&#1088;&#1091;&#1076;_2\&#1057;&#1042;&#1054;&#1044;%202009_&#1072;&#1087;&#1087;&#1072;&#1088;&#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x\Docs\Documents%20and%20Settings\mironoom\&#1052;&#1086;&#1080;%20&#1076;&#1086;&#1082;&#1091;&#1084;&#1077;&#1085;&#1090;&#1099;\2508-01_&#1085;&#1086;&#1074;&#1099;&#10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2;&#1082;&#1088;&#1086;%20&#1073;&#1072;&#1079;&#1072;\&#1054;&#1092;&#1092;&#1096;&#1086;&#1088;&#1099;\&#1085;&#1077;&#1092;&#1090;&#1077;&#1075;&#1072;&#1079;\&#1057;&#1074;&#1086;&#10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p418\7.&#1080;&#1102;&#1083;&#1100;\WINDOWZ\TEMP\&#1076;&#1086;&#1089;&#1090;&#1091;&#1087;\f1n_nedo%2031.08.00&#107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p_413_05\11-&#1052;&#1054;&#1071;%20&#1056;&#1040;&#1041;&#1054;&#1058;&#1040;\My%20Documents\Armenia\ArmMon073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fiya\Revenue%20Report\Xls\Monitor99_03%20Adjusted%20for%20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umirbayev_da\AppData\Local\Microsoft\Windows\Temporary%20Internet%20Files\Content.Outlook\YFXN657S\&#1052;&#1086;&#1076;&#1077;&#1083;&#1080;%20&#1085;&#1072;%20&#1086;&#1089;&#1085;&#1086;&#1074;&#1077;%20&#1052;&#1054;&#1041;-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dnikova\&#1086;&#1073;&#1084;&#1077;&#1085;\EXCHANGLE\N_SVOD06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ARM/REP/97ARMRED/TABLES/EDSSARMRED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BOP\KAZ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7;&#1088;&#1091;&#1077;&#1088;&#1090;\&#1052;&#1072;&#1090;&#1077;&#1088;&#1080;&#1072;&#1083;&#1099;\&#1052;&#1080;&#1085;&#1080;&#1089;&#1090;&#1088;&#1091;\&#1057;&#1074;&#1086;&#1076;%20&#1076;&#1083;&#1103;%20&#1084;&#1080;&#1085;-&#1088;&#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1076;&#1086;&#1087;.&#1059;&#1089;&#1077;&#1085;&#1086;&#1074;&#1086;&#10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himzhanov\SharedDocs\Documents%20and%20Settings\NRahimzhanov\&#1052;&#1086;&#1080;%20&#1076;&#1086;&#1082;&#1091;&#1084;&#1077;&#1085;&#1090;&#1099;\&#1053;&#1077;%20&#1103;%20&#1072;&#1074;&#1090;&#1086;&#1088;\&#1048;&#1088;&#1072;\&#1050;&#1072;&#1089;&#1089;&#1072;97_2003_.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p_409_4\&#1087;&#1086;&#1083;&#1080;&#1081;&#1095;&#1091;&#1082;\&#1057;&#1074;&#1086;&#1076;&#1082;&#1080;%20&#1079;&#1072;%202001%20&#1075;\30.03.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User\Local%20Settings\Temporary%20Internet%20Files\Content.IE5\MBORQHIB\&#1041;&#1077;&#1082;&#1078;&#1072;&#1085;\&#1059;&#1090;&#1086;&#1095;&#1085;&#1077;&#1085;&#1080;&#1077;%2011-13%20&#1072;&#1087;&#1088;&#1077;&#1083;&#1100;\&#1042;&#1090;&#1086;&#1088;&#1086;&#1077;%20&#1059;&#1058;&#1054;&#1063;&#1053;&#1045;&#1053;&#1048;&#1045;%20&#1041;&#1070;&#1044;&#1046;&#1045;&#1058;&#1040;%202011%20(&#1072;&#1087;&#1088;&#1077;&#1083;&#1100;,%20&#1057;&#1042;&#1054;&#104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S09\Users\Users\k.urazbayev\AppData\Local\Microsoft\Windows\INetCache\Content.Outlook\DO3LYSK9\&#1060;&#1052;%20&#1069;&#1082;&#1089;&#1048;&#1084;&#1041;&#1072;&#1085;&#1082;_&#1087;&#1086;%20&#1089;&#1090;&#1088;&#1072;&#1090;&#1077;&#1075;&#1080;&#1080;%20&#1089;&#1077;&#1073;&#1077;&#1089;&#1090;&#1086;&#1080;&#1084;%20&#1089;%201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7%20&#1088;&#1072;&#1079;&#1076;&#1077;&#1083;\7%20&#1088;-&#10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S\ARM\REP\97ARMRED\TABLES\EDSSARMRED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dnikova\&#1086;&#1073;&#1084;&#1077;&#1085;\2002\&#1054;&#1089;&#1085;.%20&#1089;&#1088;\PRIL9_07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himzhanov\&#1044;&#1086;&#1082;&#1091;&#1084;&#1077;&#1085;&#1090;&#1099;\Documents%20and%20Settings\NRahimzhanov\&#1052;&#1086;&#1080;%20&#1076;&#1086;&#1082;&#1091;&#1084;&#1077;&#1085;&#1090;&#1099;\&#1053;&#1077;%20&#1103;%20&#1072;&#1074;&#1090;&#1086;&#1088;\&#1048;&#1088;&#1072;\&#1050;&#1072;&#1089;&#1089;&#1072;97_2003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dnikova\&#1086;&#1073;&#1084;&#1077;&#1085;\EXCHANGLE\NOV_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1076;&#1083;&#1103;%20&#1082;&#1085;&#1080;&#1078;&#1082;&#1080;+\&#1089;&#1090;&#1088;&#1086;&#1081;&#1082;&#1072;\012\Documents%20and%20Settings\user\Local%20Settings\Temporary%20Internet%20Files\Content.IE5\1IE4OPAM\&#1086;&#1087;&#1083;&#1072;&#1090;&#1072;%20&#1087;&#1086;%20&#1074;&#1077;&#1088;&#1089;&#1080;&#1080;%20&#1042;&#104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S09\Users\Users\naskarova\Documents\Nailya\&#1055;&#1088;&#1086;&#1075;&#1085;&#1086;&#1079;&#1085;&#1099;&#1077;%20&#1088;&#1072;&#1089;&#1095;&#1077;&#1090;&#1099;\&#1055;&#1088;&#1086;&#1075;&#1085;&#1086;&#1079;%2016-45_26.02-01.03.16\&#1055;&#1088;&#1086;&#1075;&#1085;&#1086;&#1079;%20&#1060;&#1044;&#1056;&#1041;,&#1076;&#1086;&#1083;&#1075;&#1072;_01.03.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rkystaubaev\&#1052;&#1086;&#1080;%20&#1076;&#1086;&#1082;&#1091;&#1084;&#1077;&#1085;&#1090;&#1099;\&#1056;&#1091;&#1089;&#1083;&#1072;&#1085;\&#1055;&#1088;&#1086;&#1075;&#1085;&#1086;&#1079;&#1099;\&#1056;&#1072;&#1089;&#1095;&#1077;&#1090;&#1099;\8.%202010\&#1091;&#1090;&#1086;&#1095;&#1085;&#1077;&#1085;&#1080;&#1077;%20&#1056;&#1041;-2010_&#1084;&#1072;&#1088;&#1090;\DATA\US\ARM\REP\97ARMRED\TABLES\EDSSARMRE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ltleuberdieva\Application%20Data\Microsoft\Excel\DATA\US\ARM\REP\97ARMRED\TABLES\EDSSARMRED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rkystaubaev\AppData\Local\Microsoft\Windows\Temporary%20Internet%20Files\Content.Outlook\B88YH1D7\&#1057;&#1090;&#1072;&#1090;&#1080;&#1089;&#1090;&#1080;&#1082;&#1072;\&#1055;&#1086;%20&#1089;&#1099;&#1088;&#1100;&#1077;&#1074;&#1080;&#1082;&#1072;&#1084;%20&#1079;&#1072;%202015%20&#1075;&#1086;&#10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 val="#REF"/>
      <sheetName val="Расчет ДСДПУР"/>
      <sheetName val="067 100 (АПП не имеющ.право) "/>
      <sheetName val="оплата%20по%20версии%20ВЖ.xlsx"/>
    </sheetNames>
    <definedNames>
      <definedName name="__________prt1" refersTo="#ССЫЛКА!"/>
      <definedName name="__________prt2" refersTo="#ССЫЛКА!"/>
      <definedName name="__________prt3" refersTo="#ССЫЛКА!"/>
      <definedName name="__________prt4" refersTo="#ССЫЛКА!"/>
      <definedName name="__________prt5" refersTo="#ССЫЛКА!"/>
      <definedName name="__________prt6" refersTo="#ССЫЛКА!"/>
      <definedName name="__________prt7" refersTo="#ССЫЛКА!"/>
      <definedName name="__________prt8" refersTo="#ССЫЛКА!"/>
      <definedName name="_________prt1" refersTo="#ССЫЛКА!"/>
      <definedName name="_________prt2" refersTo="#ССЫЛКА!"/>
      <definedName name="_________prt3" refersTo="#ССЫЛКА!"/>
      <definedName name="_________prt4" refersTo="#ССЫЛКА!"/>
      <definedName name="_________prt5" refersTo="#ССЫЛКА!"/>
      <definedName name="_________prt6" refersTo="#ССЫЛКА!"/>
      <definedName name="_________prt7" refersTo="#ССЫЛКА!"/>
      <definedName name="_________prt8" refersTo="#ССЫЛКА!"/>
      <definedName name="________prt1" refersTo="#ССЫЛКА!"/>
      <definedName name="________prt2" refersTo="#ССЫЛКА!"/>
      <definedName name="________prt3" refersTo="#ССЫЛКА!"/>
      <definedName name="________prt4" refersTo="#ССЫЛКА!"/>
      <definedName name="________prt5" refersTo="#ССЫЛКА!"/>
      <definedName name="________prt6" refersTo="#ССЫЛКА!"/>
      <definedName name="________prt7" refersTo="#ССЫЛКА!"/>
      <definedName name="________prt8" refersTo="#ССЫЛКА!"/>
      <definedName name="_______prt1" refersTo="#ССЫЛКА!"/>
      <definedName name="_______prt2" refersTo="#ССЫЛКА!"/>
      <definedName name="_______prt3" refersTo="#ССЫЛКА!"/>
      <definedName name="_______prt4" refersTo="#ССЫЛКА!"/>
      <definedName name="_______prt5" refersTo="#ССЫЛКА!"/>
      <definedName name="_______prt6" refersTo="#ССЫЛКА!"/>
      <definedName name="_______prt7" refersTo="#ССЫЛКА!"/>
      <definedName name="_______prt8" refersTo="#ССЫЛКА!"/>
      <definedName name="______prt1" refersTo="#ССЫЛКА!"/>
      <definedName name="______prt2" refersTo="#ССЫЛКА!"/>
      <definedName name="______prt3" refersTo="#ССЫЛКА!"/>
      <definedName name="______prt4" refersTo="#ССЫЛКА!"/>
      <definedName name="______prt5" refersTo="#ССЫЛКА!"/>
      <definedName name="______prt6" refersTo="#ССЫЛКА!"/>
      <definedName name="______prt7" refersTo="#ССЫЛКА!"/>
      <definedName name="______prt8" refersTo="#ССЫЛКА!"/>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Micro"/>
      <sheetName val="ControlSheet"/>
      <sheetName val="REAL-weo"/>
      <sheetName val="MON-weo"/>
      <sheetName val="FISCAL-weo"/>
      <sheetName val="BoP-weo"/>
      <sheetName val="QC"/>
    </sheetNames>
    <sheetDataSet>
      <sheetData sheetId="0"/>
      <sheetData sheetId="1"/>
      <sheetData sheetId="2"/>
      <sheetData sheetId="3" refreshError="1"/>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private"/>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 val="KAZ_BOP_mv"/>
    </sheetNames>
    <sheetDataSet>
      <sheetData sheetId="0" refreshError="1"/>
      <sheetData sheetId="1" refreshError="1">
        <row r="36">
          <cell r="AF36">
            <v>2</v>
          </cell>
        </row>
      </sheetData>
      <sheetData sheetId="2" refreshError="1"/>
      <sheetData sheetId="3" refreshError="1"/>
      <sheetData sheetId="4" refreshError="1">
        <row r="42">
          <cell r="AJ42">
            <v>35.56</v>
          </cell>
          <cell r="AK42">
            <v>100</v>
          </cell>
          <cell r="AL42">
            <v>70</v>
          </cell>
          <cell r="AM42">
            <v>30</v>
          </cell>
          <cell r="AN42">
            <v>400</v>
          </cell>
          <cell r="AO42">
            <v>400</v>
          </cell>
        </row>
        <row r="72">
          <cell r="AK72">
            <v>166.9</v>
          </cell>
          <cell r="AL72">
            <v>152.4</v>
          </cell>
          <cell r="AM72">
            <v>153.9</v>
          </cell>
          <cell r="AN72">
            <v>50</v>
          </cell>
          <cell r="AO72">
            <v>30</v>
          </cell>
        </row>
        <row r="113">
          <cell r="AK113">
            <v>47.7</v>
          </cell>
          <cell r="AL113">
            <v>46.4</v>
          </cell>
          <cell r="AM113">
            <v>48.3</v>
          </cell>
          <cell r="AN113">
            <v>47.3</v>
          </cell>
          <cell r="AO113">
            <v>48.6</v>
          </cell>
        </row>
      </sheetData>
      <sheetData sheetId="5" refreshError="1"/>
      <sheetData sheetId="6" refreshError="1"/>
      <sheetData sheetId="7" refreshError="1"/>
      <sheetData sheetId="8" refreshError="1"/>
      <sheetData sheetId="9" refreshError="1">
        <row r="7">
          <cell r="A7">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EXP"/>
      <sheetName val="IN"/>
      <sheetName val="DBF"/>
    </sheetNames>
    <definedNames>
      <definedName name="cbroc.cbroc"/>
      <definedName name="prez1"/>
      <definedName name="печ_гиш"/>
      <definedName name="печ_диспспр"/>
      <definedName name="печ_кн"/>
      <definedName name="печ_кн1"/>
      <definedName name="печ_кн11"/>
      <definedName name="печ_месп"/>
      <definedName name="печ_меср"/>
      <definedName name="печ_оснспр"/>
      <definedName name="печ_отч"/>
      <definedName name="печ_отч1"/>
      <definedName name="печ_пл1"/>
      <definedName name="печать" sheetId="5"/>
      <definedName name="печать_перкв"/>
      <definedName name="печать_рабкв"/>
      <definedName name="сброс.сброс"/>
      <definedName name="сброс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L (2)"/>
      <sheetName val="NUL"/>
      <sheetName val="ANALYSIS"/>
      <sheetName val="QUICK"/>
      <sheetName val="PLAN"/>
      <sheetName val="BANKRUPTCY"/>
      <sheetName val="DETAIL"/>
      <sheetName val="Currency"/>
      <sheetName val="Preset"/>
      <sheetName val="NWC"/>
      <sheetName val="CUR_ASS-1"/>
      <sheetName val="CUR_LIAB-1"/>
      <sheetName val="LIQUIDITY-1"/>
      <sheetName val="LIQUIDITY-2"/>
      <sheetName val="CUR_ASS-2"/>
      <sheetName val="CUR_LIAB-2"/>
      <sheetName val="SALES"/>
      <sheetName val="PROFIT"/>
      <sheetName val="TURNOVER"/>
      <sheetName val="ROE"/>
      <sheetName val="LABOUR"/>
      <sheetName val="Text Set"/>
      <sheetName val="Phrase Set"/>
      <sheetName val="Plan Group"/>
      <sheetName val="Plan Set"/>
      <sheetName val="SuperPlan Set"/>
      <sheetName val="Detail Set"/>
      <sheetName val="dlgRecover"/>
      <sheetName val="dlgText"/>
      <sheetName val="dlgPerAnalysis"/>
      <sheetName val="Reports"/>
      <sheetName val="dlgView"/>
      <sheetName val="dlgAbout"/>
      <sheetName val="dlgSuperPlan"/>
      <sheetName val="dlgPlanSetup"/>
      <sheetName val="dlgPrint"/>
      <sheetName val="dlgChPlanning"/>
      <sheetName val="dlgPlan"/>
      <sheetName val="dlgGoto"/>
      <sheetName val="dlgSelMove"/>
      <sheetName val="dlgProdPlan"/>
      <sheetName val="prgOpen"/>
      <sheetName val="prgPrint"/>
      <sheetName val="prgVM"/>
      <sheetName val="prgGoto"/>
      <sheetName val="prgService"/>
      <sheetName val="prgView"/>
      <sheetName val="prgPlan"/>
      <sheetName val="prgDetail"/>
      <sheetName val="prgGraph"/>
      <sheetName val="prgQuick"/>
      <sheetName val="prgWord"/>
      <sheetName val="prgTextResults"/>
      <sheetName val="prgSuperPlan"/>
      <sheetName val="Акмолинская"/>
      <sheetName val="реестр "/>
      <sheetName val="Мартук"/>
      <sheetName val="Мугалжар"/>
      <sheetName val="Темир"/>
      <sheetName val="Уил"/>
      <sheetName val="программа по сокращ на 01.07.10"/>
      <sheetName val="на коллегию"/>
      <sheetName val="январь"/>
      <sheetName val="февраль"/>
      <sheetName val="март"/>
      <sheetName val="апрель"/>
      <sheetName val="май"/>
      <sheetName val="июнь"/>
      <sheetName val="июль"/>
      <sheetName val="август"/>
      <sheetName val="сентябрь"/>
      <sheetName val="макро"/>
      <sheetName val="рыжик"/>
      <sheetName val="Баланс"/>
      <sheetName val="Варианты фин."/>
      <sheetName val="БЗ в рамках лим."/>
      <sheetName val="Доп. БЗ "/>
      <sheetName val="проблемн.  кор"/>
      <sheetName val="причина соц."/>
      <sheetName val="причины реальный"/>
      <sheetName val="причина силовой"/>
      <sheetName val="проблемн. "/>
      <sheetName val="проблемн.  (2)"/>
      <sheetName val="расходы"/>
      <sheetName val="Налог. и таможен"/>
      <sheetName val="проектн групп"/>
      <sheetName val="Приложение"/>
      <sheetName val="3 отдел"/>
      <sheetName val="MF_AP4_d(нефт отр)"/>
      <sheetName val="#ССЫЛКА"/>
      <sheetName val="ЯНВ_99"/>
      <sheetName val="N_SVOD"/>
      <sheetName val="EXP"/>
      <sheetName val="IN"/>
      <sheetName val="DB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49 Тип I"/>
      <sheetName val="Структура Услуг"/>
      <sheetName val="Лист2"/>
      <sheetName val="Лист3"/>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4"/>
      <sheetName val="Т налогов"/>
      <sheetName val="Т использ импорт прод"/>
      <sheetName val="Т использ отечеств прод"/>
      <sheetName val="БАЗА КИК"/>
      <sheetName val="Отрасли 68-49"/>
      <sheetName val="Код 68-15"/>
      <sheetName val="СТ по регионам"/>
      <sheetName val="Данные по 15 ВЭД"/>
      <sheetName val="Ценовая МОБ"/>
      <sheetName val="МОБ-49 Тип I"/>
      <sheetName val="Эффекты МОБ Тип I"/>
      <sheetName val="Результат Тип I"/>
      <sheetName val="МОБ-49 Тип II"/>
      <sheetName val="Эффекты МОБ Тип II"/>
      <sheetName val="Результат Тип II"/>
      <sheetName val="Эффекты КС"/>
      <sheetName val="Выпуск-КС"/>
      <sheetName val="МОБ-15 Тип I"/>
      <sheetName val="Эффекты МОБ-15 Тип I"/>
      <sheetName val="Эффект занятости МОБ-15 Тип I"/>
      <sheetName val="Результат МОБ-15 Тип I"/>
      <sheetName val="Эффект дохода"/>
      <sheetName val="Эффект занятости"/>
      <sheetName val="Эффект капитала"/>
      <sheetName val="Мультипликаторы типа I"/>
      <sheetName val="Мультипликаторы типа II"/>
      <sheetName val="Эффекты МОБ-49-Тип 1"/>
    </sheetNames>
    <sheetDataSet>
      <sheetData sheetId="0">
        <row r="89">
          <cell r="E89">
            <v>0.61636715009040488</v>
          </cell>
          <cell r="F89">
            <v>0.60789494258003041</v>
          </cell>
          <cell r="G89">
            <v>0.73515540191784756</v>
          </cell>
          <cell r="H89">
            <v>0.58935716541587135</v>
          </cell>
          <cell r="I89">
            <v>0.66824267023611472</v>
          </cell>
          <cell r="J89">
            <v>0.71224663248258824</v>
          </cell>
          <cell r="K89">
            <v>0.52407678059176066</v>
          </cell>
          <cell r="L89">
            <v>0.52303648495107624</v>
          </cell>
          <cell r="M89">
            <v>0.51555823422243252</v>
          </cell>
          <cell r="N89">
            <v>0.58376401347531437</v>
          </cell>
          <cell r="O89">
            <v>0.53646687189434583</v>
          </cell>
          <cell r="P89">
            <v>0.71444258663951477</v>
          </cell>
          <cell r="Q89">
            <v>0.57184281629288036</v>
          </cell>
          <cell r="R89">
            <v>0.72630055196919585</v>
          </cell>
          <cell r="S89">
            <v>0.85008985242261981</v>
          </cell>
          <cell r="T89">
            <v>0.65947399418853936</v>
          </cell>
          <cell r="U89">
            <v>0.58055642183906009</v>
          </cell>
          <cell r="V89">
            <v>0.53746428250942047</v>
          </cell>
          <cell r="W89">
            <v>0.41705747939694143</v>
          </cell>
          <cell r="X89">
            <v>0.48432272321719316</v>
          </cell>
          <cell r="Y89">
            <v>0.48290144361203557</v>
          </cell>
          <cell r="Z89">
            <v>0.70388668608468463</v>
          </cell>
          <cell r="AA89">
            <v>0.50724318176412553</v>
          </cell>
          <cell r="AB89">
            <v>0.48926349979107392</v>
          </cell>
          <cell r="AC89">
            <v>0.47378026235941784</v>
          </cell>
          <cell r="AD89">
            <v>0.53553717295796044</v>
          </cell>
          <cell r="AE89">
            <v>0.47946201425100926</v>
          </cell>
          <cell r="AF89">
            <v>0.46062123634494934</v>
          </cell>
          <cell r="AG89">
            <v>0.46152536919416304</v>
          </cell>
          <cell r="AH89">
            <v>0.53439411244578794</v>
          </cell>
          <cell r="AI89">
            <v>0.75538943974398898</v>
          </cell>
          <cell r="AJ89">
            <v>0.62619601789242141</v>
          </cell>
          <cell r="AK89">
            <v>0.67706195987960383</v>
          </cell>
          <cell r="AL89">
            <v>0.60786863199563035</v>
          </cell>
          <cell r="AM89">
            <v>0.5505281395397702</v>
          </cell>
          <cell r="AN89">
            <v>0.58530132397160073</v>
          </cell>
          <cell r="AO89">
            <v>0.7157510156365805</v>
          </cell>
          <cell r="AP89">
            <v>0.50976726239791526</v>
          </cell>
          <cell r="AQ89">
            <v>0.49757699378182046</v>
          </cell>
          <cell r="AR89">
            <v>0.53913043959091778</v>
          </cell>
          <cell r="AS89">
            <v>0.5422514340698632</v>
          </cell>
          <cell r="AT89">
            <v>0.51285497082586862</v>
          </cell>
          <cell r="AU89">
            <v>0.46631311937488623</v>
          </cell>
          <cell r="AV89">
            <v>0.67257983103681973</v>
          </cell>
          <cell r="AW89">
            <v>0.7084185003911545</v>
          </cell>
          <cell r="AX89">
            <v>0.70404886452363136</v>
          </cell>
          <cell r="AY89">
            <v>0.58749564449023672</v>
          </cell>
          <cell r="AZ89">
            <v>0.45123031984128092</v>
          </cell>
          <cell r="BA89">
            <v>0.5216713558049314</v>
          </cell>
          <cell r="BB89">
            <v>0.69247394955118935</v>
          </cell>
          <cell r="BC89">
            <v>0.67013603723465898</v>
          </cell>
          <cell r="BD89">
            <v>0.63506028475755771</v>
          </cell>
          <cell r="BE89">
            <v>0.58820842137156149</v>
          </cell>
          <cell r="BF89">
            <v>0.57466033111646631</v>
          </cell>
          <cell r="BG89">
            <v>0.71341142922690026</v>
          </cell>
          <cell r="BH89">
            <v>0.70914140473262088</v>
          </cell>
          <cell r="BI89">
            <v>0.73750162394090735</v>
          </cell>
          <cell r="BJ89">
            <v>0.71677451652296875</v>
          </cell>
          <cell r="BK89">
            <v>0.81180527902258148</v>
          </cell>
          <cell r="BL89">
            <v>0.60611692305205322</v>
          </cell>
          <cell r="BM89">
            <v>0.62178708879944478</v>
          </cell>
          <cell r="BN89">
            <v>0.4415854081658408</v>
          </cell>
          <cell r="BO89">
            <v>0.58495417998960464</v>
          </cell>
          <cell r="BP89">
            <v>0.41524932419206595</v>
          </cell>
          <cell r="BQ89">
            <v>0.42270333538007232</v>
          </cell>
          <cell r="BR89">
            <v>0.48960219081045236</v>
          </cell>
          <cell r="BS89">
            <v>0.71318004162236426</v>
          </cell>
          <cell r="BT89">
            <v>1</v>
          </cell>
        </row>
      </sheetData>
      <sheetData sheetId="1"/>
      <sheetData sheetId="2"/>
      <sheetData sheetId="3"/>
      <sheetData sheetId="4"/>
      <sheetData sheetId="5"/>
      <sheetData sheetId="6"/>
      <sheetData sheetId="7"/>
      <sheetData sheetId="8"/>
      <sheetData sheetId="9"/>
      <sheetData sheetId="10"/>
      <sheetData sheetId="11">
        <row r="53">
          <cell r="E53">
            <v>1.6299075192012469</v>
          </cell>
          <cell r="F53">
            <v>1.7320656100965184</v>
          </cell>
          <cell r="G53">
            <v>1.4454734125501245</v>
          </cell>
          <cell r="H53">
            <v>1.706325907169107</v>
          </cell>
          <cell r="I53">
            <v>1.5425060723630111</v>
          </cell>
          <cell r="J53">
            <v>1.4785529794845902</v>
          </cell>
          <cell r="K53">
            <v>1.8475493739776523</v>
          </cell>
          <cell r="L53">
            <v>1.8510171716574251</v>
          </cell>
          <cell r="M53">
            <v>1.838167905980306</v>
          </cell>
          <cell r="N53">
            <v>1.7102494000068742</v>
          </cell>
          <cell r="O53">
            <v>1.7683801416656182</v>
          </cell>
          <cell r="P53">
            <v>1.4917717078023394</v>
          </cell>
          <cell r="Q53">
            <v>1.7056895495874538</v>
          </cell>
          <cell r="R53">
            <v>1.452631848374464</v>
          </cell>
          <cell r="S53">
            <v>1.2307789120639794</v>
          </cell>
          <cell r="T53">
            <v>1.5867944933826124</v>
          </cell>
          <cell r="U53">
            <v>1.7672613609260566</v>
          </cell>
          <cell r="V53">
            <v>1.8124172366517746</v>
          </cell>
          <cell r="W53">
            <v>1.8052175112759621</v>
          </cell>
          <cell r="X53">
            <v>1.8877707941808022</v>
          </cell>
          <cell r="Y53">
            <v>1.5349608788347995</v>
          </cell>
          <cell r="Z53">
            <v>1.8330954600020588</v>
          </cell>
          <cell r="AA53">
            <v>1.8982335045251892</v>
          </cell>
          <cell r="AB53">
            <v>1.9261943996293591</v>
          </cell>
          <cell r="AC53">
            <v>1.9550536258622004</v>
          </cell>
          <cell r="AD53">
            <v>1.9723023456157294</v>
          </cell>
          <cell r="AE53">
            <v>1.8480791433647772</v>
          </cell>
          <cell r="AF53">
            <v>1.7240620183069315</v>
          </cell>
          <cell r="AG53">
            <v>1.6572471707770766</v>
          </cell>
          <cell r="AH53">
            <v>1.5130399676491926</v>
          </cell>
          <cell r="AI53">
            <v>1.8795772355741569</v>
          </cell>
          <cell r="AJ53">
            <v>1.8071870703173869</v>
          </cell>
          <cell r="AK53">
            <v>1.8096840191335222</v>
          </cell>
          <cell r="AL53">
            <v>1.8884924605419462</v>
          </cell>
          <cell r="AM53">
            <v>1.9533303301755878</v>
          </cell>
          <cell r="AN53">
            <v>1.4916671194640219</v>
          </cell>
          <cell r="AO53">
            <v>1.6708291180677548</v>
          </cell>
          <cell r="AP53">
            <v>1.6627520213602311</v>
          </cell>
          <cell r="AQ53">
            <v>1.5397109620684619</v>
          </cell>
          <cell r="AR53">
            <v>1.4474922246918629</v>
          </cell>
          <cell r="AS53">
            <v>1.3255315619003281</v>
          </cell>
          <cell r="AT53">
            <v>1.6854918117560287</v>
          </cell>
          <cell r="AU53">
            <v>1.6325279112108344</v>
          </cell>
          <cell r="AV53">
            <v>1.9293963046475533</v>
          </cell>
          <cell r="AW53">
            <v>1.7409521911909136</v>
          </cell>
          <cell r="AX53">
            <v>1.9639347276018218</v>
          </cell>
          <cell r="AY53">
            <v>1.8424161316342726</v>
          </cell>
          <cell r="AZ53">
            <v>1.4537970012711328</v>
          </cell>
          <cell r="BA53">
            <v>1</v>
          </cell>
        </row>
      </sheetData>
      <sheetData sheetId="12"/>
      <sheetData sheetId="13">
        <row r="380">
          <cell r="BC380">
            <v>0.83208547722727944</v>
          </cell>
        </row>
        <row r="381">
          <cell r="BC381">
            <v>0.94088501066544139</v>
          </cell>
        </row>
        <row r="382">
          <cell r="BC382">
            <v>0.99999005072337144</v>
          </cell>
        </row>
        <row r="383">
          <cell r="BC383">
            <v>0.99157306060575368</v>
          </cell>
        </row>
        <row r="384">
          <cell r="BC384">
            <v>0.8752540054922674</v>
          </cell>
        </row>
        <row r="385">
          <cell r="BC385">
            <v>1</v>
          </cell>
        </row>
        <row r="386">
          <cell r="BC386">
            <v>0.99354516364371726</v>
          </cell>
        </row>
        <row r="387">
          <cell r="BC387">
            <v>0.88457825518979971</v>
          </cell>
        </row>
        <row r="388">
          <cell r="BC388">
            <v>0.99587160736106206</v>
          </cell>
        </row>
        <row r="389">
          <cell r="BC389">
            <v>1</v>
          </cell>
        </row>
        <row r="390">
          <cell r="BC390">
            <v>0.93015266646795802</v>
          </cell>
        </row>
        <row r="391">
          <cell r="BC391">
            <v>0.98358056752537759</v>
          </cell>
        </row>
        <row r="392">
          <cell r="BC392">
            <v>0.89043727903465641</v>
          </cell>
        </row>
        <row r="393">
          <cell r="BC393">
            <v>0.99876568054527703</v>
          </cell>
        </row>
        <row r="394">
          <cell r="BC394">
            <v>0.95161756127290931</v>
          </cell>
        </row>
        <row r="395">
          <cell r="BC395">
            <v>0.99400842961017488</v>
          </cell>
        </row>
        <row r="396">
          <cell r="BC396">
            <v>0.96797802871509109</v>
          </cell>
        </row>
        <row r="397">
          <cell r="BC397">
            <v>0.99740568048484779</v>
          </cell>
        </row>
        <row r="398">
          <cell r="BC398">
            <v>0.99984429590781154</v>
          </cell>
        </row>
        <row r="399">
          <cell r="BC399">
            <v>0.99938906394352844</v>
          </cell>
        </row>
        <row r="400">
          <cell r="BC400">
            <v>0.99902713836862711</v>
          </cell>
        </row>
        <row r="401">
          <cell r="BC401">
            <v>0.9940808975550427</v>
          </cell>
        </row>
        <row r="402">
          <cell r="BC402">
            <v>0.92399111950316293</v>
          </cell>
        </row>
        <row r="403">
          <cell r="BC403">
            <v>0.93596762237380804</v>
          </cell>
        </row>
        <row r="404">
          <cell r="BC404">
            <v>0.98294248923493999</v>
          </cell>
        </row>
        <row r="405">
          <cell r="BC405">
            <v>0.9999983667287401</v>
          </cell>
        </row>
        <row r="406">
          <cell r="BC406">
            <v>0.98837486736563085</v>
          </cell>
        </row>
        <row r="407">
          <cell r="BC407">
            <v>0.94224850845638808</v>
          </cell>
        </row>
        <row r="408">
          <cell r="BC408">
            <v>0.99971138122513914</v>
          </cell>
        </row>
        <row r="409">
          <cell r="BC409">
            <v>1</v>
          </cell>
        </row>
        <row r="410">
          <cell r="BC410">
            <v>0.93846152594168508</v>
          </cell>
        </row>
        <row r="411">
          <cell r="BC411">
            <v>0.99999987140568602</v>
          </cell>
        </row>
        <row r="412">
          <cell r="BC412">
            <v>0.99838640622267971</v>
          </cell>
        </row>
        <row r="413">
          <cell r="BC413">
            <v>0.98404526888739652</v>
          </cell>
        </row>
        <row r="414">
          <cell r="BC414">
            <v>0.95848757730884815</v>
          </cell>
        </row>
        <row r="415">
          <cell r="BC415">
            <v>0.9869898546697905</v>
          </cell>
        </row>
        <row r="416">
          <cell r="BC416">
            <v>0.96570406007407961</v>
          </cell>
        </row>
        <row r="417">
          <cell r="BC417">
            <v>0.99872699325485703</v>
          </cell>
        </row>
        <row r="418">
          <cell r="BC418">
            <v>0.94579248694285845</v>
          </cell>
        </row>
        <row r="419">
          <cell r="BC419">
            <v>0.89404966705067501</v>
          </cell>
        </row>
        <row r="420">
          <cell r="BC420">
            <v>0.99893166191736449</v>
          </cell>
        </row>
        <row r="421">
          <cell r="BC421">
            <v>0.91867893801274747</v>
          </cell>
        </row>
        <row r="422">
          <cell r="BC422">
            <v>0.96416738042749117</v>
          </cell>
        </row>
        <row r="423">
          <cell r="BC423">
            <v>0.99999821627021934</v>
          </cell>
        </row>
        <row r="424">
          <cell r="BC424">
            <v>0.99999941040533857</v>
          </cell>
        </row>
        <row r="425">
          <cell r="BC425">
            <v>0.99223823984598536</v>
          </cell>
        </row>
        <row r="426">
          <cell r="BC426">
            <v>0.9954021657401515</v>
          </cell>
        </row>
        <row r="427">
          <cell r="BC427">
            <v>0.99986913505136366</v>
          </cell>
        </row>
        <row r="428">
          <cell r="BC428">
            <v>1</v>
          </cell>
        </row>
      </sheetData>
      <sheetData sheetId="14">
        <row r="53">
          <cell r="E53">
            <v>1.8810158895957714</v>
          </cell>
          <cell r="F53">
            <v>2.2092409676235785</v>
          </cell>
          <cell r="G53">
            <v>1.7529431743657375</v>
          </cell>
          <cell r="H53">
            <v>2.1263730895439421</v>
          </cell>
          <cell r="I53">
            <v>1.7129080957537757</v>
          </cell>
          <cell r="J53">
            <v>1.6113834686926094</v>
          </cell>
          <cell r="K53">
            <v>2.274520150530297</v>
          </cell>
          <cell r="L53">
            <v>2.2286013826811049</v>
          </cell>
          <cell r="M53">
            <v>2.1993325448535632</v>
          </cell>
          <cell r="N53">
            <v>2.1780329882088596</v>
          </cell>
          <cell r="O53">
            <v>2.0070412218979956</v>
          </cell>
          <cell r="P53">
            <v>1.6630758226651081</v>
          </cell>
          <cell r="Q53">
            <v>2.1413815531566911</v>
          </cell>
          <cell r="R53">
            <v>1.7316720108352632</v>
          </cell>
          <cell r="S53">
            <v>1.3346051217113333</v>
          </cell>
          <cell r="T53">
            <v>1.9348641367378632</v>
          </cell>
          <cell r="U53">
            <v>2.1009450802399501</v>
          </cell>
          <cell r="V53">
            <v>2.3304451387602048</v>
          </cell>
          <cell r="W53">
            <v>1.9621718602589873</v>
          </cell>
          <cell r="X53">
            <v>2.1832765129110254</v>
          </cell>
          <cell r="Y53">
            <v>1.7207184431398663</v>
          </cell>
          <cell r="Z53">
            <v>2.1602555520013587</v>
          </cell>
          <cell r="AA53">
            <v>2.234911640519964</v>
          </cell>
          <cell r="AB53">
            <v>2.2575217177881286</v>
          </cell>
          <cell r="AC53">
            <v>2.3282833481189984</v>
          </cell>
          <cell r="AD53">
            <v>2.3391478797757266</v>
          </cell>
          <cell r="AE53">
            <v>2.1696297093030532</v>
          </cell>
          <cell r="AF53">
            <v>2.110811419873218</v>
          </cell>
          <cell r="AG53">
            <v>1.9232462232947554</v>
          </cell>
          <cell r="AH53">
            <v>1.7501485375008075</v>
          </cell>
          <cell r="AI53">
            <v>2.3284833544699537</v>
          </cell>
          <cell r="AJ53">
            <v>2.1881556880004274</v>
          </cell>
          <cell r="AK53">
            <v>2.2428018059359638</v>
          </cell>
          <cell r="AL53">
            <v>2.4981413117786104</v>
          </cell>
          <cell r="AM53">
            <v>2.3844720049879724</v>
          </cell>
          <cell r="AN53">
            <v>1.8350829764284569</v>
          </cell>
          <cell r="AO53">
            <v>1.9750407197790456</v>
          </cell>
          <cell r="AP53">
            <v>1.9806975350587226</v>
          </cell>
          <cell r="AQ53">
            <v>1.9150452321626616</v>
          </cell>
          <cell r="AR53">
            <v>1.816406766258009</v>
          </cell>
          <cell r="AS53">
            <v>1.4430474610700232</v>
          </cell>
          <cell r="AT53">
            <v>2.1928246193565841</v>
          </cell>
          <cell r="AU53">
            <v>2.0723014021805453</v>
          </cell>
          <cell r="AV53">
            <v>2.5125725587875722</v>
          </cell>
          <cell r="AW53">
            <v>2.3634353211732635</v>
          </cell>
          <cell r="AX53">
            <v>2.5217457923831064</v>
          </cell>
          <cell r="AY53">
            <v>2.3218282743628658</v>
          </cell>
          <cell r="AZ53">
            <v>1.757840751266768</v>
          </cell>
          <cell r="BA53">
            <v>2.0539676447636892</v>
          </cell>
        </row>
      </sheetData>
      <sheetData sheetId="15"/>
      <sheetData sheetId="16"/>
      <sheetData sheetId="17"/>
      <sheetData sheetId="18">
        <row r="30">
          <cell r="E30">
            <v>0.62566994527507069</v>
          </cell>
          <cell r="F30">
            <v>0.61406291840126848</v>
          </cell>
          <cell r="G30">
            <v>0.5216713558049314</v>
          </cell>
          <cell r="H30">
            <v>0.53646687189434583</v>
          </cell>
          <cell r="I30">
            <v>0.68665553944850444</v>
          </cell>
          <cell r="J30">
            <v>0.59378646689026515</v>
          </cell>
          <cell r="K30">
            <v>0.48128341244320139</v>
          </cell>
          <cell r="L30">
            <v>0.6883486491967532</v>
          </cell>
          <cell r="M30">
            <v>0.47054786290298589</v>
          </cell>
          <cell r="N30">
            <v>0.62324319732119871</v>
          </cell>
          <cell r="O30">
            <v>0.55699300684624464</v>
          </cell>
          <cell r="P30">
            <v>0.70388668608468463</v>
          </cell>
          <cell r="Q30">
            <v>0.49219318344218793</v>
          </cell>
          <cell r="R30">
            <v>0.50929627686368284</v>
          </cell>
          <cell r="S30">
            <v>0.41612659882020198</v>
          </cell>
        </row>
        <row r="135">
          <cell r="T135">
            <v>0.8444784956419471</v>
          </cell>
        </row>
        <row r="136">
          <cell r="T136">
            <v>0.7869567682320503</v>
          </cell>
        </row>
        <row r="137">
          <cell r="T137">
            <v>0.99947162873234507</v>
          </cell>
        </row>
        <row r="138">
          <cell r="T138">
            <v>0.93015266646795802</v>
          </cell>
        </row>
        <row r="139">
          <cell r="T139">
            <v>0.86435659043039925</v>
          </cell>
        </row>
        <row r="140">
          <cell r="T140">
            <v>0.94224850845638808</v>
          </cell>
        </row>
        <row r="141">
          <cell r="T141">
            <v>0.99984429590781154</v>
          </cell>
        </row>
        <row r="142">
          <cell r="T142">
            <v>0.85897287931329336</v>
          </cell>
        </row>
        <row r="143">
          <cell r="T143">
            <v>0.87100448721065449</v>
          </cell>
        </row>
        <row r="144">
          <cell r="T144">
            <v>0.95590283295639522</v>
          </cell>
        </row>
        <row r="145">
          <cell r="T145">
            <v>0.99355019223856911</v>
          </cell>
        </row>
        <row r="146">
          <cell r="T146">
            <v>0.99902713836862711</v>
          </cell>
        </row>
        <row r="147">
          <cell r="T147">
            <v>0.93230573971747255</v>
          </cell>
        </row>
        <row r="148">
          <cell r="T148">
            <v>0.92631057295716113</v>
          </cell>
        </row>
        <row r="149">
          <cell r="T149">
            <v>0.99223823984598536</v>
          </cell>
        </row>
      </sheetData>
      <sheetData sheetId="19"/>
      <sheetData sheetId="20">
        <row r="25">
          <cell r="E25">
            <v>1.2816726129811076</v>
          </cell>
          <cell r="F25">
            <v>3.0198970306529054</v>
          </cell>
          <cell r="G25">
            <v>2.1825028425959907</v>
          </cell>
          <cell r="H25">
            <v>4.4754994128377321</v>
          </cell>
          <cell r="I25">
            <v>1.5980707975094484</v>
          </cell>
          <cell r="J25">
            <v>1.4848035450178962</v>
          </cell>
          <cell r="K25">
            <v>5.7052290143691335</v>
          </cell>
          <cell r="L25">
            <v>1.4075139750898782</v>
          </cell>
          <cell r="M25">
            <v>1.6547459371953377</v>
          </cell>
          <cell r="N25">
            <v>1.5116064192410825</v>
          </cell>
          <cell r="O25">
            <v>1.3327973530071908</v>
          </cell>
          <cell r="P25">
            <v>2.5667400664602091</v>
          </cell>
          <cell r="Q25">
            <v>1.8556257211054521</v>
          </cell>
          <cell r="R25">
            <v>1.4891876753730799</v>
          </cell>
          <cell r="S25">
            <v>1.2459515756027686</v>
          </cell>
        </row>
      </sheetData>
      <sheetData sheetId="21"/>
      <sheetData sheetId="22"/>
      <sheetData sheetId="23">
        <row r="4">
          <cell r="BJ4">
            <v>1.2842850242094592</v>
          </cell>
        </row>
        <row r="5">
          <cell r="BJ5">
            <v>1.1289954837046441</v>
          </cell>
        </row>
        <row r="6">
          <cell r="BJ6">
            <v>1.2247531758904198</v>
          </cell>
        </row>
        <row r="7">
          <cell r="BJ7">
            <v>1.6844145623910514</v>
          </cell>
        </row>
        <row r="8">
          <cell r="BJ8">
            <v>8.7407560255631136</v>
          </cell>
        </row>
        <row r="9">
          <cell r="BJ9">
            <v>4.3846121536571845</v>
          </cell>
        </row>
        <row r="10">
          <cell r="BJ10">
            <v>2.0385227614937453</v>
          </cell>
        </row>
        <row r="11">
          <cell r="BJ11">
            <v>2.2337146338520015</v>
          </cell>
        </row>
        <row r="12">
          <cell r="BJ12">
            <v>1.7462595056668446</v>
          </cell>
        </row>
        <row r="13">
          <cell r="BJ13">
            <v>1.9543355294039499</v>
          </cell>
        </row>
        <row r="14">
          <cell r="BJ14">
            <v>4.6531522291512308</v>
          </cell>
        </row>
        <row r="15">
          <cell r="BJ15">
            <v>7.2057555098671697</v>
          </cell>
        </row>
        <row r="16">
          <cell r="BJ16">
            <v>1.8349129090793113</v>
          </cell>
        </row>
        <row r="17">
          <cell r="BJ17">
            <v>1.5767059806399077</v>
          </cell>
        </row>
        <row r="18">
          <cell r="BJ18">
            <v>1.3153987237775109</v>
          </cell>
        </row>
        <row r="19">
          <cell r="BJ19">
            <v>3.374797525775044</v>
          </cell>
        </row>
        <row r="20">
          <cell r="BJ20">
            <v>3.5841073013585274</v>
          </cell>
        </row>
        <row r="21">
          <cell r="BJ21">
            <v>1.8617513333408546</v>
          </cell>
        </row>
        <row r="22">
          <cell r="BJ22">
            <v>4.5918094237291571</v>
          </cell>
        </row>
        <row r="23">
          <cell r="BJ23">
            <v>1.7639655462112109</v>
          </cell>
        </row>
        <row r="24">
          <cell r="BJ24">
            <v>2.6415086487088897</v>
          </cell>
        </row>
        <row r="25">
          <cell r="BJ25">
            <v>2.3555957763056758</v>
          </cell>
        </row>
        <row r="26">
          <cell r="BJ26">
            <v>1.8282224019723863</v>
          </cell>
        </row>
        <row r="27">
          <cell r="BJ27">
            <v>2.7723293385770984</v>
          </cell>
        </row>
        <row r="28">
          <cell r="BJ28">
            <v>2.6981682382101826</v>
          </cell>
        </row>
        <row r="29">
          <cell r="BJ29">
            <v>1.2699266855068967</v>
          </cell>
        </row>
        <row r="30">
          <cell r="BJ30">
            <v>1.5802216967913669</v>
          </cell>
        </row>
        <row r="31">
          <cell r="BJ31">
            <v>1.5447504461243209</v>
          </cell>
        </row>
        <row r="32">
          <cell r="BJ32">
            <v>2.1587364666059385</v>
          </cell>
        </row>
        <row r="33">
          <cell r="BJ33">
            <v>1.4062944877882264</v>
          </cell>
        </row>
        <row r="34">
          <cell r="BJ34">
            <v>1.6968297750191534</v>
          </cell>
        </row>
        <row r="35">
          <cell r="BJ35">
            <v>1.6680963283747714</v>
          </cell>
        </row>
        <row r="36">
          <cell r="BJ36">
            <v>1.6190479185540516</v>
          </cell>
        </row>
        <row r="37">
          <cell r="BJ37">
            <v>1.2114672476165893</v>
          </cell>
        </row>
        <row r="38">
          <cell r="BJ38">
            <v>1.6560802438497713</v>
          </cell>
        </row>
        <row r="39">
          <cell r="BJ39">
            <v>1.4163156332570916</v>
          </cell>
        </row>
        <row r="40">
          <cell r="BJ40">
            <v>1.4945481360091013</v>
          </cell>
        </row>
        <row r="41">
          <cell r="BJ41">
            <v>1.36167906095978</v>
          </cell>
        </row>
        <row r="42">
          <cell r="BJ42">
            <v>1.505412626057121</v>
          </cell>
        </row>
        <row r="43">
          <cell r="BJ43">
            <v>1.419673258975007</v>
          </cell>
        </row>
        <row r="44">
          <cell r="BJ44">
            <v>2.6797846482258496</v>
          </cell>
        </row>
        <row r="45">
          <cell r="BJ45">
            <v>1.8276777154503818</v>
          </cell>
        </row>
        <row r="46">
          <cell r="BJ46">
            <v>1.383217947005118</v>
          </cell>
        </row>
        <row r="47">
          <cell r="BJ47">
            <v>1.4016301183534774</v>
          </cell>
        </row>
        <row r="48">
          <cell r="BJ48">
            <v>1.1230029294174699</v>
          </cell>
        </row>
        <row r="49">
          <cell r="BJ49">
            <v>1.2332584322717264</v>
          </cell>
        </row>
        <row r="50">
          <cell r="BJ50">
            <v>1.309406553334254</v>
          </cell>
        </row>
        <row r="51">
          <cell r="BJ51">
            <v>1.2258732217724797</v>
          </cell>
        </row>
        <row r="52">
          <cell r="BJ52">
            <v>1</v>
          </cell>
        </row>
      </sheetData>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Б"/>
      <sheetName val="НФ"/>
      <sheetName val="акмол"/>
      <sheetName val="актюб"/>
      <sheetName val="алмат"/>
      <sheetName val="атыр"/>
      <sheetName val="вко"/>
      <sheetName val="алматы"/>
      <sheetName val="астана"/>
      <sheetName val="жамб"/>
      <sheetName val="зко"/>
      <sheetName val="караг"/>
      <sheetName val="кост"/>
      <sheetName val="кызыл"/>
      <sheetName val="манг"/>
      <sheetName val="павл"/>
      <sheetName val="ско"/>
      <sheetName val="ю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Б_НФ"/>
      <sheetName val="РБ_НФ _каз_"/>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_аппарат"/>
      <sheetName val="00"/>
      <sheetName val="апп_2009"/>
      <sheetName val="Аршалы"/>
      <sheetName val="Акколь"/>
      <sheetName val="Астрах."/>
      <sheetName val="Атбасар"/>
      <sheetName val="Буланды"/>
      <sheetName val="Ереймент."/>
      <sheetName val="Егиндык."/>
      <sheetName val="Енбек."/>
      <sheetName val="Есиль"/>
      <sheetName val="Зеренда"/>
      <sheetName val="Коргалжы"/>
      <sheetName val="Сандыкт."/>
      <sheetName val="Жаксы"/>
      <sheetName val="Жаркаин."/>
      <sheetName val="Шортан."/>
      <sheetName val="Щучинск"/>
      <sheetName val="Целиногр."/>
      <sheetName val="Степног."/>
      <sheetName val="Кокше"/>
      <sheetName val="99"/>
      <sheetName val="проверка"/>
      <sheetName val="отклонен"/>
      <sheetName val="СВОД 2009_аппарат"/>
      <sheetName val="bop-weo"/>
      <sheetName val="22"/>
      <sheetName val="СМП_СЗТ_моделирование"/>
      <sheetName val="1.1_нцоз_прогноз"/>
      <sheetName val="Main"/>
      <sheetName val="2"/>
      <sheetName val="Изменения"/>
      <sheetName val="1"/>
      <sheetName val="DEPLETION TOOL"/>
      <sheetName val="FY16_"/>
      <sheetName val="Общий охват"/>
      <sheetName val="охват по напр"/>
      <sheetName val="Активные меры занятости"/>
      <sheetName val="меры по Труд"/>
      <sheetName val="Свод обучение "/>
      <sheetName val="Трудоустройство вариант 2"/>
      <sheetName val="Трудоустройство 2"/>
      <sheetName val="Свод обучение"/>
      <sheetName val="Серпін"/>
      <sheetName val="обучение Типо (МОН)"/>
      <sheetName val="краткосрочные"/>
      <sheetName val="продолжающие"/>
      <sheetName val="ЖК  обучение"/>
      <sheetName val="ЖК Гранты"/>
      <sheetName val=" ЖК кредиты"/>
      <sheetName val="гранты 100,200 мрп"/>
      <sheetName val="срм на дому"/>
      <sheetName val="МП с учетом жас маман"/>
      <sheetName val="Обучение ОСП"/>
      <sheetName val="Кредиты доп средства"/>
      <sheetName val="Свод микрокредит"/>
      <sheetName val="кредит город"/>
      <sheetName val="кредит село"/>
      <sheetName val="кредит село (нац. фонд)"/>
      <sheetName val="кредитование за счет возратных "/>
      <sheetName val="2 напр. дополнительные рм."/>
      <sheetName val="Гарантирование микрокредитов"/>
      <sheetName val="Операционные затраты МФО"/>
      <sheetName val="ООР"/>
      <sheetName val="Переходящие с СРМ, МП, ООР"/>
      <sheetName val=" трудовая мобильность сводная"/>
      <sheetName val="переселение из южных"/>
      <sheetName val="Оралманы"/>
      <sheetName val="субсидии работодателям"/>
      <sheetName val="развитие инфрастр. и ЖКХ"/>
      <sheetName val="инфраструктуры в разрезе"/>
      <sheetName val="финансы (уточнены)"/>
      <sheetName val="финансы (анализ)"/>
      <sheetName val="финансы продолжение (анализ)"/>
      <sheetName val="кредит город (анализ)"/>
      <sheetName val="финансы"/>
      <sheetName val="финансы 2"/>
      <sheetName val="фин продолж"/>
      <sheetName val="консалт"/>
      <sheetName val="7"/>
      <sheetName val="расш по 146  _2_"/>
      <sheetName val="067 100 (апп не имеющ.право) "/>
      <sheetName val="Население "/>
      <sheetName val="vars"/>
    </sheetNames>
    <sheetDataSet>
      <sheetData sheetId="0">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1">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2">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3">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4" refreshError="1">
        <row r="2">
          <cell r="A2" t="str">
            <v xml:space="preserve">фонда оплаты труда  гражданских служащих, работников организаций, содержащихся за счет средств государственного бюджета, </v>
          </cell>
        </row>
        <row r="3">
          <cell r="C3" t="str">
            <v>работников казенных предприятий на __2009 год   по Аккольскому району</v>
          </cell>
        </row>
        <row r="6">
          <cell r="A6" t="str">
            <v>8712</v>
          </cell>
        </row>
        <row r="8">
          <cell r="A8" t="str">
            <v>Категория должностей</v>
          </cell>
          <cell r="B8" t="str">
            <v>Стаж работы по специальности</v>
          </cell>
          <cell r="C8" t="str">
            <v>Коэффициенты для исчисления ДО (ставок)</v>
          </cell>
          <cell r="D8" t="str">
            <v xml:space="preserve">количество штатных единиц (ставок) </v>
          </cell>
          <cell r="E8" t="str">
            <v>Сумма должностных окладов в месяц, тыс.тенге</v>
          </cell>
          <cell r="F8" t="str">
            <v>Повышение должностного оклада (ставки) за работу в сельской местности</v>
          </cell>
          <cell r="H8" t="str">
            <v>Сумма должностного оклада в месяц с учетом повышения, тыс.тенге</v>
          </cell>
          <cell r="I8" t="str">
            <v>Надтарифная часть, тыс.тенге</v>
          </cell>
          <cell r="AZ8" t="str">
            <v>Месячный фонд заработной платы, .тыс.тенге</v>
          </cell>
          <cell r="BA8" t="str">
            <v>Годовой фонд заработной платы, млн.тенге.тенге</v>
          </cell>
          <cell r="BB8" t="str">
            <v>Среднемесячная заработная плата в месяц на 1 работника, тенге</v>
          </cell>
        </row>
        <row r="9">
          <cell r="J9" t="str">
            <v xml:space="preserve">За выполнение обязанностей временно отсутствующего работника </v>
          </cell>
          <cell r="M9" t="str">
            <v>Работникам, занятым на тяжелых (особо тяжелых) физических работах и работах с врекдными (особо вредными) и опасными  (особо опасными) условиями труда</v>
          </cell>
          <cell r="P9" t="str">
            <v xml:space="preserve">За особые условия </v>
          </cell>
          <cell r="S9" t="str">
            <v>Прочее</v>
          </cell>
          <cell r="V9" t="str">
            <v>За ученую степень</v>
          </cell>
          <cell r="Y9" t="str">
            <v>За работу в ночное время</v>
          </cell>
          <cell r="AB9" t="str">
            <v>За работу в праздничные и выходные дни</v>
          </cell>
          <cell r="AE9" t="str">
            <v>За психоэмоциональные  нагрузки</v>
          </cell>
          <cell r="AH9" t="str">
            <v>Дополнительная оплата труда за проживание  на территориях  радиационного риска</v>
          </cell>
          <cell r="AK9" t="str">
            <v>Коэффициент за проживание в зонах экологического бедствия</v>
          </cell>
          <cell r="AN9" t="str">
            <v>Прочее</v>
          </cell>
          <cell r="AQ9" t="str">
            <v>За классную квалификацию</v>
          </cell>
          <cell r="AT9" t="str">
            <v>За квалификацинную категорию</v>
          </cell>
          <cell r="AW9" t="str">
            <v xml:space="preserve">За почетное звание </v>
          </cell>
        </row>
        <row r="10">
          <cell r="F10" t="str">
            <v>Кол-во шт.ед</v>
          </cell>
          <cell r="G10" t="str">
            <v>Сумма, тыс.тенге</v>
          </cell>
          <cell r="J10" t="str">
            <v>Кол-во шт.ед</v>
          </cell>
          <cell r="K10" t="str">
            <v>доплата в %</v>
          </cell>
          <cell r="L10" t="str">
            <v>Сумма, тыс.тенге</v>
          </cell>
          <cell r="M10" t="str">
            <v>Кол-во шт.ед</v>
          </cell>
          <cell r="N10" t="str">
            <v>доплата в %</v>
          </cell>
          <cell r="O10" t="str">
            <v>Сумма, тыс.тенге</v>
          </cell>
          <cell r="P10" t="str">
            <v>Кол-во шт.ед</v>
          </cell>
          <cell r="Q10" t="str">
            <v>доплата в %</v>
          </cell>
          <cell r="R10" t="str">
            <v>Сумма, тыс.тенге</v>
          </cell>
          <cell r="S10" t="str">
            <v>Кол-во шт.ед</v>
          </cell>
          <cell r="T10" t="str">
            <v>доплата в %</v>
          </cell>
          <cell r="U10" t="str">
            <v>Сумма, тыс.тенге</v>
          </cell>
          <cell r="V10" t="str">
            <v>Кол-во шт.ед</v>
          </cell>
          <cell r="W10" t="str">
            <v>доплата в %</v>
          </cell>
          <cell r="X10" t="str">
            <v>Сумма, тыс.тенге</v>
          </cell>
          <cell r="Y10" t="str">
            <v>Кол-во шт.ед</v>
          </cell>
          <cell r="Z10" t="str">
            <v>доплата в %</v>
          </cell>
          <cell r="AA10" t="str">
            <v>Сумма, тыс.тенге</v>
          </cell>
          <cell r="AB10" t="str">
            <v>Кол-во шт.ед</v>
          </cell>
          <cell r="AC10" t="str">
            <v>доплата в %</v>
          </cell>
          <cell r="AD10" t="str">
            <v>Сумма, тыс.тенге</v>
          </cell>
          <cell r="AE10" t="str">
            <v>Кол-во шт.ед</v>
          </cell>
          <cell r="AF10" t="str">
            <v>доплата в %</v>
          </cell>
          <cell r="AG10" t="str">
            <v>Сумма, тыс.тенге</v>
          </cell>
          <cell r="AH10" t="str">
            <v>Кол-во шт.ед</v>
          </cell>
          <cell r="AI10" t="str">
            <v>доплата в %</v>
          </cell>
          <cell r="AJ10" t="str">
            <v>Сумма, тыс.тенге</v>
          </cell>
          <cell r="AK10" t="str">
            <v>Кол-во шт.ед</v>
          </cell>
          <cell r="AL10" t="str">
            <v>доплата в %</v>
          </cell>
          <cell r="AM10" t="str">
            <v>Сумма, тыс.тенге</v>
          </cell>
          <cell r="AN10" t="str">
            <v>Кол-во шт.ед</v>
          </cell>
          <cell r="AO10" t="str">
            <v>доплата в %</v>
          </cell>
          <cell r="AP10" t="str">
            <v>Сумма, тыс.тенге</v>
          </cell>
          <cell r="AQ10" t="str">
            <v>Кол-во шт.ед</v>
          </cell>
          <cell r="AR10" t="str">
            <v>доплата в %</v>
          </cell>
          <cell r="AS10" t="str">
            <v>Сумма, тыс.тенге</v>
          </cell>
          <cell r="AT10" t="str">
            <v>Кол-во шт.ед</v>
          </cell>
          <cell r="AU10" t="str">
            <v>доплата в %</v>
          </cell>
          <cell r="AV10" t="str">
            <v>Сумма, тыс.тенге</v>
          </cell>
          <cell r="AW10" t="str">
            <v>Кол-во шт.ед</v>
          </cell>
          <cell r="AX10" t="str">
            <v>Размер от БДО</v>
          </cell>
          <cell r="AY10" t="str">
            <v>Сумма, тыс.тенге</v>
          </cell>
        </row>
        <row r="11">
          <cell r="A11" t="str">
            <v>G</v>
          </cell>
          <cell r="B11">
            <v>0</v>
          </cell>
          <cell r="C11" t="b">
            <v>1</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O13">
            <v>15</v>
          </cell>
          <cell r="P13">
            <v>16</v>
          </cell>
          <cell r="Q13">
            <v>17</v>
          </cell>
          <cell r="R13">
            <v>18</v>
          </cell>
          <cell r="S13">
            <v>19</v>
          </cell>
          <cell r="T13">
            <v>20</v>
          </cell>
          <cell r="U13">
            <v>21</v>
          </cell>
          <cell r="V13">
            <v>22</v>
          </cell>
          <cell r="W13">
            <v>23</v>
          </cell>
          <cell r="X13">
            <v>24</v>
          </cell>
          <cell r="Y13">
            <v>25</v>
          </cell>
          <cell r="Z13">
            <v>26</v>
          </cell>
          <cell r="AA13">
            <v>27</v>
          </cell>
          <cell r="AB13">
            <v>28</v>
          </cell>
          <cell r="AC13">
            <v>29</v>
          </cell>
          <cell r="AD13">
            <v>30</v>
          </cell>
          <cell r="AE13">
            <v>31</v>
          </cell>
          <cell r="AF13">
            <v>32</v>
          </cell>
          <cell r="AG13">
            <v>33</v>
          </cell>
          <cell r="AH13">
            <v>34</v>
          </cell>
          <cell r="AI13">
            <v>35</v>
          </cell>
          <cell r="AJ13">
            <v>36</v>
          </cell>
          <cell r="AK13">
            <v>37</v>
          </cell>
          <cell r="AL13">
            <v>38</v>
          </cell>
          <cell r="AM13">
            <v>39</v>
          </cell>
          <cell r="AN13">
            <v>40</v>
          </cell>
          <cell r="AO13">
            <v>41</v>
          </cell>
          <cell r="AP13">
            <v>42</v>
          </cell>
          <cell r="AQ13">
            <v>43</v>
          </cell>
          <cell r="AR13">
            <v>44</v>
          </cell>
          <cell r="AS13">
            <v>45</v>
          </cell>
          <cell r="AT13">
            <v>46</v>
          </cell>
          <cell r="AU13">
            <v>47</v>
          </cell>
          <cell r="AV13">
            <v>48</v>
          </cell>
          <cell r="AW13">
            <v>49</v>
          </cell>
          <cell r="AX13">
            <v>50</v>
          </cell>
          <cell r="AY13">
            <v>51</v>
          </cell>
          <cell r="AZ13">
            <v>52</v>
          </cell>
          <cell r="BA13">
            <v>53</v>
          </cell>
          <cell r="BB13">
            <v>54</v>
          </cell>
        </row>
        <row r="14">
          <cell r="A14" t="str">
            <v>1. Специалисты по категориям Реестра должностей</v>
          </cell>
        </row>
        <row r="15">
          <cell r="A15" t="str">
            <v>G - 1</v>
          </cell>
          <cell r="B15" t="str">
            <v>до года</v>
          </cell>
          <cell r="C15">
            <v>4.29</v>
          </cell>
        </row>
        <row r="16">
          <cell r="B16" t="str">
            <v>с 1 до 2</v>
          </cell>
          <cell r="C16">
            <v>4.37</v>
          </cell>
        </row>
        <row r="17">
          <cell r="B17" t="str">
            <v>с 2 до 3</v>
          </cell>
          <cell r="C17">
            <v>4.46</v>
          </cell>
        </row>
        <row r="18">
          <cell r="B18" t="str">
            <v>с 3 до 5</v>
          </cell>
          <cell r="C18">
            <v>4.55</v>
          </cell>
        </row>
        <row r="19">
          <cell r="B19" t="str">
            <v>с 5 до 7</v>
          </cell>
          <cell r="C19">
            <v>4.6500000000000004</v>
          </cell>
        </row>
        <row r="20">
          <cell r="B20" t="str">
            <v>с 7  до  9</v>
          </cell>
          <cell r="C20">
            <v>4.76</v>
          </cell>
        </row>
        <row r="21">
          <cell r="B21" t="str">
            <v>с 9 до 11</v>
          </cell>
          <cell r="C21">
            <v>4.8499999999999996</v>
          </cell>
        </row>
        <row r="22">
          <cell r="B22" t="str">
            <v>с 11 до 14</v>
          </cell>
          <cell r="C22">
            <v>4.9400000000000004</v>
          </cell>
        </row>
        <row r="23">
          <cell r="B23" t="str">
            <v>с 14 до 17</v>
          </cell>
          <cell r="C23">
            <v>5.03</v>
          </cell>
        </row>
        <row r="24">
          <cell r="B24" t="str">
            <v>с 17 до 20</v>
          </cell>
          <cell r="C24">
            <v>5.0999999999999996</v>
          </cell>
        </row>
        <row r="25">
          <cell r="B25" t="str">
            <v>свыше 20</v>
          </cell>
          <cell r="C25">
            <v>5.15</v>
          </cell>
        </row>
        <row r="26">
          <cell r="B26" t="str">
            <v>Итого</v>
          </cell>
        </row>
        <row r="27">
          <cell r="A27" t="str">
            <v>G - 2</v>
          </cell>
          <cell r="B27" t="str">
            <v>до года</v>
          </cell>
          <cell r="C27">
            <v>3.99</v>
          </cell>
        </row>
        <row r="28">
          <cell r="B28" t="str">
            <v>с 1 до 2</v>
          </cell>
          <cell r="C28">
            <v>4.07</v>
          </cell>
        </row>
        <row r="29">
          <cell r="B29" t="str">
            <v>с 2 до 3</v>
          </cell>
          <cell r="C29">
            <v>4.1500000000000004</v>
          </cell>
        </row>
        <row r="30">
          <cell r="B30" t="str">
            <v>с 3 до 5</v>
          </cell>
          <cell r="C30">
            <v>4.24</v>
          </cell>
        </row>
        <row r="31">
          <cell r="B31" t="str">
            <v>с 5 до 7</v>
          </cell>
          <cell r="C31">
            <v>4.33</v>
          </cell>
        </row>
        <row r="32">
          <cell r="B32" t="str">
            <v>с 7  до  9</v>
          </cell>
          <cell r="C32">
            <v>4.42</v>
          </cell>
        </row>
        <row r="33">
          <cell r="B33" t="str">
            <v>с 9 до 11</v>
          </cell>
          <cell r="C33">
            <v>4.51</v>
          </cell>
        </row>
        <row r="34">
          <cell r="B34" t="str">
            <v>с 11 до 14</v>
          </cell>
          <cell r="C34">
            <v>4.59</v>
          </cell>
        </row>
        <row r="35">
          <cell r="B35" t="str">
            <v>с 14 до 17</v>
          </cell>
          <cell r="C35">
            <v>4.68</v>
          </cell>
        </row>
        <row r="36">
          <cell r="B36" t="str">
            <v>с 17 до 20</v>
          </cell>
          <cell r="C36">
            <v>4.7300000000000004</v>
          </cell>
        </row>
        <row r="37">
          <cell r="B37" t="str">
            <v>свыше 20</v>
          </cell>
          <cell r="C37">
            <v>4.78</v>
          </cell>
        </row>
        <row r="38">
          <cell r="B38" t="str">
            <v>Итого</v>
          </cell>
        </row>
        <row r="39">
          <cell r="A39" t="str">
            <v>G - 3</v>
          </cell>
          <cell r="B39" t="str">
            <v>до года</v>
          </cell>
          <cell r="C39">
            <v>3.72</v>
          </cell>
        </row>
        <row r="40">
          <cell r="B40" t="str">
            <v>с 1 до 2</v>
          </cell>
          <cell r="C40">
            <v>3.8</v>
          </cell>
        </row>
        <row r="41">
          <cell r="B41" t="str">
            <v>с 2 до 3</v>
          </cell>
          <cell r="C41">
            <v>3.87</v>
          </cell>
        </row>
        <row r="42">
          <cell r="B42" t="str">
            <v>с 3 до 5</v>
          </cell>
          <cell r="C42">
            <v>3.95</v>
          </cell>
        </row>
        <row r="43">
          <cell r="B43" t="str">
            <v>с 5 до 7</v>
          </cell>
          <cell r="C43">
            <v>4.04</v>
          </cell>
        </row>
        <row r="44">
          <cell r="B44" t="str">
            <v>с 7  до  9</v>
          </cell>
          <cell r="C44">
            <v>4.12</v>
          </cell>
        </row>
        <row r="45">
          <cell r="B45" t="str">
            <v>с 9 до 11</v>
          </cell>
          <cell r="C45">
            <v>4.21</v>
          </cell>
        </row>
        <row r="46">
          <cell r="B46" t="str">
            <v>с 11 до 14</v>
          </cell>
          <cell r="C46">
            <v>4.29</v>
          </cell>
        </row>
        <row r="47">
          <cell r="B47" t="str">
            <v>с 14 до 17</v>
          </cell>
          <cell r="C47">
            <v>4.37</v>
          </cell>
        </row>
        <row r="48">
          <cell r="B48" t="str">
            <v>с 17 до 20</v>
          </cell>
          <cell r="C48">
            <v>4.42</v>
          </cell>
        </row>
        <row r="49">
          <cell r="B49" t="str">
            <v>свыше 20</v>
          </cell>
          <cell r="C49">
            <v>4.46</v>
          </cell>
        </row>
        <row r="50">
          <cell r="B50" t="str">
            <v>Итого</v>
          </cell>
        </row>
        <row r="51">
          <cell r="A51" t="str">
            <v>G - 4</v>
          </cell>
          <cell r="B51" t="str">
            <v>до года</v>
          </cell>
          <cell r="C51">
            <v>3.41</v>
          </cell>
        </row>
        <row r="52">
          <cell r="B52" t="str">
            <v>с 1 до 2</v>
          </cell>
          <cell r="C52">
            <v>3.47</v>
          </cell>
        </row>
        <row r="53">
          <cell r="B53" t="str">
            <v>с 2 до 3</v>
          </cell>
          <cell r="C53">
            <v>3.54</v>
          </cell>
        </row>
        <row r="54">
          <cell r="B54" t="str">
            <v>с 3 до 5</v>
          </cell>
          <cell r="C54">
            <v>3.61</v>
          </cell>
        </row>
        <row r="55">
          <cell r="B55" t="str">
            <v>с 5 до 7</v>
          </cell>
          <cell r="C55">
            <v>3.69</v>
          </cell>
        </row>
        <row r="56">
          <cell r="B56" t="str">
            <v>с 7  до  9</v>
          </cell>
          <cell r="C56">
            <v>3.77</v>
          </cell>
        </row>
        <row r="57">
          <cell r="B57" t="str">
            <v>с 9 до 11</v>
          </cell>
          <cell r="C57">
            <v>3.85</v>
          </cell>
        </row>
        <row r="58">
          <cell r="B58" t="str">
            <v>с 11 до 14</v>
          </cell>
          <cell r="C58">
            <v>3.93</v>
          </cell>
        </row>
        <row r="59">
          <cell r="B59" t="str">
            <v>с 14 до 17</v>
          </cell>
          <cell r="C59">
            <v>4</v>
          </cell>
        </row>
        <row r="60">
          <cell r="B60" t="str">
            <v>с 17 до 20</v>
          </cell>
          <cell r="C60">
            <v>4.04</v>
          </cell>
        </row>
        <row r="61">
          <cell r="B61" t="str">
            <v>свыше 20</v>
          </cell>
          <cell r="C61">
            <v>4.08</v>
          </cell>
        </row>
        <row r="62">
          <cell r="B62" t="str">
            <v>Итого</v>
          </cell>
        </row>
        <row r="63">
          <cell r="A63" t="str">
            <v>G - 5</v>
          </cell>
          <cell r="B63" t="str">
            <v>до года</v>
          </cell>
          <cell r="C63">
            <v>3.17</v>
          </cell>
        </row>
        <row r="64">
          <cell r="B64" t="str">
            <v>с 1 до 2</v>
          </cell>
          <cell r="C64">
            <v>3.22</v>
          </cell>
        </row>
        <row r="65">
          <cell r="B65" t="str">
            <v>с 2 до 3</v>
          </cell>
          <cell r="C65">
            <v>3.29</v>
          </cell>
        </row>
        <row r="66">
          <cell r="B66" t="str">
            <v>с 3 до 5</v>
          </cell>
          <cell r="C66">
            <v>3.37</v>
          </cell>
        </row>
        <row r="67">
          <cell r="B67" t="str">
            <v>с 5 до 7</v>
          </cell>
          <cell r="C67">
            <v>3.43</v>
          </cell>
        </row>
        <row r="68">
          <cell r="B68" t="str">
            <v>с 7  до  9</v>
          </cell>
          <cell r="C68">
            <v>3.51</v>
          </cell>
        </row>
        <row r="69">
          <cell r="B69" t="str">
            <v>с 9 до 11</v>
          </cell>
          <cell r="C69">
            <v>3.59</v>
          </cell>
        </row>
        <row r="70">
          <cell r="B70" t="str">
            <v>с 11 до 14</v>
          </cell>
          <cell r="C70">
            <v>3.65</v>
          </cell>
        </row>
        <row r="71">
          <cell r="B71" t="str">
            <v>с 14 до 17</v>
          </cell>
          <cell r="C71">
            <v>3.72</v>
          </cell>
        </row>
        <row r="72">
          <cell r="B72" t="str">
            <v>с 17 до 20</v>
          </cell>
          <cell r="C72">
            <v>3.76</v>
          </cell>
        </row>
        <row r="73">
          <cell r="B73" t="str">
            <v>свыше 20</v>
          </cell>
          <cell r="C73">
            <v>3.8</v>
          </cell>
        </row>
        <row r="74">
          <cell r="B74" t="str">
            <v>Итого</v>
          </cell>
        </row>
        <row r="75">
          <cell r="A75" t="str">
            <v>G - 6</v>
          </cell>
          <cell r="B75" t="str">
            <v>до года</v>
          </cell>
          <cell r="C75">
            <v>2.98</v>
          </cell>
        </row>
        <row r="76">
          <cell r="B76" t="str">
            <v>с 1 до 2</v>
          </cell>
          <cell r="C76">
            <v>3.04</v>
          </cell>
        </row>
        <row r="77">
          <cell r="B77" t="str">
            <v>с 2 до 3</v>
          </cell>
          <cell r="C77">
            <v>3.11</v>
          </cell>
        </row>
        <row r="78">
          <cell r="B78" t="str">
            <v>с 3 до 5</v>
          </cell>
          <cell r="C78">
            <v>3.17</v>
          </cell>
        </row>
        <row r="79">
          <cell r="B79" t="str">
            <v>с 5 до 7</v>
          </cell>
          <cell r="C79">
            <v>3.24</v>
          </cell>
        </row>
        <row r="80">
          <cell r="B80" t="str">
            <v>с 7  до  9</v>
          </cell>
          <cell r="C80">
            <v>3.3</v>
          </cell>
        </row>
        <row r="81">
          <cell r="B81" t="str">
            <v>с 9 до 11</v>
          </cell>
          <cell r="C81">
            <v>3.37</v>
          </cell>
        </row>
        <row r="82">
          <cell r="B82" t="str">
            <v>с 11 до 14</v>
          </cell>
          <cell r="C82">
            <v>3.43</v>
          </cell>
        </row>
        <row r="83">
          <cell r="B83" t="str">
            <v>с 14 до 17</v>
          </cell>
          <cell r="C83">
            <v>3.5</v>
          </cell>
        </row>
        <row r="84">
          <cell r="B84" t="str">
            <v>с 17 до 20</v>
          </cell>
          <cell r="C84">
            <v>3.54</v>
          </cell>
        </row>
        <row r="85">
          <cell r="B85" t="str">
            <v>свыше 20</v>
          </cell>
          <cell r="C85">
            <v>3.58</v>
          </cell>
        </row>
        <row r="86">
          <cell r="B86" t="str">
            <v>Итого</v>
          </cell>
        </row>
        <row r="87">
          <cell r="A87" t="str">
            <v>G - 7</v>
          </cell>
          <cell r="B87" t="str">
            <v>до года</v>
          </cell>
          <cell r="C87">
            <v>2.8</v>
          </cell>
        </row>
        <row r="88">
          <cell r="B88" t="str">
            <v>с 1 до 2</v>
          </cell>
          <cell r="C88">
            <v>2.85</v>
          </cell>
        </row>
        <row r="89">
          <cell r="B89" t="str">
            <v>с 2 до 3</v>
          </cell>
          <cell r="C89">
            <v>2.91</v>
          </cell>
        </row>
        <row r="90">
          <cell r="B90" t="str">
            <v>с 3 до 5</v>
          </cell>
          <cell r="C90">
            <v>2.98</v>
          </cell>
        </row>
        <row r="91">
          <cell r="B91" t="str">
            <v>с 5 до 7</v>
          </cell>
          <cell r="C91">
            <v>3.03</v>
          </cell>
        </row>
        <row r="92">
          <cell r="B92" t="str">
            <v>с 7  до  9</v>
          </cell>
          <cell r="C92">
            <v>3.11</v>
          </cell>
        </row>
        <row r="93">
          <cell r="B93" t="str">
            <v>с 9 до 11</v>
          </cell>
          <cell r="C93">
            <v>3.16</v>
          </cell>
        </row>
        <row r="94">
          <cell r="B94" t="str">
            <v>с 11 до 14</v>
          </cell>
          <cell r="C94">
            <v>3.22</v>
          </cell>
        </row>
        <row r="95">
          <cell r="B95" t="str">
            <v>с 14 до 17</v>
          </cell>
          <cell r="C95">
            <v>3.29</v>
          </cell>
        </row>
        <row r="96">
          <cell r="B96" t="str">
            <v>с 17 до 20</v>
          </cell>
          <cell r="C96">
            <v>3.33</v>
          </cell>
        </row>
        <row r="97">
          <cell r="B97" t="str">
            <v>свыше 20</v>
          </cell>
          <cell r="C97">
            <v>3.35</v>
          </cell>
        </row>
        <row r="98">
          <cell r="B98" t="str">
            <v>Итого</v>
          </cell>
        </row>
        <row r="99">
          <cell r="A99" t="str">
            <v>G - 8</v>
          </cell>
          <cell r="B99" t="str">
            <v>до года</v>
          </cell>
          <cell r="C99">
            <v>2.64</v>
          </cell>
        </row>
        <row r="100">
          <cell r="B100" t="str">
            <v>с 1 до 2</v>
          </cell>
          <cell r="C100">
            <v>2.69</v>
          </cell>
        </row>
        <row r="101">
          <cell r="B101" t="str">
            <v>с 2 до 3</v>
          </cell>
          <cell r="C101">
            <v>2.74</v>
          </cell>
        </row>
        <row r="102">
          <cell r="B102" t="str">
            <v>с 3 до 5</v>
          </cell>
          <cell r="C102">
            <v>2.81</v>
          </cell>
        </row>
        <row r="103">
          <cell r="B103" t="str">
            <v>с 5 до 7</v>
          </cell>
          <cell r="C103">
            <v>2.86</v>
          </cell>
        </row>
        <row r="104">
          <cell r="B104" t="str">
            <v>с 7  до  9</v>
          </cell>
          <cell r="C104">
            <v>2.93</v>
          </cell>
        </row>
        <row r="105">
          <cell r="B105" t="str">
            <v>с 9 до 11</v>
          </cell>
          <cell r="C105">
            <v>2.99</v>
          </cell>
        </row>
        <row r="106">
          <cell r="B106" t="str">
            <v>с 11 до 14</v>
          </cell>
          <cell r="C106">
            <v>3.04</v>
          </cell>
        </row>
        <row r="107">
          <cell r="B107" t="str">
            <v>с 14 до 17</v>
          </cell>
          <cell r="C107">
            <v>3.09</v>
          </cell>
        </row>
        <row r="108">
          <cell r="B108" t="str">
            <v>с 17 до 20</v>
          </cell>
          <cell r="C108">
            <v>3.13</v>
          </cell>
        </row>
        <row r="109">
          <cell r="B109" t="str">
            <v>свыше 20</v>
          </cell>
          <cell r="C109">
            <v>3.16</v>
          </cell>
        </row>
        <row r="110">
          <cell r="B110" t="str">
            <v>Итого</v>
          </cell>
        </row>
        <row r="111">
          <cell r="A111" t="str">
            <v>G -9</v>
          </cell>
          <cell r="B111" t="str">
            <v>до года</v>
          </cell>
          <cell r="C111">
            <v>2.4</v>
          </cell>
        </row>
        <row r="112">
          <cell r="B112" t="str">
            <v>с 1 до 2</v>
          </cell>
          <cell r="C112">
            <v>2.44</v>
          </cell>
        </row>
        <row r="113">
          <cell r="B113" t="str">
            <v>с 2 до 3</v>
          </cell>
          <cell r="C113">
            <v>2.4900000000000002</v>
          </cell>
        </row>
        <row r="114">
          <cell r="B114" t="str">
            <v>с 3 до 5</v>
          </cell>
          <cell r="C114">
            <v>2.5299999999999998</v>
          </cell>
        </row>
        <row r="115">
          <cell r="B115" t="str">
            <v>с 5 до 7</v>
          </cell>
          <cell r="C115">
            <v>2.58</v>
          </cell>
        </row>
        <row r="116">
          <cell r="B116" t="str">
            <v>с 7  до  9</v>
          </cell>
          <cell r="C116">
            <v>2.63</v>
          </cell>
        </row>
        <row r="117">
          <cell r="B117" t="str">
            <v>с 9 до 11</v>
          </cell>
          <cell r="C117">
            <v>2.68</v>
          </cell>
        </row>
        <row r="118">
          <cell r="B118" t="str">
            <v>с 11 до 14</v>
          </cell>
          <cell r="C118">
            <v>2.73</v>
          </cell>
        </row>
        <row r="119">
          <cell r="B119" t="str">
            <v>с 14 до 17</v>
          </cell>
          <cell r="C119">
            <v>2.78</v>
          </cell>
        </row>
        <row r="120">
          <cell r="B120" t="str">
            <v>с 17 до 20</v>
          </cell>
          <cell r="C120">
            <v>2.83</v>
          </cell>
        </row>
        <row r="121">
          <cell r="B121" t="str">
            <v>свыше 20</v>
          </cell>
          <cell r="C121">
            <v>2.88</v>
          </cell>
        </row>
        <row r="122">
          <cell r="B122" t="str">
            <v>Итого</v>
          </cell>
        </row>
        <row r="123">
          <cell r="A123" t="str">
            <v>G - 10</v>
          </cell>
          <cell r="B123" t="str">
            <v>до года</v>
          </cell>
          <cell r="C123">
            <v>2.2000000000000002</v>
          </cell>
        </row>
        <row r="124">
          <cell r="B124" t="str">
            <v>с 1 до 2</v>
          </cell>
          <cell r="C124">
            <v>2.2400000000000002</v>
          </cell>
        </row>
        <row r="125">
          <cell r="B125" t="str">
            <v>с 2 до 3</v>
          </cell>
          <cell r="C125">
            <v>2.2799999999999998</v>
          </cell>
        </row>
        <row r="126">
          <cell r="B126" t="str">
            <v>с 3 до 5</v>
          </cell>
          <cell r="C126">
            <v>2.3199999999999998</v>
          </cell>
        </row>
        <row r="127">
          <cell r="B127" t="str">
            <v>с 5 до 7</v>
          </cell>
          <cell r="C127">
            <v>2.37</v>
          </cell>
        </row>
        <row r="128">
          <cell r="B128" t="str">
            <v>с 7  до  9</v>
          </cell>
          <cell r="C128">
            <v>2.41</v>
          </cell>
        </row>
        <row r="129">
          <cell r="B129" t="str">
            <v>с 9 до 11</v>
          </cell>
          <cell r="C129">
            <v>2.4500000000000002</v>
          </cell>
        </row>
        <row r="130">
          <cell r="B130" t="str">
            <v>с 11 до 14</v>
          </cell>
          <cell r="C130">
            <v>2.5</v>
          </cell>
        </row>
        <row r="131">
          <cell r="B131" t="str">
            <v>с 14 до 17</v>
          </cell>
          <cell r="C131">
            <v>2.5499999999999998</v>
          </cell>
        </row>
        <row r="132">
          <cell r="B132" t="str">
            <v>с 17 до 20</v>
          </cell>
          <cell r="C132">
            <v>2.59</v>
          </cell>
        </row>
        <row r="133">
          <cell r="B133" t="str">
            <v>свыше 20</v>
          </cell>
          <cell r="C133">
            <v>2.64</v>
          </cell>
        </row>
        <row r="134">
          <cell r="B134" t="str">
            <v>Итого</v>
          </cell>
        </row>
        <row r="135">
          <cell r="A135" t="str">
            <v>G - 11</v>
          </cell>
          <cell r="B135" t="str">
            <v>до года</v>
          </cell>
          <cell r="C135">
            <v>2.02</v>
          </cell>
        </row>
        <row r="136">
          <cell r="B136" t="str">
            <v>с 1 до 2</v>
          </cell>
          <cell r="C136">
            <v>2.06</v>
          </cell>
        </row>
        <row r="137">
          <cell r="B137" t="str">
            <v>с 2 до 3</v>
          </cell>
          <cell r="C137">
            <v>2.1</v>
          </cell>
        </row>
        <row r="138">
          <cell r="B138" t="str">
            <v>с 3 до 5</v>
          </cell>
          <cell r="C138">
            <v>2.13</v>
          </cell>
        </row>
        <row r="139">
          <cell r="B139" t="str">
            <v>с 5 до 7</v>
          </cell>
          <cell r="C139">
            <v>2.17</v>
          </cell>
        </row>
        <row r="140">
          <cell r="B140" t="str">
            <v>с 7  до  9</v>
          </cell>
          <cell r="C140">
            <v>2.21</v>
          </cell>
        </row>
        <row r="141">
          <cell r="B141" t="str">
            <v>с 9 до 11</v>
          </cell>
          <cell r="C141">
            <v>2.25</v>
          </cell>
        </row>
        <row r="142">
          <cell r="B142" t="str">
            <v>с 11 до 14</v>
          </cell>
          <cell r="C142">
            <v>2.29</v>
          </cell>
        </row>
        <row r="143">
          <cell r="B143" t="str">
            <v>с 14 до 17</v>
          </cell>
          <cell r="C143">
            <v>2.34</v>
          </cell>
        </row>
        <row r="144">
          <cell r="B144" t="str">
            <v>с 17 до 20</v>
          </cell>
          <cell r="C144">
            <v>2.38</v>
          </cell>
        </row>
        <row r="145">
          <cell r="B145" t="str">
            <v>свыше 20</v>
          </cell>
          <cell r="C145">
            <v>2.42</v>
          </cell>
        </row>
        <row r="146">
          <cell r="B146" t="str">
            <v>Итого</v>
          </cell>
        </row>
        <row r="147">
          <cell r="A147" t="str">
            <v>G - 12</v>
          </cell>
          <cell r="B147" t="str">
            <v>до года</v>
          </cell>
          <cell r="C147">
            <v>1.88</v>
          </cell>
        </row>
        <row r="148">
          <cell r="B148" t="str">
            <v>с 1 до 2</v>
          </cell>
          <cell r="C148">
            <v>1.91</v>
          </cell>
        </row>
        <row r="149">
          <cell r="B149" t="str">
            <v>с 2 до 3</v>
          </cell>
          <cell r="C149">
            <v>1.95</v>
          </cell>
        </row>
        <row r="150">
          <cell r="B150" t="str">
            <v>с 3 до 5</v>
          </cell>
          <cell r="C150">
            <v>1.99</v>
          </cell>
        </row>
        <row r="151">
          <cell r="B151" t="str">
            <v>с 5 до 7</v>
          </cell>
          <cell r="C151">
            <v>2.02</v>
          </cell>
        </row>
        <row r="152">
          <cell r="B152" t="str">
            <v>с 7  до  9</v>
          </cell>
          <cell r="C152">
            <v>2.06</v>
          </cell>
        </row>
        <row r="153">
          <cell r="B153" t="str">
            <v>с 9 до 11</v>
          </cell>
          <cell r="C153">
            <v>2.1</v>
          </cell>
        </row>
        <row r="154">
          <cell r="B154" t="str">
            <v>с 11 до 14</v>
          </cell>
          <cell r="C154">
            <v>2.14</v>
          </cell>
        </row>
        <row r="155">
          <cell r="B155" t="str">
            <v>с 14 до 17</v>
          </cell>
          <cell r="C155">
            <v>2.1800000000000002</v>
          </cell>
        </row>
        <row r="156">
          <cell r="B156" t="str">
            <v>с 17 до 20</v>
          </cell>
          <cell r="C156">
            <v>2.2200000000000002</v>
          </cell>
        </row>
        <row r="157">
          <cell r="B157" t="str">
            <v>свыше 20</v>
          </cell>
          <cell r="C157">
            <v>2.2599999999999998</v>
          </cell>
        </row>
        <row r="158">
          <cell r="B158" t="str">
            <v>Итого</v>
          </cell>
        </row>
        <row r="159">
          <cell r="A159" t="str">
            <v>G - 13</v>
          </cell>
          <cell r="B159" t="str">
            <v>до года</v>
          </cell>
          <cell r="C159">
            <v>1.68</v>
          </cell>
        </row>
        <row r="160">
          <cell r="B160" t="str">
            <v>с 1 до 2</v>
          </cell>
          <cell r="C160">
            <v>1.71</v>
          </cell>
        </row>
        <row r="161">
          <cell r="B161" t="str">
            <v>с 2 до 3</v>
          </cell>
          <cell r="C161">
            <v>1.74</v>
          </cell>
        </row>
        <row r="162">
          <cell r="B162" t="str">
            <v>с 3 до 5</v>
          </cell>
          <cell r="C162">
            <v>1.77</v>
          </cell>
        </row>
        <row r="163">
          <cell r="B163" t="str">
            <v>с 5 до 7</v>
          </cell>
          <cell r="C163">
            <v>1.81</v>
          </cell>
        </row>
        <row r="164">
          <cell r="B164" t="str">
            <v>с 7  до  9</v>
          </cell>
          <cell r="C164">
            <v>1.84</v>
          </cell>
        </row>
        <row r="165">
          <cell r="B165" t="str">
            <v>с 9 до 11</v>
          </cell>
          <cell r="C165">
            <v>1.87</v>
          </cell>
        </row>
        <row r="166">
          <cell r="B166" t="str">
            <v>с 11 до 14</v>
          </cell>
          <cell r="C166">
            <v>1.91</v>
          </cell>
        </row>
        <row r="167">
          <cell r="B167" t="str">
            <v>с 14 до 17</v>
          </cell>
          <cell r="C167">
            <v>1.94</v>
          </cell>
        </row>
        <row r="168">
          <cell r="B168" t="str">
            <v>с 17 до 20</v>
          </cell>
          <cell r="C168">
            <v>1.98</v>
          </cell>
        </row>
        <row r="169">
          <cell r="B169" t="str">
            <v>свыше 20</v>
          </cell>
          <cell r="C169">
            <v>2.02</v>
          </cell>
        </row>
        <row r="170">
          <cell r="B170" t="str">
            <v>Итого</v>
          </cell>
        </row>
        <row r="171">
          <cell r="A171" t="str">
            <v>G - 14</v>
          </cell>
          <cell r="B171" t="str">
            <v>до года</v>
          </cell>
          <cell r="C171">
            <v>1.43</v>
          </cell>
        </row>
        <row r="172">
          <cell r="B172" t="str">
            <v>с 1 до 2</v>
          </cell>
          <cell r="C172">
            <v>1.46</v>
          </cell>
        </row>
        <row r="173">
          <cell r="B173" t="str">
            <v>с 2 до 3</v>
          </cell>
          <cell r="C173">
            <v>1.48</v>
          </cell>
        </row>
        <row r="174">
          <cell r="B174" t="str">
            <v>с 3 до 5</v>
          </cell>
          <cell r="C174">
            <v>1.51</v>
          </cell>
        </row>
        <row r="175">
          <cell r="B175" t="str">
            <v>с 5 до 7</v>
          </cell>
          <cell r="C175">
            <v>1.55</v>
          </cell>
        </row>
        <row r="176">
          <cell r="B176" t="str">
            <v>с 7  до  9</v>
          </cell>
          <cell r="C176">
            <v>1.59</v>
          </cell>
        </row>
        <row r="177">
          <cell r="B177" t="str">
            <v>с 9 до 11</v>
          </cell>
          <cell r="C177">
            <v>1.61</v>
          </cell>
        </row>
        <row r="178">
          <cell r="B178" t="str">
            <v>с 11 до 14</v>
          </cell>
          <cell r="C178">
            <v>1.64</v>
          </cell>
        </row>
        <row r="179">
          <cell r="B179" t="str">
            <v>с 14 до 17</v>
          </cell>
          <cell r="C179">
            <v>1.68</v>
          </cell>
        </row>
        <row r="180">
          <cell r="B180" t="str">
            <v>с 17 до 20</v>
          </cell>
          <cell r="C180">
            <v>1.69</v>
          </cell>
        </row>
        <row r="181">
          <cell r="B181" t="str">
            <v>свыше 20</v>
          </cell>
          <cell r="C181">
            <v>1.7</v>
          </cell>
        </row>
        <row r="182">
          <cell r="B182" t="str">
            <v>Итого</v>
          </cell>
        </row>
        <row r="184">
          <cell r="B184" t="str">
            <v>Всего по пункту 1.</v>
          </cell>
        </row>
        <row r="185">
          <cell r="A185" t="str">
            <v>2. Рабочие по квалификационным разрядам:</v>
          </cell>
        </row>
        <row r="186">
          <cell r="A186">
            <v>1</v>
          </cell>
          <cell r="C186">
            <v>1.39</v>
          </cell>
        </row>
        <row r="187">
          <cell r="A187">
            <v>2</v>
          </cell>
          <cell r="C187">
            <v>1.49</v>
          </cell>
        </row>
        <row r="188">
          <cell r="A188">
            <v>3</v>
          </cell>
          <cell r="C188">
            <v>1.59</v>
          </cell>
        </row>
        <row r="189">
          <cell r="A189">
            <v>4</v>
          </cell>
          <cell r="C189">
            <v>1.7</v>
          </cell>
        </row>
        <row r="190">
          <cell r="A190">
            <v>5</v>
          </cell>
          <cell r="C190">
            <v>1.82</v>
          </cell>
        </row>
        <row r="191">
          <cell r="A191">
            <v>6</v>
          </cell>
          <cell r="C191">
            <v>1.95</v>
          </cell>
        </row>
        <row r="192">
          <cell r="A192">
            <v>7</v>
          </cell>
          <cell r="C192">
            <v>2.09</v>
          </cell>
        </row>
        <row r="193">
          <cell r="A193">
            <v>8</v>
          </cell>
          <cell r="C193">
            <v>2.23</v>
          </cell>
        </row>
        <row r="194">
          <cell r="B194" t="str">
            <v>Всего по пункту 2:</v>
          </cell>
        </row>
        <row r="196">
          <cell r="B196" t="str">
            <v>Всего по пунктам 1 и 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_SVOD"/>
      <sheetName val="Control"/>
      <sheetName val="РБ_НФ _каз_"/>
      <sheetName val="ANALYSIS"/>
      <sheetName val="PLAN"/>
      <sheetName val="Phrase Set"/>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DAILY"/>
      <sheetName val="Ожидаемые КПН-НДС-прочие"/>
      <sheetName val="До конца 2022"/>
      <sheetName val="Main"/>
      <sheetName val="Links"/>
      <sheetName val="ErrCheck"/>
    </sheetNames>
    <sheetDataSet>
      <sheetData sheetId="0" refreshError="1"/>
      <sheetData sheetId="1">
        <row r="9">
          <cell r="A9">
            <v>6</v>
          </cell>
        </row>
      </sheetData>
      <sheetData sheetId="2"/>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SummaryOriginal"/>
      <sheetName val="Summary Revised"/>
      <sheetName val="Pivot"/>
      <sheetName val="Plants"/>
      <sheetName val="Tur"/>
      <sheetName val="Donskoy"/>
      <sheetName val="Aktyubinsk"/>
      <sheetName val="Aksu"/>
      <sheetName val="EEC"/>
      <sheetName val="Aluminium"/>
      <sheetName val="Shubarkol"/>
      <sheetName val="SSGPO"/>
      <sheetName val="ReadMe"/>
      <sheetName val="ELC3"/>
      <sheetName val="_ССЫЛКА"/>
      <sheetName val="База"/>
      <sheetName val="в тенге"/>
      <sheetName val="t0_name"/>
      <sheetName val="П"/>
      <sheetName val="Production costs"/>
      <sheetName val="TSR ranking and vest calcs"/>
      <sheetName val="Keys"/>
      <sheetName val="gaeshpetco"/>
      <sheetName val="Selection"/>
      <sheetName val="Свод"/>
      <sheetName val="АЗФ"/>
      <sheetName val="АК"/>
      <sheetName val="ТЭП старая"/>
      <sheetName val="ССГПО"/>
      <sheetName val="Актюбе"/>
      <sheetName val="ЖГОК"/>
      <sheetName val="Interco payables&amp;receivables"/>
      <sheetName val="Lookup"/>
      <sheetName val="GAAP TB 30.09.01  detail p&amp;l"/>
      <sheetName val="name"/>
      <sheetName val="Dati base"/>
      <sheetName val="Overall Table"/>
      <sheetName val="ЯНВАРЬ"/>
      <sheetName val="Group Materiality"/>
      <sheetName val="8"/>
      <sheetName val="BS"/>
      <sheetName val="IS"/>
      <sheetName val="Баланс"/>
      <sheetName val="Criteria"/>
      <sheetName val="DRILL"/>
      <sheetName val="PARAM"/>
      <sheetName val="Cash CCI Detail"/>
      <sheetName val="Grouplist"/>
      <sheetName val="Synthèse"/>
      <sheetName val="EQUIPMENT"/>
      <sheetName val="Factors"/>
      <sheetName val="стр.245 (2)"/>
      <sheetName val="Расчет ФЗП"/>
      <sheetName val="Деньги Прям"/>
      <sheetName val="SUD 2005"/>
      <sheetName val="EBITDA"/>
      <sheetName val="LDE"/>
      <sheetName val="Sheet1"/>
      <sheetName val="KACHAR-201"/>
      <sheetName val="Assumptions_Допущения"/>
      <sheetName val="Амортизация_(бухгалтерская)"/>
      <sheetName val="I_квартал"/>
      <sheetName val="Summary_Revised"/>
      <sheetName val="в_тенге"/>
      <sheetName val="Production_costs"/>
      <sheetName val="TSR_ranking_and_vest_calcs"/>
      <sheetName val="ТЭП_старая"/>
      <sheetName val="GAAP_TB_30_09_01__detail_p&amp;l"/>
      <sheetName val="Interco_payables&amp;receivables"/>
      <sheetName val="Dati_base"/>
      <sheetName val="Overall_Table"/>
      <sheetName val="Group_Materiality"/>
      <sheetName val="стр_245_(2)"/>
      <sheetName val="Cash_CCI_Detail"/>
      <sheetName val="Расчет_ФЗП"/>
      <sheetName val="Деньги_Прям"/>
      <sheetName val="SUD_2005"/>
      <sheetName val="Assumptions_Допущения1"/>
      <sheetName val="Амортизация_(бухгалтерская)1"/>
      <sheetName val="I_квартал1"/>
      <sheetName val="Summary_Revised1"/>
      <sheetName val="в_тенге1"/>
      <sheetName val="Production_costs1"/>
      <sheetName val="TSR_ranking_and_vest_calcs1"/>
      <sheetName val="ТЭП_старая1"/>
      <sheetName val="GAAP_TB_30_09_01__detail_p&amp;l1"/>
      <sheetName val="Interco_payables&amp;receivables1"/>
      <sheetName val="Dati_base1"/>
      <sheetName val="Overall_Table1"/>
      <sheetName val="Group_Materiality1"/>
      <sheetName val="стр_245_(2)1"/>
      <sheetName val="Cash_CCI_Detail1"/>
      <sheetName val="Расчет_ФЗП1"/>
      <sheetName val="Деньги_Прям1"/>
      <sheetName val="SUD_20051"/>
      <sheetName val="Assumptions_Допущения2"/>
      <sheetName val="Амортизация_(бухгалтерская)2"/>
      <sheetName val="I_квартал2"/>
      <sheetName val="Summary_Revised2"/>
      <sheetName val="в_тенге2"/>
      <sheetName val="Production_costs2"/>
      <sheetName val="TSR_ranking_and_vest_calcs2"/>
      <sheetName val="ТЭП_старая2"/>
      <sheetName val="GAAP_TB_30_09_01__detail_p&amp;l2"/>
      <sheetName val="Interco_payables&amp;receivables2"/>
      <sheetName val="Dati_base2"/>
      <sheetName val="Overall_Table2"/>
      <sheetName val="Group_Materiality2"/>
      <sheetName val="стр_245_(2)2"/>
      <sheetName val="Cash_CCI_Detail2"/>
      <sheetName val="Расчет_ФЗП2"/>
      <sheetName val="Деньги_Прям2"/>
      <sheetName val="SUD_20052"/>
      <sheetName val="Assumptions_Допущения3"/>
      <sheetName val="Амортизация_(бухгалтерская)3"/>
      <sheetName val="I_квартал3"/>
      <sheetName val="Summary_Revised3"/>
      <sheetName val="в_тенге3"/>
      <sheetName val="Production_costs3"/>
      <sheetName val="TSR_ranking_and_vest_calcs3"/>
      <sheetName val="ТЭП_старая3"/>
      <sheetName val="GAAP_TB_30_09_01__detail_p&amp;l3"/>
      <sheetName val="Interco_payables&amp;receivables3"/>
      <sheetName val="Dati_base3"/>
      <sheetName val="Overall_Table3"/>
      <sheetName val="Group_Materiality3"/>
      <sheetName val="стр_245_(2)3"/>
      <sheetName val="Cash_CCI_Detail3"/>
      <sheetName val="Расчет_ФЗП3"/>
      <sheetName val="Деньги_Прям3"/>
      <sheetName val="SUD_20053"/>
      <sheetName val="Assumptions_Допущения4"/>
      <sheetName val="Амортизация_(бухгалтерская)4"/>
      <sheetName val="I_квартал4"/>
      <sheetName val="Summary_Revised4"/>
      <sheetName val="в_тенге4"/>
      <sheetName val="Production_costs4"/>
      <sheetName val="TSR_ranking_and_vest_calcs4"/>
      <sheetName val="ТЭП_старая4"/>
      <sheetName val="GAAP_TB_30_09_01__detail_p&amp;l4"/>
      <sheetName val="Interco_payables&amp;receivables4"/>
      <sheetName val="Dati_base4"/>
      <sheetName val="Overall_Table4"/>
      <sheetName val="Group_Materiality4"/>
      <sheetName val="стр_245_(2)4"/>
      <sheetName val="Cash_CCI_Detail4"/>
      <sheetName val="Расчет_ФЗП4"/>
      <sheetName val="Деньги_Прям4"/>
      <sheetName val="SUD_20054"/>
      <sheetName val="Admin (H)"/>
      <sheetName val="Обязательство (актив) по ОН"/>
      <sheetName val="Brand valuation"/>
      <sheetName val="I-Scenarios"/>
      <sheetName val="Brand_valuation"/>
      <sheetName val="апр"/>
      <sheetName val="SUMMARY"/>
      <sheetName val="Assumptions - M"/>
      <sheetName val="lookups"/>
      <sheetName val="бартер"/>
      <sheetName val="Вторичные виды затрат Источник"/>
      <sheetName val="Виды работ Источник"/>
      <sheetName val="Hidden"/>
      <sheetName val="Deferred tax liability (asset)"/>
      <sheetName val="Data"/>
      <sheetName val="Assumption Deck"/>
      <sheetName val="Overview"/>
      <sheetName val="6674-первонач"/>
      <sheetName val="протокол_простой"/>
      <sheetName val="2508-01_новый.xls"/>
      <sheetName val="FX"/>
      <sheetName val="Category"/>
      <sheetName val="Cognos_Mapping"/>
      <sheetName val="calc"/>
      <sheetName val="GLC_ratios_Jun"/>
      <sheetName val="\\Box\Docs\Documents and Settin"/>
      <sheetName val="2508-01_%D0%BD%D0%BE%D0%B2%D1%8"/>
      <sheetName val="ШК"/>
      <sheetName val="Курс валют"/>
      <sheetName val="31.12.03"/>
      <sheetName val="Лист3"/>
      <sheetName val="Исх.данные"/>
      <sheetName val="распределение модели"/>
      <sheetName val="i - Validations"/>
      <sheetName val="Iteration Model"/>
      <sheetName val="[2508-01_новый.xls]\\Box\Docs\D"/>
      <sheetName val="PLAY FIFO"/>
      <sheetName val=""/>
      <sheetName val="Приложение №4-1"/>
      <sheetName val="258-259"/>
      <sheetName val="Variables"/>
      <sheetName val="[2508-01_новый.xls]__Box_Docs_2"/>
      <sheetName val="average"/>
      <sheetName val="a"/>
      <sheetName val="Управление"/>
      <sheetName val="Инв финас"/>
      <sheetName val="synthgraph"/>
      <sheetName val="#REF"/>
      <sheetName val="DS_Valuation_Measures"/>
      <sheetName val="DS_Industry_Specif"/>
      <sheetName val="Кредит 1-3.05-2005 "/>
      <sheetName val="Criterion Range"/>
      <sheetName val="GAAP TB 31.12.01  detail p&amp;l"/>
      <sheetName val="Anlagevermögen"/>
      <sheetName val="Years"/>
      <sheetName val="Выбор"/>
      <sheetName val="поставка сравн13"/>
      <sheetName val="Aug"/>
      <sheetName val="July"/>
      <sheetName val="June"/>
      <sheetName val="May"/>
      <sheetName val="Sept"/>
      <sheetName val="UNITPRICES"/>
      <sheetName val="__Box_Docs_2"/>
      <sheetName val="Standing data"/>
      <sheetName val="Selections"/>
      <sheetName val="IC BS"/>
      <sheetName val="IC IS"/>
      <sheetName val="IC SAL REV"/>
      <sheetName val="IC SAL VOL"/>
      <sheetName val="FOREX-DAILY"/>
      <sheetName val="Assumptions_Допущения5"/>
      <sheetName val="Амортизация_(бухгалтерская)5"/>
      <sheetName val="I_квартал5"/>
      <sheetName val="Summary_Revised5"/>
      <sheetName val="в_тенге5"/>
      <sheetName val="Production_costs5"/>
      <sheetName val="TSR_ranking_and_vest_calcs5"/>
      <sheetName val="ТЭП_старая5"/>
      <sheetName val="GAAP_TB_30_09_01__detail_p&amp;l5"/>
      <sheetName val="Interco_payables&amp;receivables5"/>
      <sheetName val="Dati_base5"/>
      <sheetName val="Overall_Table5"/>
      <sheetName val="Group_Materiality5"/>
      <sheetName val="Cash_CCI_Detail5"/>
      <sheetName val="стр_245_(2)5"/>
      <sheetName val="Расчет_ФЗП5"/>
      <sheetName val="Деньги_Прям5"/>
      <sheetName val="SUD_20055"/>
      <sheetName val="Admin_(H)"/>
      <sheetName val="Обязательство_(актив)_по_ОН"/>
      <sheetName val="2508-01_новый_xls"/>
      <sheetName val="Brand_valuation1"/>
      <sheetName val="\\Box\Docs\Documents_and_Settin"/>
      <sheetName val="Assumptions_-_M"/>
      <sheetName val="Вторичные_виды_затрат_Источник"/>
      <sheetName val="Виды_работ_Источник"/>
      <sheetName val="Deferred_tax_liability_(asset)"/>
      <sheetName val="Assumption_Deck"/>
      <sheetName val="A-20"/>
      <sheetName val="xom"/>
      <sheetName val="TB 30.11"/>
    </sheetNames>
    <definedNames>
      <definedName name="печ_кн"/>
      <definedName name="печ_кн1"/>
      <definedName name="печ_пл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быча нефти 94-03"/>
      <sheetName val="2. Резервы нефти РК"/>
      <sheetName val="3. Структура ВВП"/>
      <sheetName val="4. Структура госдоходов"/>
      <sheetName val="5. Пр. инвест-ии 93-2002"/>
      <sheetName val="8. Инвестиции в ОК"/>
      <sheetName val="ВВП, Инвест, налоги"/>
      <sheetName val="Свод 1, 2"/>
      <sheetName val="Свод 7"/>
      <sheetName val="Свод 10-13"/>
      <sheetName val="Crude Oil Reserves1980-200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ace"/>
      <sheetName val="Недоимка по налогам"/>
      <sheetName val="Недоимка по регионам"/>
      <sheetName val="Недоимка по осн видам"/>
      <sheetName val="Nedo2"/>
      <sheetName val="Nedo3"/>
      <sheetName val="Nedo4"/>
      <sheetName val="по области"/>
      <sheetName val="свод"/>
      <sheetName val="айт"/>
      <sheetName val="алга"/>
      <sheetName val="бай"/>
      <sheetName val="ирг"/>
      <sheetName val="карг"/>
      <sheetName val="кобда"/>
      <sheetName val="март"/>
      <sheetName val="мугал"/>
      <sheetName val="тем"/>
      <sheetName val="уил"/>
      <sheetName val="хром"/>
      <sheetName val="шалк"/>
      <sheetName val="акт"/>
      <sheetName val="ОблНК"/>
      <sheetName val="FOREX-DAILY"/>
      <sheetName val="ANALYSIS"/>
      <sheetName val="PLAN"/>
      <sheetName val="Phrase Set"/>
      <sheetName val="Crude Oil Reserves1980-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scription"/>
      <sheetName val="Real Sector Input"/>
      <sheetName val="dmb detailed account 95"/>
      <sheetName val="dmb detailed account 96-I"/>
      <sheetName val="dmb detailed account 96-II"/>
      <sheetName val="dmb detailed account 97"/>
      <sheetName val="dmb detailed account 98-99"/>
      <sheetName val="DMB analytical"/>
      <sheetName val="asset breakdown"/>
      <sheetName val="Liabilities breakdown"/>
      <sheetName val="foreign position"/>
      <sheetName val="SOE debt"/>
      <sheetName val="dmb nfa"/>
      <sheetName val="dmb assets"/>
      <sheetName val="dmb deposits"/>
      <sheetName val="dmb other liabilities"/>
      <sheetName val="dmb other assets"/>
      <sheetName val="dmb capital"/>
      <sheetName val="prudential ratio"/>
      <sheetName val="foreign borrowing"/>
      <sheetName val="loan to deposit ratio"/>
      <sheetName val="earnings"/>
      <sheetName val="CBA balance sheet 95"/>
      <sheetName val="CBA balance sheet 96 I"/>
      <sheetName val="CBA balance sheet 96 II"/>
      <sheetName val="CBA balance sheet 97"/>
      <sheetName val="CBA bal.sheet 98-99"/>
      <sheetName val="CBA analytical"/>
      <sheetName val="reserves"/>
      <sheetName val="ControlSheet"/>
      <sheetName val="SPA"/>
      <sheetName val="CBA_Accounts"/>
      <sheetName val="Corridor"/>
      <sheetName val="Excess Reserve"/>
      <sheetName val="STDEV Excess Res"/>
      <sheetName val="Corridor deviation"/>
      <sheetName val="nfa cba and dmb"/>
      <sheetName val="NIR adjustment"/>
      <sheetName val="detail reserves"/>
      <sheetName val="Forex"/>
      <sheetName val="CBA interv"/>
      <sheetName val="CBA daily interv"/>
      <sheetName val="CBA interv monthly"/>
      <sheetName val="bilateral real exch rate"/>
      <sheetName val="reer"/>
      <sheetName val="Monetary survey detailed"/>
      <sheetName val="monetary_survey"/>
      <sheetName val="M2X"/>
      <sheetName val="NDA"/>
      <sheetName val="multiplier"/>
      <sheetName val="velocity"/>
      <sheetName val="volume lending"/>
      <sheetName val="volume deposit"/>
      <sheetName val="rates lending"/>
      <sheetName val="rates deposits"/>
      <sheetName val="volume lending &amp; deposit"/>
      <sheetName val="lending_rate"/>
      <sheetName val="deposit_rate"/>
      <sheetName val="term maturity deposit lending"/>
      <sheetName val="interbank volume"/>
      <sheetName val="interbank rate"/>
      <sheetName val="cba operations"/>
      <sheetName val="Ref_Rate"/>
      <sheetName val="rates_summary"/>
      <sheetName val="risk premium"/>
      <sheetName val="forward forex"/>
      <sheetName val="tbill_actual"/>
      <sheetName val="tbill holders"/>
      <sheetName val="internal debt actual"/>
      <sheetName val="domestic financing"/>
      <sheetName val="impulse"/>
      <sheetName val="season adjusted cpi"/>
      <sheetName val="money demand"/>
      <sheetName val="Prog Brief feb 2000"/>
      <sheetName val="Mon Prog Feb 2000"/>
      <sheetName val="Dom Int brief feb 2000"/>
      <sheetName val="tbill table brief feb 2000"/>
      <sheetName val="TBill Mission feb 2000"/>
      <sheetName val="Dom Int. Mission feb 2000"/>
      <sheetName val="Prog 2000 Brief August"/>
      <sheetName val="OIN 2000"/>
      <sheetName val="Prog Brief August 2000"/>
      <sheetName val="Monitor "/>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97"/>
      <sheetName val="Data98"/>
      <sheetName val="Data99"/>
      <sheetName val="Plan"/>
      <sheetName val="Rates"/>
      <sheetName val="CI"/>
      <sheetName val="EMail"/>
      <sheetName val="ReportEng"/>
      <sheetName val="ReportRus"/>
      <sheetName val="NewEst"/>
      <sheetName val="Utility"/>
      <sheetName val="2003-2008"/>
      <sheetName val="Предпр"/>
      <sheetName val="ЦентрЗатр"/>
      <sheetName val="ЕдИзм"/>
      <sheetName val="Акколь"/>
      <sheetName val="m Project Num-Sevice-Pay"/>
      <sheetName val="ГП ЦК рабочий"/>
      <sheetName val="Форма2"/>
      <sheetName val="EXP"/>
      <sheetName val="IN"/>
      <sheetName val="DBF"/>
      <sheetName val="Monitor99_03 Adjusted for ST"/>
      <sheetName val="067 100 (апп не имеющ.право) "/>
      <sheetName val="DEPLETION TOOL"/>
      <sheetName val="FY16_"/>
      <sheetName val="Parameters"/>
      <sheetName val="Commutations"/>
      <sheetName val="34-143"/>
      <sheetName val="m_Project_Num-Sevice-Pay"/>
      <sheetName val="ГП_ЦК_рабочий"/>
      <sheetName val="Main"/>
      <sheetName val="2"/>
      <sheetName val="Изменения"/>
      <sheetName val="1"/>
      <sheetName val="Anlagevermögen"/>
      <sheetName val="консалт"/>
      <sheetName val="7"/>
      <sheetName val="22"/>
      <sheetName val="Monitor99_03_Adjusted_for_ST"/>
      <sheetName val="067_100_(апп_не_имеющ_право)_"/>
      <sheetName val="DEPLETION_TOOL"/>
      <sheetName val="Дем 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March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2"/>
      <sheetName val="Ценовая МОБ"/>
      <sheetName val="Отрасли 68-49"/>
      <sheetName val="МОБ-49"/>
      <sheetName val="Эффекты МОБ"/>
      <sheetName val="Эффекты КС"/>
      <sheetName val="Выпуск-КС"/>
      <sheetName val="Эффект дохода"/>
      <sheetName val="Эффект занятости"/>
      <sheetName val="BLS_original.Tabs1-27"/>
    </sheetNames>
    <sheetDataSet>
      <sheetData sheetId="0"/>
      <sheetData sheetId="1"/>
      <sheetData sheetId="2"/>
      <sheetData sheetId="3">
        <row r="4">
          <cell r="BN4">
            <v>2209483.5409999997</v>
          </cell>
        </row>
      </sheetData>
      <sheetData sheetId="4"/>
      <sheetData sheetId="5"/>
      <sheetData sheetId="6"/>
      <sheetData sheetId="7">
        <row r="55">
          <cell r="E55">
            <v>1.9489640910685733</v>
          </cell>
          <cell r="F55">
            <v>1.6355175980470888</v>
          </cell>
          <cell r="G55">
            <v>1.7597216398927837</v>
          </cell>
          <cell r="H55">
            <v>1.6534521326149243</v>
          </cell>
          <cell r="I55">
            <v>2.8273727914192839</v>
          </cell>
          <cell r="J55">
            <v>3.5593831996951697</v>
          </cell>
          <cell r="K55">
            <v>1.9099776205382881</v>
          </cell>
          <cell r="L55">
            <v>1.9082217365623559</v>
          </cell>
          <cell r="M55">
            <v>1.8521278728958457</v>
          </cell>
          <cell r="N55">
            <v>1.4711238472186392</v>
          </cell>
          <cell r="O55">
            <v>2.1614537979723685</v>
          </cell>
          <cell r="P55">
            <v>2.1495977244441251</v>
          </cell>
          <cell r="Q55">
            <v>1.6633178637270538</v>
          </cell>
          <cell r="R55">
            <v>1.6738309218050422</v>
          </cell>
          <cell r="S55">
            <v>1.7641577832231543</v>
          </cell>
          <cell r="T55">
            <v>1.5829086659205709</v>
          </cell>
          <cell r="U55">
            <v>2.5706751951683686</v>
          </cell>
          <cell r="V55">
            <v>1.6839748953210765</v>
          </cell>
          <cell r="W55">
            <v>4.5157200900301513</v>
          </cell>
          <cell r="X55">
            <v>2.5746730803385312</v>
          </cell>
          <cell r="Y55">
            <v>1.992480968466267</v>
          </cell>
          <cell r="Z55">
            <v>2.2777921695509762</v>
          </cell>
          <cell r="AA55">
            <v>2.1087812608604803</v>
          </cell>
          <cell r="AB55">
            <v>2.5371540039216942</v>
          </cell>
          <cell r="AC55">
            <v>2.6343827566719034</v>
          </cell>
          <cell r="AD55">
            <v>2.7896652646484563</v>
          </cell>
          <cell r="AE55">
            <v>2.1101374685432699</v>
          </cell>
          <cell r="AF55">
            <v>1.6876195148562445</v>
          </cell>
          <cell r="AG55">
            <v>2.6681349806893095</v>
          </cell>
          <cell r="AH55">
            <v>2.0213632718293937</v>
          </cell>
          <cell r="AI55">
            <v>1.6987806155519993</v>
          </cell>
          <cell r="AJ55">
            <v>1.6173760873617942</v>
          </cell>
          <cell r="AK55">
            <v>1.6798195079464364</v>
          </cell>
          <cell r="AL55">
            <v>1.5269818300376166</v>
          </cell>
          <cell r="AM55">
            <v>1.925092447057291</v>
          </cell>
          <cell r="AN55">
            <v>1.4722384464472127</v>
          </cell>
          <cell r="AO55">
            <v>1.5790692947296761</v>
          </cell>
          <cell r="AP55">
            <v>1.7520858676015159</v>
          </cell>
          <cell r="AQ55">
            <v>1.5105175445825574</v>
          </cell>
          <cell r="AR55">
            <v>1.3644004915596144</v>
          </cell>
          <cell r="AS55">
            <v>5.3093044594407823</v>
          </cell>
          <cell r="AT55">
            <v>1.4239687510686896</v>
          </cell>
          <cell r="AU55">
            <v>1.4731730243654009</v>
          </cell>
          <cell r="AV55">
            <v>1.4904939217886373</v>
          </cell>
          <cell r="AW55">
            <v>1.2738446291317389</v>
          </cell>
          <cell r="AX55">
            <v>1.5701116443547223</v>
          </cell>
          <cell r="AY55">
            <v>1.5762006497968204</v>
          </cell>
          <cell r="AZ55">
            <v>1.3810174746556645</v>
          </cell>
          <cell r="BA55">
            <v>1</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Эффект дохода"/>
      <sheetName val="CBA bal.sheet 98-99"/>
      <sheetName val="Ожидаемые КПН-НДС-прочие"/>
      <sheetName val="До конца 2022"/>
    </sheetNames>
    <sheetDataSet>
      <sheetData sheetId="0">
        <row r="4">
          <cell r="E4" t="str">
            <v>всего</v>
          </cell>
          <cell r="F4" t="str">
            <v>в т. ч. новых</v>
          </cell>
          <cell r="H4" t="str">
            <v>Приход</v>
          </cell>
          <cell r="I4" t="str">
            <v>Расход</v>
          </cell>
          <cell r="L4" t="str">
            <v>всего</v>
          </cell>
          <cell r="M4" t="str">
            <v xml:space="preserve">в т.ч. допол- нит. (по нов.) </v>
          </cell>
          <cell r="O4" t="str">
            <v>15% на вычеты</v>
          </cell>
          <cell r="P4" t="str">
            <v>На увел.   ст-ти</v>
          </cell>
          <cell r="R4" t="str">
            <v>KN_STR</v>
          </cell>
        </row>
        <row r="5">
          <cell r="A5" t="str">
            <v>1.</v>
          </cell>
          <cell r="B5" t="str">
            <v>Здания, cтроения</v>
          </cell>
          <cell r="C5">
            <v>1632706.58</v>
          </cell>
          <cell r="D5">
            <v>0</v>
          </cell>
          <cell r="E5">
            <v>1998.74</v>
          </cell>
          <cell r="F5">
            <v>0</v>
          </cell>
          <cell r="G5">
            <v>327.43</v>
          </cell>
          <cell r="H5">
            <v>332.29</v>
          </cell>
          <cell r="I5">
            <v>332.29</v>
          </cell>
          <cell r="J5">
            <v>1634377.9</v>
          </cell>
          <cell r="K5">
            <v>106651.34</v>
          </cell>
          <cell r="L5">
            <v>65375.12</v>
          </cell>
          <cell r="M5">
            <v>0</v>
          </cell>
          <cell r="N5">
            <v>1569002.78</v>
          </cell>
          <cell r="O5">
            <v>60456.17</v>
          </cell>
          <cell r="P5">
            <v>46195.17</v>
          </cell>
          <cell r="Q5">
            <v>1615197.95</v>
          </cell>
          <cell r="R5" t="str">
            <v>100</v>
          </cell>
        </row>
        <row r="6">
          <cell r="A6" t="str">
            <v>1.1.</v>
          </cell>
          <cell r="B6" t="str">
            <v>Здания, cтроения</v>
          </cell>
          <cell r="C6">
            <v>1632706.58</v>
          </cell>
          <cell r="D6">
            <v>0</v>
          </cell>
          <cell r="E6">
            <v>1998.74</v>
          </cell>
          <cell r="G6">
            <v>327.43</v>
          </cell>
          <cell r="H6">
            <v>332.29</v>
          </cell>
          <cell r="I6">
            <v>332.29</v>
          </cell>
          <cell r="J6">
            <v>1634377.9</v>
          </cell>
          <cell r="K6">
            <v>106651.34</v>
          </cell>
          <cell r="L6">
            <v>65375.12</v>
          </cell>
          <cell r="N6">
            <v>1569002.78</v>
          </cell>
          <cell r="O6">
            <v>60456.17</v>
          </cell>
          <cell r="P6">
            <v>46195.17</v>
          </cell>
          <cell r="Q6">
            <v>1615197.95</v>
          </cell>
          <cell r="R6" t="str">
            <v>101</v>
          </cell>
        </row>
        <row r="7">
          <cell r="A7" t="str">
            <v>2.</v>
          </cell>
          <cell r="B7" t="str">
            <v>Сооружения:</v>
          </cell>
          <cell r="C7">
            <v>4057906.99</v>
          </cell>
          <cell r="D7">
            <v>0</v>
          </cell>
          <cell r="E7">
            <v>160571.85999999999</v>
          </cell>
          <cell r="F7">
            <v>0</v>
          </cell>
          <cell r="G7">
            <v>103611.44</v>
          </cell>
          <cell r="H7">
            <v>0</v>
          </cell>
          <cell r="I7">
            <v>0</v>
          </cell>
          <cell r="J7">
            <v>4114867.42</v>
          </cell>
          <cell r="K7">
            <v>89446.690799999997</v>
          </cell>
          <cell r="L7">
            <v>149856.15</v>
          </cell>
          <cell r="M7">
            <v>0</v>
          </cell>
          <cell r="N7">
            <v>3965011.27</v>
          </cell>
          <cell r="O7">
            <v>36310.980000000003</v>
          </cell>
          <cell r="P7">
            <v>53135.71</v>
          </cell>
          <cell r="Q7">
            <v>4018146.98</v>
          </cell>
          <cell r="R7" t="str">
            <v>200</v>
          </cell>
        </row>
        <row r="8">
          <cell r="A8" t="str">
            <v>2.1.</v>
          </cell>
          <cell r="B8" t="str">
            <v>Нефтяные и газовые скважины</v>
          </cell>
          <cell r="C8">
            <v>0</v>
          </cell>
          <cell r="J8">
            <v>0</v>
          </cell>
          <cell r="K8">
            <v>0</v>
          </cell>
          <cell r="L8">
            <v>0</v>
          </cell>
          <cell r="P8">
            <v>0</v>
          </cell>
          <cell r="Q8">
            <v>0</v>
          </cell>
          <cell r="R8" t="str">
            <v>201</v>
          </cell>
        </row>
        <row r="9">
          <cell r="A9" t="str">
            <v>2.2.</v>
          </cell>
          <cell r="B9" t="str">
            <v>Нефтегазохранилища</v>
          </cell>
          <cell r="C9">
            <v>0</v>
          </cell>
          <cell r="J9">
            <v>0</v>
          </cell>
          <cell r="K9">
            <v>0</v>
          </cell>
          <cell r="L9">
            <v>0</v>
          </cell>
          <cell r="P9">
            <v>0</v>
          </cell>
          <cell r="Q9">
            <v>0</v>
          </cell>
          <cell r="R9" t="str">
            <v>202</v>
          </cell>
        </row>
        <row r="10">
          <cell r="A10" t="str">
            <v>2.3.</v>
          </cell>
          <cell r="B10" t="str">
            <v>Каналы судоходные, водные</v>
          </cell>
          <cell r="C10">
            <v>0</v>
          </cell>
          <cell r="J10">
            <v>0</v>
          </cell>
          <cell r="K10">
            <v>0</v>
          </cell>
          <cell r="L10">
            <v>0</v>
          </cell>
          <cell r="P10">
            <v>0</v>
          </cell>
          <cell r="Q10">
            <v>0</v>
          </cell>
          <cell r="R10" t="str">
            <v>203</v>
          </cell>
        </row>
        <row r="11">
          <cell r="A11" t="str">
            <v>2.4.</v>
          </cell>
          <cell r="B11" t="str">
            <v>Мосты</v>
          </cell>
          <cell r="C11">
            <v>9426.8799999999992</v>
          </cell>
          <cell r="D11">
            <v>0</v>
          </cell>
          <cell r="E11">
            <v>0</v>
          </cell>
          <cell r="G11">
            <v>0</v>
          </cell>
          <cell r="J11">
            <v>9426.8799999999992</v>
          </cell>
          <cell r="K11">
            <v>0</v>
          </cell>
          <cell r="L11">
            <v>329.94</v>
          </cell>
          <cell r="N11">
            <v>9096.94</v>
          </cell>
          <cell r="P11">
            <v>0</v>
          </cell>
          <cell r="Q11">
            <v>9096.94</v>
          </cell>
          <cell r="R11" t="str">
            <v>204</v>
          </cell>
        </row>
        <row r="12">
          <cell r="A12" t="str">
            <v>2.5.</v>
          </cell>
          <cell r="B12" t="str">
            <v>Дамбы, плотины</v>
          </cell>
          <cell r="C12">
            <v>128591.31</v>
          </cell>
          <cell r="D12">
            <v>0</v>
          </cell>
          <cell r="E12">
            <v>0</v>
          </cell>
          <cell r="G12">
            <v>0</v>
          </cell>
          <cell r="J12">
            <v>128591.31</v>
          </cell>
          <cell r="K12">
            <v>0</v>
          </cell>
          <cell r="L12">
            <v>4500.7</v>
          </cell>
          <cell r="N12">
            <v>124090.61</v>
          </cell>
          <cell r="P12">
            <v>0</v>
          </cell>
          <cell r="Q12">
            <v>124090.61</v>
          </cell>
          <cell r="R12" t="str">
            <v>205</v>
          </cell>
        </row>
        <row r="13">
          <cell r="A13" t="str">
            <v>2.6.</v>
          </cell>
          <cell r="B13" t="str">
            <v>Речные и морские и причальные сооружения</v>
          </cell>
          <cell r="C13">
            <v>0</v>
          </cell>
          <cell r="J13">
            <v>0</v>
          </cell>
          <cell r="K13">
            <v>0</v>
          </cell>
          <cell r="L13">
            <v>0</v>
          </cell>
          <cell r="P13">
            <v>0</v>
          </cell>
          <cell r="Q13">
            <v>0</v>
          </cell>
          <cell r="R13" t="str">
            <v>206</v>
          </cell>
        </row>
        <row r="14">
          <cell r="A14" t="str">
            <v>2.7.</v>
          </cell>
          <cell r="B14" t="str">
            <v>Железнодорожные пути предприятий</v>
          </cell>
          <cell r="C14">
            <v>1012742.92</v>
          </cell>
          <cell r="D14">
            <v>0</v>
          </cell>
          <cell r="E14">
            <v>131911.14000000001</v>
          </cell>
          <cell r="G14">
            <v>283.81</v>
          </cell>
          <cell r="J14">
            <v>1144370.26</v>
          </cell>
          <cell r="K14">
            <v>70014.880000000005</v>
          </cell>
          <cell r="L14">
            <v>45774.81</v>
          </cell>
          <cell r="N14">
            <v>1098595.45</v>
          </cell>
          <cell r="O14">
            <v>29788.86</v>
          </cell>
          <cell r="P14">
            <v>40226.019999999997</v>
          </cell>
          <cell r="Q14">
            <v>1138821.47</v>
          </cell>
          <cell r="R14" t="str">
            <v>207</v>
          </cell>
        </row>
        <row r="15">
          <cell r="A15" t="str">
            <v>2.8.</v>
          </cell>
          <cell r="B15" t="str">
            <v>Берегоукрепительные и берегозащитные сооружения</v>
          </cell>
          <cell r="C15">
            <v>0</v>
          </cell>
          <cell r="J15">
            <v>0</v>
          </cell>
          <cell r="K15">
            <v>0</v>
          </cell>
          <cell r="L15">
            <v>0</v>
          </cell>
          <cell r="P15">
            <v>0</v>
          </cell>
          <cell r="Q15">
            <v>0</v>
          </cell>
          <cell r="R15" t="str">
            <v>208</v>
          </cell>
        </row>
        <row r="16">
          <cell r="A16" t="str">
            <v>2.9.</v>
          </cell>
          <cell r="B16" t="str">
            <v>Резервуары, цистерны, баки и другие емкости</v>
          </cell>
          <cell r="C16">
            <v>22871.52</v>
          </cell>
          <cell r="D16">
            <v>0</v>
          </cell>
          <cell r="E16">
            <v>0</v>
          </cell>
          <cell r="G16">
            <v>85</v>
          </cell>
          <cell r="J16">
            <v>22786.51</v>
          </cell>
          <cell r="K16">
            <v>0</v>
          </cell>
          <cell r="L16">
            <v>911.46</v>
          </cell>
          <cell r="N16">
            <v>21875.05</v>
          </cell>
          <cell r="P16">
            <v>0</v>
          </cell>
          <cell r="Q16">
            <v>21875.05</v>
          </cell>
          <cell r="R16" t="str">
            <v>209</v>
          </cell>
        </row>
        <row r="17">
          <cell r="A17" t="str">
            <v>2.10.</v>
          </cell>
          <cell r="B17" t="str">
            <v>Внутрихозяйственная и межхозяйственная оросительна</v>
          </cell>
          <cell r="C17">
            <v>1491.33</v>
          </cell>
          <cell r="D17">
            <v>0</v>
          </cell>
          <cell r="E17">
            <v>0</v>
          </cell>
          <cell r="G17">
            <v>0</v>
          </cell>
          <cell r="J17">
            <v>1491.33</v>
          </cell>
          <cell r="K17">
            <v>0</v>
          </cell>
          <cell r="L17">
            <v>52.2</v>
          </cell>
          <cell r="N17">
            <v>1439.13</v>
          </cell>
          <cell r="P17">
            <v>0</v>
          </cell>
          <cell r="Q17">
            <v>1439.13</v>
          </cell>
          <cell r="R17" t="str">
            <v>210</v>
          </cell>
        </row>
        <row r="18">
          <cell r="A18" t="str">
            <v>2.11.</v>
          </cell>
          <cell r="B18" t="str">
            <v>Закрытая коллекторно-дренажная сеть</v>
          </cell>
          <cell r="C18">
            <v>0</v>
          </cell>
          <cell r="J18">
            <v>0</v>
          </cell>
          <cell r="K18">
            <v>0</v>
          </cell>
          <cell r="L18">
            <v>0</v>
          </cell>
          <cell r="P18">
            <v>0</v>
          </cell>
          <cell r="Q18">
            <v>0</v>
          </cell>
          <cell r="R18" t="str">
            <v>211</v>
          </cell>
        </row>
        <row r="19">
          <cell r="A19" t="str">
            <v>2.12.</v>
          </cell>
          <cell r="B19" t="str">
            <v>Взлетно-посадочные полосы, дорожки, места стоянки</v>
          </cell>
          <cell r="C19">
            <v>0</v>
          </cell>
          <cell r="J19">
            <v>0</v>
          </cell>
          <cell r="K19">
            <v>0</v>
          </cell>
          <cell r="L19">
            <v>0</v>
          </cell>
          <cell r="P19">
            <v>0</v>
          </cell>
          <cell r="Q19">
            <v>0</v>
          </cell>
          <cell r="R19" t="str">
            <v>212</v>
          </cell>
        </row>
        <row r="20">
          <cell r="A20" t="str">
            <v>2.13.</v>
          </cell>
          <cell r="B20" t="str">
            <v>Cооружения парков и зоопарков</v>
          </cell>
          <cell r="C20">
            <v>0</v>
          </cell>
          <cell r="J20">
            <v>0</v>
          </cell>
          <cell r="K20">
            <v>0</v>
          </cell>
          <cell r="L20">
            <v>0</v>
          </cell>
          <cell r="P20">
            <v>0</v>
          </cell>
          <cell r="Q20">
            <v>0</v>
          </cell>
          <cell r="R20" t="str">
            <v>213</v>
          </cell>
        </row>
        <row r="21">
          <cell r="A21" t="str">
            <v>2.14.</v>
          </cell>
          <cell r="B21" t="str">
            <v>Спортивно-оздоровительные сооружения</v>
          </cell>
          <cell r="C21">
            <v>0</v>
          </cell>
          <cell r="J21">
            <v>0</v>
          </cell>
          <cell r="K21">
            <v>0</v>
          </cell>
          <cell r="L21">
            <v>0</v>
          </cell>
          <cell r="P21">
            <v>0</v>
          </cell>
          <cell r="Q21">
            <v>0</v>
          </cell>
          <cell r="R21" t="str">
            <v>214</v>
          </cell>
        </row>
        <row r="22">
          <cell r="A22" t="str">
            <v>2.15.</v>
          </cell>
          <cell r="B22" t="str">
            <v>Теплицы и парники</v>
          </cell>
          <cell r="C22">
            <v>0</v>
          </cell>
          <cell r="J22">
            <v>0</v>
          </cell>
          <cell r="K22">
            <v>0</v>
          </cell>
          <cell r="L22">
            <v>0</v>
          </cell>
          <cell r="P22">
            <v>0</v>
          </cell>
          <cell r="Q22">
            <v>0</v>
          </cell>
          <cell r="R22" t="str">
            <v>215</v>
          </cell>
        </row>
        <row r="23">
          <cell r="A23" t="str">
            <v>2.16.</v>
          </cell>
          <cell r="B23" t="str">
            <v>Прочие сооружения</v>
          </cell>
          <cell r="C23">
            <v>2882783.03</v>
          </cell>
          <cell r="D23">
            <v>0</v>
          </cell>
          <cell r="E23">
            <v>28660.720000000001</v>
          </cell>
          <cell r="G23">
            <v>103242.63</v>
          </cell>
          <cell r="J23">
            <v>2808201.13</v>
          </cell>
          <cell r="K23">
            <v>19431.810000000001</v>
          </cell>
          <cell r="L23">
            <v>98287.039999999994</v>
          </cell>
          <cell r="N23">
            <v>2709914.09</v>
          </cell>
          <cell r="O23">
            <v>6522.12</v>
          </cell>
          <cell r="P23">
            <v>12909.69</v>
          </cell>
          <cell r="Q23">
            <v>2722823.78</v>
          </cell>
          <cell r="R23" t="str">
            <v>216</v>
          </cell>
        </row>
        <row r="24">
          <cell r="A24" t="str">
            <v>3.</v>
          </cell>
          <cell r="B24" t="str">
            <v>Передаточные устройства:</v>
          </cell>
          <cell r="C24">
            <v>1277515.31</v>
          </cell>
          <cell r="D24">
            <v>0</v>
          </cell>
          <cell r="E24">
            <v>19343.93</v>
          </cell>
          <cell r="F24">
            <v>0</v>
          </cell>
          <cell r="G24">
            <v>7432.88</v>
          </cell>
          <cell r="H24">
            <v>0</v>
          </cell>
          <cell r="I24">
            <v>0</v>
          </cell>
          <cell r="J24">
            <v>1289426.3600000001</v>
          </cell>
          <cell r="K24">
            <v>85980.14</v>
          </cell>
          <cell r="L24">
            <v>54138.57</v>
          </cell>
          <cell r="M24">
            <v>0</v>
          </cell>
          <cell r="N24">
            <v>1235287.79</v>
          </cell>
          <cell r="O24">
            <v>45809.553249999997</v>
          </cell>
          <cell r="P24">
            <v>40170.586750000002</v>
          </cell>
          <cell r="Q24">
            <v>1275458.3767500001</v>
          </cell>
          <cell r="R24" t="str">
            <v>300</v>
          </cell>
        </row>
        <row r="25">
          <cell r="A25" t="str">
            <v>3.1.</v>
          </cell>
          <cell r="B25" t="str">
            <v>Устройства и линии электропередачи и связи</v>
          </cell>
          <cell r="C25">
            <v>541972.02</v>
          </cell>
          <cell r="D25">
            <v>0</v>
          </cell>
          <cell r="E25">
            <v>5549.47</v>
          </cell>
          <cell r="G25">
            <v>0</v>
          </cell>
          <cell r="J25">
            <v>547521.49</v>
          </cell>
          <cell r="K25">
            <v>13549.31</v>
          </cell>
          <cell r="L25">
            <v>27376.080000000002</v>
          </cell>
          <cell r="N25">
            <v>520145.41</v>
          </cell>
          <cell r="O25">
            <v>13549.31</v>
          </cell>
          <cell r="P25">
            <v>0</v>
          </cell>
          <cell r="Q25">
            <v>520145.41</v>
          </cell>
          <cell r="R25" t="str">
            <v>301</v>
          </cell>
        </row>
        <row r="26">
          <cell r="A26" t="str">
            <v>3.2.</v>
          </cell>
          <cell r="B26" t="str">
            <v>Внутренние газопроводы и трубопроводы</v>
          </cell>
          <cell r="C26">
            <v>148867.68</v>
          </cell>
          <cell r="D26">
            <v>0</v>
          </cell>
          <cell r="E26">
            <v>11171.48</v>
          </cell>
          <cell r="G26">
            <v>869.16</v>
          </cell>
          <cell r="J26">
            <v>159170</v>
          </cell>
          <cell r="K26">
            <v>500</v>
          </cell>
          <cell r="L26">
            <v>6366.79</v>
          </cell>
          <cell r="N26">
            <v>152803.21</v>
          </cell>
          <cell r="O26">
            <v>500</v>
          </cell>
          <cell r="P26">
            <v>0</v>
          </cell>
          <cell r="Q26">
            <v>152803.21</v>
          </cell>
          <cell r="R26" t="str">
            <v>302</v>
          </cell>
        </row>
        <row r="27">
          <cell r="A27" t="str">
            <v>3.3.</v>
          </cell>
          <cell r="B27" t="str">
            <v>Сети водопроводные,канализационные и тепловые</v>
          </cell>
          <cell r="C27">
            <v>344676.62</v>
          </cell>
          <cell r="D27">
            <v>0</v>
          </cell>
          <cell r="E27">
            <v>124.46</v>
          </cell>
          <cell r="G27">
            <v>6563.72</v>
          </cell>
          <cell r="J27">
            <v>338237.36</v>
          </cell>
          <cell r="K27">
            <v>13422.93</v>
          </cell>
          <cell r="L27">
            <v>11838.3</v>
          </cell>
          <cell r="N27">
            <v>326399.06</v>
          </cell>
          <cell r="O27">
            <v>13422.93</v>
          </cell>
          <cell r="P27">
            <v>0</v>
          </cell>
          <cell r="Q27">
            <v>326399.06</v>
          </cell>
          <cell r="R27" t="str">
            <v>303</v>
          </cell>
        </row>
        <row r="28">
          <cell r="A28" t="str">
            <v>3.4.</v>
          </cell>
          <cell r="B28" t="str">
            <v>Прочие</v>
          </cell>
          <cell r="C28">
            <v>241998.99</v>
          </cell>
          <cell r="D28">
            <v>0</v>
          </cell>
          <cell r="E28">
            <v>2498.52</v>
          </cell>
          <cell r="G28">
            <v>0</v>
          </cell>
          <cell r="J28">
            <v>244497.51</v>
          </cell>
          <cell r="K28">
            <v>58507.9</v>
          </cell>
          <cell r="L28">
            <v>8557.4</v>
          </cell>
          <cell r="N28">
            <v>235940.11</v>
          </cell>
          <cell r="O28">
            <v>18337.313249999999</v>
          </cell>
          <cell r="P28">
            <v>40170.586750000002</v>
          </cell>
          <cell r="Q28">
            <v>276110.69675</v>
          </cell>
          <cell r="R28" t="str">
            <v>304</v>
          </cell>
        </row>
        <row r="29">
          <cell r="A29" t="str">
            <v>4.</v>
          </cell>
          <cell r="B29" t="str">
            <v>Силовые машины и оборудование:</v>
          </cell>
          <cell r="C29">
            <v>502348.87</v>
          </cell>
          <cell r="D29">
            <v>0</v>
          </cell>
          <cell r="E29">
            <v>2151.56</v>
          </cell>
          <cell r="F29">
            <v>2151.56</v>
          </cell>
          <cell r="G29">
            <v>3.94</v>
          </cell>
          <cell r="H29">
            <v>472.71</v>
          </cell>
          <cell r="I29">
            <v>472.7</v>
          </cell>
          <cell r="J29">
            <v>504496.51</v>
          </cell>
          <cell r="K29">
            <v>47250.8</v>
          </cell>
          <cell r="L29">
            <v>34029.120000000003</v>
          </cell>
          <cell r="M29">
            <v>107.58</v>
          </cell>
          <cell r="N29">
            <v>470467.39</v>
          </cell>
          <cell r="O29">
            <v>32238.713749999995</v>
          </cell>
          <cell r="P29">
            <v>15012.086250000002</v>
          </cell>
          <cell r="Q29">
            <v>485479.47625000001</v>
          </cell>
          <cell r="R29" t="str">
            <v>400</v>
          </cell>
        </row>
        <row r="30">
          <cell r="A30" t="str">
            <v>4.1.</v>
          </cell>
          <cell r="B30" t="str">
            <v>Теплотехническое оборудование</v>
          </cell>
          <cell r="C30">
            <v>238733.54</v>
          </cell>
          <cell r="D30">
            <v>0</v>
          </cell>
          <cell r="E30">
            <v>0</v>
          </cell>
          <cell r="G30">
            <v>0</v>
          </cell>
          <cell r="H30">
            <v>472.71</v>
          </cell>
          <cell r="I30">
            <v>472.7</v>
          </cell>
          <cell r="J30">
            <v>238733.55</v>
          </cell>
          <cell r="K30">
            <v>26979.3</v>
          </cell>
          <cell r="L30">
            <v>17905</v>
          </cell>
          <cell r="N30">
            <v>220828.55</v>
          </cell>
          <cell r="O30">
            <v>17905.016249999997</v>
          </cell>
          <cell r="P30">
            <v>9074.2837500000023</v>
          </cell>
          <cell r="Q30">
            <v>229902.83374999999</v>
          </cell>
          <cell r="R30" t="str">
            <v>401</v>
          </cell>
        </row>
        <row r="31">
          <cell r="A31" t="str">
            <v>4.2.</v>
          </cell>
          <cell r="B31" t="str">
            <v>Турбинное оборудование и газотурбинные установки</v>
          </cell>
          <cell r="C31">
            <v>159926.09</v>
          </cell>
          <cell r="D31">
            <v>0</v>
          </cell>
          <cell r="E31">
            <v>0</v>
          </cell>
          <cell r="G31">
            <v>0</v>
          </cell>
          <cell r="J31">
            <v>159926.09</v>
          </cell>
          <cell r="K31">
            <v>8154</v>
          </cell>
          <cell r="L31">
            <v>11994.44</v>
          </cell>
          <cell r="N31">
            <v>147931.65</v>
          </cell>
          <cell r="O31">
            <v>8154</v>
          </cell>
          <cell r="P31">
            <v>0</v>
          </cell>
          <cell r="Q31">
            <v>147931.65</v>
          </cell>
          <cell r="R31" t="str">
            <v>402</v>
          </cell>
        </row>
        <row r="32">
          <cell r="A32" t="str">
            <v>4.3.</v>
          </cell>
          <cell r="B32" t="str">
            <v>Электродвигатели и дизель-генераторы</v>
          </cell>
          <cell r="C32">
            <v>18569.73</v>
          </cell>
          <cell r="D32">
            <v>0</v>
          </cell>
          <cell r="E32">
            <v>2151.56</v>
          </cell>
          <cell r="F32">
            <v>2151.56</v>
          </cell>
          <cell r="G32">
            <v>0</v>
          </cell>
          <cell r="J32">
            <v>20721.3</v>
          </cell>
          <cell r="K32">
            <v>7491.9</v>
          </cell>
          <cell r="L32">
            <v>1143.6199999999999</v>
          </cell>
          <cell r="M32">
            <v>107.58</v>
          </cell>
          <cell r="N32">
            <v>19577.68</v>
          </cell>
          <cell r="O32">
            <v>1554.0974999999999</v>
          </cell>
          <cell r="P32">
            <v>5937.8024999999998</v>
          </cell>
          <cell r="Q32">
            <v>25515.482499999998</v>
          </cell>
          <cell r="R32" t="str">
            <v>403</v>
          </cell>
        </row>
        <row r="33">
          <cell r="A33" t="str">
            <v>4.4.</v>
          </cell>
          <cell r="B33" t="str">
            <v>Комплексные установки</v>
          </cell>
          <cell r="C33">
            <v>1409.93</v>
          </cell>
          <cell r="D33">
            <v>0</v>
          </cell>
          <cell r="E33">
            <v>0</v>
          </cell>
          <cell r="G33">
            <v>0</v>
          </cell>
          <cell r="J33">
            <v>1409.93</v>
          </cell>
          <cell r="K33">
            <v>0</v>
          </cell>
          <cell r="L33">
            <v>56.39</v>
          </cell>
          <cell r="N33">
            <v>1353.54</v>
          </cell>
          <cell r="O33">
            <v>0</v>
          </cell>
          <cell r="P33">
            <v>0</v>
          </cell>
          <cell r="Q33">
            <v>1353.54</v>
          </cell>
          <cell r="R33" t="str">
            <v>404</v>
          </cell>
        </row>
        <row r="34">
          <cell r="A34" t="str">
            <v>4.5.</v>
          </cell>
          <cell r="B34" t="str">
            <v>Прочие силовые машины и оборудование(кроме мобильн</v>
          </cell>
          <cell r="C34">
            <v>83709.58</v>
          </cell>
          <cell r="D34">
            <v>0</v>
          </cell>
          <cell r="E34">
            <v>0</v>
          </cell>
          <cell r="G34">
            <v>3.94</v>
          </cell>
          <cell r="J34">
            <v>83705.64</v>
          </cell>
          <cell r="K34">
            <v>4625.6000000000004</v>
          </cell>
          <cell r="L34">
            <v>2929.67</v>
          </cell>
          <cell r="N34">
            <v>80775.97</v>
          </cell>
          <cell r="O34">
            <v>4625.6000000000004</v>
          </cell>
          <cell r="P34">
            <v>0</v>
          </cell>
          <cell r="Q34">
            <v>80775.97</v>
          </cell>
          <cell r="R34" t="str">
            <v>405</v>
          </cell>
        </row>
        <row r="35">
          <cell r="A35" t="str">
            <v>5.</v>
          </cell>
          <cell r="B35" t="str">
            <v>Рабочие машины и оборудование по видам деятельн.(к</v>
          </cell>
          <cell r="C35">
            <v>1566947.85</v>
          </cell>
          <cell r="D35">
            <v>0</v>
          </cell>
          <cell r="E35">
            <v>31260.34</v>
          </cell>
          <cell r="F35">
            <v>20726.810000000001</v>
          </cell>
          <cell r="G35">
            <v>0</v>
          </cell>
          <cell r="H35">
            <v>411.87</v>
          </cell>
          <cell r="I35">
            <v>411.87</v>
          </cell>
          <cell r="J35">
            <v>1598208.17</v>
          </cell>
          <cell r="K35">
            <v>245365.49</v>
          </cell>
          <cell r="L35">
            <v>187802.2</v>
          </cell>
          <cell r="M35">
            <v>2108.35</v>
          </cell>
          <cell r="N35">
            <v>1410405.97</v>
          </cell>
          <cell r="O35">
            <v>113403.95550000001</v>
          </cell>
          <cell r="P35">
            <v>131961.53450000001</v>
          </cell>
          <cell r="Q35">
            <v>1542367.5045</v>
          </cell>
          <cell r="R35" t="str">
            <v>500</v>
          </cell>
        </row>
        <row r="36">
          <cell r="A36" t="str">
            <v>5.1.</v>
          </cell>
          <cell r="B36" t="str">
            <v>Машины и оборудование черной и цветной металургии</v>
          </cell>
          <cell r="C36">
            <v>266127.18</v>
          </cell>
          <cell r="D36">
            <v>0</v>
          </cell>
          <cell r="E36">
            <v>38.6</v>
          </cell>
          <cell r="G36">
            <v>0</v>
          </cell>
          <cell r="J36">
            <v>266165.78000000003</v>
          </cell>
          <cell r="K36">
            <v>114619.8</v>
          </cell>
          <cell r="L36">
            <v>26616.560000000001</v>
          </cell>
          <cell r="N36">
            <v>239549.22</v>
          </cell>
          <cell r="O36">
            <v>19962.433500000003</v>
          </cell>
          <cell r="P36">
            <v>94657.366500000004</v>
          </cell>
          <cell r="Q36">
            <v>334206.58649999998</v>
          </cell>
          <cell r="R36" t="str">
            <v>501</v>
          </cell>
        </row>
        <row r="37">
          <cell r="A37" t="str">
            <v>5.2.</v>
          </cell>
          <cell r="B37" t="str">
            <v>Машины и оборудование химической промышленности</v>
          </cell>
          <cell r="C37">
            <v>0</v>
          </cell>
          <cell r="J37">
            <v>0</v>
          </cell>
          <cell r="K37">
            <v>0</v>
          </cell>
          <cell r="L37">
            <v>0</v>
          </cell>
          <cell r="O37">
            <v>0</v>
          </cell>
          <cell r="P37">
            <v>0</v>
          </cell>
          <cell r="Q37">
            <v>0</v>
          </cell>
          <cell r="R37" t="str">
            <v>502</v>
          </cell>
        </row>
        <row r="38">
          <cell r="A38" t="str">
            <v>5.3.</v>
          </cell>
          <cell r="B38" t="str">
            <v>Машины и оборудование нефтеперерабатыв. и нефтехим</v>
          </cell>
          <cell r="C38">
            <v>0</v>
          </cell>
          <cell r="J38">
            <v>0</v>
          </cell>
          <cell r="K38">
            <v>0</v>
          </cell>
          <cell r="L38">
            <v>0</v>
          </cell>
          <cell r="O38">
            <v>0</v>
          </cell>
          <cell r="P38">
            <v>0</v>
          </cell>
          <cell r="Q38">
            <v>0</v>
          </cell>
          <cell r="R38" t="str">
            <v>503</v>
          </cell>
        </row>
        <row r="39">
          <cell r="A39" t="str">
            <v>5.4.</v>
          </cell>
          <cell r="B39" t="str">
            <v>Машины и оборудование нефтегазодобычи</v>
          </cell>
          <cell r="C39">
            <v>0</v>
          </cell>
          <cell r="J39">
            <v>0</v>
          </cell>
          <cell r="K39">
            <v>0</v>
          </cell>
          <cell r="L39">
            <v>0</v>
          </cell>
          <cell r="O39">
            <v>0</v>
          </cell>
          <cell r="P39">
            <v>0</v>
          </cell>
          <cell r="Q39">
            <v>0</v>
          </cell>
          <cell r="R39" t="str">
            <v>504</v>
          </cell>
        </row>
        <row r="40">
          <cell r="A40" t="str">
            <v>5.5.</v>
          </cell>
          <cell r="B40" t="str">
            <v>Машины и оборудование горнорудной пром.включая кар</v>
          </cell>
          <cell r="C40">
            <v>1160383.98</v>
          </cell>
          <cell r="D40">
            <v>0</v>
          </cell>
          <cell r="E40">
            <v>1526.64</v>
          </cell>
          <cell r="F40">
            <v>1526.64</v>
          </cell>
          <cell r="G40">
            <v>0</v>
          </cell>
          <cell r="J40">
            <v>1161910.6100000001</v>
          </cell>
          <cell r="K40">
            <v>121002</v>
          </cell>
          <cell r="L40">
            <v>145429.67000000001</v>
          </cell>
          <cell r="M40">
            <v>190.83</v>
          </cell>
          <cell r="N40">
            <v>1016480.94</v>
          </cell>
          <cell r="O40">
            <v>87143.295750000005</v>
          </cell>
          <cell r="P40">
            <v>33858.704249999995</v>
          </cell>
          <cell r="Q40">
            <v>1050339.6442499999</v>
          </cell>
          <cell r="R40" t="str">
            <v>505</v>
          </cell>
        </row>
        <row r="41">
          <cell r="A41" t="str">
            <v>5.6.</v>
          </cell>
          <cell r="B41" t="str">
            <v>Оборудование электронной промышленности</v>
          </cell>
          <cell r="C41">
            <v>1885.52</v>
          </cell>
          <cell r="D41">
            <v>0</v>
          </cell>
          <cell r="E41">
            <v>0</v>
          </cell>
          <cell r="G41">
            <v>0</v>
          </cell>
          <cell r="J41">
            <v>1885.52</v>
          </cell>
          <cell r="K41">
            <v>0</v>
          </cell>
          <cell r="L41">
            <v>188.55</v>
          </cell>
          <cell r="N41">
            <v>1696.97</v>
          </cell>
          <cell r="O41">
            <v>0</v>
          </cell>
          <cell r="P41">
            <v>0</v>
          </cell>
          <cell r="Q41">
            <v>1696.97</v>
          </cell>
          <cell r="R41" t="str">
            <v>506</v>
          </cell>
        </row>
        <row r="42">
          <cell r="A42" t="str">
            <v>5.7.</v>
          </cell>
          <cell r="B42" t="str">
            <v>Машины и оборудование по производству строительных</v>
          </cell>
          <cell r="C42">
            <v>1426.44</v>
          </cell>
          <cell r="D42">
            <v>0</v>
          </cell>
          <cell r="E42">
            <v>4644.17</v>
          </cell>
          <cell r="G42">
            <v>0</v>
          </cell>
          <cell r="J42">
            <v>6070.6</v>
          </cell>
          <cell r="K42">
            <v>0</v>
          </cell>
          <cell r="L42">
            <v>607.08000000000004</v>
          </cell>
          <cell r="N42">
            <v>5463.52</v>
          </cell>
          <cell r="O42">
            <v>0</v>
          </cell>
          <cell r="P42">
            <v>0</v>
          </cell>
          <cell r="Q42">
            <v>5463.52</v>
          </cell>
          <cell r="R42" t="str">
            <v>507</v>
          </cell>
        </row>
        <row r="43">
          <cell r="A43" t="str">
            <v>5.8.</v>
          </cell>
          <cell r="B43" t="str">
            <v>Машины и оборудование деревообраб., целлюлозно-бум</v>
          </cell>
          <cell r="C43">
            <v>0</v>
          </cell>
          <cell r="J43">
            <v>0</v>
          </cell>
          <cell r="K43">
            <v>0</v>
          </cell>
          <cell r="L43">
            <v>0</v>
          </cell>
          <cell r="O43">
            <v>0</v>
          </cell>
          <cell r="P43">
            <v>0</v>
          </cell>
          <cell r="Q43">
            <v>0</v>
          </cell>
          <cell r="R43" t="str">
            <v>508</v>
          </cell>
        </row>
        <row r="44">
          <cell r="A44" t="str">
            <v>5.9.</v>
          </cell>
          <cell r="B44" t="str">
            <v>Машины и оборудование полиграфической промышленнос</v>
          </cell>
          <cell r="C44">
            <v>0</v>
          </cell>
          <cell r="J44">
            <v>0</v>
          </cell>
          <cell r="K44">
            <v>0</v>
          </cell>
          <cell r="L44">
            <v>0</v>
          </cell>
          <cell r="O44">
            <v>0</v>
          </cell>
          <cell r="P44">
            <v>0</v>
          </cell>
          <cell r="Q44">
            <v>0</v>
          </cell>
          <cell r="R44" t="str">
            <v>509</v>
          </cell>
        </row>
        <row r="45">
          <cell r="A45" t="str">
            <v>5.10.</v>
          </cell>
          <cell r="B45" t="str">
            <v>Машины и оборудование легкой промышленности</v>
          </cell>
          <cell r="C45">
            <v>0</v>
          </cell>
          <cell r="J45">
            <v>0</v>
          </cell>
          <cell r="K45">
            <v>0</v>
          </cell>
          <cell r="L45">
            <v>0</v>
          </cell>
          <cell r="O45">
            <v>0</v>
          </cell>
          <cell r="P45">
            <v>0</v>
          </cell>
          <cell r="Q45">
            <v>0</v>
          </cell>
          <cell r="R45" t="str">
            <v>510</v>
          </cell>
        </row>
        <row r="46">
          <cell r="A46" t="str">
            <v>5.11.</v>
          </cell>
          <cell r="B46" t="str">
            <v>Оборудование пищевой, рыбной, мясной и молочной пр</v>
          </cell>
          <cell r="C46">
            <v>0</v>
          </cell>
          <cell r="J46">
            <v>0</v>
          </cell>
          <cell r="K46">
            <v>0</v>
          </cell>
          <cell r="L46">
            <v>0</v>
          </cell>
          <cell r="O46">
            <v>0</v>
          </cell>
          <cell r="P46">
            <v>0</v>
          </cell>
          <cell r="Q46">
            <v>0</v>
          </cell>
          <cell r="R46" t="str">
            <v>511</v>
          </cell>
        </row>
        <row r="47">
          <cell r="A47" t="str">
            <v>5.12.</v>
          </cell>
          <cell r="B47" t="str">
            <v>Машины и оборудование торговли и общественного пит</v>
          </cell>
          <cell r="C47">
            <v>3422.64</v>
          </cell>
          <cell r="D47">
            <v>0</v>
          </cell>
          <cell r="E47">
            <v>100</v>
          </cell>
          <cell r="F47">
            <v>100</v>
          </cell>
          <cell r="G47">
            <v>0</v>
          </cell>
          <cell r="H47">
            <v>4.87</v>
          </cell>
          <cell r="I47">
            <v>4.87</v>
          </cell>
          <cell r="J47">
            <v>3522.64</v>
          </cell>
          <cell r="K47">
            <v>29.49</v>
          </cell>
          <cell r="L47">
            <v>271.67</v>
          </cell>
          <cell r="M47">
            <v>7.5</v>
          </cell>
          <cell r="N47">
            <v>3250.97</v>
          </cell>
          <cell r="O47">
            <v>29.49</v>
          </cell>
          <cell r="P47">
            <v>0</v>
          </cell>
          <cell r="Q47">
            <v>3250.97</v>
          </cell>
          <cell r="R47" t="str">
            <v>512</v>
          </cell>
        </row>
        <row r="48">
          <cell r="A48" t="str">
            <v>5.13.</v>
          </cell>
          <cell r="B48" t="str">
            <v>Оборудование для производства транспорта, машин и</v>
          </cell>
          <cell r="C48">
            <v>0</v>
          </cell>
          <cell r="J48">
            <v>0</v>
          </cell>
          <cell r="K48">
            <v>0</v>
          </cell>
          <cell r="L48">
            <v>0</v>
          </cell>
          <cell r="O48">
            <v>0</v>
          </cell>
          <cell r="P48">
            <v>0</v>
          </cell>
          <cell r="Q48">
            <v>0</v>
          </cell>
          <cell r="R48" t="str">
            <v>513</v>
          </cell>
        </row>
        <row r="49">
          <cell r="A49" t="str">
            <v>5.14.</v>
          </cell>
          <cell r="B49" t="str">
            <v>Сельскохозяйственные тракторы, машины и оборудован</v>
          </cell>
          <cell r="C49">
            <v>48999.65</v>
          </cell>
          <cell r="D49">
            <v>0</v>
          </cell>
          <cell r="E49">
            <v>19100.169999999998</v>
          </cell>
          <cell r="F49">
            <v>19100.169999999998</v>
          </cell>
          <cell r="G49">
            <v>0</v>
          </cell>
          <cell r="J49">
            <v>68099.820000000007</v>
          </cell>
          <cell r="K49">
            <v>8519.7999999999993</v>
          </cell>
          <cell r="L49">
            <v>8720.02</v>
          </cell>
          <cell r="M49">
            <v>1910.02</v>
          </cell>
          <cell r="N49">
            <v>59379.8</v>
          </cell>
          <cell r="O49">
            <v>5107.4865</v>
          </cell>
          <cell r="P49">
            <v>3412.3134999999993</v>
          </cell>
          <cell r="Q49">
            <v>62792.113499999999</v>
          </cell>
          <cell r="R49" t="str">
            <v>514</v>
          </cell>
        </row>
        <row r="50">
          <cell r="A50" t="str">
            <v>5.15.</v>
          </cell>
          <cell r="B50" t="str">
            <v>Машины и оборудование для литейного производства,</v>
          </cell>
          <cell r="C50">
            <v>10652.95</v>
          </cell>
          <cell r="D50">
            <v>0</v>
          </cell>
          <cell r="E50">
            <v>0</v>
          </cell>
          <cell r="G50">
            <v>0</v>
          </cell>
          <cell r="J50">
            <v>10652.95</v>
          </cell>
          <cell r="K50">
            <v>53</v>
          </cell>
          <cell r="L50">
            <v>1065.27</v>
          </cell>
          <cell r="N50">
            <v>9587.68</v>
          </cell>
          <cell r="O50">
            <v>53</v>
          </cell>
          <cell r="P50">
            <v>0</v>
          </cell>
          <cell r="Q50">
            <v>9587.68</v>
          </cell>
          <cell r="R50" t="str">
            <v>515</v>
          </cell>
        </row>
        <row r="51">
          <cell r="A51" t="str">
            <v>5.16.</v>
          </cell>
          <cell r="B51" t="str">
            <v>Цифровое электронное оборуд.коммутаций и передачи</v>
          </cell>
          <cell r="C51">
            <v>901.94</v>
          </cell>
          <cell r="D51">
            <v>0</v>
          </cell>
          <cell r="E51">
            <v>0</v>
          </cell>
          <cell r="G51">
            <v>0</v>
          </cell>
          <cell r="J51">
            <v>901.94</v>
          </cell>
          <cell r="K51">
            <v>0</v>
          </cell>
          <cell r="L51">
            <v>112.72</v>
          </cell>
          <cell r="N51">
            <v>789.22</v>
          </cell>
          <cell r="O51">
            <v>0</v>
          </cell>
          <cell r="P51">
            <v>0</v>
          </cell>
          <cell r="Q51">
            <v>789.22</v>
          </cell>
          <cell r="R51" t="str">
            <v>516</v>
          </cell>
        </row>
        <row r="52">
          <cell r="A52" t="str">
            <v>5.17.</v>
          </cell>
          <cell r="B52" t="str">
            <v>Оборудование спутниковой,сотовой,радиотелеф.,пейдж</v>
          </cell>
          <cell r="C52">
            <v>33629.94</v>
          </cell>
          <cell r="D52">
            <v>0</v>
          </cell>
          <cell r="E52">
            <v>0</v>
          </cell>
          <cell r="G52">
            <v>0</v>
          </cell>
          <cell r="J52">
            <v>33629.94</v>
          </cell>
          <cell r="K52">
            <v>91</v>
          </cell>
          <cell r="L52">
            <v>2522.2399999999998</v>
          </cell>
          <cell r="N52">
            <v>31107.7</v>
          </cell>
          <cell r="O52">
            <v>91</v>
          </cell>
          <cell r="P52">
            <v>0</v>
          </cell>
          <cell r="Q52">
            <v>31107.7</v>
          </cell>
          <cell r="R52" t="str">
            <v>517</v>
          </cell>
        </row>
        <row r="53">
          <cell r="A53" t="str">
            <v>5.18.</v>
          </cell>
          <cell r="B53" t="str">
            <v>Аналоговое оборудование коммутаций системы передач</v>
          </cell>
          <cell r="C53">
            <v>25954.28</v>
          </cell>
          <cell r="D53">
            <v>0</v>
          </cell>
          <cell r="E53">
            <v>5850.76</v>
          </cell>
          <cell r="G53">
            <v>0</v>
          </cell>
          <cell r="H53">
            <v>407</v>
          </cell>
          <cell r="I53">
            <v>407</v>
          </cell>
          <cell r="J53">
            <v>31805.040000000001</v>
          </cell>
          <cell r="K53">
            <v>0</v>
          </cell>
          <cell r="L53">
            <v>1590.26</v>
          </cell>
          <cell r="N53">
            <v>30214.78</v>
          </cell>
          <cell r="O53">
            <v>0</v>
          </cell>
          <cell r="P53">
            <v>0</v>
          </cell>
          <cell r="Q53">
            <v>30214.78</v>
          </cell>
          <cell r="R53" t="str">
            <v>518</v>
          </cell>
        </row>
        <row r="54">
          <cell r="A54" t="str">
            <v>5.19.</v>
          </cell>
          <cell r="B54" t="str">
            <v>Специализированное обор.киностудий, оборуд. медици</v>
          </cell>
          <cell r="C54">
            <v>0</v>
          </cell>
          <cell r="J54">
            <v>0</v>
          </cell>
          <cell r="K54">
            <v>0</v>
          </cell>
          <cell r="L54">
            <v>0</v>
          </cell>
          <cell r="O54">
            <v>0</v>
          </cell>
          <cell r="P54">
            <v>0</v>
          </cell>
          <cell r="Q54">
            <v>0</v>
          </cell>
          <cell r="R54" t="str">
            <v>519</v>
          </cell>
        </row>
        <row r="55">
          <cell r="A55" t="str">
            <v>5.20.</v>
          </cell>
          <cell r="B55" t="str">
            <v>Машины и оборудование прочих отраслей</v>
          </cell>
          <cell r="C55">
            <v>13563.33</v>
          </cell>
          <cell r="D55">
            <v>0</v>
          </cell>
          <cell r="E55">
            <v>0</v>
          </cell>
          <cell r="G55">
            <v>0</v>
          </cell>
          <cell r="J55">
            <v>13563.33</v>
          </cell>
          <cell r="K55">
            <v>1050.4000000000001</v>
          </cell>
          <cell r="L55">
            <v>678.16</v>
          </cell>
          <cell r="N55">
            <v>12885.17</v>
          </cell>
          <cell r="O55">
            <v>1017.2497499999999</v>
          </cell>
          <cell r="P55">
            <v>33.150250000000142</v>
          </cell>
          <cell r="Q55">
            <v>12918.320250000001</v>
          </cell>
          <cell r="R55" t="str">
            <v>520</v>
          </cell>
        </row>
        <row r="56">
          <cell r="A56" t="str">
            <v>6.</v>
          </cell>
          <cell r="B56" t="str">
            <v>Другие машины и оборудование(кроме мобильного тран</v>
          </cell>
          <cell r="C56">
            <v>2721653.82</v>
          </cell>
          <cell r="D56">
            <v>0</v>
          </cell>
          <cell r="E56">
            <v>195641.97</v>
          </cell>
          <cell r="F56">
            <v>122751.58</v>
          </cell>
          <cell r="G56">
            <v>8792.83</v>
          </cell>
          <cell r="H56">
            <v>2480.1799999999998</v>
          </cell>
          <cell r="I56">
            <v>2480.1799999999998</v>
          </cell>
          <cell r="J56">
            <v>2908502.96</v>
          </cell>
          <cell r="K56">
            <v>651453.77</v>
          </cell>
          <cell r="L56">
            <v>247218.57</v>
          </cell>
          <cell r="M56">
            <v>11006.76</v>
          </cell>
          <cell r="N56">
            <v>2661284.39</v>
          </cell>
          <cell r="O56">
            <v>211419.60275000002</v>
          </cell>
          <cell r="P56">
            <v>440034.16725</v>
          </cell>
          <cell r="Q56">
            <v>3101318.5572500001</v>
          </cell>
          <cell r="R56" t="str">
            <v>600</v>
          </cell>
        </row>
        <row r="57">
          <cell r="A57" t="str">
            <v>6.1.</v>
          </cell>
          <cell r="B57" t="str">
            <v>Тракторы промышленные</v>
          </cell>
          <cell r="C57">
            <v>172617.62</v>
          </cell>
          <cell r="D57">
            <v>0</v>
          </cell>
          <cell r="E57">
            <v>40882.879999999997</v>
          </cell>
          <cell r="F57">
            <v>40882.879999999997</v>
          </cell>
          <cell r="G57">
            <v>0</v>
          </cell>
          <cell r="J57">
            <v>213500.5</v>
          </cell>
          <cell r="K57">
            <v>95893.5</v>
          </cell>
          <cell r="L57">
            <v>25438.33</v>
          </cell>
          <cell r="M57">
            <v>4088.29</v>
          </cell>
          <cell r="N57">
            <v>188062.17</v>
          </cell>
          <cell r="O57">
            <v>16012.537499999999</v>
          </cell>
          <cell r="P57">
            <v>79880.962499999994</v>
          </cell>
          <cell r="Q57">
            <v>267943.13250000001</v>
          </cell>
          <cell r="R57" t="str">
            <v>601</v>
          </cell>
        </row>
        <row r="58">
          <cell r="A58" t="str">
            <v>6.2.</v>
          </cell>
          <cell r="B58" t="str">
            <v>Металлорежущее оборудование</v>
          </cell>
          <cell r="C58">
            <v>24317.31</v>
          </cell>
          <cell r="D58">
            <v>0</v>
          </cell>
          <cell r="E58">
            <v>171.77</v>
          </cell>
          <cell r="G58">
            <v>0</v>
          </cell>
          <cell r="J58">
            <v>24489.08</v>
          </cell>
          <cell r="K58">
            <v>1011</v>
          </cell>
          <cell r="L58">
            <v>1836.67</v>
          </cell>
          <cell r="N58">
            <v>22652.41</v>
          </cell>
          <cell r="O58">
            <v>1011</v>
          </cell>
          <cell r="P58">
            <v>0</v>
          </cell>
          <cell r="Q58">
            <v>22652.41</v>
          </cell>
          <cell r="R58" t="str">
            <v>602</v>
          </cell>
        </row>
        <row r="59">
          <cell r="A59" t="str">
            <v>6.3.</v>
          </cell>
          <cell r="B59" t="str">
            <v>Компрессорные машины и оборудование</v>
          </cell>
          <cell r="C59">
            <v>33917.949999999997</v>
          </cell>
          <cell r="D59">
            <v>0</v>
          </cell>
          <cell r="E59">
            <v>866.67</v>
          </cell>
          <cell r="F59">
            <v>866.67</v>
          </cell>
          <cell r="G59">
            <v>0</v>
          </cell>
          <cell r="J59">
            <v>34784.620000000003</v>
          </cell>
          <cell r="K59">
            <v>1138.5999999999999</v>
          </cell>
          <cell r="L59">
            <v>2673.84</v>
          </cell>
          <cell r="M59">
            <v>65</v>
          </cell>
          <cell r="N59">
            <v>32110.78</v>
          </cell>
          <cell r="O59">
            <v>1138.5999999999999</v>
          </cell>
          <cell r="P59">
            <v>0</v>
          </cell>
          <cell r="Q59">
            <v>32110.78</v>
          </cell>
          <cell r="R59" t="str">
            <v>603</v>
          </cell>
        </row>
        <row r="60">
          <cell r="A60" t="str">
            <v>6.4.</v>
          </cell>
          <cell r="B60" t="str">
            <v>Кузнечно-прессовое оборудование</v>
          </cell>
          <cell r="C60">
            <v>47203.55</v>
          </cell>
          <cell r="D60">
            <v>0</v>
          </cell>
          <cell r="E60">
            <v>0</v>
          </cell>
          <cell r="G60">
            <v>0</v>
          </cell>
          <cell r="J60">
            <v>47203.55</v>
          </cell>
          <cell r="K60">
            <v>100</v>
          </cell>
          <cell r="L60">
            <v>3540.25</v>
          </cell>
          <cell r="N60">
            <v>43663.3</v>
          </cell>
          <cell r="O60">
            <v>100</v>
          </cell>
          <cell r="P60">
            <v>0</v>
          </cell>
          <cell r="Q60">
            <v>43663.3</v>
          </cell>
          <cell r="R60" t="str">
            <v>604</v>
          </cell>
        </row>
        <row r="61">
          <cell r="A61" t="str">
            <v>6.5.</v>
          </cell>
          <cell r="B61" t="str">
            <v>Насосы</v>
          </cell>
          <cell r="C61">
            <v>180601.47</v>
          </cell>
          <cell r="D61">
            <v>0</v>
          </cell>
          <cell r="E61">
            <v>15116.29</v>
          </cell>
          <cell r="F61">
            <v>14952.02</v>
          </cell>
          <cell r="G61">
            <v>35</v>
          </cell>
          <cell r="H61">
            <v>17.82</v>
          </cell>
          <cell r="I61">
            <v>17.82</v>
          </cell>
          <cell r="J61">
            <v>195682.76</v>
          </cell>
          <cell r="K61">
            <v>15617.47</v>
          </cell>
          <cell r="L61">
            <v>21059.99</v>
          </cell>
          <cell r="M61">
            <v>1491.7</v>
          </cell>
          <cell r="N61">
            <v>174622.77</v>
          </cell>
          <cell r="O61">
            <v>14676.207000000002</v>
          </cell>
          <cell r="P61">
            <v>941.26299999999719</v>
          </cell>
          <cell r="Q61">
            <v>175564.033</v>
          </cell>
          <cell r="R61" t="str">
            <v>605</v>
          </cell>
        </row>
        <row r="62">
          <cell r="A62" t="str">
            <v>6.6.</v>
          </cell>
          <cell r="B62" t="str">
            <v>Подъемно-тран.,погруз-разгр.машины, оборуд.для зем</v>
          </cell>
          <cell r="C62">
            <v>1599611.94</v>
          </cell>
          <cell r="D62">
            <v>0</v>
          </cell>
          <cell r="E62">
            <v>39792.17</v>
          </cell>
          <cell r="F62">
            <v>36055.269999999997</v>
          </cell>
          <cell r="G62">
            <v>0</v>
          </cell>
          <cell r="H62">
            <v>2462.36</v>
          </cell>
          <cell r="I62">
            <v>2462.36</v>
          </cell>
          <cell r="J62">
            <v>1639404.11</v>
          </cell>
          <cell r="K62">
            <v>397981.77</v>
          </cell>
          <cell r="L62">
            <v>125659.48</v>
          </cell>
          <cell r="M62">
            <v>2704.15</v>
          </cell>
          <cell r="N62">
            <v>1513744.63</v>
          </cell>
          <cell r="O62">
            <v>122955.30825</v>
          </cell>
          <cell r="P62">
            <v>275026.46175000002</v>
          </cell>
          <cell r="Q62">
            <v>1788771.0917499999</v>
          </cell>
          <cell r="R62" t="str">
            <v>606</v>
          </cell>
        </row>
        <row r="63">
          <cell r="A63" t="str">
            <v>6.7.</v>
          </cell>
          <cell r="B63" t="str">
            <v>Машины и оборудование для свайных работ, дробильно</v>
          </cell>
          <cell r="C63">
            <v>519300.61</v>
          </cell>
          <cell r="D63">
            <v>0</v>
          </cell>
          <cell r="E63">
            <v>23157.67</v>
          </cell>
          <cell r="F63">
            <v>23157.67</v>
          </cell>
          <cell r="G63">
            <v>8757.83</v>
          </cell>
          <cell r="J63">
            <v>533700.44999999995</v>
          </cell>
          <cell r="K63">
            <v>75308</v>
          </cell>
          <cell r="L63">
            <v>55685.83</v>
          </cell>
          <cell r="M63">
            <v>2315.77</v>
          </cell>
          <cell r="N63">
            <v>478014.62</v>
          </cell>
          <cell r="O63">
            <v>40027.533749999995</v>
          </cell>
          <cell r="P63">
            <v>35280.466250000005</v>
          </cell>
          <cell r="Q63">
            <v>513295.08624999999</v>
          </cell>
          <cell r="R63" t="str">
            <v>607</v>
          </cell>
        </row>
        <row r="64">
          <cell r="A64" t="str">
            <v>6.8.</v>
          </cell>
          <cell r="B64" t="str">
            <v>Машины и оборудование для подводно-техническ.работ</v>
          </cell>
          <cell r="C64">
            <v>0</v>
          </cell>
          <cell r="J64">
            <v>0</v>
          </cell>
          <cell r="K64">
            <v>0</v>
          </cell>
          <cell r="L64">
            <v>0</v>
          </cell>
          <cell r="O64">
            <v>0</v>
          </cell>
          <cell r="P64">
            <v>0</v>
          </cell>
          <cell r="Q64">
            <v>0</v>
          </cell>
          <cell r="R64" t="str">
            <v>608</v>
          </cell>
        </row>
        <row r="65">
          <cell r="A65" t="str">
            <v>6.9.</v>
          </cell>
          <cell r="B65" t="str">
            <v>Машины и оборудование для электроварки и резки</v>
          </cell>
          <cell r="C65">
            <v>18010.45</v>
          </cell>
          <cell r="D65">
            <v>0</v>
          </cell>
          <cell r="E65">
            <v>6837.07</v>
          </cell>
          <cell r="F65">
            <v>6837.07</v>
          </cell>
          <cell r="G65">
            <v>0</v>
          </cell>
          <cell r="J65">
            <v>24847.52</v>
          </cell>
          <cell r="K65">
            <v>915.6</v>
          </cell>
          <cell r="L65">
            <v>1584.2</v>
          </cell>
          <cell r="M65">
            <v>341.85</v>
          </cell>
          <cell r="N65">
            <v>23263.32</v>
          </cell>
          <cell r="O65">
            <v>915.6</v>
          </cell>
          <cell r="P65">
            <v>0</v>
          </cell>
          <cell r="Q65">
            <v>23263.32</v>
          </cell>
          <cell r="R65" t="str">
            <v>609</v>
          </cell>
        </row>
        <row r="66">
          <cell r="A66" t="str">
            <v>6.10.</v>
          </cell>
          <cell r="B66" t="str">
            <v>Емкости всех видов для технологических процессов</v>
          </cell>
          <cell r="C66">
            <v>452.82</v>
          </cell>
          <cell r="D66">
            <v>0</v>
          </cell>
          <cell r="E66">
            <v>0</v>
          </cell>
          <cell r="G66">
            <v>0</v>
          </cell>
          <cell r="J66">
            <v>452.82</v>
          </cell>
          <cell r="K66">
            <v>0</v>
          </cell>
          <cell r="L66">
            <v>18.11</v>
          </cell>
          <cell r="N66">
            <v>434.71</v>
          </cell>
          <cell r="O66">
            <v>0</v>
          </cell>
          <cell r="P66">
            <v>0</v>
          </cell>
          <cell r="Q66">
            <v>434.71</v>
          </cell>
          <cell r="R66" t="str">
            <v>610</v>
          </cell>
        </row>
        <row r="67">
          <cell r="A67" t="str">
            <v>6.11.</v>
          </cell>
          <cell r="B67" t="str">
            <v>Прочие машины и оборудование</v>
          </cell>
          <cell r="C67">
            <v>125620.1</v>
          </cell>
          <cell r="D67">
            <v>0</v>
          </cell>
          <cell r="E67">
            <v>68817.45</v>
          </cell>
          <cell r="G67">
            <v>0</v>
          </cell>
          <cell r="J67">
            <v>194437.55</v>
          </cell>
          <cell r="K67">
            <v>63487.83</v>
          </cell>
          <cell r="L67">
            <v>9721.8700000000008</v>
          </cell>
          <cell r="N67">
            <v>184715.68</v>
          </cell>
          <cell r="O67">
            <v>14582.816249999998</v>
          </cell>
          <cell r="P67">
            <v>48905.013750000006</v>
          </cell>
          <cell r="Q67">
            <v>233620.69375000001</v>
          </cell>
          <cell r="R67" t="str">
            <v>611</v>
          </cell>
        </row>
        <row r="68">
          <cell r="A68" t="str">
            <v>7.</v>
          </cell>
          <cell r="B68" t="str">
            <v>Мобильный транспорт:</v>
          </cell>
          <cell r="C68">
            <v>1723525.67</v>
          </cell>
          <cell r="D68">
            <v>0</v>
          </cell>
          <cell r="E68">
            <v>39234.61</v>
          </cell>
          <cell r="F68">
            <v>38006.06</v>
          </cell>
          <cell r="G68">
            <v>483.72</v>
          </cell>
          <cell r="H68">
            <v>1019.87</v>
          </cell>
          <cell r="I68">
            <v>1019.87</v>
          </cell>
          <cell r="J68">
            <v>1762276.56</v>
          </cell>
          <cell r="K68">
            <v>325945.88</v>
          </cell>
          <cell r="L68">
            <v>117335.39</v>
          </cell>
          <cell r="M68">
            <v>2850.45</v>
          </cell>
          <cell r="N68">
            <v>1644941.17</v>
          </cell>
          <cell r="O68">
            <v>131232.55949999997</v>
          </cell>
          <cell r="P68">
            <v>194713.32049999997</v>
          </cell>
          <cell r="Q68">
            <v>1839654.4904999998</v>
          </cell>
          <cell r="R68" t="str">
            <v>700</v>
          </cell>
        </row>
        <row r="69">
          <cell r="A69" t="str">
            <v>7.1.</v>
          </cell>
          <cell r="B69" t="str">
            <v>Железнодорожный подвижной состав</v>
          </cell>
          <cell r="C69">
            <v>1103079.93</v>
          </cell>
          <cell r="D69">
            <v>0</v>
          </cell>
          <cell r="E69">
            <v>38006.06</v>
          </cell>
          <cell r="F69">
            <v>38006.06</v>
          </cell>
          <cell r="G69">
            <v>0</v>
          </cell>
          <cell r="H69">
            <v>963.24</v>
          </cell>
          <cell r="I69">
            <v>963.24</v>
          </cell>
          <cell r="J69">
            <v>1141085.98</v>
          </cell>
          <cell r="K69">
            <v>269925.59999999998</v>
          </cell>
          <cell r="L69">
            <v>88431.91</v>
          </cell>
          <cell r="M69">
            <v>2850.45</v>
          </cell>
          <cell r="N69">
            <v>1052654.07</v>
          </cell>
          <cell r="O69">
            <v>85581.448499999999</v>
          </cell>
          <cell r="P69">
            <v>184344.15149999998</v>
          </cell>
          <cell r="Q69">
            <v>1236998.2215</v>
          </cell>
          <cell r="R69" t="str">
            <v>701</v>
          </cell>
        </row>
        <row r="70">
          <cell r="A70" t="str">
            <v>7.2.</v>
          </cell>
          <cell r="B70" t="str">
            <v>Морской, речной флот, флот рыбной промышленности</v>
          </cell>
          <cell r="C70">
            <v>0</v>
          </cell>
          <cell r="J70">
            <v>0</v>
          </cell>
          <cell r="K70">
            <v>0</v>
          </cell>
          <cell r="L70">
            <v>0</v>
          </cell>
          <cell r="O70">
            <v>0</v>
          </cell>
          <cell r="P70">
            <v>0</v>
          </cell>
          <cell r="Q70">
            <v>0</v>
          </cell>
          <cell r="R70" t="str">
            <v>702</v>
          </cell>
        </row>
        <row r="71">
          <cell r="A71" t="str">
            <v>7.3.</v>
          </cell>
          <cell r="B71" t="str">
            <v>Подвижной состав а/т, производств.транспорт(за иск</v>
          </cell>
          <cell r="C71">
            <v>476329.44</v>
          </cell>
          <cell r="D71">
            <v>0</v>
          </cell>
          <cell r="E71">
            <v>1232.3800000000001</v>
          </cell>
          <cell r="G71">
            <v>106.22</v>
          </cell>
          <cell r="H71">
            <v>56.63</v>
          </cell>
          <cell r="I71">
            <v>56.63</v>
          </cell>
          <cell r="J71">
            <v>477455.61</v>
          </cell>
          <cell r="K71">
            <v>41876.18</v>
          </cell>
          <cell r="L71">
            <v>23872.76</v>
          </cell>
          <cell r="N71">
            <v>453582.85</v>
          </cell>
          <cell r="O71">
            <v>35809.170749999997</v>
          </cell>
          <cell r="P71">
            <v>6067.0092500000028</v>
          </cell>
          <cell r="Q71">
            <v>459649.85924999998</v>
          </cell>
          <cell r="R71" t="str">
            <v>703</v>
          </cell>
        </row>
        <row r="72">
          <cell r="A72" t="str">
            <v>7.4.</v>
          </cell>
          <cell r="B72" t="str">
            <v>Легковые автомобили и такси</v>
          </cell>
          <cell r="C72">
            <v>120279.2</v>
          </cell>
          <cell r="D72">
            <v>0</v>
          </cell>
          <cell r="E72">
            <v>-3.83</v>
          </cell>
          <cell r="G72">
            <v>377.5</v>
          </cell>
          <cell r="J72">
            <v>119897.87</v>
          </cell>
          <cell r="K72">
            <v>13294.5</v>
          </cell>
          <cell r="L72">
            <v>4196.42</v>
          </cell>
          <cell r="N72">
            <v>115701.45</v>
          </cell>
          <cell r="O72">
            <v>8992.3402499999993</v>
          </cell>
          <cell r="P72">
            <v>4302.1597500000007</v>
          </cell>
          <cell r="Q72">
            <v>120003.60975</v>
          </cell>
          <cell r="R72" t="str">
            <v>704</v>
          </cell>
        </row>
        <row r="73">
          <cell r="A73" t="str">
            <v>7.5.</v>
          </cell>
          <cell r="B73" t="str">
            <v>Магистральные трубопроводы</v>
          </cell>
          <cell r="C73">
            <v>0</v>
          </cell>
          <cell r="J73">
            <v>0</v>
          </cell>
          <cell r="K73">
            <v>0</v>
          </cell>
          <cell r="L73">
            <v>0</v>
          </cell>
          <cell r="O73">
            <v>0</v>
          </cell>
          <cell r="P73">
            <v>0</v>
          </cell>
          <cell r="Q73">
            <v>0</v>
          </cell>
          <cell r="R73" t="str">
            <v>705</v>
          </cell>
        </row>
        <row r="74">
          <cell r="A74" t="str">
            <v>7.6.</v>
          </cell>
          <cell r="B74" t="str">
            <v>Комунальный транспорт</v>
          </cell>
          <cell r="C74">
            <v>0</v>
          </cell>
          <cell r="J74">
            <v>0</v>
          </cell>
          <cell r="K74">
            <v>0</v>
          </cell>
          <cell r="L74">
            <v>0</v>
          </cell>
          <cell r="O74">
            <v>0</v>
          </cell>
          <cell r="P74">
            <v>0</v>
          </cell>
          <cell r="Q74">
            <v>0</v>
          </cell>
          <cell r="R74" t="str">
            <v>706</v>
          </cell>
        </row>
        <row r="75">
          <cell r="A75" t="str">
            <v>7.7.</v>
          </cell>
          <cell r="B75" t="str">
            <v>Воздушный транспорт</v>
          </cell>
          <cell r="C75">
            <v>0</v>
          </cell>
          <cell r="J75">
            <v>0</v>
          </cell>
          <cell r="K75">
            <v>0</v>
          </cell>
          <cell r="L75">
            <v>0</v>
          </cell>
          <cell r="O75">
            <v>0</v>
          </cell>
          <cell r="P75">
            <v>0</v>
          </cell>
          <cell r="Q75">
            <v>0</v>
          </cell>
          <cell r="R75" t="str">
            <v>707</v>
          </cell>
        </row>
        <row r="76">
          <cell r="A76" t="str">
            <v>7.8.</v>
          </cell>
          <cell r="B76" t="str">
            <v>Прочие транспортные средства</v>
          </cell>
          <cell r="C76">
            <v>23837.1</v>
          </cell>
          <cell r="D76">
            <v>0</v>
          </cell>
          <cell r="E76">
            <v>0</v>
          </cell>
          <cell r="G76">
            <v>0</v>
          </cell>
          <cell r="J76">
            <v>23837.1</v>
          </cell>
          <cell r="K76">
            <v>849.6</v>
          </cell>
          <cell r="L76">
            <v>834.3</v>
          </cell>
          <cell r="N76">
            <v>23002.799999999999</v>
          </cell>
          <cell r="O76">
            <v>849.6</v>
          </cell>
          <cell r="P76">
            <v>0</v>
          </cell>
          <cell r="Q76">
            <v>23002.799999999999</v>
          </cell>
          <cell r="R76" t="str">
            <v>708</v>
          </cell>
        </row>
        <row r="77">
          <cell r="A77" t="str">
            <v>8.</v>
          </cell>
          <cell r="B77" t="str">
            <v>Компьютеры и периферийные устройства и оборудовани</v>
          </cell>
          <cell r="C77">
            <v>40933.65</v>
          </cell>
          <cell r="D77">
            <v>0</v>
          </cell>
          <cell r="E77">
            <v>12539.94</v>
          </cell>
          <cell r="F77">
            <v>0</v>
          </cell>
          <cell r="G77">
            <v>0</v>
          </cell>
          <cell r="H77">
            <v>0</v>
          </cell>
          <cell r="I77">
            <v>0</v>
          </cell>
          <cell r="J77">
            <v>53473.58</v>
          </cell>
          <cell r="K77">
            <v>2107</v>
          </cell>
          <cell r="L77">
            <v>7353.8</v>
          </cell>
          <cell r="M77">
            <v>0</v>
          </cell>
          <cell r="N77">
            <v>46119.78</v>
          </cell>
          <cell r="O77">
            <v>2107</v>
          </cell>
          <cell r="P77">
            <v>0</v>
          </cell>
          <cell r="Q77">
            <v>46119.78</v>
          </cell>
          <cell r="R77" t="str">
            <v>800</v>
          </cell>
        </row>
        <row r="78">
          <cell r="A78" t="str">
            <v>8.1.</v>
          </cell>
          <cell r="B78" t="str">
            <v xml:space="preserve">Компьютеры </v>
          </cell>
          <cell r="C78">
            <v>31268.71</v>
          </cell>
          <cell r="D78">
            <v>0</v>
          </cell>
          <cell r="E78">
            <v>8859.3799999999992</v>
          </cell>
          <cell r="G78">
            <v>0</v>
          </cell>
          <cell r="J78">
            <v>40128.089999999997</v>
          </cell>
          <cell r="K78">
            <v>1559</v>
          </cell>
          <cell r="L78">
            <v>6019.24</v>
          </cell>
          <cell r="N78">
            <v>34108.85</v>
          </cell>
          <cell r="O78">
            <v>1559</v>
          </cell>
          <cell r="P78">
            <v>0</v>
          </cell>
          <cell r="Q78">
            <v>34108.85</v>
          </cell>
          <cell r="R78" t="str">
            <v>801</v>
          </cell>
        </row>
        <row r="79">
          <cell r="A79" t="str">
            <v>8.2.</v>
          </cell>
          <cell r="B79" t="str">
            <v>Периферийные устройства и оборудование по обработк</v>
          </cell>
          <cell r="C79">
            <v>9664.94</v>
          </cell>
          <cell r="D79">
            <v>0</v>
          </cell>
          <cell r="E79">
            <v>3680.56</v>
          </cell>
          <cell r="G79">
            <v>0</v>
          </cell>
          <cell r="J79">
            <v>13345.49</v>
          </cell>
          <cell r="K79">
            <v>548</v>
          </cell>
          <cell r="L79">
            <v>1334.56</v>
          </cell>
          <cell r="N79">
            <v>12010.93</v>
          </cell>
          <cell r="O79">
            <v>548</v>
          </cell>
          <cell r="P79">
            <v>0</v>
          </cell>
          <cell r="Q79">
            <v>12010.93</v>
          </cell>
          <cell r="R79" t="str">
            <v>802</v>
          </cell>
        </row>
        <row r="80">
          <cell r="A80" t="str">
            <v>9.</v>
          </cell>
          <cell r="B80" t="str">
            <v>Фиксированные активы, не включенные в другие групп</v>
          </cell>
          <cell r="C80">
            <v>102408.13</v>
          </cell>
          <cell r="D80">
            <v>0</v>
          </cell>
          <cell r="E80">
            <v>12981.77</v>
          </cell>
          <cell r="F80">
            <v>0</v>
          </cell>
          <cell r="G80">
            <v>77.489999999999995</v>
          </cell>
          <cell r="H80">
            <v>32.5</v>
          </cell>
          <cell r="I80">
            <v>32.5</v>
          </cell>
          <cell r="J80">
            <v>115312.4</v>
          </cell>
          <cell r="K80">
            <v>2344.9</v>
          </cell>
          <cell r="L80">
            <v>6048.74</v>
          </cell>
          <cell r="M80">
            <v>0</v>
          </cell>
          <cell r="N80">
            <v>109263.66</v>
          </cell>
          <cell r="O80">
            <v>1912.4155000000001</v>
          </cell>
          <cell r="P80">
            <v>432.48449999999991</v>
          </cell>
          <cell r="Q80">
            <v>109696.14450000001</v>
          </cell>
          <cell r="R80" t="str">
            <v>900</v>
          </cell>
        </row>
        <row r="81">
          <cell r="A81" t="str">
            <v>9.1.</v>
          </cell>
          <cell r="B81" t="str">
            <v>Многолетние насаждения</v>
          </cell>
          <cell r="C81">
            <v>0</v>
          </cell>
          <cell r="J81">
            <v>0</v>
          </cell>
          <cell r="K81">
            <v>0</v>
          </cell>
          <cell r="L81">
            <v>0</v>
          </cell>
          <cell r="O81">
            <v>0</v>
          </cell>
          <cell r="P81">
            <v>0</v>
          </cell>
          <cell r="Q81">
            <v>0</v>
          </cell>
          <cell r="R81" t="str">
            <v>901</v>
          </cell>
        </row>
        <row r="82">
          <cell r="A82" t="str">
            <v>9.2.</v>
          </cell>
          <cell r="B82" t="str">
            <v>Нематериальные активы</v>
          </cell>
          <cell r="C82">
            <v>0</v>
          </cell>
          <cell r="J82">
            <v>0</v>
          </cell>
          <cell r="K82">
            <v>0</v>
          </cell>
          <cell r="L82">
            <v>0</v>
          </cell>
          <cell r="O82">
            <v>0</v>
          </cell>
          <cell r="P82">
            <v>0</v>
          </cell>
          <cell r="Q82">
            <v>0</v>
          </cell>
          <cell r="R82" t="str">
            <v>902</v>
          </cell>
        </row>
        <row r="83">
          <cell r="A83" t="str">
            <v>9.3.</v>
          </cell>
          <cell r="B83" t="str">
            <v>Офисная мебель</v>
          </cell>
          <cell r="C83">
            <v>1318.32</v>
          </cell>
          <cell r="D83">
            <v>0</v>
          </cell>
          <cell r="E83">
            <v>72.41</v>
          </cell>
          <cell r="G83">
            <v>0</v>
          </cell>
          <cell r="J83">
            <v>1390.73</v>
          </cell>
          <cell r="K83">
            <v>0</v>
          </cell>
          <cell r="L83">
            <v>69.53</v>
          </cell>
          <cell r="N83">
            <v>1321.2</v>
          </cell>
          <cell r="O83">
            <v>0</v>
          </cell>
          <cell r="P83">
            <v>0</v>
          </cell>
          <cell r="Q83">
            <v>1321.2</v>
          </cell>
          <cell r="R83" t="str">
            <v>903</v>
          </cell>
        </row>
        <row r="84">
          <cell r="A84" t="str">
            <v>9.4.</v>
          </cell>
          <cell r="B84" t="str">
            <v>Инструменты, производственный и хозяйственный инве</v>
          </cell>
          <cell r="C84">
            <v>2799.11</v>
          </cell>
          <cell r="D84">
            <v>0</v>
          </cell>
          <cell r="E84">
            <v>944.13</v>
          </cell>
          <cell r="G84">
            <v>0</v>
          </cell>
          <cell r="J84">
            <v>3743.23</v>
          </cell>
          <cell r="K84">
            <v>712.9</v>
          </cell>
          <cell r="L84">
            <v>149.74</v>
          </cell>
          <cell r="N84">
            <v>3593.49</v>
          </cell>
          <cell r="O84">
            <v>280.74225000000001</v>
          </cell>
          <cell r="P84">
            <v>432.15774999999996</v>
          </cell>
          <cell r="Q84">
            <v>4025.6477499999996</v>
          </cell>
          <cell r="R84" t="str">
            <v>904</v>
          </cell>
        </row>
        <row r="85">
          <cell r="A85" t="str">
            <v>9.5.</v>
          </cell>
          <cell r="B85" t="str">
            <v>Копировально-множительная техника</v>
          </cell>
          <cell r="C85">
            <v>7443.98</v>
          </cell>
          <cell r="D85">
            <v>0</v>
          </cell>
          <cell r="E85">
            <v>5378.33</v>
          </cell>
          <cell r="G85">
            <v>0</v>
          </cell>
          <cell r="J85">
            <v>12822.31</v>
          </cell>
          <cell r="K85">
            <v>962</v>
          </cell>
          <cell r="L85">
            <v>961.69</v>
          </cell>
          <cell r="N85">
            <v>11860.62</v>
          </cell>
          <cell r="O85">
            <v>961.67325000000005</v>
          </cell>
          <cell r="P85">
            <v>0.32674999999994725</v>
          </cell>
          <cell r="Q85">
            <v>11860.946750000001</v>
          </cell>
          <cell r="R85" t="str">
            <v>905</v>
          </cell>
        </row>
        <row r="86">
          <cell r="A86" t="str">
            <v>9.6.</v>
          </cell>
          <cell r="B86" t="str">
            <v>Измерительные и регулирующие приборы и устройства</v>
          </cell>
          <cell r="C86">
            <v>90846.720000000001</v>
          </cell>
          <cell r="D86">
            <v>0</v>
          </cell>
          <cell r="E86">
            <v>6586.9</v>
          </cell>
          <cell r="G86">
            <v>77.489999999999995</v>
          </cell>
          <cell r="H86">
            <v>32.5</v>
          </cell>
          <cell r="I86">
            <v>32.5</v>
          </cell>
          <cell r="J86">
            <v>97356.13</v>
          </cell>
          <cell r="K86">
            <v>670</v>
          </cell>
          <cell r="L86">
            <v>4867.78</v>
          </cell>
          <cell r="N86">
            <v>92488.35</v>
          </cell>
          <cell r="O86">
            <v>670</v>
          </cell>
          <cell r="P86">
            <v>0</v>
          </cell>
          <cell r="Q86">
            <v>92488.35</v>
          </cell>
          <cell r="R86" t="str">
            <v>906</v>
          </cell>
        </row>
        <row r="87">
          <cell r="A87" t="str">
            <v>9.99.</v>
          </cell>
          <cell r="B87" t="str">
            <v>В  С  Е  Г  О :</v>
          </cell>
          <cell r="C87">
            <v>13625946.869999999</v>
          </cell>
          <cell r="D87">
            <v>0</v>
          </cell>
          <cell r="E87">
            <v>475724.72</v>
          </cell>
          <cell r="F87">
            <v>183636.01</v>
          </cell>
          <cell r="G87">
            <v>120729.73</v>
          </cell>
          <cell r="H87">
            <v>4749.42</v>
          </cell>
          <cell r="I87">
            <v>4749.41</v>
          </cell>
          <cell r="J87">
            <v>13980941.859999999</v>
          </cell>
          <cell r="K87">
            <v>1556546.0107999998</v>
          </cell>
          <cell r="L87">
            <v>869157.66</v>
          </cell>
          <cell r="M87">
            <v>16073.14</v>
          </cell>
          <cell r="N87">
            <v>13111784.199999999</v>
          </cell>
          <cell r="O87">
            <v>634890.95024999999</v>
          </cell>
          <cell r="P87">
            <v>921655.05975000001</v>
          </cell>
          <cell r="Q87">
            <v>14033439.259749999</v>
          </cell>
          <cell r="R87" t="str">
            <v>999</v>
          </cell>
        </row>
      </sheetData>
      <sheetData sheetId="1" refreshError="1"/>
      <sheetData sheetId="2" refreshError="1"/>
      <sheetData sheetId="3">
        <row r="4">
          <cell r="A4">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R)"/>
      <sheetName val="FOREX-BUDGET"/>
      <sheetName val="TRE-FTP"/>
      <sheetName val="VUL"/>
      <sheetName val="FutureVul"/>
      <sheetName val="TOT"/>
      <sheetName val="VUL (SIP)"/>
      <sheetName val="Art.IV"/>
      <sheetName val="Art.IV(Nov. 2001)"/>
      <sheetName val="ControlSheet"/>
      <sheetName val="TTRrawdata"/>
      <sheetName val="analysis"/>
      <sheetName val="plan"/>
      <sheetName val="phrase set"/>
    </sheetNames>
    <sheetDataSet>
      <sheetData sheetId="0" refreshError="1"/>
      <sheetData sheetId="1" refreshError="1">
        <row r="16">
          <cell r="AF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sheetName val="Лист1"/>
      <sheetName val="9month"/>
      <sheetName val="21"/>
      <sheetName val="20"/>
      <sheetName val="д96"/>
      <sheetName val="Д"/>
      <sheetName val="2000"/>
      <sheetName val="2001"/>
      <sheetName val="2002"/>
      <sheetName val="Рес-а"/>
      <sheetName val="печать налоговые"/>
      <sheetName val="норма"/>
      <sheetName val="структура"/>
      <sheetName val="99-01(монит)"/>
      <sheetName val="02(монит)"/>
      <sheetName val="Лист3"/>
      <sheetName val="NOV"/>
      <sheetName val="сельхоз"/>
      <sheetName val="Main"/>
      <sheetName val="ErrCheck"/>
      <sheetName val="Links"/>
      <sheetName val="Свод для мин-ра"/>
    </sheetNames>
    <definedNames>
      <definedName name="NCol" refersTo="#ССЫЛКА!" sheetId="15"/>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Акколь"/>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ГБ,РБ,МБ (год)"/>
      <sheetName val="подробно"/>
      <sheetName val="1 (м.т)"/>
      <sheetName val="свод полный"/>
      <sheetName val="Краткие за декаб"/>
      <sheetName val="Д. НДС возм (кварт)"/>
      <sheetName val="НДС возм  (2)"/>
    </sheetNames>
    <definedNames>
      <definedName name="NCol" refersTo="#ССЫЛКА!" sheetId="3"/>
    </definedNames>
    <sheetDataSet>
      <sheetData sheetId="0"/>
      <sheetData sheetId="1"/>
      <sheetData sheetId="2"/>
      <sheetData sheetId="3"/>
      <sheetData sheetId="4"/>
      <sheetData sheetId="5"/>
      <sheetData sheetId="6" refreshError="1"/>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ремонт 25"/>
      <sheetName val="Utility"/>
      <sheetName val="ПО НОВОМУ ШТАТНОМУ"/>
      <sheetName val="из сем"/>
      <sheetName val="Год"/>
      <sheetName val="Месяцы"/>
      <sheetName val="Фонд"/>
      <sheetName val="ФКРБ"/>
      <sheetName val="Вид предмета"/>
      <sheetName val="расш по 146  _2_"/>
      <sheetName val="Main"/>
      <sheetName val="Links"/>
      <sheetName val="ErrCheck"/>
      <sheetName val="ГБ_РБ(на_1_июля)"/>
      <sheetName val="Доля_центр-ии"/>
      <sheetName val="Доля_центр-ии_(2)"/>
      <sheetName val="Прирост_ГБ"/>
      <sheetName val="РБ_(уточн_2003)"/>
      <sheetName val="РБ_(уточн_2003)_(тыс)"/>
      <sheetName val="ремонт_25"/>
      <sheetName val="ПО_НОВОМУ_ШТАТНОМУ"/>
      <sheetName val="Вид_предмета"/>
      <sheetName val="расш_по_146___2_"/>
      <sheetName val="2"/>
      <sheetName val="Изменения"/>
      <sheetName val="1"/>
      <sheetName val="Форма2"/>
      <sheetName val="Sheet1"/>
      <sheetName val="gaap tb 30.09.01  detail p&amp;l"/>
      <sheetName val="Production_Ref Q-1-3"/>
      <sheetName val="misc"/>
      <sheetName val="Anlagevermögen"/>
      <sheetName val="7"/>
      <sheetName val="поставка сравн13"/>
      <sheetName val="бланк"/>
      <sheetName val="34-143"/>
      <sheetName val="КДУ в разр.МО"/>
      <sheetName val="Лист1"/>
      <sheetName val="Скрин.в разр.МО"/>
      <sheetName val="Касса97_2003_"/>
      <sheetName val="Дем прогноз"/>
      <sheetName val="Приказ"/>
      <sheetName val="Цены"/>
      <sheetName val="149 мягк_"/>
      <sheetName val="Commutations"/>
      <sheetName val="Parameters"/>
      <sheetName val="m project num-sevice-pay"/>
      <sheetName val="из_сем"/>
      <sheetName val="ремонтТ9"/>
      <sheetName val="DEPLETION TOOL"/>
      <sheetName val="Акколь"/>
    </sheetNames>
    <sheetDataSet>
      <sheetData sheetId="0" refreshError="1">
        <row r="43">
          <cell r="A43">
            <v>2</v>
          </cell>
        </row>
      </sheetData>
      <sheetData sheetId="1"/>
      <sheetData sheetId="2"/>
      <sheetData sheetId="3">
        <row r="43">
          <cell r="A43">
            <v>2</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Форма 1"/>
      <sheetName val="Форма 2"/>
      <sheetName val="Форма 3(без)"/>
      <sheetName val="Форма 3(база)"/>
      <sheetName val="Форма 4(без) "/>
      <sheetName val="Форма 4(база)"/>
      <sheetName val="Форма 5"/>
      <sheetName val="Форма 6"/>
      <sheetName val="Plan"/>
      <sheetName val="Fakt"/>
      <sheetName val="FaktPred"/>
      <sheetName val="FaktPM"/>
      <sheetName val="1 (м.т)"/>
      <sheetName val="ГБ"/>
      <sheetName val="30.03.01"/>
      <sheetName val="forex-daily"/>
      <sheetName val="Ожидаемые КПН-НДС-прочие"/>
      <sheetName val="До конца 2022"/>
      <sheetName val="IN"/>
    </sheetNames>
    <sheetDataSet>
      <sheetData sheetId="0">
        <row r="6">
          <cell r="D6">
            <v>2</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6">
          <cell r="D6">
            <v>5528988583.958333</v>
          </cell>
        </row>
      </sheetData>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свод)"/>
      <sheetName val="141 спец"/>
      <sheetName val="1.1"/>
      <sheetName val="Лист2"/>
      <sheetName val="ЦА"/>
      <sheetName val="Медцентр"/>
      <sheetName val="149"/>
      <sheetName val="ГОН"/>
      <sheetName val="квал."/>
      <sheetName val="Лист3"/>
      <sheetName val="ИТЦ"/>
      <sheetName val="17"/>
      <sheetName val="16"/>
      <sheetName val="18"/>
      <sheetName val="19"/>
      <sheetName val="20 Фонд ППРК"/>
      <sheetName val="20 Фонд ППРК (затраты)"/>
      <sheetName val="021"/>
      <sheetName val="34"/>
      <sheetName val="34-142"/>
      <sheetName val="34-143"/>
      <sheetName val="34-149"/>
      <sheetName val="Екоптер"/>
      <sheetName val="А320"/>
      <sheetName val="ДГР"/>
      <sheetName val="Детский сад"/>
      <sheetName val="свод адмзд."/>
      <sheetName val="ДАЗ"/>
      <sheetName val="ДАЗ (Алматы)"/>
      <sheetName val="Караоткел"/>
      <sheetName val="делегации"/>
      <sheetName val="Лист9"/>
      <sheetName val="КСК"/>
      <sheetName val="Госнаграды"/>
      <sheetName val="Лист15"/>
      <sheetName val="Лист15 (2)"/>
      <sheetName val="52"/>
      <sheetName val="Лист10"/>
      <sheetName val="53"/>
      <sheetName val="Лист16"/>
      <sheetName val="4"/>
      <sheetName val="4-149"/>
      <sheetName val="411-08г."/>
      <sheetName val="за рубеж"/>
      <sheetName val="11"/>
      <sheetName val="11-149"/>
      <sheetName val="11-152"/>
      <sheetName val="2"/>
      <sheetName val="2-149"/>
      <sheetName val="03-149"/>
      <sheetName val="05-149"/>
      <sheetName val="07"/>
      <sheetName val="06"/>
      <sheetName val="8"/>
      <sheetName val="421"/>
      <sheetName val="09"/>
      <sheetName val="411"/>
      <sheetName val="10"/>
      <sheetName val="расчет 10г."/>
      <sheetName val="Нура"/>
      <sheetName val="12"/>
      <sheetName val="013"/>
      <sheetName val="расчет"/>
      <sheetName val="15"/>
      <sheetName val="15-421"/>
      <sheetName val="15-149"/>
      <sheetName val="новая программа"/>
      <sheetName val="новая 369"/>
      <sheetName val="консалт"/>
      <sheetName val="Добыча нефти4"/>
      <sheetName val="поставка 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E"/>
      <sheetName val="Модель"/>
      <sheetName val="отчет прибыль-убыток"/>
      <sheetName val="Реализация"/>
      <sheetName val="СС"/>
      <sheetName val="Оттоки"/>
      <sheetName val="ФОТ"/>
      <sheetName val="Аренда"/>
      <sheetName val="Налоги"/>
      <sheetName val="Инвестиции"/>
      <sheetName val="Инвестиции (Китай)"/>
      <sheetName val="ФинСтруктура"/>
      <sheetName val="Кредит"/>
      <sheetName val="Вариант А"/>
      <sheetName val="Кредит ПВП"/>
      <sheetName val="Кредит_"/>
      <sheetName val="Кредит (Китай) (591)"/>
      <sheetName val="Отчет о прибылях и убытках"/>
      <sheetName val="Анализ чувствительности NPV"/>
      <sheetName val="Анализ чувст NPV"/>
      <sheetName val="Финансовая помощь"/>
      <sheetName val="перечень ИП_350"/>
      <sheetName val="Амортизация"/>
      <sheetName val="Капвложения"/>
      <sheetName val="Свод по комиссии"/>
      <sheetName val="Т-К-У"/>
      <sheetName val="К-М"/>
      <sheetName val="М-Б-А"/>
      <sheetName val="У-Д"/>
      <sheetName val="А-Ч"/>
      <sheetName val="Б-А"/>
      <sheetName val="К-К"/>
      <sheetName val="Ю-З-А"/>
      <sheetName val="Щ-З"/>
      <sheetName val="У-Р"/>
      <sheetName val="Т-Б"/>
      <sheetName val="crude oil reserves1980-2003"/>
    </sheetNames>
    <sheetDataSet>
      <sheetData sheetId="0"/>
      <sheetData sheetId="1"/>
      <sheetData sheetId="2"/>
      <sheetData sheetId="3"/>
      <sheetData sheetId="4"/>
      <sheetData sheetId="5"/>
      <sheetData sheetId="6"/>
      <sheetData sheetId="7"/>
      <sheetData sheetId="8">
        <row r="17">
          <cell r="B17">
            <v>0.2</v>
          </cell>
        </row>
      </sheetData>
      <sheetData sheetId="9">
        <row r="27">
          <cell r="D27">
            <v>224</v>
          </cell>
        </row>
      </sheetData>
      <sheetData sheetId="10"/>
      <sheetData sheetId="11"/>
      <sheetData sheetId="12">
        <row r="13">
          <cell r="C13">
            <v>2.41E-2</v>
          </cell>
        </row>
        <row r="14">
          <cell r="C14">
            <v>5.0000000000000001E-3</v>
          </cell>
        </row>
        <row r="15">
          <cell r="C15">
            <v>5.0000000000000001E-3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лн.т"/>
      <sheetName val="тыс.т"/>
      <sheetName val="2"/>
      <sheetName val="свод малый"/>
      <sheetName val="91 круп"/>
      <sheetName val="3"/>
      <sheetName val="4"/>
      <sheetName val="5"/>
      <sheetName val="6"/>
      <sheetName val="7"/>
      <sheetName val="8"/>
      <sheetName val="9"/>
      <sheetName val="10"/>
      <sheetName val="11"/>
      <sheetName val="12"/>
      <sheetName val="13"/>
      <sheetName val="брутто тонн"/>
      <sheetName val="нетто тонн"/>
      <sheetName val="3.Брутто баррель"/>
      <sheetName val="4.Нетто баррель"/>
      <sheetName val="5.КНН"/>
      <sheetName val="16.Эмба"/>
      <sheetName val="17.АМГ"/>
      <sheetName val="18.ТШО"/>
      <sheetName val="19.ММГ"/>
      <sheetName val="20.УМГ"/>
      <sheetName val="21.КЖМ"/>
      <sheetName val="22.Тургай"/>
      <sheetName val="23.ХКМ"/>
      <sheetName val="база"/>
      <sheetName val="нефтяники помес."/>
      <sheetName val="сырьевики"/>
    </sheetNames>
    <definedNames>
      <definedName name="NCol" refersTo="#ССЫЛКА!" sheetId="1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09 14.11.03 3"/>
      <sheetName val="3.Брутто баррель"/>
      <sheetName val="Ожидаемые КПН-НДС-прочие"/>
      <sheetName val="До конца 2022"/>
    </sheetNames>
    <sheetDataSet>
      <sheetData sheetId="0">
        <row r="7">
          <cell r="J7" t="str">
            <v>Всего</v>
          </cell>
          <cell r="K7" t="str">
            <v>в том числе введенные в эксплуатацию новые основ-ные средства, дополнитель-ная норма отчис-лений по новым  основным средствам</v>
          </cell>
          <cell r="N7" t="str">
            <v>Всего                                                                                                                                                                       Е*А1</v>
          </cell>
          <cell r="O7" t="str">
            <v>в том числе от суммы дооценки В1*А1</v>
          </cell>
          <cell r="Q7" t="str">
            <v>на вычеты в преде-лах 15% стоимост-ного баланса подгруппы</v>
          </cell>
          <cell r="R7" t="str">
            <v>на увели-чение   стоимост-ного баланса под-группы</v>
          </cell>
        </row>
        <row r="8">
          <cell r="G8" t="str">
            <v>Б</v>
          </cell>
          <cell r="H8" t="str">
            <v>В</v>
          </cell>
          <cell r="I8" t="str">
            <v>В1</v>
          </cell>
          <cell r="J8" t="str">
            <v>Г</v>
          </cell>
          <cell r="K8" t="str">
            <v>Г1</v>
          </cell>
          <cell r="L8" t="str">
            <v>Д</v>
          </cell>
          <cell r="M8" t="str">
            <v>Е*</v>
          </cell>
          <cell r="N8" t="str">
            <v>Ж</v>
          </cell>
          <cell r="O8" t="str">
            <v>Ж1</v>
          </cell>
          <cell r="P8" t="str">
            <v>З</v>
          </cell>
          <cell r="Q8" t="str">
            <v>И</v>
          </cell>
          <cell r="R8" t="str">
            <v>К</v>
          </cell>
          <cell r="S8" t="str">
            <v>Л</v>
          </cell>
          <cell r="T8" t="str">
            <v>М</v>
          </cell>
          <cell r="U8" t="str">
            <v>Н</v>
          </cell>
          <cell r="V8" t="str">
            <v>ремонты за 7 мес</v>
          </cell>
          <cell r="W8" t="str">
            <v>ремонты за 1кв</v>
          </cell>
          <cell r="X8" t="str">
            <v>ремонты за 2 кв</v>
          </cell>
          <cell r="Y8">
            <v>808.16000000000349</v>
          </cell>
          <cell r="Z8">
            <v>39269.379999999997</v>
          </cell>
          <cell r="AA8" t="str">
            <v>прих за 1 кв</v>
          </cell>
          <cell r="AB8" t="str">
            <v>прих за 2 кв</v>
          </cell>
          <cell r="AC8" t="str">
            <v>прих за 6 мес</v>
          </cell>
        </row>
        <row r="9">
          <cell r="G9">
            <v>1653715767.536</v>
          </cell>
          <cell r="J9">
            <v>414547.97</v>
          </cell>
          <cell r="M9">
            <v>1654130315.506</v>
          </cell>
          <cell r="N9">
            <v>77192748.05694668</v>
          </cell>
          <cell r="Q9">
            <v>77903499.219999999</v>
          </cell>
          <cell r="R9">
            <v>83283288.780000001</v>
          </cell>
          <cell r="U9">
            <v>1660220856.2290533</v>
          </cell>
          <cell r="V9">
            <v>161186788</v>
          </cell>
          <cell r="W9">
            <v>51122010</v>
          </cell>
          <cell r="X9">
            <v>70877050</v>
          </cell>
          <cell r="Y9">
            <v>808.16000000000349</v>
          </cell>
          <cell r="Z9">
            <v>39269.379999999997</v>
          </cell>
          <cell r="AA9">
            <v>63246.81</v>
          </cell>
          <cell r="AB9">
            <v>0</v>
          </cell>
          <cell r="AC9">
            <v>63246.81</v>
          </cell>
        </row>
        <row r="10">
          <cell r="G10">
            <v>1653715767.536</v>
          </cell>
          <cell r="J10">
            <v>414547.97</v>
          </cell>
          <cell r="M10">
            <v>1654130315.506</v>
          </cell>
          <cell r="N10">
            <v>77192748.05694668</v>
          </cell>
          <cell r="Q10">
            <v>77903499.219999999</v>
          </cell>
          <cell r="R10">
            <v>83283288.780000001</v>
          </cell>
          <cell r="U10">
            <v>1660220856.2290533</v>
          </cell>
          <cell r="V10">
            <v>161186788</v>
          </cell>
          <cell r="W10">
            <v>51122010</v>
          </cell>
          <cell r="X10">
            <v>70877050</v>
          </cell>
          <cell r="Y10">
            <v>-2656.179999999993</v>
          </cell>
          <cell r="Z10">
            <v>663067.05000000005</v>
          </cell>
          <cell r="AA10">
            <v>63246.81</v>
          </cell>
          <cell r="AB10">
            <v>0</v>
          </cell>
          <cell r="AC10">
            <v>63246.81</v>
          </cell>
        </row>
        <row r="11">
          <cell r="G11">
            <v>4578555301.2580004</v>
          </cell>
          <cell r="J11">
            <v>23545757.73</v>
          </cell>
          <cell r="K11">
            <v>0</v>
          </cell>
          <cell r="L11">
            <v>780154.9</v>
          </cell>
          <cell r="M11">
            <v>4601320904.0880003</v>
          </cell>
          <cell r="N11">
            <v>197123389.06961167</v>
          </cell>
          <cell r="Q11">
            <v>45425991.160000004</v>
          </cell>
          <cell r="R11">
            <v>118983606.16999999</v>
          </cell>
          <cell r="U11">
            <v>4523181121.1883888</v>
          </cell>
          <cell r="V11">
            <v>164409597.32999998</v>
          </cell>
          <cell r="W11">
            <v>48683910</v>
          </cell>
          <cell r="X11">
            <v>100093354.03</v>
          </cell>
          <cell r="Y11">
            <v>0</v>
          </cell>
          <cell r="AA11">
            <v>236382</v>
          </cell>
          <cell r="AB11">
            <v>22402000</v>
          </cell>
          <cell r="AC11">
            <v>22638382</v>
          </cell>
        </row>
        <row r="12">
          <cell r="G12">
            <v>0</v>
          </cell>
          <cell r="N12">
            <v>0</v>
          </cell>
          <cell r="U12">
            <v>0</v>
          </cell>
          <cell r="V12">
            <v>0</v>
          </cell>
          <cell r="W12">
            <v>0</v>
          </cell>
          <cell r="X12">
            <v>0</v>
          </cell>
          <cell r="Y12">
            <v>0</v>
          </cell>
          <cell r="AB12">
            <v>0</v>
          </cell>
        </row>
        <row r="13">
          <cell r="G13">
            <v>0</v>
          </cell>
          <cell r="N13">
            <v>0</v>
          </cell>
          <cell r="U13">
            <v>0</v>
          </cell>
          <cell r="V13">
            <v>0</v>
          </cell>
          <cell r="W13">
            <v>0</v>
          </cell>
          <cell r="X13">
            <v>0</v>
          </cell>
          <cell r="Y13">
            <v>0</v>
          </cell>
          <cell r="AB13">
            <v>0</v>
          </cell>
        </row>
        <row r="14">
          <cell r="G14">
            <v>0</v>
          </cell>
          <cell r="N14">
            <v>0</v>
          </cell>
          <cell r="U14">
            <v>0</v>
          </cell>
          <cell r="V14">
            <v>0</v>
          </cell>
          <cell r="W14">
            <v>0</v>
          </cell>
          <cell r="X14">
            <v>0</v>
          </cell>
          <cell r="Y14">
            <v>0</v>
          </cell>
          <cell r="Z14">
            <v>0</v>
          </cell>
          <cell r="AB14">
            <v>0</v>
          </cell>
        </row>
        <row r="15">
          <cell r="G15">
            <v>15955148.307</v>
          </cell>
          <cell r="J15">
            <v>0</v>
          </cell>
          <cell r="M15">
            <v>15955148.307</v>
          </cell>
          <cell r="N15">
            <v>651501.88920250011</v>
          </cell>
          <cell r="Q15">
            <v>3972</v>
          </cell>
          <cell r="R15">
            <v>215388</v>
          </cell>
          <cell r="U15">
            <v>15519034.4177975</v>
          </cell>
          <cell r="V15">
            <v>219360</v>
          </cell>
          <cell r="W15">
            <v>175000</v>
          </cell>
          <cell r="X15">
            <v>3565</v>
          </cell>
          <cell r="Y15">
            <v>0</v>
          </cell>
          <cell r="Z15">
            <v>0</v>
          </cell>
          <cell r="AA15">
            <v>0</v>
          </cell>
          <cell r="AB15">
            <v>0</v>
          </cell>
        </row>
        <row r="16">
          <cell r="G16">
            <v>173723735.82200003</v>
          </cell>
          <cell r="M16">
            <v>173723735.82200003</v>
          </cell>
          <cell r="N16">
            <v>7093719.2127316678</v>
          </cell>
          <cell r="Q16">
            <v>26160.67</v>
          </cell>
          <cell r="R16">
            <v>428137.33</v>
          </cell>
          <cell r="U16">
            <v>167058153.93926838</v>
          </cell>
          <cell r="V16">
            <v>454298</v>
          </cell>
          <cell r="W16">
            <v>46000</v>
          </cell>
          <cell r="X16">
            <v>285220</v>
          </cell>
          <cell r="Y16">
            <v>0</v>
          </cell>
          <cell r="AB16">
            <v>0</v>
          </cell>
        </row>
        <row r="17">
          <cell r="G17">
            <v>0</v>
          </cell>
          <cell r="N17">
            <v>0</v>
          </cell>
          <cell r="U17">
            <v>0</v>
          </cell>
          <cell r="V17">
            <v>0</v>
          </cell>
          <cell r="W17">
            <v>0</v>
          </cell>
          <cell r="X17">
            <v>110479132</v>
          </cell>
          <cell r="Y17">
            <v>16050.24</v>
          </cell>
          <cell r="Z17">
            <v>573062.51</v>
          </cell>
          <cell r="AB17">
            <v>0</v>
          </cell>
        </row>
        <row r="18">
          <cell r="G18">
            <v>1561030738.8</v>
          </cell>
          <cell r="J18">
            <v>1136821.47</v>
          </cell>
          <cell r="L18">
            <v>780154.9</v>
          </cell>
          <cell r="M18">
            <v>1561387405.3699999</v>
          </cell>
          <cell r="N18">
            <v>72864745.583933324</v>
          </cell>
          <cell r="Q18">
            <v>37672841.18</v>
          </cell>
          <cell r="R18">
            <v>83124877.819999993</v>
          </cell>
          <cell r="U18">
            <v>1571647537.6060665</v>
          </cell>
          <cell r="V18">
            <v>120797719</v>
          </cell>
          <cell r="W18">
            <v>35610910</v>
          </cell>
          <cell r="X18">
            <v>-35610910</v>
          </cell>
          <cell r="Y18">
            <v>0</v>
          </cell>
          <cell r="AA18">
            <v>236382</v>
          </cell>
          <cell r="AB18">
            <v>0</v>
          </cell>
          <cell r="AC18">
            <v>236382</v>
          </cell>
        </row>
        <row r="19">
          <cell r="G19">
            <v>0</v>
          </cell>
          <cell r="N19">
            <v>0</v>
          </cell>
          <cell r="U19">
            <v>0</v>
          </cell>
          <cell r="V19">
            <v>0</v>
          </cell>
          <cell r="W19">
            <v>0</v>
          </cell>
          <cell r="X19">
            <v>0</v>
          </cell>
          <cell r="Y19">
            <v>0</v>
          </cell>
          <cell r="Z19">
            <v>0</v>
          </cell>
          <cell r="AB19">
            <v>0</v>
          </cell>
        </row>
        <row r="20">
          <cell r="G20">
            <v>21947249.375999998</v>
          </cell>
          <cell r="M20">
            <v>21947249.375999998</v>
          </cell>
          <cell r="N20">
            <v>1024204.9708799999</v>
          </cell>
          <cell r="R20">
            <v>74.13</v>
          </cell>
          <cell r="U20">
            <v>20923118.535119999</v>
          </cell>
          <cell r="V20">
            <v>74.13</v>
          </cell>
          <cell r="W20">
            <v>0</v>
          </cell>
          <cell r="X20">
            <v>74.13</v>
          </cell>
          <cell r="Y20">
            <v>0</v>
          </cell>
          <cell r="Z20">
            <v>0</v>
          </cell>
          <cell r="AB20">
            <v>0</v>
          </cell>
        </row>
        <row r="21">
          <cell r="G21">
            <v>1386936.3419999999</v>
          </cell>
          <cell r="J21">
            <v>0</v>
          </cell>
          <cell r="M21">
            <v>1386936.3419999999</v>
          </cell>
          <cell r="N21">
            <v>56633.233964999999</v>
          </cell>
          <cell r="U21">
            <v>1330303.108035</v>
          </cell>
          <cell r="V21">
            <v>0</v>
          </cell>
          <cell r="W21">
            <v>0</v>
          </cell>
          <cell r="X21">
            <v>0</v>
          </cell>
          <cell r="Y21">
            <v>0</v>
          </cell>
          <cell r="AA21">
            <v>0</v>
          </cell>
          <cell r="AB21">
            <v>0</v>
          </cell>
        </row>
        <row r="22">
          <cell r="G22">
            <v>0</v>
          </cell>
          <cell r="N22">
            <v>0</v>
          </cell>
          <cell r="U22">
            <v>0</v>
          </cell>
          <cell r="V22">
            <v>0</v>
          </cell>
          <cell r="W22">
            <v>0</v>
          </cell>
          <cell r="X22">
            <v>0</v>
          </cell>
          <cell r="Y22">
            <v>0</v>
          </cell>
          <cell r="Z22">
            <v>3687.28</v>
          </cell>
          <cell r="AB22">
            <v>0</v>
          </cell>
        </row>
        <row r="23">
          <cell r="G23">
            <v>0</v>
          </cell>
          <cell r="M23">
            <v>0</v>
          </cell>
          <cell r="N23">
            <v>0</v>
          </cell>
          <cell r="U23">
            <v>0</v>
          </cell>
          <cell r="V23">
            <v>0</v>
          </cell>
          <cell r="W23">
            <v>0</v>
          </cell>
          <cell r="X23">
            <v>0</v>
          </cell>
          <cell r="Y23">
            <v>0</v>
          </cell>
          <cell r="AB23">
            <v>0</v>
          </cell>
        </row>
        <row r="24">
          <cell r="G24">
            <v>0</v>
          </cell>
          <cell r="N24">
            <v>0</v>
          </cell>
          <cell r="U24">
            <v>0</v>
          </cell>
          <cell r="V24">
            <v>0</v>
          </cell>
          <cell r="W24">
            <v>0</v>
          </cell>
          <cell r="X24">
            <v>0</v>
          </cell>
          <cell r="Y24">
            <v>0</v>
          </cell>
          <cell r="AB24">
            <v>0</v>
          </cell>
        </row>
        <row r="25">
          <cell r="G25">
            <v>0</v>
          </cell>
          <cell r="N25">
            <v>0</v>
          </cell>
          <cell r="U25">
            <v>0</v>
          </cell>
          <cell r="V25">
            <v>0</v>
          </cell>
          <cell r="W25">
            <v>0</v>
          </cell>
          <cell r="X25">
            <v>0</v>
          </cell>
          <cell r="Y25">
            <v>0</v>
          </cell>
          <cell r="AB25">
            <v>0</v>
          </cell>
        </row>
        <row r="26">
          <cell r="G26">
            <v>0</v>
          </cell>
          <cell r="N26">
            <v>0</v>
          </cell>
          <cell r="U26">
            <v>0</v>
          </cell>
          <cell r="V26">
            <v>0</v>
          </cell>
          <cell r="W26">
            <v>0</v>
          </cell>
          <cell r="X26">
            <v>0</v>
          </cell>
          <cell r="Y26">
            <v>-18706.419999999998</v>
          </cell>
          <cell r="Z26">
            <v>86317.26</v>
          </cell>
          <cell r="AB26">
            <v>0</v>
          </cell>
        </row>
        <row r="27">
          <cell r="G27">
            <v>2804511492.6110005</v>
          </cell>
          <cell r="J27">
            <v>22408936.260000002</v>
          </cell>
          <cell r="M27">
            <v>2826920428.8710008</v>
          </cell>
          <cell r="N27">
            <v>115432584.17889918</v>
          </cell>
          <cell r="Q27">
            <v>7723017.3099999996</v>
          </cell>
          <cell r="R27">
            <v>35215128.890000001</v>
          </cell>
          <cell r="U27">
            <v>2746702973.5821013</v>
          </cell>
          <cell r="V27">
            <v>42938146.200000003</v>
          </cell>
          <cell r="W27">
            <v>12852000</v>
          </cell>
          <cell r="X27">
            <v>24936272.899999999</v>
          </cell>
          <cell r="Y27">
            <v>0</v>
          </cell>
          <cell r="Z27">
            <v>347517.86</v>
          </cell>
          <cell r="AB27">
            <v>22402000</v>
          </cell>
          <cell r="AC27">
            <v>22402000</v>
          </cell>
        </row>
        <row r="28">
          <cell r="G28">
            <v>1913188864.5379999</v>
          </cell>
          <cell r="J28">
            <v>89713458.219999999</v>
          </cell>
          <cell r="K28">
            <v>0</v>
          </cell>
          <cell r="L28">
            <v>0</v>
          </cell>
          <cell r="M28">
            <v>2002902322.7579999</v>
          </cell>
          <cell r="N28">
            <v>93659992.432311669</v>
          </cell>
          <cell r="Q28">
            <v>71600953.900000006</v>
          </cell>
          <cell r="R28">
            <v>0</v>
          </cell>
          <cell r="U28">
            <v>1909242330.3256881</v>
          </cell>
          <cell r="V28">
            <v>71600953.900000006</v>
          </cell>
          <cell r="W28">
            <v>25170160.000000004</v>
          </cell>
          <cell r="X28">
            <v>31529956.219999995</v>
          </cell>
          <cell r="Y28">
            <v>0</v>
          </cell>
          <cell r="Z28">
            <v>35782.92</v>
          </cell>
          <cell r="AA28">
            <v>5302691.1900000004</v>
          </cell>
          <cell r="AB28">
            <v>88160563.539999992</v>
          </cell>
          <cell r="AC28">
            <v>93463254.729999989</v>
          </cell>
        </row>
        <row r="29">
          <cell r="G29">
            <v>540087529.5</v>
          </cell>
          <cell r="J29">
            <v>89661153.219999999</v>
          </cell>
          <cell r="M29">
            <v>629748682.72000003</v>
          </cell>
          <cell r="N29">
            <v>36735339.825333335</v>
          </cell>
          <cell r="Q29">
            <v>10724852.800000001</v>
          </cell>
          <cell r="R29">
            <v>0</v>
          </cell>
          <cell r="U29">
            <v>593013342.89466667</v>
          </cell>
          <cell r="V29">
            <v>10724852.800000001</v>
          </cell>
          <cell r="W29">
            <v>4762000</v>
          </cell>
          <cell r="X29">
            <v>3864857.7200000007</v>
          </cell>
          <cell r="Y29">
            <v>0</v>
          </cell>
          <cell r="Z29">
            <v>157421.51999999999</v>
          </cell>
          <cell r="AA29">
            <v>5302691.1900000004</v>
          </cell>
          <cell r="AB29">
            <v>70648666.300000012</v>
          </cell>
          <cell r="AC29">
            <v>75951357.49000001</v>
          </cell>
        </row>
        <row r="30">
          <cell r="G30">
            <v>146436395.21599999</v>
          </cell>
          <cell r="M30">
            <v>146436395.21599999</v>
          </cell>
          <cell r="N30">
            <v>6833698.443413333</v>
          </cell>
          <cell r="Q30">
            <v>1351838</v>
          </cell>
          <cell r="R30">
            <v>0</v>
          </cell>
          <cell r="U30">
            <v>139602696.77258664</v>
          </cell>
          <cell r="V30">
            <v>1351838</v>
          </cell>
          <cell r="W30">
            <v>538000</v>
          </cell>
          <cell r="X30">
            <v>565175</v>
          </cell>
          <cell r="Y30">
            <v>0</v>
          </cell>
          <cell r="Z30">
            <v>23179.63</v>
          </cell>
          <cell r="AB30">
            <v>0</v>
          </cell>
        </row>
        <row r="31">
          <cell r="G31">
            <v>455260746.30600005</v>
          </cell>
          <cell r="J31">
            <v>52305</v>
          </cell>
          <cell r="M31">
            <v>455313051.30600005</v>
          </cell>
          <cell r="N31">
            <v>18591949.594994999</v>
          </cell>
          <cell r="Q31">
            <v>15879068.5</v>
          </cell>
          <cell r="R31">
            <v>0</v>
          </cell>
          <cell r="U31">
            <v>436721101.71100503</v>
          </cell>
          <cell r="V31">
            <v>15879068.5</v>
          </cell>
          <cell r="W31">
            <v>6015560</v>
          </cell>
          <cell r="X31">
            <v>6507520.6999999993</v>
          </cell>
          <cell r="Y31">
            <v>0</v>
          </cell>
          <cell r="Z31">
            <v>131133.79</v>
          </cell>
          <cell r="AB31">
            <v>0</v>
          </cell>
        </row>
        <row r="32">
          <cell r="G32">
            <v>771404193.51600003</v>
          </cell>
          <cell r="M32">
            <v>771404193.51600003</v>
          </cell>
          <cell r="N32">
            <v>31499004.568570003</v>
          </cell>
          <cell r="Q32">
            <v>43645194.600000001</v>
          </cell>
          <cell r="R32">
            <v>0</v>
          </cell>
          <cell r="U32">
            <v>739905188.94743001</v>
          </cell>
          <cell r="V32">
            <v>43645194.600000001</v>
          </cell>
          <cell r="W32">
            <v>13854600</v>
          </cell>
          <cell r="X32">
            <v>20592402.799999997</v>
          </cell>
          <cell r="Y32">
            <v>-196.43</v>
          </cell>
          <cell r="Z32">
            <v>2682.06</v>
          </cell>
          <cell r="AB32">
            <v>0</v>
          </cell>
        </row>
        <row r="33">
          <cell r="G33">
            <v>1443488192.421</v>
          </cell>
          <cell r="J33">
            <v>17511897.239999995</v>
          </cell>
          <cell r="K33">
            <v>0</v>
          </cell>
          <cell r="L33">
            <v>0</v>
          </cell>
          <cell r="M33">
            <v>1461000089.661</v>
          </cell>
          <cell r="N33">
            <v>119744884.074515</v>
          </cell>
          <cell r="P33">
            <v>0</v>
          </cell>
          <cell r="Q33">
            <v>43733799.292187497</v>
          </cell>
          <cell r="R33">
            <v>3763379.2078124997</v>
          </cell>
          <cell r="U33">
            <v>1345018584.7942975</v>
          </cell>
          <cell r="V33">
            <v>47497178.5</v>
          </cell>
          <cell r="W33">
            <v>27134090</v>
          </cell>
          <cell r="X33">
            <v>22545896.93</v>
          </cell>
          <cell r="Y33">
            <v>0</v>
          </cell>
          <cell r="Z33">
            <v>0</v>
          </cell>
          <cell r="AA33">
            <v>12660191.029999999</v>
          </cell>
          <cell r="AB33">
            <v>-12660191.029999999</v>
          </cell>
        </row>
        <row r="34">
          <cell r="G34">
            <v>557341853.20000005</v>
          </cell>
          <cell r="K34">
            <v>0</v>
          </cell>
          <cell r="M34">
            <v>557341853.20000005</v>
          </cell>
          <cell r="N34">
            <v>48767412.155000009</v>
          </cell>
          <cell r="P34">
            <v>0</v>
          </cell>
          <cell r="Q34">
            <v>23059133</v>
          </cell>
          <cell r="R34">
            <v>0</v>
          </cell>
          <cell r="U34">
            <v>508574441.04500002</v>
          </cell>
          <cell r="V34">
            <v>23059133</v>
          </cell>
          <cell r="W34">
            <v>14527000</v>
          </cell>
          <cell r="X34">
            <v>14943538</v>
          </cell>
          <cell r="Y34">
            <v>0</v>
          </cell>
          <cell r="Z34">
            <v>772.89</v>
          </cell>
          <cell r="AB34">
            <v>0</v>
          </cell>
        </row>
        <row r="35">
          <cell r="G35">
            <v>713311418.35000002</v>
          </cell>
          <cell r="K35">
            <v>0</v>
          </cell>
          <cell r="M35">
            <v>713311418.35000002</v>
          </cell>
          <cell r="N35">
            <v>62414749.105624996</v>
          </cell>
          <cell r="P35">
            <v>0</v>
          </cell>
          <cell r="Q35">
            <v>6396022</v>
          </cell>
          <cell r="R35">
            <v>0</v>
          </cell>
          <cell r="U35">
            <v>650896669.24437499</v>
          </cell>
          <cell r="V35">
            <v>6396022</v>
          </cell>
          <cell r="W35">
            <v>3727000</v>
          </cell>
          <cell r="X35">
            <v>771206</v>
          </cell>
          <cell r="Y35">
            <v>0</v>
          </cell>
          <cell r="Z35">
            <v>584.16999999999996</v>
          </cell>
          <cell r="AB35">
            <v>0</v>
          </cell>
        </row>
        <row r="36">
          <cell r="G36">
            <v>44639437.625</v>
          </cell>
          <cell r="K36">
            <v>0</v>
          </cell>
          <cell r="M36">
            <v>44639437.625</v>
          </cell>
          <cell r="N36">
            <v>2603967.1947916667</v>
          </cell>
          <cell r="P36">
            <v>0</v>
          </cell>
          <cell r="Q36">
            <v>3905950.7921875003</v>
          </cell>
          <cell r="R36">
            <v>3763379.2078124997</v>
          </cell>
          <cell r="U36">
            <v>45798849.638020836</v>
          </cell>
          <cell r="V36">
            <v>7669330</v>
          </cell>
          <cell r="W36">
            <v>3882680</v>
          </cell>
          <cell r="X36">
            <v>2633513</v>
          </cell>
          <cell r="Y36">
            <v>0</v>
          </cell>
          <cell r="Z36">
            <v>1325</v>
          </cell>
          <cell r="AB36">
            <v>0</v>
          </cell>
        </row>
        <row r="37">
          <cell r="G37">
            <v>1549299.872</v>
          </cell>
          <cell r="K37">
            <v>0</v>
          </cell>
          <cell r="M37">
            <v>1549299.872</v>
          </cell>
          <cell r="N37">
            <v>72300.660693333339</v>
          </cell>
          <cell r="P37">
            <v>0</v>
          </cell>
          <cell r="Q37">
            <v>0</v>
          </cell>
          <cell r="R37">
            <v>0</v>
          </cell>
          <cell r="U37">
            <v>1476999.2113066667</v>
          </cell>
          <cell r="V37">
            <v>0</v>
          </cell>
          <cell r="W37">
            <v>0</v>
          </cell>
          <cell r="X37">
            <v>0</v>
          </cell>
          <cell r="Y37">
            <v>-196.43</v>
          </cell>
          <cell r="Z37">
            <v>0</v>
          </cell>
          <cell r="AB37">
            <v>0</v>
          </cell>
        </row>
        <row r="38">
          <cell r="G38">
            <v>126646183.374</v>
          </cell>
          <cell r="J38">
            <v>17511897.239999995</v>
          </cell>
          <cell r="K38">
            <v>0</v>
          </cell>
          <cell r="M38">
            <v>144158080.61399999</v>
          </cell>
          <cell r="N38">
            <v>5886454.9584050002</v>
          </cell>
          <cell r="P38">
            <v>0</v>
          </cell>
          <cell r="Q38">
            <v>10372693.5</v>
          </cell>
          <cell r="R38">
            <v>0</v>
          </cell>
          <cell r="U38">
            <v>138271625.655595</v>
          </cell>
          <cell r="V38">
            <v>10372693.5</v>
          </cell>
          <cell r="W38">
            <v>4997410</v>
          </cell>
          <cell r="X38">
            <v>4197639.93</v>
          </cell>
          <cell r="Y38">
            <v>0</v>
          </cell>
          <cell r="Z38">
            <v>1595921.04</v>
          </cell>
          <cell r="AA38">
            <v>12660191.029999999</v>
          </cell>
          <cell r="AB38">
            <v>4851706.209999973</v>
          </cell>
          <cell r="AC38">
            <v>17511897.239999972</v>
          </cell>
        </row>
        <row r="39">
          <cell r="G39">
            <v>1629922136.1750002</v>
          </cell>
          <cell r="J39">
            <v>774639463.59000003</v>
          </cell>
          <cell r="K39">
            <v>0</v>
          </cell>
          <cell r="L39">
            <v>0</v>
          </cell>
          <cell r="M39">
            <v>2404561599.7650003</v>
          </cell>
          <cell r="N39">
            <v>319932899.72670829</v>
          </cell>
          <cell r="P39">
            <v>0</v>
          </cell>
          <cell r="Q39">
            <v>187730035.23268747</v>
          </cell>
          <cell r="R39">
            <v>84570011.067312539</v>
          </cell>
          <cell r="U39">
            <v>2169198711.1056046</v>
          </cell>
          <cell r="V39">
            <v>272300046.30000001</v>
          </cell>
          <cell r="W39">
            <v>151299400.00000003</v>
          </cell>
          <cell r="X39">
            <v>81178154.569999993</v>
          </cell>
          <cell r="Y39">
            <v>0</v>
          </cell>
          <cell r="Z39">
            <v>4140.79</v>
          </cell>
          <cell r="AA39">
            <v>56254764.549999997</v>
          </cell>
          <cell r="AB39">
            <v>9622559.6600000113</v>
          </cell>
          <cell r="AC39">
            <v>65877324.210000008</v>
          </cell>
        </row>
        <row r="40">
          <cell r="G40">
            <v>450378786.57500005</v>
          </cell>
          <cell r="K40">
            <v>0</v>
          </cell>
          <cell r="M40">
            <v>450378786.57500005</v>
          </cell>
          <cell r="N40">
            <v>52544191.767083332</v>
          </cell>
          <cell r="P40">
            <v>0</v>
          </cell>
          <cell r="Q40">
            <v>39408143.825312495</v>
          </cell>
          <cell r="R40">
            <v>60119897.574687511</v>
          </cell>
          <cell r="U40">
            <v>457954492.38260424</v>
          </cell>
          <cell r="V40">
            <v>99528041.400000006</v>
          </cell>
          <cell r="W40">
            <v>46039000</v>
          </cell>
          <cell r="X40">
            <v>33185876.299999997</v>
          </cell>
          <cell r="Y40">
            <v>0</v>
          </cell>
          <cell r="AB40">
            <v>0</v>
          </cell>
        </row>
        <row r="41">
          <cell r="G41">
            <v>0</v>
          </cell>
          <cell r="K41">
            <v>0</v>
          </cell>
          <cell r="N41">
            <v>0</v>
          </cell>
          <cell r="P41">
            <v>0</v>
          </cell>
          <cell r="Q41">
            <v>0</v>
          </cell>
          <cell r="R41">
            <v>801</v>
          </cell>
          <cell r="U41">
            <v>801</v>
          </cell>
          <cell r="V41">
            <v>801</v>
          </cell>
          <cell r="W41">
            <v>0</v>
          </cell>
          <cell r="X41">
            <v>0</v>
          </cell>
          <cell r="Y41">
            <v>0</v>
          </cell>
          <cell r="AB41">
            <v>0</v>
          </cell>
        </row>
        <row r="42">
          <cell r="G42">
            <v>0</v>
          </cell>
          <cell r="K42">
            <v>0</v>
          </cell>
          <cell r="N42">
            <v>0</v>
          </cell>
          <cell r="P42">
            <v>0</v>
          </cell>
          <cell r="Q42">
            <v>0</v>
          </cell>
          <cell r="R42">
            <v>0</v>
          </cell>
          <cell r="U42">
            <v>0</v>
          </cell>
          <cell r="V42">
            <v>0</v>
          </cell>
          <cell r="W42">
            <v>0</v>
          </cell>
          <cell r="X42">
            <v>0</v>
          </cell>
          <cell r="Y42">
            <v>0</v>
          </cell>
          <cell r="AB42">
            <v>0</v>
          </cell>
        </row>
        <row r="43">
          <cell r="G43">
            <v>0</v>
          </cell>
          <cell r="K43">
            <v>0</v>
          </cell>
          <cell r="N43">
            <v>0</v>
          </cell>
          <cell r="P43">
            <v>0</v>
          </cell>
          <cell r="Q43">
            <v>0</v>
          </cell>
          <cell r="R43">
            <v>0</v>
          </cell>
          <cell r="U43">
            <v>0</v>
          </cell>
          <cell r="V43">
            <v>0</v>
          </cell>
          <cell r="W43">
            <v>0</v>
          </cell>
          <cell r="X43">
            <v>0</v>
          </cell>
          <cell r="Y43">
            <v>-1.0000000009313226E-2</v>
          </cell>
          <cell r="Z43">
            <v>1564253.58</v>
          </cell>
          <cell r="AB43">
            <v>0</v>
          </cell>
        </row>
        <row r="44">
          <cell r="G44">
            <v>1016364563.1999999</v>
          </cell>
          <cell r="J44">
            <v>657139911.17000008</v>
          </cell>
          <cell r="K44">
            <v>0</v>
          </cell>
          <cell r="M44">
            <v>1673504474.3699999</v>
          </cell>
          <cell r="N44">
            <v>244052735.84562498</v>
          </cell>
          <cell r="P44">
            <v>0</v>
          </cell>
          <cell r="Q44">
            <v>146431641.50737497</v>
          </cell>
          <cell r="R44">
            <v>24449312.492625028</v>
          </cell>
          <cell r="U44">
            <v>1453901051.017</v>
          </cell>
          <cell r="V44">
            <v>170880954</v>
          </cell>
          <cell r="W44">
            <v>104528200</v>
          </cell>
          <cell r="X44">
            <v>46921918</v>
          </cell>
          <cell r="Y44">
            <v>0</v>
          </cell>
          <cell r="Z44">
            <v>2941.07</v>
          </cell>
          <cell r="AB44">
            <v>0</v>
          </cell>
        </row>
        <row r="45">
          <cell r="G45">
            <v>2475824</v>
          </cell>
          <cell r="K45">
            <v>0</v>
          </cell>
          <cell r="M45">
            <v>2475824</v>
          </cell>
          <cell r="N45">
            <v>288846.1333333333</v>
          </cell>
          <cell r="P45">
            <v>0</v>
          </cell>
          <cell r="Q45">
            <v>0</v>
          </cell>
          <cell r="R45">
            <v>0</v>
          </cell>
          <cell r="U45">
            <v>2186977.8666666667</v>
          </cell>
          <cell r="V45">
            <v>0</v>
          </cell>
          <cell r="W45">
            <v>0</v>
          </cell>
          <cell r="X45">
            <v>0</v>
          </cell>
          <cell r="Y45">
            <v>0</v>
          </cell>
          <cell r="Z45">
            <v>0</v>
          </cell>
          <cell r="AB45">
            <v>0</v>
          </cell>
        </row>
        <row r="46">
          <cell r="G46">
            <v>5734225.5999999996</v>
          </cell>
          <cell r="J46">
            <v>810084.25</v>
          </cell>
          <cell r="K46">
            <v>0</v>
          </cell>
          <cell r="M46">
            <v>6544309.8499999996</v>
          </cell>
          <cell r="N46">
            <v>763502.8158333333</v>
          </cell>
          <cell r="P46">
            <v>0</v>
          </cell>
          <cell r="Q46">
            <v>21910.18</v>
          </cell>
          <cell r="R46">
            <v>0</v>
          </cell>
          <cell r="U46">
            <v>5780807.0341666667</v>
          </cell>
          <cell r="V46">
            <v>21910.18</v>
          </cell>
          <cell r="W46">
            <v>0</v>
          </cell>
          <cell r="X46">
            <v>18859.650000000001</v>
          </cell>
          <cell r="Y46">
            <v>0</v>
          </cell>
          <cell r="AA46">
            <v>218835</v>
          </cell>
          <cell r="AB46">
            <v>591249.25</v>
          </cell>
          <cell r="AC46">
            <v>810084.25</v>
          </cell>
        </row>
        <row r="47">
          <cell r="G47">
            <v>0</v>
          </cell>
          <cell r="K47">
            <v>0</v>
          </cell>
          <cell r="N47">
            <v>0</v>
          </cell>
          <cell r="P47">
            <v>0</v>
          </cell>
          <cell r="Q47">
            <v>0</v>
          </cell>
          <cell r="R47">
            <v>0</v>
          </cell>
          <cell r="U47">
            <v>0</v>
          </cell>
          <cell r="V47">
            <v>0</v>
          </cell>
          <cell r="W47">
            <v>0</v>
          </cell>
          <cell r="X47">
            <v>0</v>
          </cell>
          <cell r="Y47">
            <v>0</v>
          </cell>
          <cell r="AB47">
            <v>0</v>
          </cell>
        </row>
        <row r="48">
          <cell r="G48">
            <v>0</v>
          </cell>
          <cell r="K48">
            <v>0</v>
          </cell>
          <cell r="N48">
            <v>0</v>
          </cell>
          <cell r="P48">
            <v>0</v>
          </cell>
          <cell r="Q48">
            <v>0</v>
          </cell>
          <cell r="R48">
            <v>0</v>
          </cell>
          <cell r="U48">
            <v>0</v>
          </cell>
          <cell r="V48">
            <v>0</v>
          </cell>
          <cell r="W48">
            <v>0</v>
          </cell>
          <cell r="X48">
            <v>0</v>
          </cell>
          <cell r="Y48">
            <v>0</v>
          </cell>
          <cell r="AB48">
            <v>0</v>
          </cell>
        </row>
        <row r="49">
          <cell r="G49">
            <v>0</v>
          </cell>
          <cell r="K49">
            <v>0</v>
          </cell>
          <cell r="N49">
            <v>0</v>
          </cell>
          <cell r="P49">
            <v>0</v>
          </cell>
          <cell r="Q49">
            <v>0</v>
          </cell>
          <cell r="R49">
            <v>0</v>
          </cell>
          <cell r="U49">
            <v>0</v>
          </cell>
          <cell r="V49">
            <v>0</v>
          </cell>
          <cell r="W49">
            <v>0</v>
          </cell>
          <cell r="X49">
            <v>0</v>
          </cell>
          <cell r="Y49">
            <v>0</v>
          </cell>
          <cell r="AB49">
            <v>0</v>
          </cell>
        </row>
        <row r="50">
          <cell r="G50">
            <v>0</v>
          </cell>
          <cell r="K50">
            <v>0</v>
          </cell>
          <cell r="N50">
            <v>0</v>
          </cell>
          <cell r="P50">
            <v>0</v>
          </cell>
          <cell r="Q50">
            <v>0</v>
          </cell>
          <cell r="R50">
            <v>0</v>
          </cell>
          <cell r="U50">
            <v>0</v>
          </cell>
          <cell r="V50">
            <v>0</v>
          </cell>
          <cell r="W50">
            <v>0</v>
          </cell>
          <cell r="X50">
            <v>0</v>
          </cell>
          <cell r="Y50">
            <v>0</v>
          </cell>
          <cell r="Z50">
            <v>90</v>
          </cell>
          <cell r="AB50">
            <v>0</v>
          </cell>
        </row>
        <row r="51">
          <cell r="G51">
            <v>4116908.0750000002</v>
          </cell>
          <cell r="J51">
            <v>208125.02</v>
          </cell>
          <cell r="K51">
            <v>0</v>
          </cell>
          <cell r="M51">
            <v>4325033.0949999997</v>
          </cell>
          <cell r="N51">
            <v>378440.39581249998</v>
          </cell>
          <cell r="P51">
            <v>0</v>
          </cell>
          <cell r="Q51">
            <v>0</v>
          </cell>
          <cell r="R51">
            <v>0</v>
          </cell>
          <cell r="U51">
            <v>3946592.6991874999</v>
          </cell>
          <cell r="V51">
            <v>0</v>
          </cell>
          <cell r="W51">
            <v>0</v>
          </cell>
          <cell r="X51">
            <v>0</v>
          </cell>
          <cell r="Y51">
            <v>0</v>
          </cell>
          <cell r="AB51">
            <v>0</v>
          </cell>
        </row>
        <row r="52">
          <cell r="G52">
            <v>0</v>
          </cell>
          <cell r="K52">
            <v>0</v>
          </cell>
          <cell r="N52">
            <v>0</v>
          </cell>
          <cell r="P52">
            <v>0</v>
          </cell>
          <cell r="Q52">
            <v>0</v>
          </cell>
          <cell r="R52">
            <v>0</v>
          </cell>
          <cell r="U52">
            <v>0</v>
          </cell>
          <cell r="V52">
            <v>0</v>
          </cell>
          <cell r="W52">
            <v>0</v>
          </cell>
          <cell r="X52">
            <v>0</v>
          </cell>
          <cell r="Y52">
            <v>9.999999999308784E-3</v>
          </cell>
          <cell r="Z52">
            <v>2185.0300000000002</v>
          </cell>
          <cell r="AB52">
            <v>0</v>
          </cell>
        </row>
        <row r="53">
          <cell r="G53">
            <v>53757185.599999994</v>
          </cell>
          <cell r="J53">
            <v>843947.26</v>
          </cell>
          <cell r="K53">
            <v>0</v>
          </cell>
          <cell r="M53">
            <v>54601132.859999992</v>
          </cell>
          <cell r="N53">
            <v>6370132.1669999985</v>
          </cell>
          <cell r="P53">
            <v>0</v>
          </cell>
          <cell r="Q53">
            <v>1663608.1</v>
          </cell>
          <cell r="R53">
            <v>0</v>
          </cell>
          <cell r="U53">
            <v>48231000.692999996</v>
          </cell>
          <cell r="V53">
            <v>1663608.1</v>
          </cell>
          <cell r="W53">
            <v>723200</v>
          </cell>
          <cell r="X53">
            <v>855769</v>
          </cell>
          <cell r="Y53">
            <v>0</v>
          </cell>
          <cell r="Z53">
            <v>16431.02</v>
          </cell>
          <cell r="AB53">
            <v>843947.26</v>
          </cell>
          <cell r="AC53">
            <v>843947.26</v>
          </cell>
        </row>
        <row r="54">
          <cell r="G54">
            <v>13418977.200000001</v>
          </cell>
          <cell r="J54">
            <v>24361621.59</v>
          </cell>
          <cell r="K54">
            <v>0</v>
          </cell>
          <cell r="M54">
            <v>37780598.789999999</v>
          </cell>
          <cell r="N54">
            <v>4407736.5254999995</v>
          </cell>
          <cell r="P54">
            <v>0</v>
          </cell>
          <cell r="Q54">
            <v>45319.82</v>
          </cell>
          <cell r="R54">
            <v>0</v>
          </cell>
          <cell r="U54">
            <v>33372862.2645</v>
          </cell>
          <cell r="V54">
            <v>45319.82</v>
          </cell>
          <cell r="W54">
            <v>0</v>
          </cell>
          <cell r="X54">
            <v>45319.82</v>
          </cell>
          <cell r="Y54">
            <v>0</v>
          </cell>
          <cell r="Z54">
            <v>0</v>
          </cell>
          <cell r="AA54">
            <v>24361621.59</v>
          </cell>
          <cell r="AB54">
            <v>0</v>
          </cell>
          <cell r="AC54">
            <v>24361621.59</v>
          </cell>
        </row>
        <row r="55">
          <cell r="G55">
            <v>693480</v>
          </cell>
          <cell r="J55">
            <v>61267</v>
          </cell>
          <cell r="M55">
            <v>754747</v>
          </cell>
          <cell r="N55">
            <v>110067.27083333334</v>
          </cell>
          <cell r="P55">
            <v>0</v>
          </cell>
          <cell r="Q55">
            <v>0</v>
          </cell>
          <cell r="R55">
            <v>0</v>
          </cell>
          <cell r="U55">
            <v>644679.72916666663</v>
          </cell>
          <cell r="V55">
            <v>0</v>
          </cell>
          <cell r="W55">
            <v>0</v>
          </cell>
          <cell r="X55">
            <v>0</v>
          </cell>
          <cell r="Y55">
            <v>0</v>
          </cell>
          <cell r="Z55">
            <v>0</v>
          </cell>
          <cell r="AA55">
            <v>61267</v>
          </cell>
          <cell r="AB55">
            <v>0</v>
          </cell>
          <cell r="AC55">
            <v>61267</v>
          </cell>
        </row>
        <row r="56">
          <cell r="G56">
            <v>28585430.724999998</v>
          </cell>
          <cell r="J56">
            <v>755359.02</v>
          </cell>
          <cell r="M56">
            <v>29340789.744999997</v>
          </cell>
          <cell r="N56">
            <v>2567319.1026874995</v>
          </cell>
          <cell r="P56">
            <v>0</v>
          </cell>
          <cell r="Q56">
            <v>9368.2999999999993</v>
          </cell>
          <cell r="R56">
            <v>0</v>
          </cell>
          <cell r="U56">
            <v>26773470.642312497</v>
          </cell>
          <cell r="V56">
            <v>9368.2999999999993</v>
          </cell>
          <cell r="W56">
            <v>0</v>
          </cell>
          <cell r="X56">
            <v>9368.2999999999993</v>
          </cell>
          <cell r="Y56">
            <v>0</v>
          </cell>
          <cell r="Z56">
            <v>5845.89</v>
          </cell>
          <cell r="AA56">
            <v>644509.02</v>
          </cell>
          <cell r="AB56">
            <v>110850</v>
          </cell>
          <cell r="AC56">
            <v>755359.02</v>
          </cell>
        </row>
        <row r="57">
          <cell r="G57">
            <v>39703034.700000003</v>
          </cell>
          <cell r="J57">
            <v>62417416.500000037</v>
          </cell>
          <cell r="M57">
            <v>102120451.20000005</v>
          </cell>
          <cell r="N57">
            <v>5957026.3200000022</v>
          </cell>
          <cell r="P57">
            <v>0</v>
          </cell>
          <cell r="Q57">
            <v>144783.5</v>
          </cell>
          <cell r="R57">
            <v>0</v>
          </cell>
          <cell r="U57">
            <v>96163424.88000004</v>
          </cell>
          <cell r="V57">
            <v>144783.5</v>
          </cell>
          <cell r="W57">
            <v>4000</v>
          </cell>
          <cell r="X57">
            <v>140783.5</v>
          </cell>
          <cell r="Y57">
            <v>0</v>
          </cell>
          <cell r="AA57">
            <v>5461214.6200000001</v>
          </cell>
          <cell r="AB57">
            <v>5573791.0800000085</v>
          </cell>
          <cell r="AC57">
            <v>11035005.700000009</v>
          </cell>
        </row>
        <row r="58">
          <cell r="G58">
            <v>0</v>
          </cell>
          <cell r="J58">
            <v>0</v>
          </cell>
          <cell r="N58">
            <v>0</v>
          </cell>
          <cell r="P58">
            <v>0</v>
          </cell>
          <cell r="Q58">
            <v>0</v>
          </cell>
          <cell r="R58">
            <v>0</v>
          </cell>
          <cell r="U58">
            <v>0</v>
          </cell>
          <cell r="V58">
            <v>0</v>
          </cell>
          <cell r="W58">
            <v>0</v>
          </cell>
          <cell r="X58">
            <v>0</v>
          </cell>
          <cell r="Y58">
            <v>0</v>
          </cell>
          <cell r="Z58">
            <v>33.659999999999997</v>
          </cell>
          <cell r="AA58">
            <v>0</v>
          </cell>
          <cell r="AB58">
            <v>0</v>
          </cell>
        </row>
        <row r="59">
          <cell r="G59">
            <v>14693720.5</v>
          </cell>
          <cell r="J59">
            <v>28041731.779999997</v>
          </cell>
          <cell r="M59">
            <v>42735452.280000001</v>
          </cell>
          <cell r="N59">
            <v>2492901.3830000004</v>
          </cell>
          <cell r="P59">
            <v>0</v>
          </cell>
          <cell r="Q59">
            <v>5260</v>
          </cell>
          <cell r="R59">
            <v>0</v>
          </cell>
          <cell r="U59">
            <v>40242550.897</v>
          </cell>
          <cell r="V59">
            <v>5260</v>
          </cell>
          <cell r="W59">
            <v>5000</v>
          </cell>
          <cell r="X59">
            <v>260</v>
          </cell>
          <cell r="Y59">
            <v>2044.42</v>
          </cell>
          <cell r="Z59">
            <v>483899.08</v>
          </cell>
          <cell r="AA59">
            <v>25507317.32</v>
          </cell>
          <cell r="AB59">
            <v>2502722.0699999998</v>
          </cell>
          <cell r="AC59">
            <v>28010039.390000001</v>
          </cell>
        </row>
        <row r="60">
          <cell r="G60">
            <v>3840013500.6070004</v>
          </cell>
          <cell r="J60">
            <v>215284446.5</v>
          </cell>
          <cell r="K60">
            <v>0</v>
          </cell>
          <cell r="L60">
            <v>387931.03</v>
          </cell>
          <cell r="M60">
            <v>4054910016.0770001</v>
          </cell>
          <cell r="N60">
            <v>387700735.89395171</v>
          </cell>
          <cell r="P60">
            <v>0</v>
          </cell>
          <cell r="Q60">
            <v>346708409.78768748</v>
          </cell>
          <cell r="R60">
            <v>301838392.74231255</v>
          </cell>
          <cell r="U60">
            <v>3969047672.9253607</v>
          </cell>
          <cell r="V60">
            <v>648546802.52999997</v>
          </cell>
          <cell r="W60">
            <v>263406750</v>
          </cell>
          <cell r="X60">
            <v>246636920.67000002</v>
          </cell>
          <cell r="Y60">
            <v>0</v>
          </cell>
          <cell r="Z60">
            <v>14851.81</v>
          </cell>
          <cell r="AA60">
            <v>84618637</v>
          </cell>
          <cell r="AB60">
            <v>164148000.45999998</v>
          </cell>
          <cell r="AC60">
            <v>248766637.45999998</v>
          </cell>
        </row>
        <row r="61">
          <cell r="G61">
            <v>455566804.89999998</v>
          </cell>
          <cell r="J61">
            <v>804</v>
          </cell>
          <cell r="K61">
            <v>0</v>
          </cell>
          <cell r="M61">
            <v>455567608.89999998</v>
          </cell>
          <cell r="N61">
            <v>53149554.371666662</v>
          </cell>
          <cell r="P61">
            <v>0</v>
          </cell>
          <cell r="Q61">
            <v>39862165.778749995</v>
          </cell>
          <cell r="R61">
            <v>18277022.621250004</v>
          </cell>
          <cell r="U61">
            <v>420695077.14958334</v>
          </cell>
          <cell r="V61">
            <v>58139188.399999999</v>
          </cell>
          <cell r="W61">
            <v>9179900</v>
          </cell>
          <cell r="X61">
            <v>25850833.600000001</v>
          </cell>
          <cell r="Y61">
            <v>0</v>
          </cell>
          <cell r="Z61">
            <v>9668.92</v>
          </cell>
          <cell r="AA61">
            <v>804</v>
          </cell>
          <cell r="AB61">
            <v>0</v>
          </cell>
          <cell r="AC61">
            <v>804</v>
          </cell>
        </row>
        <row r="62">
          <cell r="G62">
            <v>21712810.999999996</v>
          </cell>
          <cell r="J62">
            <v>907622.15</v>
          </cell>
          <cell r="K62">
            <v>0</v>
          </cell>
          <cell r="M62">
            <v>22620433.149999995</v>
          </cell>
          <cell r="N62">
            <v>1979287.9006249995</v>
          </cell>
          <cell r="P62">
            <v>0</v>
          </cell>
          <cell r="Q62">
            <v>635315.6</v>
          </cell>
          <cell r="R62">
            <v>0</v>
          </cell>
          <cell r="U62">
            <v>20641145.249374997</v>
          </cell>
          <cell r="V62">
            <v>635315.6</v>
          </cell>
          <cell r="W62">
            <v>341180</v>
          </cell>
          <cell r="X62">
            <v>227914.23999999999</v>
          </cell>
          <cell r="Y62">
            <v>0</v>
          </cell>
          <cell r="Z62">
            <v>29685.69</v>
          </cell>
          <cell r="AA62">
            <v>2</v>
          </cell>
          <cell r="AB62">
            <v>906841</v>
          </cell>
          <cell r="AC62">
            <v>906843</v>
          </cell>
        </row>
        <row r="63">
          <cell r="G63">
            <v>31306525.725000005</v>
          </cell>
          <cell r="J63">
            <v>139776.99</v>
          </cell>
          <cell r="K63">
            <v>0</v>
          </cell>
          <cell r="M63">
            <v>31446302.715000004</v>
          </cell>
          <cell r="N63">
            <v>2751551.4875625004</v>
          </cell>
          <cell r="P63">
            <v>0</v>
          </cell>
          <cell r="Q63">
            <v>684962.69</v>
          </cell>
          <cell r="R63">
            <v>0</v>
          </cell>
          <cell r="U63">
            <v>28694751.227437504</v>
          </cell>
          <cell r="V63">
            <v>684962.69</v>
          </cell>
          <cell r="W63">
            <v>350000</v>
          </cell>
          <cell r="X63">
            <v>119438.69</v>
          </cell>
          <cell r="Y63">
            <v>0</v>
          </cell>
          <cell r="Z63">
            <v>1690.79</v>
          </cell>
          <cell r="AB63">
            <v>0</v>
          </cell>
        </row>
        <row r="64">
          <cell r="G64">
            <v>40246566.274999991</v>
          </cell>
          <cell r="J64">
            <v>47000</v>
          </cell>
          <cell r="K64">
            <v>0</v>
          </cell>
          <cell r="M64">
            <v>40293566.274999991</v>
          </cell>
          <cell r="N64">
            <v>3525687.0490624993</v>
          </cell>
          <cell r="P64">
            <v>0</v>
          </cell>
          <cell r="Q64">
            <v>67684.94</v>
          </cell>
          <cell r="R64">
            <v>0</v>
          </cell>
          <cell r="U64">
            <v>36767879.225937493</v>
          </cell>
          <cell r="V64">
            <v>67684.94</v>
          </cell>
          <cell r="W64">
            <v>0</v>
          </cell>
          <cell r="X64">
            <v>250121.94</v>
          </cell>
          <cell r="Y64">
            <v>0</v>
          </cell>
          <cell r="Z64">
            <v>80693.09</v>
          </cell>
          <cell r="AB64">
            <v>47000</v>
          </cell>
          <cell r="AC64">
            <v>47000</v>
          </cell>
        </row>
        <row r="65">
          <cell r="G65">
            <v>163888014.27500001</v>
          </cell>
          <cell r="J65">
            <v>13226972.049999997</v>
          </cell>
          <cell r="K65">
            <v>0</v>
          </cell>
          <cell r="M65">
            <v>177114986.32499999</v>
          </cell>
          <cell r="N65">
            <v>20663415.071250003</v>
          </cell>
          <cell r="P65">
            <v>0</v>
          </cell>
          <cell r="Q65">
            <v>15497561.303437497</v>
          </cell>
          <cell r="R65">
            <v>3991687.6965625025</v>
          </cell>
          <cell r="U65">
            <v>160443258.9503125</v>
          </cell>
          <cell r="V65">
            <v>19489249</v>
          </cell>
          <cell r="W65">
            <v>7514250</v>
          </cell>
          <cell r="X65">
            <v>10619769</v>
          </cell>
          <cell r="Y65">
            <v>1.0000000002037268E-2</v>
          </cell>
          <cell r="Z65">
            <v>232419.63</v>
          </cell>
          <cell r="AA65">
            <v>4419929.33</v>
          </cell>
          <cell r="AB65">
            <v>8732904.7199999969</v>
          </cell>
          <cell r="AC65">
            <v>13152834.049999997</v>
          </cell>
        </row>
        <row r="66">
          <cell r="G66">
            <v>2058180044.8499997</v>
          </cell>
          <cell r="J66">
            <v>42255986.759999998</v>
          </cell>
          <cell r="K66">
            <v>0</v>
          </cell>
          <cell r="L66">
            <v>387931.03</v>
          </cell>
          <cell r="M66">
            <v>2100048100.5799997</v>
          </cell>
          <cell r="N66">
            <v>183754208.80074996</v>
          </cell>
          <cell r="P66">
            <v>0</v>
          </cell>
          <cell r="Q66">
            <v>183754208.80074996</v>
          </cell>
          <cell r="R66">
            <v>191719632.19925004</v>
          </cell>
          <cell r="U66">
            <v>2108013523.9784997</v>
          </cell>
          <cell r="V66">
            <v>375473841</v>
          </cell>
          <cell r="W66">
            <v>146643000</v>
          </cell>
          <cell r="X66">
            <v>152351950</v>
          </cell>
          <cell r="Y66">
            <v>0</v>
          </cell>
          <cell r="Z66">
            <v>102521.98</v>
          </cell>
          <cell r="AA66">
            <v>510100</v>
          </cell>
          <cell r="AB66">
            <v>24805822.800000001</v>
          </cell>
          <cell r="AC66">
            <v>25315922.800000001</v>
          </cell>
        </row>
        <row r="67">
          <cell r="G67">
            <v>750161655.67500007</v>
          </cell>
          <cell r="J67">
            <v>111423174.56</v>
          </cell>
          <cell r="K67">
            <v>0</v>
          </cell>
          <cell r="M67">
            <v>861584830.23500013</v>
          </cell>
          <cell r="N67">
            <v>100518230.19408336</v>
          </cell>
          <cell r="P67">
            <v>0</v>
          </cell>
          <cell r="Q67">
            <v>75388672.645562515</v>
          </cell>
          <cell r="R67">
            <v>76174070.354437485</v>
          </cell>
          <cell r="U67">
            <v>837240670.39535427</v>
          </cell>
          <cell r="V67">
            <v>151562743</v>
          </cell>
          <cell r="W67">
            <v>88155900</v>
          </cell>
          <cell r="X67">
            <v>42773918</v>
          </cell>
          <cell r="Y67">
            <v>0</v>
          </cell>
          <cell r="AA67">
            <v>79308430.790000007</v>
          </cell>
          <cell r="AB67">
            <v>32114743.769999966</v>
          </cell>
          <cell r="AC67">
            <v>111423174.55999997</v>
          </cell>
        </row>
        <row r="68">
          <cell r="G68">
            <v>0</v>
          </cell>
          <cell r="M68">
            <v>0</v>
          </cell>
          <cell r="N68">
            <v>0</v>
          </cell>
          <cell r="P68">
            <v>0</v>
          </cell>
          <cell r="Q68">
            <v>0</v>
          </cell>
          <cell r="R68">
            <v>0</v>
          </cell>
          <cell r="U68">
            <v>0</v>
          </cell>
          <cell r="V68">
            <v>0</v>
          </cell>
          <cell r="W68">
            <v>0</v>
          </cell>
          <cell r="X68">
            <v>0</v>
          </cell>
          <cell r="Y68">
            <v>0</v>
          </cell>
          <cell r="Z68">
            <v>69.16</v>
          </cell>
          <cell r="AB68">
            <v>0</v>
          </cell>
        </row>
        <row r="69">
          <cell r="G69">
            <v>26738550.849999998</v>
          </cell>
          <cell r="J69">
            <v>666281.71</v>
          </cell>
          <cell r="M69">
            <v>27404832.559999999</v>
          </cell>
          <cell r="N69">
            <v>1598615.2326666664</v>
          </cell>
          <cell r="P69">
            <v>0</v>
          </cell>
          <cell r="Q69">
            <v>1206719</v>
          </cell>
          <cell r="R69">
            <v>0</v>
          </cell>
          <cell r="U69">
            <v>25806217.327333331</v>
          </cell>
          <cell r="V69">
            <v>1206719</v>
          </cell>
          <cell r="W69">
            <v>615000</v>
          </cell>
          <cell r="X69">
            <v>518615</v>
          </cell>
          <cell r="Y69">
            <v>0</v>
          </cell>
          <cell r="Z69">
            <v>0</v>
          </cell>
          <cell r="AA69">
            <v>366615.57</v>
          </cell>
          <cell r="AB69">
            <v>299666.14</v>
          </cell>
          <cell r="AC69">
            <v>666281.71</v>
          </cell>
        </row>
        <row r="70">
          <cell r="G70">
            <v>416566.43199999997</v>
          </cell>
          <cell r="M70">
            <v>416566.43199999997</v>
          </cell>
          <cell r="N70">
            <v>19439.766826666666</v>
          </cell>
          <cell r="P70">
            <v>0</v>
          </cell>
          <cell r="Q70">
            <v>0</v>
          </cell>
          <cell r="R70">
            <v>0</v>
          </cell>
          <cell r="U70">
            <v>397126.66517333331</v>
          </cell>
          <cell r="V70">
            <v>0</v>
          </cell>
          <cell r="W70">
            <v>0</v>
          </cell>
          <cell r="X70">
            <v>0</v>
          </cell>
          <cell r="Y70">
            <v>2044.41</v>
          </cell>
          <cell r="Z70">
            <v>12298.01</v>
          </cell>
          <cell r="AB70">
            <v>0</v>
          </cell>
        </row>
        <row r="71">
          <cell r="G71">
            <v>291795960.625</v>
          </cell>
          <cell r="J71">
            <v>46616828.279999994</v>
          </cell>
          <cell r="M71">
            <v>338412788.90499997</v>
          </cell>
          <cell r="N71">
            <v>19740746.019458331</v>
          </cell>
          <cell r="P71">
            <v>0</v>
          </cell>
          <cell r="Q71">
            <v>29611119.029187493</v>
          </cell>
          <cell r="R71">
            <v>11675979.870812505</v>
          </cell>
          <cell r="U71">
            <v>330348022.75635409</v>
          </cell>
          <cell r="V71">
            <v>41287098.899999999</v>
          </cell>
          <cell r="W71">
            <v>10607520</v>
          </cell>
          <cell r="X71">
            <v>13924360.199999999</v>
          </cell>
          <cell r="Y71">
            <v>1.9999999989522621E-2</v>
          </cell>
          <cell r="Z71">
            <v>108858.99</v>
          </cell>
          <cell r="AA71">
            <v>12755.31</v>
          </cell>
          <cell r="AB71">
            <v>97241022.030000001</v>
          </cell>
          <cell r="AC71">
            <v>97253777.340000004</v>
          </cell>
        </row>
        <row r="72">
          <cell r="G72">
            <v>2003638909.4609995</v>
          </cell>
          <cell r="J72">
            <v>49898594.100000001</v>
          </cell>
          <cell r="K72">
            <v>0</v>
          </cell>
          <cell r="L72">
            <v>207701.83000000002</v>
          </cell>
          <cell r="M72">
            <v>2053329801.7309995</v>
          </cell>
          <cell r="N72">
            <v>157063849.95963666</v>
          </cell>
          <cell r="P72">
            <v>0</v>
          </cell>
          <cell r="Q72">
            <v>145805602.17874998</v>
          </cell>
          <cell r="R72">
            <v>113264948.42125</v>
          </cell>
          <cell r="U72">
            <v>2009530900.1926129</v>
          </cell>
          <cell r="V72">
            <v>259070550.59999999</v>
          </cell>
          <cell r="W72">
            <v>108579790.00000001</v>
          </cell>
          <cell r="X72">
            <v>115132570.08</v>
          </cell>
          <cell r="Y72">
            <v>1.0000000009313226E-2</v>
          </cell>
          <cell r="Z72">
            <v>40489.03</v>
          </cell>
          <cell r="AA72">
            <v>4313508</v>
          </cell>
          <cell r="AB72">
            <v>5860500.1699999999</v>
          </cell>
          <cell r="AC72">
            <v>10174008.17</v>
          </cell>
        </row>
        <row r="73">
          <cell r="G73">
            <v>1384564082.7</v>
          </cell>
          <cell r="J73">
            <v>388678.2</v>
          </cell>
          <cell r="M73">
            <v>1384952760.9000001</v>
          </cell>
          <cell r="N73">
            <v>121183366.57875</v>
          </cell>
          <cell r="P73">
            <v>0</v>
          </cell>
          <cell r="Q73">
            <v>121183366.57875</v>
          </cell>
          <cell r="R73">
            <v>113264948.42125</v>
          </cell>
          <cell r="U73">
            <v>1377034342.7425003</v>
          </cell>
          <cell r="V73">
            <v>234448315</v>
          </cell>
          <cell r="W73">
            <v>96935160</v>
          </cell>
          <cell r="X73">
            <v>105144570</v>
          </cell>
          <cell r="Y73">
            <v>0</v>
          </cell>
          <cell r="AB73">
            <v>388678.2</v>
          </cell>
          <cell r="AC73">
            <v>388678.2</v>
          </cell>
        </row>
        <row r="74">
          <cell r="G74">
            <v>0</v>
          </cell>
          <cell r="N74">
            <v>0</v>
          </cell>
          <cell r="R74">
            <v>0</v>
          </cell>
          <cell r="U74">
            <v>0</v>
          </cell>
          <cell r="V74">
            <v>0</v>
          </cell>
          <cell r="W74">
            <v>449000</v>
          </cell>
          <cell r="X74">
            <v>-449000</v>
          </cell>
          <cell r="Y74">
            <v>1.0000000009313226E-2</v>
          </cell>
          <cell r="Z74">
            <v>57947.21</v>
          </cell>
          <cell r="AB74">
            <v>0</v>
          </cell>
        </row>
        <row r="75">
          <cell r="G75">
            <v>451112494.375</v>
          </cell>
          <cell r="J75">
            <v>39714757.899999999</v>
          </cell>
          <cell r="L75">
            <v>60344.83</v>
          </cell>
          <cell r="M75">
            <v>490766907.44499999</v>
          </cell>
          <cell r="N75">
            <v>28628069.600958332</v>
          </cell>
          <cell r="Q75">
            <v>13939679.300000001</v>
          </cell>
          <cell r="R75">
            <v>0</v>
          </cell>
          <cell r="U75">
            <v>462138837.84404165</v>
          </cell>
          <cell r="V75">
            <v>13939679.300000001</v>
          </cell>
          <cell r="W75">
            <v>5878400</v>
          </cell>
          <cell r="X75">
            <v>6958859.3000000007</v>
          </cell>
          <cell r="Y75">
            <v>0</v>
          </cell>
          <cell r="Z75">
            <v>10422.75</v>
          </cell>
          <cell r="AA75">
            <v>986000</v>
          </cell>
          <cell r="AB75">
            <v>3751821.97</v>
          </cell>
          <cell r="AC75">
            <v>4737821.97</v>
          </cell>
        </row>
        <row r="76">
          <cell r="G76">
            <v>145793861.19199997</v>
          </cell>
          <cell r="J76">
            <v>9795158</v>
          </cell>
          <cell r="L76">
            <v>147357</v>
          </cell>
          <cell r="M76">
            <v>155441662.19199997</v>
          </cell>
          <cell r="N76">
            <v>6347201.2061733324</v>
          </cell>
          <cell r="Q76">
            <v>9591452.6300000008</v>
          </cell>
          <cell r="R76">
            <v>0</v>
          </cell>
          <cell r="U76">
            <v>149094460.98582664</v>
          </cell>
          <cell r="V76">
            <v>9591452.6300000008</v>
          </cell>
          <cell r="W76">
            <v>4583320</v>
          </cell>
          <cell r="X76">
            <v>3203960.33</v>
          </cell>
          <cell r="Y76">
            <v>0</v>
          </cell>
          <cell r="AA76">
            <v>3327508</v>
          </cell>
          <cell r="AB76">
            <v>1720000</v>
          </cell>
          <cell r="AC76">
            <v>5047508</v>
          </cell>
        </row>
        <row r="77">
          <cell r="G77">
            <v>0</v>
          </cell>
          <cell r="N77">
            <v>0</v>
          </cell>
          <cell r="R77">
            <v>0</v>
          </cell>
          <cell r="U77">
            <v>0</v>
          </cell>
          <cell r="V77">
            <v>0</v>
          </cell>
          <cell r="W77">
            <v>0</v>
          </cell>
          <cell r="X77">
            <v>0</v>
          </cell>
          <cell r="Y77">
            <v>0</v>
          </cell>
          <cell r="AB77">
            <v>0</v>
          </cell>
        </row>
        <row r="78">
          <cell r="G78">
            <v>0</v>
          </cell>
          <cell r="N78">
            <v>0</v>
          </cell>
          <cell r="R78">
            <v>0</v>
          </cell>
          <cell r="U78">
            <v>0</v>
          </cell>
          <cell r="V78">
            <v>0</v>
          </cell>
          <cell r="W78">
            <v>0</v>
          </cell>
          <cell r="X78">
            <v>0</v>
          </cell>
          <cell r="Y78">
            <v>0</v>
          </cell>
          <cell r="AB78">
            <v>0</v>
          </cell>
        </row>
        <row r="79">
          <cell r="G79">
            <v>0</v>
          </cell>
          <cell r="N79">
            <v>0</v>
          </cell>
          <cell r="R79">
            <v>0</v>
          </cell>
          <cell r="U79">
            <v>0</v>
          </cell>
          <cell r="V79">
            <v>0</v>
          </cell>
          <cell r="W79">
            <v>0</v>
          </cell>
          <cell r="X79">
            <v>0</v>
          </cell>
          <cell r="Y79">
            <v>0</v>
          </cell>
          <cell r="Z79">
            <v>0</v>
          </cell>
          <cell r="AB79">
            <v>0</v>
          </cell>
        </row>
        <row r="80">
          <cell r="G80">
            <v>22168471.194000002</v>
          </cell>
          <cell r="J80">
            <v>0</v>
          </cell>
          <cell r="M80">
            <v>22168471.194000002</v>
          </cell>
          <cell r="N80">
            <v>905212.57375500002</v>
          </cell>
          <cell r="Q80">
            <v>1091103.67</v>
          </cell>
          <cell r="R80">
            <v>0</v>
          </cell>
          <cell r="U80">
            <v>21263258.620245002</v>
          </cell>
          <cell r="V80">
            <v>1091103.67</v>
          </cell>
          <cell r="W80">
            <v>733910</v>
          </cell>
          <cell r="X80">
            <v>274180.44999999995</v>
          </cell>
          <cell r="Y80">
            <v>0</v>
          </cell>
          <cell r="Z80">
            <v>27975.16</v>
          </cell>
          <cell r="AA80">
            <v>0</v>
          </cell>
          <cell r="AB80">
            <v>0</v>
          </cell>
        </row>
        <row r="81">
          <cell r="G81">
            <v>45354155.099999994</v>
          </cell>
          <cell r="J81">
            <v>11886254.5</v>
          </cell>
          <cell r="M81">
            <v>57240409.599999994</v>
          </cell>
          <cell r="N81">
            <v>9337177.1779999994</v>
          </cell>
          <cell r="Q81">
            <v>1470650.64</v>
          </cell>
          <cell r="R81">
            <v>0</v>
          </cell>
          <cell r="U81">
            <v>47903232.421999991</v>
          </cell>
          <cell r="V81">
            <v>1470650.64</v>
          </cell>
          <cell r="W81">
            <v>374000</v>
          </cell>
          <cell r="X81">
            <v>322821.80999999994</v>
          </cell>
          <cell r="Y81">
            <v>0</v>
          </cell>
          <cell r="Z81">
            <v>21872.959999999999</v>
          </cell>
          <cell r="AA81">
            <v>6660624.5200000005</v>
          </cell>
          <cell r="AB81">
            <v>4631135.74</v>
          </cell>
          <cell r="AC81">
            <v>11291760.260000002</v>
          </cell>
        </row>
        <row r="82">
          <cell r="G82">
            <v>34600759.899999999</v>
          </cell>
          <cell r="J82">
            <v>10984315.380000001</v>
          </cell>
          <cell r="M82">
            <v>45585075.280000001</v>
          </cell>
          <cell r="N82">
            <v>7977388.1739999996</v>
          </cell>
          <cell r="Q82">
            <v>1379525.19</v>
          </cell>
          <cell r="U82">
            <v>37607687.105999999</v>
          </cell>
          <cell r="V82">
            <v>1379525.19</v>
          </cell>
          <cell r="W82">
            <v>283000</v>
          </cell>
          <cell r="X82">
            <v>322696.36</v>
          </cell>
          <cell r="Y82">
            <v>0</v>
          </cell>
          <cell r="Z82">
            <v>6102.2</v>
          </cell>
          <cell r="AA82">
            <v>6531732.2800000003</v>
          </cell>
          <cell r="AB82">
            <v>4452583.0999999996</v>
          </cell>
          <cell r="AC82">
            <v>10984315.380000001</v>
          </cell>
        </row>
        <row r="83">
          <cell r="G83">
            <v>10753395.200000001</v>
          </cell>
          <cell r="J83">
            <v>901939.12</v>
          </cell>
          <cell r="M83">
            <v>11655334.32</v>
          </cell>
          <cell r="N83">
            <v>1359789.0040000002</v>
          </cell>
          <cell r="Q83">
            <v>91125.45</v>
          </cell>
          <cell r="U83">
            <v>10295545.316</v>
          </cell>
          <cell r="V83">
            <v>91125.45</v>
          </cell>
          <cell r="W83">
            <v>91000</v>
          </cell>
          <cell r="X83">
            <v>125.44999999999709</v>
          </cell>
          <cell r="Y83">
            <v>-1.999999999998181E-2</v>
          </cell>
          <cell r="Z83">
            <v>33457.82</v>
          </cell>
          <cell r="AA83">
            <v>128892.24</v>
          </cell>
          <cell r="AB83">
            <v>178552.64</v>
          </cell>
          <cell r="AC83">
            <v>307444.88</v>
          </cell>
        </row>
        <row r="84">
          <cell r="G84">
            <v>137034886.81200001</v>
          </cell>
          <cell r="J84">
            <v>23683351.710000001</v>
          </cell>
          <cell r="L84">
            <v>23347.75</v>
          </cell>
          <cell r="M84">
            <v>160694890.77200001</v>
          </cell>
          <cell r="N84">
            <v>9661226.4691599999</v>
          </cell>
          <cell r="Q84">
            <v>4238598.3335000006</v>
          </cell>
          <cell r="R84">
            <v>1972559.3564999988</v>
          </cell>
          <cell r="U84">
            <v>153006223.65934002</v>
          </cell>
          <cell r="V84">
            <v>6211157.6899999995</v>
          </cell>
          <cell r="W84">
            <v>2003400</v>
          </cell>
          <cell r="X84">
            <v>2966364.17</v>
          </cell>
          <cell r="Y84">
            <v>0</v>
          </cell>
          <cell r="AA84">
            <v>3152072.04</v>
          </cell>
          <cell r="AB84">
            <v>3771069.66</v>
          </cell>
          <cell r="AC84">
            <v>6923141.6999999993</v>
          </cell>
        </row>
        <row r="85">
          <cell r="G85">
            <v>0</v>
          </cell>
          <cell r="N85">
            <v>0</v>
          </cell>
          <cell r="U85">
            <v>0</v>
          </cell>
          <cell r="V85">
            <v>0</v>
          </cell>
          <cell r="W85">
            <v>0</v>
          </cell>
          <cell r="X85">
            <v>0</v>
          </cell>
          <cell r="Y85">
            <v>0</v>
          </cell>
          <cell r="AB85">
            <v>0</v>
          </cell>
        </row>
        <row r="86">
          <cell r="G86">
            <v>0</v>
          </cell>
          <cell r="N86">
            <v>0</v>
          </cell>
          <cell r="U86">
            <v>0</v>
          </cell>
          <cell r="V86">
            <v>0</v>
          </cell>
          <cell r="W86">
            <v>0</v>
          </cell>
          <cell r="X86">
            <v>0</v>
          </cell>
          <cell r="Y86">
            <v>0</v>
          </cell>
          <cell r="Z86">
            <v>489.71</v>
          </cell>
          <cell r="AB86">
            <v>0</v>
          </cell>
        </row>
        <row r="87">
          <cell r="G87">
            <v>1565091</v>
          </cell>
          <cell r="J87">
            <v>1312436.8600000001</v>
          </cell>
          <cell r="M87">
            <v>2877527.8600000003</v>
          </cell>
          <cell r="N87">
            <v>167855.79183333335</v>
          </cell>
          <cell r="U87">
            <v>2709672.0681666671</v>
          </cell>
          <cell r="V87">
            <v>0</v>
          </cell>
          <cell r="W87">
            <v>0</v>
          </cell>
          <cell r="X87">
            <v>0</v>
          </cell>
          <cell r="Y87">
            <v>-1.0000000000047748E-2</v>
          </cell>
          <cell r="Z87">
            <v>109.42</v>
          </cell>
          <cell r="AA87">
            <v>65122</v>
          </cell>
          <cell r="AB87">
            <v>793464.60999999882</v>
          </cell>
          <cell r="AC87">
            <v>858586.60999999882</v>
          </cell>
        </row>
        <row r="88">
          <cell r="G88">
            <v>8885694.5120000001</v>
          </cell>
          <cell r="J88">
            <v>2212773.52</v>
          </cell>
          <cell r="M88">
            <v>11098468.032</v>
          </cell>
          <cell r="N88">
            <v>517928.50815999997</v>
          </cell>
          <cell r="Q88">
            <v>417783</v>
          </cell>
          <cell r="R88">
            <v>0</v>
          </cell>
          <cell r="U88">
            <v>10580539.523839999</v>
          </cell>
          <cell r="V88">
            <v>417783</v>
          </cell>
          <cell r="W88">
            <v>88400</v>
          </cell>
          <cell r="X88">
            <v>158471</v>
          </cell>
          <cell r="Y88">
            <v>0</v>
          </cell>
          <cell r="Z88">
            <v>2223.91</v>
          </cell>
          <cell r="AA88">
            <v>491752.7</v>
          </cell>
          <cell r="AB88">
            <v>1046804.29</v>
          </cell>
          <cell r="AC88">
            <v>1538556.99</v>
          </cell>
        </row>
        <row r="89">
          <cell r="G89">
            <v>13537508.800000003</v>
          </cell>
          <cell r="J89">
            <v>754147.24</v>
          </cell>
          <cell r="M89">
            <v>14291656.040000003</v>
          </cell>
          <cell r="N89">
            <v>1250519.9035000002</v>
          </cell>
          <cell r="Q89">
            <v>1250519.9035000002</v>
          </cell>
          <cell r="R89">
            <v>1972559.3564999995</v>
          </cell>
          <cell r="U89">
            <v>15013695.493000003</v>
          </cell>
          <cell r="V89">
            <v>3223079.26</v>
          </cell>
          <cell r="W89">
            <v>792000</v>
          </cell>
          <cell r="X89">
            <v>1616153.9900000002</v>
          </cell>
          <cell r="Y89">
            <v>-9.9999999999909051E-3</v>
          </cell>
          <cell r="Z89">
            <v>30634.78</v>
          </cell>
          <cell r="AA89">
            <v>544355.86</v>
          </cell>
          <cell r="AB89">
            <v>209791.38</v>
          </cell>
          <cell r="AC89">
            <v>754147.24</v>
          </cell>
        </row>
        <row r="90">
          <cell r="G90">
            <v>113046592.50000001</v>
          </cell>
          <cell r="J90">
            <v>19403994.09</v>
          </cell>
          <cell r="L90">
            <v>23347.75</v>
          </cell>
          <cell r="M90">
            <v>132427238.84000002</v>
          </cell>
          <cell r="N90">
            <v>7724922.2656666664</v>
          </cell>
          <cell r="Q90">
            <v>2570295.4300000002</v>
          </cell>
          <cell r="R90">
            <v>0</v>
          </cell>
          <cell r="U90">
            <v>124702316.57433335</v>
          </cell>
          <cell r="V90">
            <v>2570295.4300000002</v>
          </cell>
          <cell r="W90">
            <v>1123000</v>
          </cell>
          <cell r="X90">
            <v>1191739.1800000002</v>
          </cell>
          <cell r="Y90">
            <v>-2.9999999911524355E-2</v>
          </cell>
          <cell r="Z90">
            <v>3302648.44</v>
          </cell>
          <cell r="AA90">
            <v>2050841.48</v>
          </cell>
          <cell r="AB90">
            <v>1721009.38</v>
          </cell>
          <cell r="AC90">
            <v>3771850.86</v>
          </cell>
        </row>
        <row r="91">
          <cell r="G91">
            <v>17244911713.907997</v>
          </cell>
          <cell r="J91">
            <v>1206577771.5600002</v>
          </cell>
          <cell r="K91" t="str">
            <v xml:space="preserve"> </v>
          </cell>
          <cell r="L91">
            <v>1399135.5100000002</v>
          </cell>
          <cell r="M91">
            <v>18450090349.958</v>
          </cell>
          <cell r="N91">
            <v>1371416902.8608418</v>
          </cell>
          <cell r="P91">
            <v>0</v>
          </cell>
          <cell r="Q91">
            <v>924617539.74481237</v>
          </cell>
          <cell r="R91">
            <v>707676185.74518752</v>
          </cell>
          <cell r="U91">
            <v>17786349632.842346</v>
          </cell>
          <cell r="V91">
            <v>1632293725.49</v>
          </cell>
          <cell r="W91">
            <v>677773510</v>
          </cell>
          <cell r="X91">
            <v>671283088.47999978</v>
          </cell>
          <cell r="AA91">
            <v>173262117.14000002</v>
          </cell>
          <cell r="AB91">
            <v>285935638.19999993</v>
          </cell>
          <cell r="AC91">
            <v>459197755.33999991</v>
          </cell>
        </row>
      </sheetData>
      <sheetData sheetId="1"/>
      <sheetData sheetId="2" refreshError="1"/>
      <sheetData sheetId="3">
        <row r="7">
          <cell r="G7">
            <v>0</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поставка сравн13"/>
      <sheetName val="бланк"/>
      <sheetName val="ремонт 25"/>
      <sheetName val="ПО НОВОМУ ШТАТНОМУ"/>
      <sheetName val="расш по 146  _2_"/>
      <sheetName val="34-143"/>
      <sheetName val="КДУ в разр.МО"/>
      <sheetName val="Лист1"/>
      <sheetName val="Скрин.в разр.МО"/>
      <sheetName val="face"/>
      <sheetName val="ГБ_РБ(на_1_июля)"/>
      <sheetName val="Доля_центр-ии"/>
      <sheetName val="Доля_центр-ии_(2)"/>
      <sheetName val="Прирост_ГБ"/>
      <sheetName val="РБ_(уточн_2003)"/>
      <sheetName val="РБ_(уточн_2003)_(тыс)"/>
      <sheetName val="поставка_сравн13"/>
      <sheetName val="ремонт_25"/>
      <sheetName val="ПО_НОВОМУ_ШТАТНОМУ"/>
      <sheetName val="расш_по_146___2_"/>
      <sheetName val="Касса97_2003_"/>
      <sheetName val="Дем прогноз"/>
      <sheetName val="Приказ"/>
      <sheetName val="Цены"/>
      <sheetName val="DEPLETION TOOL"/>
      <sheetName val="FY16_"/>
      <sheetName val="Акколь"/>
      <sheetName val="capex"/>
      <sheetName val="calc"/>
      <sheetName val="crude oil reserves1980-2003"/>
      <sheetName val="7"/>
      <sheetName val="067 100 (апп не имеющ.право) "/>
      <sheetName val="Utility"/>
      <sheetName val="КВИ_медпомощь_свод"/>
      <sheetName val="КДУ_в_разр_МО"/>
      <sheetName val="Скрин_в_разр_МО"/>
      <sheetName val="Дем_прогноз"/>
      <sheetName val="мат расходы"/>
      <sheetName val="Форма2"/>
      <sheetName val="Форма1"/>
      <sheetName val="справочники"/>
      <sheetName val="Месяцы"/>
      <sheetName val="139 мягк."/>
    </sheetNames>
    <sheetDataSet>
      <sheetData sheetId="0" refreshError="1">
        <row r="43">
          <cell r="A43">
            <v>2</v>
          </cell>
        </row>
      </sheetData>
      <sheetData sheetId="1">
        <row r="43">
          <cell r="A43">
            <v>33</v>
          </cell>
        </row>
      </sheetData>
      <sheetData sheetId="2">
        <row r="43">
          <cell r="A43">
            <v>33</v>
          </cell>
        </row>
      </sheetData>
      <sheetData sheetId="3">
        <row r="43">
          <cell r="A43">
            <v>2</v>
          </cell>
        </row>
      </sheetData>
      <sheetData sheetId="4"/>
      <sheetData sheetId="5"/>
      <sheetData sheetId="6">
        <row r="43">
          <cell r="A43">
            <v>2</v>
          </cell>
        </row>
      </sheetData>
      <sheetData sheetId="7"/>
      <sheetData sheetId="8"/>
      <sheetData sheetId="9">
        <row r="43">
          <cell r="A43">
            <v>2</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ow r="43">
          <cell r="A43">
            <v>33</v>
          </cell>
        </row>
      </sheetData>
      <sheetData sheetId="19">
        <row r="43">
          <cell r="A43">
            <v>33</v>
          </cell>
        </row>
      </sheetData>
      <sheetData sheetId="20">
        <row r="43">
          <cell r="A43">
            <v>33</v>
          </cell>
        </row>
      </sheetData>
      <sheetData sheetId="21" refreshError="1"/>
      <sheetData sheetId="22">
        <row r="43">
          <cell r="A43">
            <v>33</v>
          </cell>
        </row>
      </sheetData>
      <sheetData sheetId="23">
        <row r="43">
          <cell r="A43">
            <v>33</v>
          </cell>
        </row>
      </sheetData>
      <sheetData sheetId="24">
        <row r="43">
          <cell r="A43">
            <v>33</v>
          </cell>
        </row>
      </sheetData>
      <sheetData sheetId="25">
        <row r="43">
          <cell r="A43">
            <v>33</v>
          </cell>
        </row>
      </sheetData>
      <sheetData sheetId="26">
        <row r="43">
          <cell r="A43">
            <v>33</v>
          </cell>
        </row>
      </sheetData>
      <sheetData sheetId="27">
        <row r="43">
          <cell r="A43">
            <v>33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3">
          <cell r="A43">
            <v>33</v>
          </cell>
        </row>
      </sheetData>
      <sheetData sheetId="47"/>
      <sheetData sheetId="48">
        <row r="43">
          <cell r="A43">
            <v>33</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sheetName val="NOV Т.Т"/>
      <sheetName val="NOV Т.Т (2)"/>
      <sheetName val="ИЗМ 109"/>
      <sheetName val="NOV (3)"/>
      <sheetName val="N_SVOD"/>
      <sheetName val="ГБ"/>
    </sheetNames>
    <sheetDataSet>
      <sheetData sheetId="0">
        <row r="7">
          <cell r="A7" t="str">
            <v>KN_STR</v>
          </cell>
          <cell r="E7" t="str">
            <v>А</v>
          </cell>
          <cell r="F7" t="str">
            <v>Б</v>
          </cell>
          <cell r="G7" t="str">
            <v>В</v>
          </cell>
          <cell r="H7" t="str">
            <v>Г</v>
          </cell>
          <cell r="I7" t="str">
            <v>IN</v>
          </cell>
          <cell r="J7" t="str">
            <v>ND</v>
          </cell>
          <cell r="K7" t="str">
            <v>OSTN</v>
          </cell>
          <cell r="L7" t="str">
            <v>NA</v>
          </cell>
          <cell r="M7" t="str">
            <v>KC</v>
          </cell>
        </row>
        <row r="8">
          <cell r="A8" t="str">
            <v>402</v>
          </cell>
          <cell r="B8">
            <v>1</v>
          </cell>
          <cell r="C8" t="str">
            <v>4</v>
          </cell>
          <cell r="D8">
            <v>2</v>
          </cell>
          <cell r="E8" t="str">
            <v>УВД-630 В КОМПЛЕКТЕ</v>
          </cell>
          <cell r="F8" t="str">
            <v>102000</v>
          </cell>
          <cell r="G8">
            <v>772887.35</v>
          </cell>
          <cell r="I8" t="str">
            <v>00000190</v>
          </cell>
          <cell r="J8" t="str">
            <v>00102</v>
          </cell>
          <cell r="K8">
            <v>772887.35</v>
          </cell>
          <cell r="L8">
            <v>15</v>
          </cell>
          <cell r="M8" t="str">
            <v>0011</v>
          </cell>
        </row>
        <row r="9">
          <cell r="D9" t="str">
            <v>2 Всего</v>
          </cell>
          <cell r="G9">
            <v>772887.35</v>
          </cell>
        </row>
        <row r="10">
          <cell r="A10" t="str">
            <v>403</v>
          </cell>
          <cell r="B10">
            <v>2</v>
          </cell>
          <cell r="C10" t="str">
            <v>4</v>
          </cell>
          <cell r="D10">
            <v>3</v>
          </cell>
          <cell r="E10" t="str">
            <v>ДИЗЕЛЬ-ГЕНЕРАТОР АТ-200</v>
          </cell>
          <cell r="F10" t="str">
            <v>062000</v>
          </cell>
          <cell r="G10">
            <v>584166.67000000004</v>
          </cell>
          <cell r="I10" t="str">
            <v>00012743</v>
          </cell>
          <cell r="J10" t="str">
            <v>00102</v>
          </cell>
          <cell r="K10">
            <v>584166.67000000004</v>
          </cell>
          <cell r="L10">
            <v>10</v>
          </cell>
          <cell r="M10" t="str">
            <v>0301</v>
          </cell>
        </row>
        <row r="11">
          <cell r="D11" t="str">
            <v>3 Всего</v>
          </cell>
          <cell r="G11">
            <v>584166.67000000004</v>
          </cell>
        </row>
        <row r="12">
          <cell r="A12" t="str">
            <v>501</v>
          </cell>
          <cell r="B12">
            <v>3</v>
          </cell>
          <cell r="C12" t="str">
            <v>5</v>
          </cell>
          <cell r="D12">
            <v>1</v>
          </cell>
          <cell r="E12" t="str">
            <v>ДУГОВАЯ СТАЛЕПЛАВ.ПЕЧЬ ДСП-1,5 М2</v>
          </cell>
          <cell r="F12" t="str">
            <v>012000</v>
          </cell>
          <cell r="G12">
            <v>2900985</v>
          </cell>
          <cell r="I12" t="str">
            <v>00022758</v>
          </cell>
          <cell r="J12" t="str">
            <v>00102</v>
          </cell>
          <cell r="K12">
            <v>2900985</v>
          </cell>
          <cell r="L12">
            <v>20</v>
          </cell>
          <cell r="M12" t="str">
            <v>0005</v>
          </cell>
        </row>
        <row r="13">
          <cell r="D13" t="str">
            <v>1 Всего</v>
          </cell>
          <cell r="G13">
            <v>2900985</v>
          </cell>
        </row>
        <row r="14">
          <cell r="A14" t="str">
            <v>505</v>
          </cell>
          <cell r="B14">
            <v>4</v>
          </cell>
          <cell r="C14" t="str">
            <v>5</v>
          </cell>
          <cell r="D14">
            <v>5</v>
          </cell>
          <cell r="E14" t="str">
            <v>КОМПЛЕКС ПРОХОДЧЕСКИЙ  КПВ-4А</v>
          </cell>
          <cell r="F14" t="str">
            <v>122000</v>
          </cell>
          <cell r="G14">
            <v>3254271</v>
          </cell>
          <cell r="I14" t="str">
            <v>00078014</v>
          </cell>
          <cell r="J14" t="str">
            <v>00102</v>
          </cell>
          <cell r="K14">
            <v>3254271</v>
          </cell>
          <cell r="L14">
            <v>25</v>
          </cell>
          <cell r="M14" t="str">
            <v>2400</v>
          </cell>
        </row>
        <row r="15">
          <cell r="A15" t="str">
            <v>505</v>
          </cell>
          <cell r="B15">
            <v>5</v>
          </cell>
          <cell r="C15" t="str">
            <v>5</v>
          </cell>
          <cell r="D15">
            <v>5</v>
          </cell>
          <cell r="E15" t="str">
            <v>КАССОВЫЙ АППАРАТ "МЕРКУРИЙ"</v>
          </cell>
          <cell r="F15" t="str">
            <v>042000</v>
          </cell>
          <cell r="G15">
            <v>15000</v>
          </cell>
          <cell r="I15" t="str">
            <v>00080450</v>
          </cell>
          <cell r="J15" t="str">
            <v>00102</v>
          </cell>
          <cell r="K15">
            <v>15000</v>
          </cell>
          <cell r="L15">
            <v>25</v>
          </cell>
          <cell r="M15" t="str">
            <v>2400</v>
          </cell>
        </row>
        <row r="16">
          <cell r="A16" t="str">
            <v>505</v>
          </cell>
          <cell r="B16">
            <v>6</v>
          </cell>
          <cell r="C16" t="str">
            <v>5</v>
          </cell>
          <cell r="D16">
            <v>5</v>
          </cell>
          <cell r="E16" t="str">
            <v>ПОГРУЗ.МАШИНА ППН-3</v>
          </cell>
          <cell r="F16" t="str">
            <v>042000</v>
          </cell>
          <cell r="G16">
            <v>1590463</v>
          </cell>
          <cell r="I16" t="str">
            <v>00080451</v>
          </cell>
          <cell r="J16" t="str">
            <v>00102</v>
          </cell>
          <cell r="K16">
            <v>1590463</v>
          </cell>
          <cell r="L16">
            <v>25</v>
          </cell>
          <cell r="M16" t="str">
            <v>2400</v>
          </cell>
        </row>
        <row r="17">
          <cell r="A17" t="str">
            <v>505</v>
          </cell>
          <cell r="B17">
            <v>7</v>
          </cell>
          <cell r="C17" t="str">
            <v>5</v>
          </cell>
          <cell r="D17">
            <v>5</v>
          </cell>
          <cell r="E17" t="str">
            <v>ПОГРУЗ.МАШИНА ППН-3</v>
          </cell>
          <cell r="F17" t="str">
            <v>042000</v>
          </cell>
          <cell r="G17">
            <v>1590462</v>
          </cell>
          <cell r="I17" t="str">
            <v>00080452</v>
          </cell>
          <cell r="J17" t="str">
            <v>00102</v>
          </cell>
          <cell r="K17">
            <v>1590462</v>
          </cell>
          <cell r="L17">
            <v>25</v>
          </cell>
          <cell r="M17" t="str">
            <v>2400</v>
          </cell>
        </row>
        <row r="18">
          <cell r="A18" t="str">
            <v>505</v>
          </cell>
          <cell r="B18">
            <v>8</v>
          </cell>
          <cell r="C18" t="str">
            <v>5</v>
          </cell>
          <cell r="D18">
            <v>5</v>
          </cell>
          <cell r="E18" t="str">
            <v>ПОГРУЗ.МАШИНА ППН-3</v>
          </cell>
          <cell r="F18" t="str">
            <v>042000</v>
          </cell>
          <cell r="G18">
            <v>781667</v>
          </cell>
          <cell r="I18" t="str">
            <v>00080454</v>
          </cell>
          <cell r="J18" t="str">
            <v>00102</v>
          </cell>
          <cell r="K18">
            <v>781667</v>
          </cell>
          <cell r="L18">
            <v>25</v>
          </cell>
          <cell r="M18" t="str">
            <v>2400</v>
          </cell>
        </row>
        <row r="19">
          <cell r="A19" t="str">
            <v>505</v>
          </cell>
          <cell r="B19">
            <v>9</v>
          </cell>
          <cell r="C19" t="str">
            <v>5</v>
          </cell>
          <cell r="D19">
            <v>5</v>
          </cell>
          <cell r="E19" t="str">
            <v>ПОГРУЗ.МАШИНА ППН-3</v>
          </cell>
          <cell r="F19" t="str">
            <v>042000</v>
          </cell>
          <cell r="G19">
            <v>781667</v>
          </cell>
          <cell r="I19" t="str">
            <v>00080456</v>
          </cell>
          <cell r="J19" t="str">
            <v>00102</v>
          </cell>
          <cell r="K19">
            <v>781667</v>
          </cell>
          <cell r="L19">
            <v>25</v>
          </cell>
          <cell r="M19" t="str">
            <v>2400</v>
          </cell>
        </row>
        <row r="20">
          <cell r="A20" t="str">
            <v>505</v>
          </cell>
          <cell r="B20">
            <v>10</v>
          </cell>
          <cell r="C20" t="str">
            <v>5</v>
          </cell>
          <cell r="D20">
            <v>5</v>
          </cell>
          <cell r="E20" t="str">
            <v>CТАНОК  НКР-100</v>
          </cell>
          <cell r="F20" t="str">
            <v>092000</v>
          </cell>
          <cell r="G20">
            <v>1052412</v>
          </cell>
          <cell r="I20" t="str">
            <v>00080479</v>
          </cell>
          <cell r="J20" t="str">
            <v>00102</v>
          </cell>
          <cell r="K20">
            <v>1052412</v>
          </cell>
          <cell r="L20">
            <v>25</v>
          </cell>
          <cell r="M20" t="str">
            <v>2400</v>
          </cell>
        </row>
        <row r="21">
          <cell r="A21" t="str">
            <v>505</v>
          </cell>
          <cell r="B21">
            <v>11</v>
          </cell>
          <cell r="C21" t="str">
            <v>5</v>
          </cell>
          <cell r="D21">
            <v>5</v>
          </cell>
          <cell r="E21" t="str">
            <v>СТАНОК  НКР-100</v>
          </cell>
          <cell r="F21" t="str">
            <v>092000</v>
          </cell>
          <cell r="G21">
            <v>1052412</v>
          </cell>
          <cell r="I21" t="str">
            <v>00080480</v>
          </cell>
          <cell r="J21" t="str">
            <v>00102</v>
          </cell>
          <cell r="K21">
            <v>1052412</v>
          </cell>
          <cell r="L21">
            <v>25</v>
          </cell>
          <cell r="M21" t="str">
            <v>2400</v>
          </cell>
        </row>
        <row r="22">
          <cell r="A22" t="str">
            <v>505</v>
          </cell>
          <cell r="B22">
            <v>12</v>
          </cell>
          <cell r="C22" t="str">
            <v>5</v>
          </cell>
          <cell r="D22">
            <v>5</v>
          </cell>
          <cell r="E22" t="str">
            <v>СТАНОК  НКР-100</v>
          </cell>
          <cell r="F22" t="str">
            <v>092000</v>
          </cell>
          <cell r="G22">
            <v>1052413</v>
          </cell>
          <cell r="I22" t="str">
            <v>00080481</v>
          </cell>
          <cell r="J22" t="str">
            <v>00102</v>
          </cell>
          <cell r="K22">
            <v>1052413</v>
          </cell>
          <cell r="L22">
            <v>25</v>
          </cell>
          <cell r="M22" t="str">
            <v>2400</v>
          </cell>
        </row>
        <row r="23">
          <cell r="A23" t="str">
            <v>505</v>
          </cell>
          <cell r="B23">
            <v>13</v>
          </cell>
          <cell r="C23" t="str">
            <v>5</v>
          </cell>
          <cell r="D23">
            <v>5</v>
          </cell>
          <cell r="E23" t="str">
            <v>СТАНОК  НКР-100</v>
          </cell>
          <cell r="F23" t="str">
            <v>092000</v>
          </cell>
          <cell r="G23">
            <v>1052413</v>
          </cell>
          <cell r="I23" t="str">
            <v>00080482</v>
          </cell>
          <cell r="J23" t="str">
            <v>00102</v>
          </cell>
          <cell r="K23">
            <v>1052413</v>
          </cell>
          <cell r="L23">
            <v>25</v>
          </cell>
          <cell r="M23" t="str">
            <v>2400</v>
          </cell>
        </row>
        <row r="24">
          <cell r="A24" t="str">
            <v>505</v>
          </cell>
          <cell r="B24">
            <v>14</v>
          </cell>
          <cell r="C24" t="str">
            <v>5</v>
          </cell>
          <cell r="D24">
            <v>5</v>
          </cell>
          <cell r="E24" t="str">
            <v>А/ЛЬ БЕЛАЗ 75121</v>
          </cell>
          <cell r="F24" t="str">
            <v>012000</v>
          </cell>
          <cell r="G24">
            <v>64985505</v>
          </cell>
          <cell r="I24" t="str">
            <v>00000014</v>
          </cell>
          <cell r="J24" t="str">
            <v>00114</v>
          </cell>
          <cell r="K24">
            <v>64985505</v>
          </cell>
          <cell r="L24">
            <v>25</v>
          </cell>
          <cell r="M24" t="str">
            <v>0008</v>
          </cell>
        </row>
        <row r="25">
          <cell r="A25" t="str">
            <v>505</v>
          </cell>
          <cell r="B25">
            <v>15</v>
          </cell>
          <cell r="C25" t="str">
            <v>5</v>
          </cell>
          <cell r="D25">
            <v>5</v>
          </cell>
          <cell r="E25" t="str">
            <v>А/МАШИНА КАТЭРПИЛЛАР</v>
          </cell>
          <cell r="F25" t="str">
            <v>092000</v>
          </cell>
          <cell r="G25">
            <v>142372883</v>
          </cell>
          <cell r="I25" t="str">
            <v>00000020</v>
          </cell>
          <cell r="J25" t="str">
            <v>00102</v>
          </cell>
          <cell r="K25">
            <v>142372883</v>
          </cell>
          <cell r="L25">
            <v>25</v>
          </cell>
          <cell r="M25" t="str">
            <v>0008</v>
          </cell>
        </row>
        <row r="26">
          <cell r="A26" t="str">
            <v>505</v>
          </cell>
          <cell r="B26">
            <v>16</v>
          </cell>
          <cell r="C26" t="str">
            <v>5</v>
          </cell>
          <cell r="D26">
            <v>5</v>
          </cell>
          <cell r="E26" t="str">
            <v>А/МАШИНА КАТЭРПИЛЛАР</v>
          </cell>
          <cell r="F26" t="str">
            <v>092000</v>
          </cell>
          <cell r="G26">
            <v>142372883</v>
          </cell>
          <cell r="I26" t="str">
            <v>00000021</v>
          </cell>
          <cell r="J26" t="str">
            <v>00102</v>
          </cell>
          <cell r="K26">
            <v>142372883</v>
          </cell>
          <cell r="L26">
            <v>25</v>
          </cell>
          <cell r="M26" t="str">
            <v>0008</v>
          </cell>
        </row>
        <row r="27">
          <cell r="A27" t="str">
            <v>505</v>
          </cell>
          <cell r="B27">
            <v>17</v>
          </cell>
          <cell r="C27" t="str">
            <v>5</v>
          </cell>
          <cell r="D27">
            <v>5</v>
          </cell>
          <cell r="E27" t="str">
            <v>А/МАШИНА КАТЭРПИЛЛАР</v>
          </cell>
          <cell r="F27" t="str">
            <v>092000</v>
          </cell>
          <cell r="G27">
            <v>142397783</v>
          </cell>
          <cell r="I27" t="str">
            <v>00000022</v>
          </cell>
          <cell r="J27" t="str">
            <v>00102</v>
          </cell>
          <cell r="K27">
            <v>142397783</v>
          </cell>
          <cell r="L27">
            <v>25</v>
          </cell>
          <cell r="M27" t="str">
            <v>0008</v>
          </cell>
        </row>
        <row r="28">
          <cell r="A28" t="str">
            <v>505</v>
          </cell>
          <cell r="B28">
            <v>18</v>
          </cell>
          <cell r="C28" t="str">
            <v>5</v>
          </cell>
          <cell r="D28">
            <v>5</v>
          </cell>
          <cell r="E28" t="str">
            <v>А/МАШИНА КАТЭРПИЛЛАР</v>
          </cell>
          <cell r="F28" t="str">
            <v>092000</v>
          </cell>
          <cell r="G28">
            <v>142397783</v>
          </cell>
          <cell r="I28" t="str">
            <v>00000023</v>
          </cell>
          <cell r="J28" t="str">
            <v>00102</v>
          </cell>
          <cell r="K28">
            <v>142397783</v>
          </cell>
          <cell r="L28">
            <v>25</v>
          </cell>
          <cell r="M28" t="str">
            <v>0008</v>
          </cell>
        </row>
        <row r="29">
          <cell r="A29" t="str">
            <v>505</v>
          </cell>
          <cell r="B29">
            <v>19</v>
          </cell>
          <cell r="C29" t="str">
            <v>5</v>
          </cell>
          <cell r="D29">
            <v>5</v>
          </cell>
          <cell r="E29" t="str">
            <v>А/МАШИНА КАТЭРПИЛЛАР</v>
          </cell>
          <cell r="F29" t="str">
            <v>092000</v>
          </cell>
          <cell r="G29">
            <v>142397783</v>
          </cell>
          <cell r="I29" t="str">
            <v>00000024</v>
          </cell>
          <cell r="J29" t="str">
            <v>00102</v>
          </cell>
          <cell r="K29">
            <v>142397783</v>
          </cell>
          <cell r="L29">
            <v>25</v>
          </cell>
          <cell r="M29" t="str">
            <v>0008</v>
          </cell>
        </row>
        <row r="30">
          <cell r="A30" t="str">
            <v>505</v>
          </cell>
          <cell r="B30">
            <v>20</v>
          </cell>
          <cell r="C30" t="str">
            <v>5</v>
          </cell>
          <cell r="D30">
            <v>5</v>
          </cell>
          <cell r="E30" t="str">
            <v>А/МАШИНА КАТЭРПИЛЛАР</v>
          </cell>
          <cell r="F30" t="str">
            <v>092000</v>
          </cell>
          <cell r="G30">
            <v>142397783</v>
          </cell>
          <cell r="I30" t="str">
            <v>00000025</v>
          </cell>
          <cell r="J30" t="str">
            <v>00102</v>
          </cell>
          <cell r="K30">
            <v>142397783</v>
          </cell>
          <cell r="L30">
            <v>25</v>
          </cell>
          <cell r="M30" t="str">
            <v>0008</v>
          </cell>
        </row>
        <row r="31">
          <cell r="A31" t="str">
            <v>505</v>
          </cell>
          <cell r="B31">
            <v>21</v>
          </cell>
          <cell r="C31" t="str">
            <v>5</v>
          </cell>
          <cell r="D31">
            <v>5</v>
          </cell>
          <cell r="E31" t="str">
            <v>А/МАШИНА КАТЭРПИЛЛАР</v>
          </cell>
          <cell r="F31" t="str">
            <v>092000</v>
          </cell>
          <cell r="G31">
            <v>142397783</v>
          </cell>
          <cell r="I31" t="str">
            <v>00000026</v>
          </cell>
          <cell r="J31" t="str">
            <v>00102</v>
          </cell>
          <cell r="K31">
            <v>142397783</v>
          </cell>
          <cell r="L31">
            <v>25</v>
          </cell>
          <cell r="M31" t="str">
            <v>0008</v>
          </cell>
        </row>
        <row r="32">
          <cell r="A32" t="str">
            <v>505</v>
          </cell>
          <cell r="B32">
            <v>22</v>
          </cell>
          <cell r="C32" t="str">
            <v>5</v>
          </cell>
          <cell r="D32">
            <v>5</v>
          </cell>
          <cell r="E32" t="str">
            <v>А/МАШИНА КАТЭРПИЛЛАР</v>
          </cell>
          <cell r="F32" t="str">
            <v>092000</v>
          </cell>
          <cell r="G32">
            <v>142397783</v>
          </cell>
          <cell r="I32" t="str">
            <v>00000027</v>
          </cell>
          <cell r="J32" t="str">
            <v>00102</v>
          </cell>
          <cell r="K32">
            <v>142397783</v>
          </cell>
          <cell r="L32">
            <v>25</v>
          </cell>
          <cell r="M32" t="str">
            <v>0008</v>
          </cell>
        </row>
        <row r="33">
          <cell r="A33" t="str">
            <v>505</v>
          </cell>
          <cell r="B33">
            <v>23</v>
          </cell>
          <cell r="C33" t="str">
            <v>5</v>
          </cell>
          <cell r="D33">
            <v>5</v>
          </cell>
          <cell r="E33" t="str">
            <v>А/МАШИНА КАТЭРПИЛЛАР</v>
          </cell>
          <cell r="F33" t="str">
            <v>092000</v>
          </cell>
          <cell r="G33">
            <v>142397783</v>
          </cell>
          <cell r="I33" t="str">
            <v>00000028</v>
          </cell>
          <cell r="J33" t="str">
            <v>00102</v>
          </cell>
          <cell r="K33">
            <v>142397783</v>
          </cell>
          <cell r="L33">
            <v>25</v>
          </cell>
          <cell r="M33" t="str">
            <v>0008</v>
          </cell>
        </row>
        <row r="34">
          <cell r="A34" t="str">
            <v>505</v>
          </cell>
          <cell r="B34">
            <v>24</v>
          </cell>
          <cell r="C34" t="str">
            <v>5</v>
          </cell>
          <cell r="D34">
            <v>5</v>
          </cell>
          <cell r="E34" t="str">
            <v>А/МАШИНА КАТЭРПИЛЛАР</v>
          </cell>
          <cell r="F34" t="str">
            <v>092000</v>
          </cell>
          <cell r="G34">
            <v>142397783</v>
          </cell>
          <cell r="I34" t="str">
            <v>00000029</v>
          </cell>
          <cell r="J34" t="str">
            <v>00102</v>
          </cell>
          <cell r="K34">
            <v>142397783</v>
          </cell>
          <cell r="L34">
            <v>25</v>
          </cell>
          <cell r="M34" t="str">
            <v>0008</v>
          </cell>
        </row>
        <row r="35">
          <cell r="A35" t="str">
            <v>505</v>
          </cell>
          <cell r="B35">
            <v>25</v>
          </cell>
          <cell r="C35" t="str">
            <v>5</v>
          </cell>
          <cell r="D35">
            <v>5</v>
          </cell>
          <cell r="E35" t="str">
            <v>А/САМОСВАЛ БЕЛАЗ 75121</v>
          </cell>
          <cell r="F35" t="str">
            <v>022000</v>
          </cell>
          <cell r="G35">
            <v>61211065</v>
          </cell>
          <cell r="I35" t="str">
            <v>00000041</v>
          </cell>
          <cell r="J35" t="str">
            <v>00114</v>
          </cell>
          <cell r="K35">
            <v>61211065</v>
          </cell>
          <cell r="L35">
            <v>25</v>
          </cell>
          <cell r="M35" t="str">
            <v>0008</v>
          </cell>
        </row>
        <row r="36">
          <cell r="D36" t="str">
            <v>5 Всего</v>
          </cell>
          <cell r="G36">
            <v>1562347780</v>
          </cell>
        </row>
        <row r="37">
          <cell r="A37" t="str">
            <v>506</v>
          </cell>
          <cell r="B37">
            <v>26</v>
          </cell>
          <cell r="C37" t="str">
            <v>5</v>
          </cell>
          <cell r="D37">
            <v>6</v>
          </cell>
          <cell r="E37" t="str">
            <v>УСТАНОВКА ДОЗИРОВАНИЯ ФАБ-МИНИ</v>
          </cell>
          <cell r="F37" t="str">
            <v>072000</v>
          </cell>
          <cell r="G37">
            <v>2941067.2</v>
          </cell>
          <cell r="I37" t="str">
            <v>00057606</v>
          </cell>
          <cell r="J37" t="str">
            <v>00102</v>
          </cell>
          <cell r="K37">
            <v>2941067.2</v>
          </cell>
          <cell r="L37">
            <v>20</v>
          </cell>
          <cell r="M37" t="str">
            <v>0301</v>
          </cell>
        </row>
        <row r="38">
          <cell r="D38" t="str">
            <v>6 Всего</v>
          </cell>
          <cell r="G38">
            <v>2941067.2</v>
          </cell>
        </row>
        <row r="39">
          <cell r="A39" t="str">
            <v>512</v>
          </cell>
          <cell r="B39">
            <v>27</v>
          </cell>
          <cell r="C39" t="str">
            <v>5</v>
          </cell>
          <cell r="D39">
            <v>12</v>
          </cell>
          <cell r="E39" t="str">
            <v>КАССОВЫЙ АППАРАТ</v>
          </cell>
          <cell r="F39" t="str">
            <v>032000</v>
          </cell>
          <cell r="G39">
            <v>15000</v>
          </cell>
          <cell r="I39" t="str">
            <v>00002000</v>
          </cell>
          <cell r="J39" t="str">
            <v>00102</v>
          </cell>
          <cell r="K39">
            <v>15000</v>
          </cell>
          <cell r="L39">
            <v>15</v>
          </cell>
          <cell r="M39" t="str">
            <v>0008</v>
          </cell>
        </row>
        <row r="40">
          <cell r="A40" t="str">
            <v>512</v>
          </cell>
          <cell r="B40">
            <v>28</v>
          </cell>
          <cell r="C40" t="str">
            <v>5</v>
          </cell>
          <cell r="D40">
            <v>12</v>
          </cell>
          <cell r="E40" t="str">
            <v>КАССОВЫЙ АППАРАТ "МЕРКУРИЙ"</v>
          </cell>
          <cell r="F40" t="str">
            <v>042000</v>
          </cell>
          <cell r="G40">
            <v>15000</v>
          </cell>
          <cell r="I40" t="str">
            <v>00022493</v>
          </cell>
          <cell r="J40" t="str">
            <v>00102</v>
          </cell>
          <cell r="K40">
            <v>15000</v>
          </cell>
          <cell r="L40">
            <v>15</v>
          </cell>
          <cell r="M40" t="str">
            <v>0006</v>
          </cell>
        </row>
        <row r="41">
          <cell r="A41" t="str">
            <v>512</v>
          </cell>
          <cell r="B41">
            <v>29</v>
          </cell>
          <cell r="C41" t="str">
            <v>5</v>
          </cell>
          <cell r="D41">
            <v>12</v>
          </cell>
          <cell r="E41" t="str">
            <v>КАССОВЫЙ АППАРАТ "МЕРКУРИЙ"</v>
          </cell>
          <cell r="F41" t="str">
            <v>032000</v>
          </cell>
          <cell r="G41">
            <v>15000</v>
          </cell>
          <cell r="I41" t="str">
            <v>00022787</v>
          </cell>
          <cell r="J41" t="str">
            <v>00102</v>
          </cell>
          <cell r="K41">
            <v>15000</v>
          </cell>
          <cell r="L41">
            <v>15</v>
          </cell>
          <cell r="M41" t="str">
            <v>0006</v>
          </cell>
        </row>
        <row r="42">
          <cell r="A42" t="str">
            <v>512</v>
          </cell>
          <cell r="B42">
            <v>30</v>
          </cell>
          <cell r="C42" t="str">
            <v>5</v>
          </cell>
          <cell r="D42">
            <v>12</v>
          </cell>
          <cell r="E42" t="str">
            <v>КАССОВЫЙ АППАРАТ "МЕРКУРИЙ"</v>
          </cell>
          <cell r="F42" t="str">
            <v>032000</v>
          </cell>
          <cell r="G42">
            <v>15000</v>
          </cell>
          <cell r="I42" t="str">
            <v>00022788</v>
          </cell>
          <cell r="J42" t="str">
            <v>00102</v>
          </cell>
          <cell r="K42">
            <v>15000</v>
          </cell>
          <cell r="L42">
            <v>15</v>
          </cell>
          <cell r="M42" t="str">
            <v>0006</v>
          </cell>
        </row>
        <row r="43">
          <cell r="A43" t="str">
            <v>512</v>
          </cell>
          <cell r="B43">
            <v>31</v>
          </cell>
          <cell r="C43" t="str">
            <v>5</v>
          </cell>
          <cell r="D43">
            <v>12</v>
          </cell>
          <cell r="E43" t="str">
            <v>КАССОВЫЙ АППАРВТ "МЕРКУРИЙ"-115ф</v>
          </cell>
          <cell r="F43" t="str">
            <v>032000</v>
          </cell>
          <cell r="G43">
            <v>15000</v>
          </cell>
          <cell r="I43" t="str">
            <v>00025201</v>
          </cell>
          <cell r="J43" t="str">
            <v>00102</v>
          </cell>
          <cell r="K43">
            <v>15000</v>
          </cell>
          <cell r="L43">
            <v>15</v>
          </cell>
          <cell r="M43" t="str">
            <v>0002</v>
          </cell>
        </row>
        <row r="44">
          <cell r="D44" t="str">
            <v>12 Всего</v>
          </cell>
          <cell r="G44">
            <v>75000</v>
          </cell>
        </row>
        <row r="45">
          <cell r="A45" t="str">
            <v>514</v>
          </cell>
          <cell r="B45">
            <v>32</v>
          </cell>
          <cell r="C45" t="str">
            <v>5</v>
          </cell>
          <cell r="D45">
            <v>14</v>
          </cell>
          <cell r="E45" t="str">
            <v>ТРАКТОР К-700</v>
          </cell>
          <cell r="F45" t="str">
            <v>052000</v>
          </cell>
          <cell r="G45">
            <v>32500</v>
          </cell>
          <cell r="I45" t="str">
            <v>00000178</v>
          </cell>
          <cell r="J45" t="str">
            <v>00110</v>
          </cell>
          <cell r="K45">
            <v>32500</v>
          </cell>
          <cell r="L45">
            <v>20</v>
          </cell>
          <cell r="M45" t="str">
            <v>0011</v>
          </cell>
        </row>
        <row r="46">
          <cell r="A46" t="str">
            <v>514</v>
          </cell>
          <cell r="B46">
            <v>33</v>
          </cell>
          <cell r="C46" t="str">
            <v>5</v>
          </cell>
          <cell r="D46">
            <v>14</v>
          </cell>
          <cell r="E46" t="str">
            <v>БУЛЬДОЗЕР ДЭТ-75 МЛ-РС-4</v>
          </cell>
          <cell r="F46" t="str">
            <v>122000</v>
          </cell>
          <cell r="G46">
            <v>2071267.35</v>
          </cell>
          <cell r="I46" t="str">
            <v>00000186</v>
          </cell>
          <cell r="J46" t="str">
            <v>00102</v>
          </cell>
          <cell r="K46">
            <v>2071267.35</v>
          </cell>
          <cell r="L46">
            <v>20</v>
          </cell>
          <cell r="M46" t="str">
            <v>0011</v>
          </cell>
        </row>
        <row r="47">
          <cell r="A47" t="str">
            <v>514</v>
          </cell>
          <cell r="B47">
            <v>34</v>
          </cell>
          <cell r="C47" t="str">
            <v>5</v>
          </cell>
          <cell r="D47">
            <v>14</v>
          </cell>
          <cell r="E47" t="str">
            <v>ТРАКТОР МТЗ-80</v>
          </cell>
          <cell r="F47" t="str">
            <v>052000</v>
          </cell>
          <cell r="G47">
            <v>37000</v>
          </cell>
          <cell r="I47" t="str">
            <v>00000179</v>
          </cell>
          <cell r="J47" t="str">
            <v>00110</v>
          </cell>
          <cell r="K47">
            <v>37000</v>
          </cell>
          <cell r="L47">
            <v>20</v>
          </cell>
          <cell r="M47" t="str">
            <v>0011</v>
          </cell>
        </row>
        <row r="48">
          <cell r="D48" t="str">
            <v>14 Всего</v>
          </cell>
          <cell r="G48">
            <v>2140767.35</v>
          </cell>
        </row>
        <row r="49">
          <cell r="A49" t="str">
            <v>515</v>
          </cell>
          <cell r="B49">
            <v>35</v>
          </cell>
          <cell r="C49" t="str">
            <v>5</v>
          </cell>
          <cell r="D49">
            <v>15</v>
          </cell>
          <cell r="E49" t="str">
            <v>МАШИНА ФОРМОВОЧНАЯ 234М</v>
          </cell>
          <cell r="F49" t="str">
            <v>012000</v>
          </cell>
          <cell r="G49">
            <v>2206232.5</v>
          </cell>
          <cell r="I49" t="str">
            <v>00022763</v>
          </cell>
          <cell r="J49" t="str">
            <v>00110</v>
          </cell>
          <cell r="K49">
            <v>2206232.5</v>
          </cell>
          <cell r="L49">
            <v>20</v>
          </cell>
          <cell r="M49" t="str">
            <v>0005</v>
          </cell>
        </row>
        <row r="50">
          <cell r="A50" t="str">
            <v>515</v>
          </cell>
          <cell r="B50">
            <v>36</v>
          </cell>
          <cell r="C50" t="str">
            <v>5</v>
          </cell>
          <cell r="D50">
            <v>15</v>
          </cell>
          <cell r="E50" t="str">
            <v>МАШИНА ФОРМОВОЧНАЯ 234М</v>
          </cell>
          <cell r="F50" t="str">
            <v>012000</v>
          </cell>
          <cell r="G50">
            <v>2206232.5</v>
          </cell>
          <cell r="I50" t="str">
            <v>00022764</v>
          </cell>
          <cell r="J50" t="str">
            <v>00110</v>
          </cell>
          <cell r="K50">
            <v>2206232.5</v>
          </cell>
          <cell r="L50">
            <v>20</v>
          </cell>
          <cell r="M50" t="str">
            <v>0005</v>
          </cell>
        </row>
        <row r="51">
          <cell r="A51" t="str">
            <v>515</v>
          </cell>
          <cell r="B51">
            <v>37</v>
          </cell>
          <cell r="C51" t="str">
            <v>5</v>
          </cell>
          <cell r="D51">
            <v>15</v>
          </cell>
          <cell r="E51" t="str">
            <v>МАШИНА ФОРМОВОЧНАЯ 3 ШТ</v>
          </cell>
          <cell r="F51" t="str">
            <v>062000</v>
          </cell>
          <cell r="G51">
            <v>3820000</v>
          </cell>
          <cell r="I51" t="str">
            <v>00022774</v>
          </cell>
          <cell r="J51" t="str">
            <v>00110</v>
          </cell>
          <cell r="K51">
            <v>3820000</v>
          </cell>
          <cell r="L51">
            <v>20</v>
          </cell>
          <cell r="M51" t="str">
            <v>0005</v>
          </cell>
        </row>
        <row r="52">
          <cell r="A52" t="str">
            <v>515</v>
          </cell>
          <cell r="B52">
            <v>38</v>
          </cell>
          <cell r="C52" t="str">
            <v>5</v>
          </cell>
          <cell r="D52">
            <v>15</v>
          </cell>
          <cell r="E52" t="str">
            <v>МАШИНА ФОРМОВОЧНАЯ М234</v>
          </cell>
          <cell r="F52" t="str">
            <v>122000</v>
          </cell>
          <cell r="G52">
            <v>3654661</v>
          </cell>
          <cell r="I52" t="str">
            <v>00022777</v>
          </cell>
          <cell r="J52" t="str">
            <v>00114</v>
          </cell>
          <cell r="K52">
            <v>3654661</v>
          </cell>
          <cell r="L52">
            <v>20</v>
          </cell>
          <cell r="M52" t="str">
            <v>0005</v>
          </cell>
        </row>
        <row r="53">
          <cell r="A53" t="str">
            <v>515</v>
          </cell>
          <cell r="B53">
            <v>39</v>
          </cell>
          <cell r="C53" t="str">
            <v>5</v>
          </cell>
          <cell r="D53">
            <v>15</v>
          </cell>
          <cell r="E53" t="str">
            <v>МАШИНА ФОРМОВОЧНАЯ М235</v>
          </cell>
          <cell r="F53" t="str">
            <v>122000</v>
          </cell>
          <cell r="G53">
            <v>3654661</v>
          </cell>
          <cell r="I53" t="str">
            <v>00022778</v>
          </cell>
          <cell r="J53" t="str">
            <v>00114</v>
          </cell>
          <cell r="K53">
            <v>3654661</v>
          </cell>
          <cell r="L53">
            <v>20</v>
          </cell>
          <cell r="M53" t="str">
            <v>0005</v>
          </cell>
        </row>
        <row r="54">
          <cell r="D54" t="str">
            <v>15 Всего</v>
          </cell>
          <cell r="G54">
            <v>15541787</v>
          </cell>
        </row>
        <row r="55">
          <cell r="A55" t="str">
            <v>601</v>
          </cell>
          <cell r="B55">
            <v>40</v>
          </cell>
          <cell r="C55" t="str">
            <v>6</v>
          </cell>
          <cell r="D55">
            <v>1</v>
          </cell>
          <cell r="E55" t="str">
            <v>БУЛЬДОЗЕР Д-155-1 "КАМАЦУ"</v>
          </cell>
          <cell r="F55" t="str">
            <v>062000</v>
          </cell>
          <cell r="G55">
            <v>14843750</v>
          </cell>
          <cell r="I55" t="str">
            <v>00000275</v>
          </cell>
          <cell r="J55" t="str">
            <v>00102</v>
          </cell>
          <cell r="K55">
            <v>14843750</v>
          </cell>
          <cell r="L55">
            <v>20</v>
          </cell>
          <cell r="M55" t="str">
            <v>0008</v>
          </cell>
        </row>
        <row r="56">
          <cell r="D56" t="str">
            <v>1 Всего</v>
          </cell>
          <cell r="G56">
            <v>14843750</v>
          </cell>
        </row>
        <row r="57">
          <cell r="A57" t="str">
            <v>602</v>
          </cell>
          <cell r="B57">
            <v>41</v>
          </cell>
          <cell r="C57" t="str">
            <v>6</v>
          </cell>
          <cell r="D57">
            <v>2</v>
          </cell>
          <cell r="E57" t="str">
            <v>СТАНОК ШЛИФОВАЛЬНЫЙ ЗЛ-722В</v>
          </cell>
          <cell r="F57" t="str">
            <v>012000</v>
          </cell>
          <cell r="G57">
            <v>165000</v>
          </cell>
          <cell r="I57" t="str">
            <v>00022759</v>
          </cell>
          <cell r="J57" t="str">
            <v>00110</v>
          </cell>
          <cell r="K57">
            <v>165000</v>
          </cell>
          <cell r="L57">
            <v>15</v>
          </cell>
          <cell r="M57" t="str">
            <v>0005</v>
          </cell>
        </row>
        <row r="58">
          <cell r="A58" t="str">
            <v>602</v>
          </cell>
          <cell r="B58">
            <v>42</v>
          </cell>
          <cell r="C58" t="str">
            <v>6</v>
          </cell>
          <cell r="D58">
            <v>2</v>
          </cell>
          <cell r="E58" t="str">
            <v>СТАНОК ПОПЕРЕЧНО-СТРОГАЛЬНЫЙ 7310А</v>
          </cell>
          <cell r="F58" t="str">
            <v>012000</v>
          </cell>
          <cell r="G58">
            <v>163000</v>
          </cell>
          <cell r="I58" t="str">
            <v>00022760</v>
          </cell>
          <cell r="J58" t="str">
            <v>00110</v>
          </cell>
          <cell r="K58">
            <v>163000</v>
          </cell>
          <cell r="L58">
            <v>15</v>
          </cell>
          <cell r="M58" t="str">
            <v>0005</v>
          </cell>
        </row>
        <row r="59">
          <cell r="A59" t="str">
            <v>602</v>
          </cell>
          <cell r="B59">
            <v>43</v>
          </cell>
          <cell r="C59" t="str">
            <v>6</v>
          </cell>
          <cell r="D59">
            <v>2</v>
          </cell>
          <cell r="E59" t="str">
            <v>СТАНОК ПОПЕРЕЧНО-СТРОГАЛЬНЫЙ 7307Д</v>
          </cell>
          <cell r="F59" t="str">
            <v>012000</v>
          </cell>
          <cell r="G59">
            <v>160000</v>
          </cell>
          <cell r="I59" t="str">
            <v>00022761</v>
          </cell>
          <cell r="J59" t="str">
            <v>00110</v>
          </cell>
          <cell r="K59">
            <v>160000</v>
          </cell>
          <cell r="L59">
            <v>15</v>
          </cell>
          <cell r="M59" t="str">
            <v>0005</v>
          </cell>
        </row>
        <row r="60">
          <cell r="A60" t="str">
            <v>602</v>
          </cell>
          <cell r="B60">
            <v>44</v>
          </cell>
          <cell r="C60" t="str">
            <v>6</v>
          </cell>
          <cell r="D60">
            <v>2</v>
          </cell>
          <cell r="E60" t="str">
            <v>ТОКАРНО-ВИНТОРЕЗНЫЙ РТ-492</v>
          </cell>
          <cell r="F60" t="str">
            <v>012000</v>
          </cell>
          <cell r="G60">
            <v>162000</v>
          </cell>
          <cell r="I60" t="str">
            <v>00022762</v>
          </cell>
          <cell r="J60" t="str">
            <v>00110</v>
          </cell>
          <cell r="K60">
            <v>162000</v>
          </cell>
          <cell r="L60">
            <v>15</v>
          </cell>
          <cell r="M60" t="str">
            <v>0005</v>
          </cell>
        </row>
        <row r="61">
          <cell r="A61" t="str">
            <v>602</v>
          </cell>
          <cell r="B61">
            <v>45</v>
          </cell>
          <cell r="C61" t="str">
            <v>6</v>
          </cell>
          <cell r="D61">
            <v>2</v>
          </cell>
          <cell r="E61" t="str">
            <v>СТАНОК СПЕЦ.ТОКАРНЫЙ</v>
          </cell>
          <cell r="F61" t="str">
            <v>112000</v>
          </cell>
          <cell r="G61">
            <v>6669169.5</v>
          </cell>
          <cell r="I61" t="str">
            <v>00030878</v>
          </cell>
          <cell r="J61" t="str">
            <v>00102</v>
          </cell>
          <cell r="K61">
            <v>6669169.5</v>
          </cell>
          <cell r="L61">
            <v>15</v>
          </cell>
          <cell r="M61" t="str">
            <v>0301</v>
          </cell>
        </row>
        <row r="62">
          <cell r="A62" t="str">
            <v>602</v>
          </cell>
          <cell r="B62">
            <v>46</v>
          </cell>
          <cell r="C62" t="str">
            <v>6</v>
          </cell>
          <cell r="D62">
            <v>2</v>
          </cell>
          <cell r="E62" t="str">
            <v>ПРЕСС ДБ</v>
          </cell>
          <cell r="F62" t="str">
            <v>042000</v>
          </cell>
          <cell r="G62">
            <v>100000</v>
          </cell>
          <cell r="I62" t="str">
            <v>00031474</v>
          </cell>
          <cell r="J62" t="str">
            <v>00114</v>
          </cell>
          <cell r="K62">
            <v>100000</v>
          </cell>
          <cell r="L62">
            <v>15</v>
          </cell>
          <cell r="M62" t="str">
            <v>0031</v>
          </cell>
        </row>
        <row r="63">
          <cell r="A63" t="str">
            <v>602</v>
          </cell>
          <cell r="B63">
            <v>47</v>
          </cell>
          <cell r="C63" t="str">
            <v>6</v>
          </cell>
          <cell r="D63">
            <v>2</v>
          </cell>
          <cell r="E63" t="str">
            <v>НОЖНИЦЫ ГИЛЬОТИНОВЫЕ</v>
          </cell>
          <cell r="F63" t="str">
            <v>042000</v>
          </cell>
          <cell r="G63">
            <v>26667</v>
          </cell>
          <cell r="I63" t="str">
            <v>00031475</v>
          </cell>
          <cell r="J63" t="str">
            <v>00114</v>
          </cell>
          <cell r="K63">
            <v>26667</v>
          </cell>
          <cell r="L63">
            <v>15</v>
          </cell>
          <cell r="M63" t="str">
            <v>0031</v>
          </cell>
        </row>
        <row r="64">
          <cell r="A64" t="str">
            <v>602</v>
          </cell>
          <cell r="B64">
            <v>48</v>
          </cell>
          <cell r="C64" t="str">
            <v>6</v>
          </cell>
          <cell r="D64">
            <v>2</v>
          </cell>
          <cell r="E64" t="str">
            <v>ПЕНОГЕНЕРАТОР</v>
          </cell>
          <cell r="F64" t="str">
            <v>042000</v>
          </cell>
          <cell r="G64">
            <v>325000</v>
          </cell>
          <cell r="I64" t="str">
            <v>00031476</v>
          </cell>
          <cell r="J64" t="str">
            <v>00114</v>
          </cell>
          <cell r="K64">
            <v>325000</v>
          </cell>
          <cell r="L64">
            <v>15</v>
          </cell>
          <cell r="M64" t="str">
            <v>0031</v>
          </cell>
        </row>
        <row r="65">
          <cell r="A65" t="str">
            <v>602</v>
          </cell>
          <cell r="B65">
            <v>49</v>
          </cell>
          <cell r="C65" t="str">
            <v>6</v>
          </cell>
          <cell r="D65">
            <v>2</v>
          </cell>
          <cell r="E65" t="str">
            <v>ЭКСКАВАТОР ОДНОКОВШОВЫЙ ЭО-5111Б</v>
          </cell>
          <cell r="F65" t="str">
            <v>042000</v>
          </cell>
          <cell r="G65">
            <v>1867067</v>
          </cell>
          <cell r="I65" t="str">
            <v>00000346</v>
          </cell>
          <cell r="J65" t="str">
            <v>00114</v>
          </cell>
          <cell r="K65">
            <v>1867067</v>
          </cell>
          <cell r="L65">
            <v>15</v>
          </cell>
          <cell r="M65" t="str">
            <v>0008</v>
          </cell>
        </row>
        <row r="66">
          <cell r="D66" t="str">
            <v>2 Всего</v>
          </cell>
          <cell r="G66">
            <v>9637903.5</v>
          </cell>
        </row>
        <row r="67">
          <cell r="A67" t="str">
            <v>603</v>
          </cell>
          <cell r="B67">
            <v>50</v>
          </cell>
          <cell r="C67" t="str">
            <v>6</v>
          </cell>
          <cell r="D67">
            <v>3</v>
          </cell>
          <cell r="E67" t="str">
            <v>КОМПРЕССОРНАЯ СТАНЦИЯ ЗИФ</v>
          </cell>
          <cell r="F67" t="str">
            <v>062000</v>
          </cell>
          <cell r="G67">
            <v>949334</v>
          </cell>
          <cell r="I67" t="str">
            <v>00080462</v>
          </cell>
          <cell r="J67" t="str">
            <v>00102</v>
          </cell>
          <cell r="K67">
            <v>949334</v>
          </cell>
          <cell r="L67">
            <v>15</v>
          </cell>
          <cell r="M67" t="str">
            <v>2400</v>
          </cell>
        </row>
        <row r="68">
          <cell r="A68" t="str">
            <v>603</v>
          </cell>
          <cell r="B68">
            <v>51</v>
          </cell>
          <cell r="C68" t="str">
            <v>6</v>
          </cell>
          <cell r="D68">
            <v>3</v>
          </cell>
          <cell r="E68" t="str">
            <v>КОМПРЕССОРНАЯ СТАНЦИЯ ЗИФ</v>
          </cell>
          <cell r="F68" t="str">
            <v>062000</v>
          </cell>
          <cell r="G68">
            <v>949334</v>
          </cell>
          <cell r="I68" t="str">
            <v>00080463</v>
          </cell>
          <cell r="J68" t="str">
            <v>00102</v>
          </cell>
          <cell r="K68">
            <v>949334</v>
          </cell>
          <cell r="L68">
            <v>15</v>
          </cell>
          <cell r="M68" t="str">
            <v>2400</v>
          </cell>
        </row>
        <row r="69">
          <cell r="A69" t="str">
            <v>603</v>
          </cell>
          <cell r="B69">
            <v>52</v>
          </cell>
          <cell r="C69" t="str">
            <v>6</v>
          </cell>
          <cell r="D69">
            <v>3</v>
          </cell>
          <cell r="E69" t="str">
            <v>А/КРАН КС-6476 Г/П 50тн</v>
          </cell>
          <cell r="F69" t="str">
            <v>092000</v>
          </cell>
          <cell r="G69">
            <v>15705313</v>
          </cell>
          <cell r="I69" t="str">
            <v>00000830</v>
          </cell>
          <cell r="J69" t="str">
            <v>00102</v>
          </cell>
          <cell r="K69">
            <v>15705313</v>
          </cell>
          <cell r="L69">
            <v>15</v>
          </cell>
          <cell r="M69" t="str">
            <v>0008</v>
          </cell>
        </row>
        <row r="70">
          <cell r="A70" t="str">
            <v>603</v>
          </cell>
          <cell r="B70">
            <v>53</v>
          </cell>
          <cell r="C70" t="str">
            <v>6</v>
          </cell>
          <cell r="D70">
            <v>3</v>
          </cell>
          <cell r="E70" t="str">
            <v>КОМПРЕССОРНАЯ СТАНЦИЯ ЗИФ-ПВ-5М</v>
          </cell>
          <cell r="F70" t="str">
            <v>072000</v>
          </cell>
          <cell r="G70">
            <v>510266.19</v>
          </cell>
          <cell r="I70" t="str">
            <v>00012755</v>
          </cell>
          <cell r="J70" t="str">
            <v>00102</v>
          </cell>
          <cell r="K70">
            <v>510266.19</v>
          </cell>
          <cell r="L70">
            <v>15</v>
          </cell>
          <cell r="M70" t="str">
            <v>0301</v>
          </cell>
        </row>
        <row r="71">
          <cell r="A71" t="str">
            <v>603</v>
          </cell>
          <cell r="B71">
            <v>54</v>
          </cell>
          <cell r="C71" t="str">
            <v>6</v>
          </cell>
          <cell r="D71">
            <v>3</v>
          </cell>
          <cell r="E71" t="str">
            <v>КОМПРЕССОР 4ВМ 10-50/71</v>
          </cell>
          <cell r="F71" t="str">
            <v>062000</v>
          </cell>
          <cell r="G71">
            <v>11571447.619999999</v>
          </cell>
          <cell r="I71" t="str">
            <v>00012744</v>
          </cell>
          <cell r="J71" t="str">
            <v>00102</v>
          </cell>
          <cell r="K71">
            <v>11571447.619999999</v>
          </cell>
          <cell r="L71">
            <v>15</v>
          </cell>
          <cell r="M71" t="str">
            <v>0301</v>
          </cell>
        </row>
        <row r="72">
          <cell r="D72" t="str">
            <v>3 Всего</v>
          </cell>
          <cell r="G72">
            <v>29685694.810000002</v>
          </cell>
        </row>
        <row r="73">
          <cell r="A73" t="str">
            <v>605</v>
          </cell>
          <cell r="B73">
            <v>55</v>
          </cell>
          <cell r="C73" t="str">
            <v>6</v>
          </cell>
          <cell r="D73">
            <v>5</v>
          </cell>
          <cell r="E73" t="str">
            <v>НАСОС ПОГРУЖНОЙ 6717/78</v>
          </cell>
          <cell r="F73" t="str">
            <v>062000</v>
          </cell>
          <cell r="G73">
            <v>31130934</v>
          </cell>
          <cell r="I73" t="str">
            <v>00017880</v>
          </cell>
          <cell r="J73" t="str">
            <v>B2400</v>
          </cell>
          <cell r="K73">
            <v>31130934</v>
          </cell>
          <cell r="L73">
            <v>20</v>
          </cell>
          <cell r="M73" t="str">
            <v>3000</v>
          </cell>
        </row>
        <row r="74">
          <cell r="A74" t="str">
            <v>605</v>
          </cell>
          <cell r="B74">
            <v>56</v>
          </cell>
          <cell r="C74" t="str">
            <v>6</v>
          </cell>
          <cell r="D74">
            <v>5</v>
          </cell>
          <cell r="E74" t="str">
            <v>НАСОС ПОГРУЖНОЙ 6714/78</v>
          </cell>
          <cell r="F74" t="str">
            <v>062000</v>
          </cell>
          <cell r="G74">
            <v>31130935</v>
          </cell>
          <cell r="I74" t="str">
            <v>00017881</v>
          </cell>
          <cell r="J74" t="str">
            <v>B2400</v>
          </cell>
          <cell r="K74">
            <v>31130935</v>
          </cell>
          <cell r="L74">
            <v>20</v>
          </cell>
          <cell r="M74" t="str">
            <v>3000</v>
          </cell>
        </row>
        <row r="75">
          <cell r="A75" t="str">
            <v>605</v>
          </cell>
          <cell r="B75">
            <v>57</v>
          </cell>
          <cell r="C75" t="str">
            <v>6</v>
          </cell>
          <cell r="D75">
            <v>5</v>
          </cell>
          <cell r="E75" t="str">
            <v>НАСОС Х-100-80-160 3ШТ</v>
          </cell>
          <cell r="F75" t="str">
            <v>022000</v>
          </cell>
          <cell r="G75">
            <v>215398.53</v>
          </cell>
          <cell r="I75" t="str">
            <v>00021760</v>
          </cell>
          <cell r="J75" t="str">
            <v>00109</v>
          </cell>
          <cell r="K75">
            <v>215398.53</v>
          </cell>
          <cell r="L75">
            <v>20</v>
          </cell>
          <cell r="M75" t="str">
            <v>0301</v>
          </cell>
        </row>
        <row r="76">
          <cell r="A76" t="str">
            <v>605</v>
          </cell>
          <cell r="B76">
            <v>58</v>
          </cell>
          <cell r="C76" t="str">
            <v>6</v>
          </cell>
          <cell r="D76">
            <v>5</v>
          </cell>
          <cell r="E76" t="str">
            <v>НАСОС ЭЦВ-8-40-90</v>
          </cell>
          <cell r="F76" t="str">
            <v>012000</v>
          </cell>
          <cell r="G76">
            <v>33324</v>
          </cell>
          <cell r="I76" t="str">
            <v>00025195</v>
          </cell>
          <cell r="J76" t="str">
            <v>00102</v>
          </cell>
          <cell r="K76">
            <v>33324</v>
          </cell>
          <cell r="L76">
            <v>20</v>
          </cell>
          <cell r="M76" t="str">
            <v>0002</v>
          </cell>
        </row>
        <row r="77">
          <cell r="A77" t="str">
            <v>605</v>
          </cell>
          <cell r="B77">
            <v>59</v>
          </cell>
          <cell r="C77" t="str">
            <v>6</v>
          </cell>
          <cell r="D77">
            <v>5</v>
          </cell>
          <cell r="E77" t="str">
            <v>НАСОС ЭЦВ-8-40-90</v>
          </cell>
          <cell r="F77" t="str">
            <v>012000</v>
          </cell>
          <cell r="G77">
            <v>33323.5</v>
          </cell>
          <cell r="I77" t="str">
            <v>00025196</v>
          </cell>
          <cell r="J77" t="str">
            <v>00102</v>
          </cell>
          <cell r="K77">
            <v>33323.5</v>
          </cell>
          <cell r="L77">
            <v>20</v>
          </cell>
          <cell r="M77" t="str">
            <v>0002</v>
          </cell>
        </row>
        <row r="78">
          <cell r="A78" t="str">
            <v>605</v>
          </cell>
          <cell r="B78">
            <v>60</v>
          </cell>
          <cell r="C78" t="str">
            <v>6</v>
          </cell>
          <cell r="D78">
            <v>5</v>
          </cell>
          <cell r="E78" t="str">
            <v>НАСОС ЭЦВ-10-63-150</v>
          </cell>
          <cell r="F78" t="str">
            <v>012000</v>
          </cell>
          <cell r="G78">
            <v>42910.13</v>
          </cell>
          <cell r="I78" t="str">
            <v>00025197</v>
          </cell>
          <cell r="J78" t="str">
            <v>00102</v>
          </cell>
          <cell r="K78">
            <v>42910.13</v>
          </cell>
          <cell r="L78">
            <v>20</v>
          </cell>
          <cell r="M78" t="str">
            <v>0002</v>
          </cell>
        </row>
        <row r="79">
          <cell r="A79" t="str">
            <v>605</v>
          </cell>
          <cell r="B79">
            <v>61</v>
          </cell>
          <cell r="C79" t="str">
            <v>6</v>
          </cell>
          <cell r="D79">
            <v>5</v>
          </cell>
          <cell r="E79" t="str">
            <v>НАСОС ЭЦВ 10-65-65</v>
          </cell>
          <cell r="F79" t="str">
            <v>032000</v>
          </cell>
          <cell r="G79">
            <v>38286.1</v>
          </cell>
          <cell r="I79" t="str">
            <v>00025206</v>
          </cell>
          <cell r="J79" t="str">
            <v>00102</v>
          </cell>
          <cell r="K79">
            <v>38286.1</v>
          </cell>
          <cell r="L79">
            <v>20</v>
          </cell>
          <cell r="M79" t="str">
            <v>0002</v>
          </cell>
        </row>
        <row r="80">
          <cell r="A80" t="str">
            <v>605</v>
          </cell>
          <cell r="B80">
            <v>62</v>
          </cell>
          <cell r="C80" t="str">
            <v>6</v>
          </cell>
          <cell r="D80">
            <v>5</v>
          </cell>
          <cell r="E80" t="str">
            <v>НАСОС ЭЦВ 10-65-65</v>
          </cell>
          <cell r="F80" t="str">
            <v>032000</v>
          </cell>
          <cell r="G80">
            <v>38287</v>
          </cell>
          <cell r="I80" t="str">
            <v>00025207</v>
          </cell>
          <cell r="J80" t="str">
            <v>00102</v>
          </cell>
          <cell r="K80">
            <v>38287</v>
          </cell>
          <cell r="L80">
            <v>20</v>
          </cell>
          <cell r="M80" t="str">
            <v>0002</v>
          </cell>
        </row>
        <row r="81">
          <cell r="A81" t="str">
            <v>605</v>
          </cell>
          <cell r="B81">
            <v>63</v>
          </cell>
          <cell r="C81" t="str">
            <v>6</v>
          </cell>
          <cell r="D81">
            <v>5</v>
          </cell>
          <cell r="E81" t="str">
            <v>НАСОС ЭЦВ 10-65-65</v>
          </cell>
          <cell r="F81" t="str">
            <v>032000</v>
          </cell>
          <cell r="G81">
            <v>38287</v>
          </cell>
          <cell r="I81" t="str">
            <v>00025208</v>
          </cell>
          <cell r="J81" t="str">
            <v>00102</v>
          </cell>
          <cell r="K81">
            <v>38287</v>
          </cell>
          <cell r="L81">
            <v>20</v>
          </cell>
          <cell r="M81" t="str">
            <v>0002</v>
          </cell>
        </row>
        <row r="82">
          <cell r="A82" t="str">
            <v>605</v>
          </cell>
          <cell r="B82">
            <v>64</v>
          </cell>
          <cell r="C82" t="str">
            <v>6</v>
          </cell>
          <cell r="D82">
            <v>5</v>
          </cell>
          <cell r="E82" t="str">
            <v>НАСОС ЭЦВ 6-16-110</v>
          </cell>
          <cell r="F82" t="str">
            <v>032000</v>
          </cell>
          <cell r="G82">
            <v>19491</v>
          </cell>
          <cell r="I82" t="str">
            <v>00025209</v>
          </cell>
          <cell r="J82" t="str">
            <v>00102</v>
          </cell>
          <cell r="K82">
            <v>19491</v>
          </cell>
          <cell r="L82">
            <v>20</v>
          </cell>
          <cell r="M82" t="str">
            <v>0002</v>
          </cell>
        </row>
        <row r="83">
          <cell r="A83" t="str">
            <v>605</v>
          </cell>
          <cell r="B83">
            <v>65</v>
          </cell>
          <cell r="C83" t="str">
            <v>6</v>
          </cell>
          <cell r="D83">
            <v>5</v>
          </cell>
          <cell r="E83" t="str">
            <v>НАСОС ЭЦВ 6-16-110</v>
          </cell>
          <cell r="F83" t="str">
            <v>032000</v>
          </cell>
          <cell r="G83">
            <v>19491.5</v>
          </cell>
          <cell r="I83" t="str">
            <v>00025210</v>
          </cell>
          <cell r="J83" t="str">
            <v>00102</v>
          </cell>
          <cell r="K83">
            <v>19491.5</v>
          </cell>
          <cell r="L83">
            <v>20</v>
          </cell>
          <cell r="M83" t="str">
            <v>0002</v>
          </cell>
        </row>
        <row r="84">
          <cell r="A84" t="str">
            <v>605</v>
          </cell>
          <cell r="B84">
            <v>66</v>
          </cell>
          <cell r="C84" t="str">
            <v>6</v>
          </cell>
          <cell r="D84">
            <v>5</v>
          </cell>
          <cell r="E84" t="str">
            <v>НАСОС ЭЦВ 10-65-65</v>
          </cell>
          <cell r="F84" t="str">
            <v>032000</v>
          </cell>
          <cell r="G84">
            <v>38286.699999999997</v>
          </cell>
          <cell r="I84" t="str">
            <v>00025211</v>
          </cell>
          <cell r="J84" t="str">
            <v>00102</v>
          </cell>
          <cell r="K84">
            <v>38286.699999999997</v>
          </cell>
          <cell r="L84">
            <v>20</v>
          </cell>
          <cell r="M84" t="str">
            <v>0002</v>
          </cell>
        </row>
        <row r="85">
          <cell r="A85" t="str">
            <v>605</v>
          </cell>
          <cell r="B85">
            <v>67</v>
          </cell>
          <cell r="C85" t="str">
            <v>6</v>
          </cell>
          <cell r="D85">
            <v>5</v>
          </cell>
          <cell r="E85" t="str">
            <v>НАСОС ЦНС 300*360</v>
          </cell>
          <cell r="F85" t="str">
            <v>032000</v>
          </cell>
          <cell r="G85">
            <v>459682</v>
          </cell>
          <cell r="I85" t="str">
            <v>00025212</v>
          </cell>
          <cell r="J85" t="str">
            <v>00102</v>
          </cell>
          <cell r="K85">
            <v>459682</v>
          </cell>
          <cell r="L85">
            <v>20</v>
          </cell>
          <cell r="M85" t="str">
            <v>0002</v>
          </cell>
        </row>
        <row r="86">
          <cell r="A86" t="str">
            <v>605</v>
          </cell>
          <cell r="B86">
            <v>68</v>
          </cell>
          <cell r="C86" t="str">
            <v>6</v>
          </cell>
          <cell r="D86">
            <v>5</v>
          </cell>
          <cell r="E86" t="str">
            <v>НАСОС ЦНС 300*360</v>
          </cell>
          <cell r="F86" t="str">
            <v>032000</v>
          </cell>
          <cell r="G86">
            <v>459683</v>
          </cell>
          <cell r="I86" t="str">
            <v>00025213</v>
          </cell>
          <cell r="J86" t="str">
            <v>00102</v>
          </cell>
          <cell r="K86">
            <v>459683</v>
          </cell>
          <cell r="L86">
            <v>20</v>
          </cell>
          <cell r="M86" t="str">
            <v>0002</v>
          </cell>
        </row>
        <row r="87">
          <cell r="A87" t="str">
            <v>605</v>
          </cell>
          <cell r="B87">
            <v>69</v>
          </cell>
          <cell r="C87" t="str">
            <v>6</v>
          </cell>
          <cell r="D87">
            <v>5</v>
          </cell>
          <cell r="E87" t="str">
            <v>НАСОС ЭЦВ 8-40-90</v>
          </cell>
          <cell r="F87" t="str">
            <v>032000</v>
          </cell>
          <cell r="G87">
            <v>33323</v>
          </cell>
          <cell r="I87" t="str">
            <v>00025214</v>
          </cell>
          <cell r="J87" t="str">
            <v>00102</v>
          </cell>
          <cell r="K87">
            <v>33323</v>
          </cell>
          <cell r="L87">
            <v>20</v>
          </cell>
          <cell r="M87" t="str">
            <v>0002</v>
          </cell>
        </row>
        <row r="88">
          <cell r="A88" t="str">
            <v>605</v>
          </cell>
          <cell r="B88">
            <v>70</v>
          </cell>
          <cell r="C88" t="str">
            <v>6</v>
          </cell>
          <cell r="D88">
            <v>5</v>
          </cell>
          <cell r="E88" t="str">
            <v>НАСОС ЭЦВ 8-40-90</v>
          </cell>
          <cell r="F88" t="str">
            <v>032000</v>
          </cell>
          <cell r="G88">
            <v>33323</v>
          </cell>
          <cell r="I88" t="str">
            <v>00025215</v>
          </cell>
          <cell r="J88" t="str">
            <v>00102</v>
          </cell>
          <cell r="K88">
            <v>33323</v>
          </cell>
          <cell r="L88">
            <v>20</v>
          </cell>
          <cell r="M88" t="str">
            <v>0002</v>
          </cell>
        </row>
        <row r="89">
          <cell r="A89" t="str">
            <v>605</v>
          </cell>
          <cell r="B89">
            <v>71</v>
          </cell>
          <cell r="C89" t="str">
            <v>6</v>
          </cell>
          <cell r="D89">
            <v>5</v>
          </cell>
          <cell r="E89" t="str">
            <v>НАСОС ЭЦВ 8-40-90</v>
          </cell>
          <cell r="F89" t="str">
            <v>032000</v>
          </cell>
          <cell r="G89">
            <v>33324</v>
          </cell>
          <cell r="I89" t="str">
            <v>00025216</v>
          </cell>
          <cell r="J89" t="str">
            <v>00102</v>
          </cell>
          <cell r="K89">
            <v>33324</v>
          </cell>
          <cell r="L89">
            <v>20</v>
          </cell>
          <cell r="M89" t="str">
            <v>0002</v>
          </cell>
        </row>
        <row r="90">
          <cell r="A90" t="str">
            <v>605</v>
          </cell>
          <cell r="B90">
            <v>72</v>
          </cell>
          <cell r="C90" t="str">
            <v>6</v>
          </cell>
          <cell r="D90">
            <v>5</v>
          </cell>
          <cell r="E90" t="str">
            <v>НАСОС ЭЦВ 8-40-90</v>
          </cell>
          <cell r="F90" t="str">
            <v>032000</v>
          </cell>
          <cell r="G90">
            <v>33324</v>
          </cell>
          <cell r="I90" t="str">
            <v>00025217</v>
          </cell>
          <cell r="J90" t="str">
            <v>00102</v>
          </cell>
          <cell r="K90">
            <v>33324</v>
          </cell>
          <cell r="L90">
            <v>20</v>
          </cell>
          <cell r="M90" t="str">
            <v>0002</v>
          </cell>
        </row>
        <row r="91">
          <cell r="A91" t="str">
            <v>605</v>
          </cell>
          <cell r="B91">
            <v>73</v>
          </cell>
          <cell r="C91" t="str">
            <v>6</v>
          </cell>
          <cell r="D91">
            <v>5</v>
          </cell>
          <cell r="E91" t="str">
            <v>НАСОС ЭЦВ-6-10-80</v>
          </cell>
          <cell r="F91" t="str">
            <v>092000</v>
          </cell>
          <cell r="G91">
            <v>13091.67</v>
          </cell>
          <cell r="I91" t="str">
            <v>00025231</v>
          </cell>
          <cell r="J91" t="str">
            <v>00102</v>
          </cell>
          <cell r="K91">
            <v>13091.67</v>
          </cell>
          <cell r="L91">
            <v>20</v>
          </cell>
          <cell r="M91" t="str">
            <v>0002</v>
          </cell>
        </row>
        <row r="92">
          <cell r="A92" t="str">
            <v>605</v>
          </cell>
          <cell r="B92">
            <v>74</v>
          </cell>
          <cell r="C92" t="str">
            <v>6</v>
          </cell>
          <cell r="D92">
            <v>5</v>
          </cell>
          <cell r="E92" t="str">
            <v>НАСОС ЭЦВ 10-63-65</v>
          </cell>
          <cell r="F92" t="str">
            <v>102000</v>
          </cell>
          <cell r="G92">
            <v>38286</v>
          </cell>
          <cell r="I92" t="str">
            <v>00025238</v>
          </cell>
          <cell r="J92" t="str">
            <v>00102</v>
          </cell>
          <cell r="K92">
            <v>38286</v>
          </cell>
          <cell r="L92">
            <v>20</v>
          </cell>
          <cell r="M92" t="str">
            <v>0002</v>
          </cell>
        </row>
        <row r="93">
          <cell r="A93" t="str">
            <v>605</v>
          </cell>
          <cell r="B93">
            <v>75</v>
          </cell>
          <cell r="C93" t="str">
            <v>6</v>
          </cell>
          <cell r="D93">
            <v>5</v>
          </cell>
          <cell r="E93" t="str">
            <v>НАСОС ЭЦВ  10-63-65</v>
          </cell>
          <cell r="F93" t="str">
            <v>102000</v>
          </cell>
          <cell r="G93">
            <v>38287.4</v>
          </cell>
          <cell r="I93" t="str">
            <v>00025239</v>
          </cell>
          <cell r="J93" t="str">
            <v>00102</v>
          </cell>
          <cell r="K93">
            <v>38287.4</v>
          </cell>
          <cell r="L93">
            <v>20</v>
          </cell>
          <cell r="M93" t="str">
            <v>0002</v>
          </cell>
        </row>
        <row r="94">
          <cell r="A94" t="str">
            <v>605</v>
          </cell>
          <cell r="B94">
            <v>76</v>
          </cell>
          <cell r="C94" t="str">
            <v>6</v>
          </cell>
          <cell r="D94">
            <v>5</v>
          </cell>
          <cell r="E94" t="str">
            <v>НАСОС ЭЦВ 10-120-60</v>
          </cell>
          <cell r="F94" t="str">
            <v>102000</v>
          </cell>
          <cell r="G94">
            <v>64583</v>
          </cell>
          <cell r="I94" t="str">
            <v>00025240</v>
          </cell>
          <cell r="J94" t="str">
            <v>00102</v>
          </cell>
          <cell r="K94">
            <v>64583</v>
          </cell>
          <cell r="L94">
            <v>20</v>
          </cell>
          <cell r="M94" t="str">
            <v>0002</v>
          </cell>
        </row>
        <row r="95">
          <cell r="A95" t="str">
            <v>605</v>
          </cell>
          <cell r="B95">
            <v>77</v>
          </cell>
          <cell r="C95" t="str">
            <v>6</v>
          </cell>
          <cell r="D95">
            <v>5</v>
          </cell>
          <cell r="E95" t="str">
            <v>НАСОС ЭЦВ 10-120-60</v>
          </cell>
          <cell r="F95" t="str">
            <v>102000</v>
          </cell>
          <cell r="G95">
            <v>64584</v>
          </cell>
          <cell r="I95" t="str">
            <v>00025241</v>
          </cell>
          <cell r="J95" t="str">
            <v>00102</v>
          </cell>
          <cell r="K95">
            <v>64584</v>
          </cell>
          <cell r="L95">
            <v>20</v>
          </cell>
          <cell r="M95" t="str">
            <v>0002</v>
          </cell>
        </row>
        <row r="96">
          <cell r="A96" t="str">
            <v>605</v>
          </cell>
          <cell r="B96">
            <v>78</v>
          </cell>
          <cell r="C96" t="str">
            <v>6</v>
          </cell>
          <cell r="D96">
            <v>5</v>
          </cell>
          <cell r="E96" t="str">
            <v>НАСОС ЭЦВ 10-120-160</v>
          </cell>
          <cell r="F96" t="str">
            <v>102000</v>
          </cell>
          <cell r="G96">
            <v>64584</v>
          </cell>
          <cell r="I96" t="str">
            <v>00025242</v>
          </cell>
          <cell r="J96" t="str">
            <v>00102</v>
          </cell>
          <cell r="K96">
            <v>64584</v>
          </cell>
          <cell r="L96">
            <v>20</v>
          </cell>
          <cell r="M96" t="str">
            <v>0002</v>
          </cell>
        </row>
        <row r="97">
          <cell r="A97" t="str">
            <v>605</v>
          </cell>
          <cell r="B97">
            <v>79</v>
          </cell>
          <cell r="C97" t="str">
            <v>6</v>
          </cell>
          <cell r="D97">
            <v>5</v>
          </cell>
          <cell r="E97" t="str">
            <v>НАСОС ЭЦВ 10-120-60</v>
          </cell>
          <cell r="F97" t="str">
            <v>102000</v>
          </cell>
          <cell r="G97">
            <v>64584</v>
          </cell>
          <cell r="I97" t="str">
            <v>00025243</v>
          </cell>
          <cell r="J97" t="str">
            <v>00102</v>
          </cell>
          <cell r="K97">
            <v>64584</v>
          </cell>
          <cell r="L97">
            <v>20</v>
          </cell>
          <cell r="M97" t="str">
            <v>0002</v>
          </cell>
        </row>
        <row r="98">
          <cell r="A98" t="str">
            <v>605</v>
          </cell>
          <cell r="B98">
            <v>80</v>
          </cell>
          <cell r="C98" t="str">
            <v>6</v>
          </cell>
          <cell r="D98">
            <v>5</v>
          </cell>
          <cell r="E98" t="str">
            <v>НАСОС ЭЦВ 10-120-60</v>
          </cell>
          <cell r="F98" t="str">
            <v>102000</v>
          </cell>
          <cell r="G98">
            <v>64583</v>
          </cell>
          <cell r="I98" t="str">
            <v>00025244</v>
          </cell>
          <cell r="J98" t="str">
            <v>00102</v>
          </cell>
          <cell r="K98">
            <v>64583</v>
          </cell>
          <cell r="L98">
            <v>20</v>
          </cell>
          <cell r="M98" t="str">
            <v>0002</v>
          </cell>
        </row>
        <row r="99">
          <cell r="A99" t="str">
            <v>605</v>
          </cell>
          <cell r="B99">
            <v>81</v>
          </cell>
          <cell r="C99" t="str">
            <v>6</v>
          </cell>
          <cell r="D99">
            <v>5</v>
          </cell>
          <cell r="E99" t="str">
            <v>НАСОС ЭЦВ 10-120-60</v>
          </cell>
          <cell r="F99" t="str">
            <v>102000</v>
          </cell>
          <cell r="G99">
            <v>64583</v>
          </cell>
          <cell r="I99" t="str">
            <v>00025245</v>
          </cell>
          <cell r="J99" t="str">
            <v>00102</v>
          </cell>
          <cell r="K99">
            <v>64583</v>
          </cell>
          <cell r="L99">
            <v>20</v>
          </cell>
          <cell r="M99" t="str">
            <v>0002</v>
          </cell>
        </row>
        <row r="100">
          <cell r="A100" t="str">
            <v>605</v>
          </cell>
          <cell r="B100">
            <v>82</v>
          </cell>
          <cell r="C100" t="str">
            <v>6</v>
          </cell>
          <cell r="D100">
            <v>5</v>
          </cell>
          <cell r="E100" t="str">
            <v>НАСОС ЭЦВ 10-120-60</v>
          </cell>
          <cell r="F100" t="str">
            <v>102000</v>
          </cell>
          <cell r="G100">
            <v>64583</v>
          </cell>
          <cell r="I100" t="str">
            <v>00025246</v>
          </cell>
          <cell r="J100" t="str">
            <v>00102</v>
          </cell>
          <cell r="K100">
            <v>64583</v>
          </cell>
          <cell r="L100">
            <v>20</v>
          </cell>
          <cell r="M100" t="str">
            <v>0002</v>
          </cell>
        </row>
        <row r="101">
          <cell r="A101" t="str">
            <v>605</v>
          </cell>
          <cell r="B101">
            <v>83</v>
          </cell>
          <cell r="C101" t="str">
            <v>6</v>
          </cell>
          <cell r="D101">
            <v>5</v>
          </cell>
          <cell r="E101" t="str">
            <v>НАСОС ЭЦВ 10-120-60</v>
          </cell>
          <cell r="F101" t="str">
            <v>102000</v>
          </cell>
          <cell r="G101">
            <v>64583</v>
          </cell>
          <cell r="I101" t="str">
            <v>00025247</v>
          </cell>
          <cell r="J101" t="str">
            <v>00102</v>
          </cell>
          <cell r="K101">
            <v>64583</v>
          </cell>
          <cell r="L101">
            <v>20</v>
          </cell>
          <cell r="M101" t="str">
            <v>0002</v>
          </cell>
        </row>
        <row r="102">
          <cell r="A102" t="str">
            <v>605</v>
          </cell>
          <cell r="B102">
            <v>84</v>
          </cell>
          <cell r="C102" t="str">
            <v>6</v>
          </cell>
          <cell r="D102">
            <v>5</v>
          </cell>
          <cell r="E102" t="str">
            <v>НАСОС ЭЦВ 10-120-60</v>
          </cell>
          <cell r="F102" t="str">
            <v>102000</v>
          </cell>
          <cell r="G102">
            <v>64583</v>
          </cell>
          <cell r="I102" t="str">
            <v>00025248</v>
          </cell>
          <cell r="J102" t="str">
            <v>00102</v>
          </cell>
          <cell r="K102">
            <v>64583</v>
          </cell>
          <cell r="L102">
            <v>20</v>
          </cell>
          <cell r="M102" t="str">
            <v>0002</v>
          </cell>
        </row>
        <row r="103">
          <cell r="A103" t="str">
            <v>605</v>
          </cell>
          <cell r="B103">
            <v>85</v>
          </cell>
          <cell r="C103" t="str">
            <v>6</v>
          </cell>
          <cell r="D103">
            <v>5</v>
          </cell>
          <cell r="E103" t="str">
            <v>НАСОС ЭЦВ 8-40-90</v>
          </cell>
          <cell r="F103" t="str">
            <v>102000</v>
          </cell>
          <cell r="G103">
            <v>33112</v>
          </cell>
          <cell r="I103" t="str">
            <v>00025249</v>
          </cell>
          <cell r="J103" t="str">
            <v>00102</v>
          </cell>
          <cell r="K103">
            <v>33112</v>
          </cell>
          <cell r="L103">
            <v>20</v>
          </cell>
          <cell r="M103" t="str">
            <v>0002</v>
          </cell>
        </row>
        <row r="104">
          <cell r="A104" t="str">
            <v>605</v>
          </cell>
          <cell r="B104">
            <v>86</v>
          </cell>
          <cell r="C104" t="str">
            <v>6</v>
          </cell>
          <cell r="D104">
            <v>5</v>
          </cell>
          <cell r="E104" t="str">
            <v>НАСОС ЭЦВ 8-40-90</v>
          </cell>
          <cell r="F104" t="str">
            <v>102000</v>
          </cell>
          <cell r="G104">
            <v>33113</v>
          </cell>
          <cell r="I104" t="str">
            <v>00025250</v>
          </cell>
          <cell r="J104" t="str">
            <v>00102</v>
          </cell>
          <cell r="K104">
            <v>33113</v>
          </cell>
          <cell r="L104">
            <v>20</v>
          </cell>
          <cell r="M104" t="str">
            <v>0002</v>
          </cell>
        </row>
        <row r="105">
          <cell r="A105" t="str">
            <v>605</v>
          </cell>
          <cell r="B105">
            <v>87</v>
          </cell>
          <cell r="C105" t="str">
            <v>6</v>
          </cell>
          <cell r="D105">
            <v>5</v>
          </cell>
          <cell r="E105" t="str">
            <v>НАСОС ЭЦВ 6-10-80</v>
          </cell>
          <cell r="F105" t="str">
            <v>112000</v>
          </cell>
          <cell r="G105">
            <v>13091.34</v>
          </cell>
          <cell r="I105" t="str">
            <v>00025259</v>
          </cell>
          <cell r="J105" t="str">
            <v>00102</v>
          </cell>
          <cell r="K105">
            <v>13091.34</v>
          </cell>
          <cell r="L105">
            <v>20</v>
          </cell>
          <cell r="M105" t="str">
            <v>0002</v>
          </cell>
        </row>
        <row r="106">
          <cell r="A106" t="str">
            <v>605</v>
          </cell>
          <cell r="B106">
            <v>88</v>
          </cell>
          <cell r="C106" t="str">
            <v>6</v>
          </cell>
          <cell r="D106">
            <v>5</v>
          </cell>
          <cell r="E106" t="str">
            <v>НАСОС ЭЦВ-6-10-80</v>
          </cell>
          <cell r="F106" t="str">
            <v>112000</v>
          </cell>
          <cell r="G106">
            <v>13092</v>
          </cell>
          <cell r="I106" t="str">
            <v>00025260</v>
          </cell>
          <cell r="J106" t="str">
            <v>00102</v>
          </cell>
          <cell r="K106">
            <v>13092</v>
          </cell>
          <cell r="L106">
            <v>20</v>
          </cell>
          <cell r="M106" t="str">
            <v>0002</v>
          </cell>
        </row>
        <row r="107">
          <cell r="A107" t="str">
            <v>605</v>
          </cell>
          <cell r="B107">
            <v>89</v>
          </cell>
          <cell r="C107" t="str">
            <v>6</v>
          </cell>
          <cell r="D107">
            <v>5</v>
          </cell>
          <cell r="E107" t="str">
            <v>НАСОС ГНОМ 25-20</v>
          </cell>
          <cell r="F107" t="str">
            <v>042000</v>
          </cell>
          <cell r="G107">
            <v>18888</v>
          </cell>
          <cell r="I107" t="str">
            <v>00080453</v>
          </cell>
          <cell r="J107" t="str">
            <v>00102</v>
          </cell>
          <cell r="K107">
            <v>18888</v>
          </cell>
          <cell r="L107">
            <v>20</v>
          </cell>
          <cell r="M107" t="str">
            <v>2400</v>
          </cell>
        </row>
        <row r="108">
          <cell r="A108" t="str">
            <v>605</v>
          </cell>
          <cell r="B108">
            <v>90</v>
          </cell>
          <cell r="C108" t="str">
            <v>6</v>
          </cell>
          <cell r="D108">
            <v>5</v>
          </cell>
          <cell r="E108" t="str">
            <v>НАСОС ЭЦВ  10-63-65</v>
          </cell>
          <cell r="F108" t="str">
            <v>052000</v>
          </cell>
          <cell r="G108">
            <v>38287</v>
          </cell>
          <cell r="I108" t="str">
            <v>00080457</v>
          </cell>
          <cell r="J108" t="str">
            <v>00102</v>
          </cell>
          <cell r="K108">
            <v>38287</v>
          </cell>
          <cell r="L108">
            <v>20</v>
          </cell>
          <cell r="M108" t="str">
            <v>2400</v>
          </cell>
        </row>
        <row r="109">
          <cell r="A109" t="str">
            <v>605</v>
          </cell>
          <cell r="B109">
            <v>91</v>
          </cell>
          <cell r="C109" t="str">
            <v>6</v>
          </cell>
          <cell r="D109">
            <v>5</v>
          </cell>
          <cell r="E109" t="str">
            <v>НАСОС ЭЦВ 6-16-110</v>
          </cell>
          <cell r="F109" t="str">
            <v>062000</v>
          </cell>
          <cell r="G109">
            <v>19491.25</v>
          </cell>
          <cell r="I109" t="str">
            <v>01401608</v>
          </cell>
          <cell r="J109" t="str">
            <v>00109</v>
          </cell>
          <cell r="K109">
            <v>19491.25</v>
          </cell>
          <cell r="L109">
            <v>20</v>
          </cell>
          <cell r="M109" t="str">
            <v>0034</v>
          </cell>
        </row>
        <row r="110">
          <cell r="A110" t="str">
            <v>605</v>
          </cell>
          <cell r="B110">
            <v>92</v>
          </cell>
          <cell r="C110" t="str">
            <v>6</v>
          </cell>
          <cell r="D110">
            <v>5</v>
          </cell>
          <cell r="E110" t="str">
            <v>НАСОС ЭЦВ 6-16-110</v>
          </cell>
          <cell r="F110" t="str">
            <v>062000</v>
          </cell>
          <cell r="G110">
            <v>19491.25</v>
          </cell>
          <cell r="I110" t="str">
            <v>01401609</v>
          </cell>
          <cell r="J110" t="str">
            <v>00109</v>
          </cell>
          <cell r="K110">
            <v>19491.25</v>
          </cell>
          <cell r="L110">
            <v>20</v>
          </cell>
          <cell r="M110" t="str">
            <v>0034</v>
          </cell>
        </row>
        <row r="111">
          <cell r="A111" t="str">
            <v>605</v>
          </cell>
          <cell r="B111">
            <v>93</v>
          </cell>
          <cell r="C111" t="str">
            <v>6</v>
          </cell>
          <cell r="D111">
            <v>5</v>
          </cell>
          <cell r="E111" t="str">
            <v>Насос погружной 6717/7В  из ГЕРМАНИИ</v>
          </cell>
          <cell r="F111" t="str">
            <v>062000</v>
          </cell>
          <cell r="G111">
            <v>223859.4</v>
          </cell>
          <cell r="I111" t="str">
            <v>17880</v>
          </cell>
          <cell r="J111" t="str">
            <v>00102</v>
          </cell>
          <cell r="K111">
            <v>223859.4</v>
          </cell>
          <cell r="L111">
            <v>20</v>
          </cell>
          <cell r="M111" t="str">
            <v>3000</v>
          </cell>
        </row>
        <row r="112">
          <cell r="A112" t="str">
            <v>605</v>
          </cell>
          <cell r="B112">
            <v>94</v>
          </cell>
          <cell r="C112" t="str">
            <v>6</v>
          </cell>
          <cell r="D112">
            <v>5</v>
          </cell>
          <cell r="E112" t="str">
            <v>Насос погружной 6714/7В   из ГЕРМАНИИ</v>
          </cell>
          <cell r="F112" t="str">
            <v>082000</v>
          </cell>
          <cell r="G112">
            <v>223859</v>
          </cell>
          <cell r="I112" t="str">
            <v>17881</v>
          </cell>
          <cell r="J112" t="str">
            <v>00102</v>
          </cell>
          <cell r="K112">
            <v>223859</v>
          </cell>
          <cell r="L112">
            <v>20</v>
          </cell>
          <cell r="M112" t="str">
            <v>3000</v>
          </cell>
        </row>
        <row r="113">
          <cell r="A113" t="str">
            <v>605</v>
          </cell>
          <cell r="B113">
            <v>95</v>
          </cell>
          <cell r="C113" t="str">
            <v>6</v>
          </cell>
          <cell r="D113">
            <v>5</v>
          </cell>
          <cell r="E113" t="str">
            <v>НАСОС "ГНОМ" 40-25</v>
          </cell>
          <cell r="F113" t="str">
            <v>092000</v>
          </cell>
          <cell r="G113">
            <v>22203.279999999999</v>
          </cell>
          <cell r="I113" t="str">
            <v>00000165</v>
          </cell>
          <cell r="J113" t="str">
            <v>00102</v>
          </cell>
          <cell r="K113">
            <v>22203.279999999999</v>
          </cell>
          <cell r="L113">
            <v>20</v>
          </cell>
          <cell r="M113" t="str">
            <v>0011</v>
          </cell>
        </row>
        <row r="114">
          <cell r="A114" t="str">
            <v>605</v>
          </cell>
          <cell r="B114">
            <v>96</v>
          </cell>
          <cell r="C114" t="str">
            <v>6</v>
          </cell>
          <cell r="D114">
            <v>5</v>
          </cell>
          <cell r="E114" t="str">
            <v>НАСОС "АНДИЖАНЕЦ"</v>
          </cell>
          <cell r="F114" t="str">
            <v>042000</v>
          </cell>
          <cell r="G114">
            <v>158333.32999999999</v>
          </cell>
          <cell r="I114" t="str">
            <v>00012741</v>
          </cell>
          <cell r="J114" t="str">
            <v>00102</v>
          </cell>
          <cell r="K114">
            <v>158333.32999999999</v>
          </cell>
          <cell r="L114">
            <v>20</v>
          </cell>
          <cell r="M114" t="str">
            <v>0301</v>
          </cell>
        </row>
        <row r="115">
          <cell r="A115" t="str">
            <v>605</v>
          </cell>
          <cell r="B115">
            <v>97</v>
          </cell>
          <cell r="C115" t="str">
            <v>6</v>
          </cell>
          <cell r="D115">
            <v>5</v>
          </cell>
          <cell r="E115" t="str">
            <v>НАСОС ПРВП 63/22.5</v>
          </cell>
          <cell r="F115" t="str">
            <v>012000</v>
          </cell>
          <cell r="G115">
            <v>84671.7</v>
          </cell>
          <cell r="I115" t="str">
            <v>00021755</v>
          </cell>
          <cell r="J115" t="str">
            <v>00109</v>
          </cell>
          <cell r="K115">
            <v>84671.7</v>
          </cell>
          <cell r="L115">
            <v>20</v>
          </cell>
          <cell r="M115" t="str">
            <v>0301</v>
          </cell>
        </row>
        <row r="116">
          <cell r="A116" t="str">
            <v>605</v>
          </cell>
          <cell r="B116">
            <v>98</v>
          </cell>
          <cell r="C116" t="str">
            <v>6</v>
          </cell>
          <cell r="D116">
            <v>5</v>
          </cell>
          <cell r="E116" t="str">
            <v>НАСОС ПРВП 63/22.5</v>
          </cell>
          <cell r="F116" t="str">
            <v>012000</v>
          </cell>
          <cell r="G116">
            <v>84671.7</v>
          </cell>
          <cell r="I116" t="str">
            <v>00021756</v>
          </cell>
          <cell r="J116" t="str">
            <v>00109</v>
          </cell>
          <cell r="K116">
            <v>84671.7</v>
          </cell>
          <cell r="L116">
            <v>20</v>
          </cell>
          <cell r="M116" t="str">
            <v>0301</v>
          </cell>
        </row>
        <row r="117">
          <cell r="A117" t="str">
            <v>605</v>
          </cell>
          <cell r="B117">
            <v>99</v>
          </cell>
          <cell r="C117" t="str">
            <v>6</v>
          </cell>
          <cell r="D117">
            <v>5</v>
          </cell>
          <cell r="E117" t="str">
            <v>НАСОС ПРВП 63/22.5</v>
          </cell>
          <cell r="F117" t="str">
            <v>012000</v>
          </cell>
          <cell r="G117">
            <v>84671.7</v>
          </cell>
          <cell r="I117" t="str">
            <v>00021757</v>
          </cell>
          <cell r="J117" t="str">
            <v>00109</v>
          </cell>
          <cell r="K117">
            <v>84671.7</v>
          </cell>
          <cell r="L117">
            <v>20</v>
          </cell>
          <cell r="M117" t="str">
            <v>0301</v>
          </cell>
        </row>
        <row r="118">
          <cell r="A118" t="str">
            <v>605</v>
          </cell>
          <cell r="B118">
            <v>100</v>
          </cell>
          <cell r="C118" t="str">
            <v>6</v>
          </cell>
          <cell r="D118">
            <v>5</v>
          </cell>
          <cell r="E118" t="str">
            <v>НАСОС ПРВП 63/22.5</v>
          </cell>
          <cell r="F118" t="str">
            <v>012000</v>
          </cell>
          <cell r="G118">
            <v>84671.7</v>
          </cell>
          <cell r="I118" t="str">
            <v>00021758</v>
          </cell>
          <cell r="J118" t="str">
            <v>00109</v>
          </cell>
          <cell r="K118">
            <v>84671.7</v>
          </cell>
          <cell r="L118">
            <v>20</v>
          </cell>
          <cell r="M118" t="str">
            <v>0301</v>
          </cell>
        </row>
        <row r="119">
          <cell r="A119" t="str">
            <v>605</v>
          </cell>
          <cell r="B119">
            <v>101</v>
          </cell>
          <cell r="C119" t="str">
            <v>6</v>
          </cell>
          <cell r="D119">
            <v>5</v>
          </cell>
          <cell r="E119" t="str">
            <v>НАСОС ПРВП 63/22.5 2ШТ</v>
          </cell>
          <cell r="F119" t="str">
            <v>012000</v>
          </cell>
          <cell r="G119">
            <v>169343.4</v>
          </cell>
          <cell r="I119" t="str">
            <v>00021759</v>
          </cell>
          <cell r="J119" t="str">
            <v>00109</v>
          </cell>
          <cell r="K119">
            <v>169343.4</v>
          </cell>
          <cell r="L119">
            <v>20</v>
          </cell>
          <cell r="M119" t="str">
            <v>0301</v>
          </cell>
        </row>
        <row r="120">
          <cell r="A120" t="str">
            <v>605</v>
          </cell>
          <cell r="B120">
            <v>102</v>
          </cell>
          <cell r="C120" t="str">
            <v>6</v>
          </cell>
          <cell r="D120">
            <v>5</v>
          </cell>
          <cell r="E120" t="str">
            <v>НАСОС "АНДИЖАНЕЦ"</v>
          </cell>
          <cell r="F120" t="str">
            <v>042000</v>
          </cell>
          <cell r="G120">
            <v>158333.32999999999</v>
          </cell>
          <cell r="I120" t="str">
            <v>00025221</v>
          </cell>
          <cell r="J120" t="str">
            <v>00102</v>
          </cell>
          <cell r="K120">
            <v>158333.32999999999</v>
          </cell>
          <cell r="L120">
            <v>20</v>
          </cell>
          <cell r="M120" t="str">
            <v>0002</v>
          </cell>
        </row>
        <row r="121">
          <cell r="A121" t="str">
            <v>605</v>
          </cell>
          <cell r="B121">
            <v>103</v>
          </cell>
          <cell r="C121" t="str">
            <v>6</v>
          </cell>
          <cell r="D121">
            <v>5</v>
          </cell>
          <cell r="E121" t="str">
            <v>НАСОС 1Д 160/20 С ДВИГ</v>
          </cell>
          <cell r="F121" t="str">
            <v>102000</v>
          </cell>
          <cell r="G121">
            <v>37500</v>
          </cell>
          <cell r="I121" t="str">
            <v>00025251</v>
          </cell>
          <cell r="J121" t="str">
            <v>00102</v>
          </cell>
          <cell r="K121">
            <v>37500</v>
          </cell>
          <cell r="L121">
            <v>20</v>
          </cell>
          <cell r="M121" t="str">
            <v>0002</v>
          </cell>
        </row>
        <row r="122">
          <cell r="A122" t="str">
            <v>605</v>
          </cell>
          <cell r="B122">
            <v>104</v>
          </cell>
          <cell r="C122" t="str">
            <v>6</v>
          </cell>
          <cell r="D122">
            <v>5</v>
          </cell>
          <cell r="E122" t="str">
            <v>НАСОС 1Д 160/20 С ДВИГ</v>
          </cell>
          <cell r="F122" t="str">
            <v>102000</v>
          </cell>
          <cell r="G122">
            <v>37500</v>
          </cell>
          <cell r="I122" t="str">
            <v>00025252</v>
          </cell>
          <cell r="J122" t="str">
            <v>00102</v>
          </cell>
          <cell r="K122">
            <v>37500</v>
          </cell>
          <cell r="L122">
            <v>20</v>
          </cell>
          <cell r="M122" t="str">
            <v>0002</v>
          </cell>
        </row>
        <row r="123">
          <cell r="A123" t="str">
            <v>605</v>
          </cell>
          <cell r="B123">
            <v>105</v>
          </cell>
          <cell r="C123" t="str">
            <v>6</v>
          </cell>
          <cell r="D123">
            <v>5</v>
          </cell>
          <cell r="E123" t="str">
            <v>НАСОС ПРВП 63/22.5 3ШТ</v>
          </cell>
          <cell r="F123" t="str">
            <v>072000</v>
          </cell>
          <cell r="G123">
            <v>306138.69</v>
          </cell>
          <cell r="I123" t="str">
            <v>00030440</v>
          </cell>
          <cell r="J123" t="str">
            <v>00102</v>
          </cell>
          <cell r="K123">
            <v>306138.69</v>
          </cell>
          <cell r="L123">
            <v>20</v>
          </cell>
          <cell r="M123" t="str">
            <v>0301</v>
          </cell>
        </row>
        <row r="124">
          <cell r="A124" t="str">
            <v>605</v>
          </cell>
          <cell r="B124">
            <v>106</v>
          </cell>
          <cell r="C124" t="str">
            <v>6</v>
          </cell>
          <cell r="D124">
            <v>5</v>
          </cell>
          <cell r="E124" t="str">
            <v>НАСОС ПРВП 63/22.5 2ШТ</v>
          </cell>
          <cell r="F124" t="str">
            <v>072000</v>
          </cell>
          <cell r="G124">
            <v>204092.46</v>
          </cell>
          <cell r="I124" t="str">
            <v>00030441</v>
          </cell>
          <cell r="J124" t="str">
            <v>00102</v>
          </cell>
          <cell r="K124">
            <v>204092.46</v>
          </cell>
          <cell r="L124">
            <v>20</v>
          </cell>
          <cell r="M124" t="str">
            <v>0301</v>
          </cell>
        </row>
        <row r="125">
          <cell r="A125" t="str">
            <v>605</v>
          </cell>
          <cell r="B125">
            <v>107</v>
          </cell>
          <cell r="C125" t="str">
            <v>6</v>
          </cell>
          <cell r="D125">
            <v>5</v>
          </cell>
          <cell r="E125" t="str">
            <v>НАСОС ПРВП 63/22.5 5ШТ</v>
          </cell>
          <cell r="F125" t="str">
            <v>072000</v>
          </cell>
          <cell r="G125">
            <v>510231.2</v>
          </cell>
          <cell r="I125" t="str">
            <v>00030442</v>
          </cell>
          <cell r="J125" t="str">
            <v>00102</v>
          </cell>
          <cell r="K125">
            <v>510231.2</v>
          </cell>
          <cell r="L125">
            <v>20</v>
          </cell>
          <cell r="M125" t="str">
            <v>0301</v>
          </cell>
        </row>
        <row r="126">
          <cell r="A126" t="str">
            <v>605</v>
          </cell>
          <cell r="B126">
            <v>108</v>
          </cell>
          <cell r="C126" t="str">
            <v>6</v>
          </cell>
          <cell r="D126">
            <v>5</v>
          </cell>
          <cell r="E126" t="str">
            <v>НАСОС ПРВП 63/22.5 8ШТ</v>
          </cell>
          <cell r="F126" t="str">
            <v>072000</v>
          </cell>
          <cell r="G126">
            <v>816369.84</v>
          </cell>
          <cell r="I126" t="str">
            <v>00030443</v>
          </cell>
          <cell r="J126" t="str">
            <v>00102</v>
          </cell>
          <cell r="K126">
            <v>816369.84</v>
          </cell>
          <cell r="L126">
            <v>20</v>
          </cell>
          <cell r="M126" t="str">
            <v>0301</v>
          </cell>
        </row>
        <row r="127">
          <cell r="A127" t="str">
            <v>605</v>
          </cell>
          <cell r="B127">
            <v>109</v>
          </cell>
          <cell r="C127" t="str">
            <v>6</v>
          </cell>
          <cell r="D127">
            <v>5</v>
          </cell>
          <cell r="E127" t="str">
            <v>НАСОС 1Д 1250/63</v>
          </cell>
          <cell r="F127" t="str">
            <v>072000</v>
          </cell>
          <cell r="G127">
            <v>97500</v>
          </cell>
          <cell r="I127" t="str">
            <v>00030445</v>
          </cell>
          <cell r="J127" t="str">
            <v>00102</v>
          </cell>
          <cell r="K127">
            <v>97500</v>
          </cell>
          <cell r="L127">
            <v>20</v>
          </cell>
          <cell r="M127" t="str">
            <v>0301</v>
          </cell>
        </row>
        <row r="128">
          <cell r="A128" t="str">
            <v>605</v>
          </cell>
          <cell r="B128">
            <v>110</v>
          </cell>
          <cell r="C128" t="str">
            <v>6</v>
          </cell>
          <cell r="D128">
            <v>5</v>
          </cell>
          <cell r="E128" t="str">
            <v>НАСОС 1Д 630/90</v>
          </cell>
          <cell r="F128" t="str">
            <v>072000</v>
          </cell>
          <cell r="G128">
            <v>83333.33</v>
          </cell>
          <cell r="I128" t="str">
            <v>00030446</v>
          </cell>
          <cell r="J128" t="str">
            <v>00102</v>
          </cell>
          <cell r="K128">
            <v>83333.33</v>
          </cell>
          <cell r="L128">
            <v>20</v>
          </cell>
          <cell r="M128" t="str">
            <v>0301</v>
          </cell>
        </row>
        <row r="129">
          <cell r="A129" t="str">
            <v>605</v>
          </cell>
          <cell r="B129">
            <v>111</v>
          </cell>
          <cell r="C129" t="str">
            <v>6</v>
          </cell>
          <cell r="D129">
            <v>5</v>
          </cell>
          <cell r="E129" t="str">
            <v>НАСОС ПРВП 63/22.5</v>
          </cell>
          <cell r="F129" t="str">
            <v>072000</v>
          </cell>
          <cell r="G129">
            <v>102048.24</v>
          </cell>
          <cell r="I129" t="str">
            <v>00030447</v>
          </cell>
          <cell r="J129" t="str">
            <v>00102</v>
          </cell>
          <cell r="K129">
            <v>102048.24</v>
          </cell>
          <cell r="L129">
            <v>20</v>
          </cell>
          <cell r="M129" t="str">
            <v>0301</v>
          </cell>
        </row>
        <row r="130">
          <cell r="A130" t="str">
            <v>605</v>
          </cell>
          <cell r="B130">
            <v>112</v>
          </cell>
          <cell r="C130" t="str">
            <v>6</v>
          </cell>
          <cell r="D130">
            <v>5</v>
          </cell>
          <cell r="E130" t="str">
            <v>НАСОС 1Д 1250/125 С ДВИГ.630КВТ</v>
          </cell>
          <cell r="F130" t="str">
            <v>102000</v>
          </cell>
          <cell r="G130">
            <v>875000</v>
          </cell>
          <cell r="I130" t="str">
            <v>00047452</v>
          </cell>
          <cell r="J130" t="str">
            <v>00109</v>
          </cell>
          <cell r="K130">
            <v>875000</v>
          </cell>
          <cell r="L130">
            <v>20</v>
          </cell>
          <cell r="M130" t="str">
            <v>0301</v>
          </cell>
        </row>
        <row r="131">
          <cell r="A131" t="str">
            <v>605</v>
          </cell>
          <cell r="B131">
            <v>113</v>
          </cell>
          <cell r="C131" t="str">
            <v>6</v>
          </cell>
          <cell r="D131">
            <v>5</v>
          </cell>
          <cell r="E131" t="str">
            <v>НАСОС ПРВП 63/22.5</v>
          </cell>
          <cell r="F131" t="str">
            <v>072000</v>
          </cell>
          <cell r="G131">
            <v>102048.24</v>
          </cell>
          <cell r="I131" t="str">
            <v>00057605</v>
          </cell>
          <cell r="J131" t="str">
            <v>00102</v>
          </cell>
          <cell r="K131">
            <v>102048.24</v>
          </cell>
          <cell r="L131">
            <v>20</v>
          </cell>
          <cell r="M131" t="str">
            <v>0301</v>
          </cell>
        </row>
        <row r="132">
          <cell r="A132" t="str">
            <v>605</v>
          </cell>
          <cell r="B132">
            <v>114</v>
          </cell>
          <cell r="C132" t="str">
            <v>6</v>
          </cell>
          <cell r="D132">
            <v>5</v>
          </cell>
          <cell r="E132" t="str">
            <v>НАСОС ВВН2 300 С ДВИГ.</v>
          </cell>
          <cell r="F132" t="str">
            <v>112000</v>
          </cell>
          <cell r="G132">
            <v>11293125</v>
          </cell>
          <cell r="I132" t="str">
            <v>00026441</v>
          </cell>
          <cell r="J132" t="str">
            <v>00102</v>
          </cell>
          <cell r="K132">
            <v>11293125</v>
          </cell>
          <cell r="L132">
            <v>20</v>
          </cell>
          <cell r="M132" t="str">
            <v>0301</v>
          </cell>
        </row>
        <row r="133">
          <cell r="A133" t="str">
            <v>605</v>
          </cell>
          <cell r="B133">
            <v>115</v>
          </cell>
          <cell r="C133" t="str">
            <v>6</v>
          </cell>
          <cell r="D133">
            <v>5</v>
          </cell>
          <cell r="E133" t="str">
            <v>НАСОС ВВН2 300 С ДВИГ.</v>
          </cell>
          <cell r="F133" t="str">
            <v>112000</v>
          </cell>
          <cell r="G133">
            <v>114791.67</v>
          </cell>
          <cell r="I133" t="str">
            <v>00026441</v>
          </cell>
          <cell r="J133" t="str">
            <v>00102</v>
          </cell>
          <cell r="K133">
            <v>114791.67</v>
          </cell>
          <cell r="L133">
            <v>20</v>
          </cell>
          <cell r="M133" t="str">
            <v>0301</v>
          </cell>
        </row>
        <row r="134">
          <cell r="A134" t="str">
            <v>605</v>
          </cell>
          <cell r="B134">
            <v>116</v>
          </cell>
          <cell r="C134" t="str">
            <v>6</v>
          </cell>
          <cell r="D134">
            <v>5</v>
          </cell>
          <cell r="E134" t="str">
            <v>НАСОС ЭЦВ  10-120-60</v>
          </cell>
          <cell r="F134" t="str">
            <v>082000</v>
          </cell>
          <cell r="G134">
            <v>64583</v>
          </cell>
          <cell r="I134" t="str">
            <v>00080478</v>
          </cell>
          <cell r="J134" t="str">
            <v>00102</v>
          </cell>
          <cell r="K134">
            <v>64583</v>
          </cell>
          <cell r="L134">
            <v>20</v>
          </cell>
          <cell r="M134" t="str">
            <v>2400</v>
          </cell>
        </row>
        <row r="135">
          <cell r="D135" t="str">
            <v>5 Всего</v>
          </cell>
          <cell r="G135">
            <v>80629974.580000013</v>
          </cell>
        </row>
        <row r="136">
          <cell r="A136" t="str">
            <v>606</v>
          </cell>
          <cell r="B136">
            <v>117</v>
          </cell>
          <cell r="C136" t="str">
            <v>6</v>
          </cell>
          <cell r="D136">
            <v>6</v>
          </cell>
          <cell r="E136" t="str">
            <v>ЛЕБЕДКА 55 Л/С 2СМ  Б/У</v>
          </cell>
          <cell r="F136" t="str">
            <v>022000</v>
          </cell>
          <cell r="G136">
            <v>158917</v>
          </cell>
          <cell r="I136" t="str">
            <v>00080445</v>
          </cell>
          <cell r="J136" t="str">
            <v>00102</v>
          </cell>
          <cell r="K136">
            <v>158917</v>
          </cell>
          <cell r="L136">
            <v>15</v>
          </cell>
          <cell r="M136" t="str">
            <v>2400</v>
          </cell>
        </row>
        <row r="137">
          <cell r="A137" t="str">
            <v>606</v>
          </cell>
          <cell r="B137">
            <v>118</v>
          </cell>
          <cell r="C137" t="str">
            <v>6</v>
          </cell>
          <cell r="D137">
            <v>6</v>
          </cell>
          <cell r="E137" t="str">
            <v>ЛЕБЕДКА 55 Л/С 2СМ  Б/У</v>
          </cell>
          <cell r="F137" t="str">
            <v>022000</v>
          </cell>
          <cell r="G137">
            <v>158917</v>
          </cell>
          <cell r="I137" t="str">
            <v>00080446</v>
          </cell>
          <cell r="J137" t="str">
            <v>00102</v>
          </cell>
          <cell r="K137">
            <v>158917</v>
          </cell>
          <cell r="L137">
            <v>15</v>
          </cell>
          <cell r="M137" t="str">
            <v>2400</v>
          </cell>
        </row>
        <row r="138">
          <cell r="A138" t="str">
            <v>606</v>
          </cell>
          <cell r="B138">
            <v>119</v>
          </cell>
          <cell r="C138" t="str">
            <v>6</v>
          </cell>
          <cell r="D138">
            <v>6</v>
          </cell>
          <cell r="E138" t="str">
            <v>ЛЕБЕДКА 55 Л/С 2СМ  Б/У</v>
          </cell>
          <cell r="F138" t="str">
            <v>022000</v>
          </cell>
          <cell r="G138">
            <v>158917</v>
          </cell>
          <cell r="I138" t="str">
            <v>00080447</v>
          </cell>
          <cell r="J138" t="str">
            <v>00102</v>
          </cell>
          <cell r="K138">
            <v>158917</v>
          </cell>
          <cell r="L138">
            <v>15</v>
          </cell>
          <cell r="M138" t="str">
            <v>2400</v>
          </cell>
        </row>
        <row r="139">
          <cell r="A139" t="str">
            <v>606</v>
          </cell>
          <cell r="B139">
            <v>120</v>
          </cell>
          <cell r="C139" t="str">
            <v>6</v>
          </cell>
          <cell r="D139">
            <v>6</v>
          </cell>
          <cell r="E139" t="str">
            <v>ЛЕБЕДКА 55 Л/С 2СМ  Б/У</v>
          </cell>
          <cell r="F139" t="str">
            <v>022000</v>
          </cell>
          <cell r="G139">
            <v>158917</v>
          </cell>
          <cell r="I139" t="str">
            <v>00080448</v>
          </cell>
          <cell r="J139" t="str">
            <v>00102</v>
          </cell>
          <cell r="K139">
            <v>158917</v>
          </cell>
          <cell r="L139">
            <v>15</v>
          </cell>
          <cell r="M139" t="str">
            <v>2400</v>
          </cell>
        </row>
        <row r="140">
          <cell r="A140" t="str">
            <v>606</v>
          </cell>
          <cell r="B140">
            <v>121</v>
          </cell>
          <cell r="C140" t="str">
            <v>6</v>
          </cell>
          <cell r="D140">
            <v>6</v>
          </cell>
          <cell r="E140" t="str">
            <v>ЛЕБЕДКА 55 Л/С 2СМ  Б/У</v>
          </cell>
          <cell r="F140" t="str">
            <v>022000</v>
          </cell>
          <cell r="G140">
            <v>158917</v>
          </cell>
          <cell r="I140" t="str">
            <v>00080449</v>
          </cell>
          <cell r="J140" t="str">
            <v>00102</v>
          </cell>
          <cell r="K140">
            <v>158917</v>
          </cell>
          <cell r="L140">
            <v>15</v>
          </cell>
          <cell r="M140" t="str">
            <v>2400</v>
          </cell>
        </row>
        <row r="141">
          <cell r="A141" t="str">
            <v>606</v>
          </cell>
          <cell r="B141">
            <v>122</v>
          </cell>
          <cell r="C141" t="str">
            <v>6</v>
          </cell>
          <cell r="D141">
            <v>6</v>
          </cell>
          <cell r="E141" t="str">
            <v>ЭЛЕКТРОПОГРУЗЧИК N6972</v>
          </cell>
          <cell r="F141" t="str">
            <v>012000</v>
          </cell>
          <cell r="G141">
            <v>14000</v>
          </cell>
          <cell r="I141" t="str">
            <v>00000135</v>
          </cell>
          <cell r="J141" t="str">
            <v>00102</v>
          </cell>
          <cell r="K141">
            <v>14000</v>
          </cell>
          <cell r="L141">
            <v>15</v>
          </cell>
          <cell r="M141" t="str">
            <v>0011</v>
          </cell>
        </row>
        <row r="142">
          <cell r="A142" t="str">
            <v>606</v>
          </cell>
          <cell r="B142">
            <v>123</v>
          </cell>
          <cell r="C142" t="str">
            <v>6</v>
          </cell>
          <cell r="D142">
            <v>6</v>
          </cell>
          <cell r="E142" t="str">
            <v>ЭЛЕКТРОПОГРУЗЧИК N6973</v>
          </cell>
          <cell r="F142" t="str">
            <v>012000</v>
          </cell>
          <cell r="G142">
            <v>14000</v>
          </cell>
          <cell r="I142" t="str">
            <v>00000136</v>
          </cell>
          <cell r="J142" t="str">
            <v>00102</v>
          </cell>
          <cell r="K142">
            <v>14000</v>
          </cell>
          <cell r="L142">
            <v>15</v>
          </cell>
          <cell r="M142" t="str">
            <v>0011</v>
          </cell>
        </row>
        <row r="143">
          <cell r="A143" t="str">
            <v>606</v>
          </cell>
          <cell r="B143">
            <v>124</v>
          </cell>
          <cell r="C143" t="str">
            <v>6</v>
          </cell>
          <cell r="D143">
            <v>6</v>
          </cell>
          <cell r="E143" t="str">
            <v>ЭЛЕКТРОПОГРУЗЧИК ЕВ71733С</v>
          </cell>
          <cell r="F143" t="str">
            <v>012000</v>
          </cell>
          <cell r="G143">
            <v>1246889</v>
          </cell>
          <cell r="I143" t="str">
            <v>00000210</v>
          </cell>
          <cell r="J143" t="str">
            <v>00109</v>
          </cell>
          <cell r="K143">
            <v>1246889</v>
          </cell>
          <cell r="L143">
            <v>15</v>
          </cell>
          <cell r="M143" t="str">
            <v>0015</v>
          </cell>
        </row>
        <row r="144">
          <cell r="A144" t="str">
            <v>606</v>
          </cell>
          <cell r="B144">
            <v>125</v>
          </cell>
          <cell r="C144" t="str">
            <v>6</v>
          </cell>
          <cell r="D144">
            <v>6</v>
          </cell>
          <cell r="E144" t="str">
            <v>ЭЛЕКТРОПОГРУЗЧИК ЕВ 717-33С</v>
          </cell>
          <cell r="F144" t="str">
            <v>022000</v>
          </cell>
          <cell r="G144">
            <v>1244426</v>
          </cell>
          <cell r="I144" t="str">
            <v>00000211</v>
          </cell>
          <cell r="J144" t="str">
            <v>00109</v>
          </cell>
          <cell r="K144">
            <v>1244426</v>
          </cell>
          <cell r="L144">
            <v>15</v>
          </cell>
          <cell r="M144" t="str">
            <v>0015</v>
          </cell>
        </row>
        <row r="145">
          <cell r="A145" t="str">
            <v>606</v>
          </cell>
          <cell r="B145">
            <v>126</v>
          </cell>
          <cell r="C145" t="str">
            <v>6</v>
          </cell>
          <cell r="D145">
            <v>6</v>
          </cell>
          <cell r="E145" t="str">
            <v>АВТОПОГРУЗЧИК</v>
          </cell>
          <cell r="F145" t="str">
            <v>012000</v>
          </cell>
          <cell r="G145">
            <v>19000</v>
          </cell>
          <cell r="I145" t="str">
            <v>00000134</v>
          </cell>
          <cell r="J145" t="str">
            <v>00102</v>
          </cell>
          <cell r="K145">
            <v>19000</v>
          </cell>
          <cell r="L145">
            <v>15</v>
          </cell>
          <cell r="M145" t="str">
            <v>0011</v>
          </cell>
        </row>
        <row r="146">
          <cell r="A146" t="str">
            <v>606</v>
          </cell>
          <cell r="B146">
            <v>127</v>
          </cell>
          <cell r="C146" t="str">
            <v>6</v>
          </cell>
          <cell r="D146">
            <v>6</v>
          </cell>
          <cell r="E146" t="str">
            <v>ПРОТИВОВЕС ПО-98-000-СБ</v>
          </cell>
          <cell r="F146" t="str">
            <v>072000</v>
          </cell>
          <cell r="G146">
            <v>167090</v>
          </cell>
          <cell r="I146" t="str">
            <v>00080464</v>
          </cell>
          <cell r="J146" t="str">
            <v>00102</v>
          </cell>
          <cell r="K146">
            <v>167090</v>
          </cell>
          <cell r="L146">
            <v>15</v>
          </cell>
          <cell r="M146" t="str">
            <v>2400</v>
          </cell>
        </row>
        <row r="147">
          <cell r="A147" t="str">
            <v>606</v>
          </cell>
          <cell r="B147">
            <v>128</v>
          </cell>
          <cell r="C147" t="str">
            <v>6</v>
          </cell>
          <cell r="D147">
            <v>6</v>
          </cell>
          <cell r="E147" t="str">
            <v>ПРОТИВОВЕС ПО-98-000-СБ</v>
          </cell>
          <cell r="F147" t="str">
            <v>072000</v>
          </cell>
          <cell r="G147">
            <v>167090</v>
          </cell>
          <cell r="I147" t="str">
            <v>00080465</v>
          </cell>
          <cell r="J147" t="str">
            <v>00102</v>
          </cell>
          <cell r="K147">
            <v>167090</v>
          </cell>
          <cell r="L147">
            <v>15</v>
          </cell>
          <cell r="M147" t="str">
            <v>2400</v>
          </cell>
        </row>
        <row r="148">
          <cell r="A148" t="str">
            <v>606</v>
          </cell>
          <cell r="B148">
            <v>129</v>
          </cell>
          <cell r="C148" t="str">
            <v>6</v>
          </cell>
          <cell r="D148">
            <v>6</v>
          </cell>
          <cell r="E148" t="str">
            <v>ТРУБОУКЛАДЧИК ТГ-321Т</v>
          </cell>
          <cell r="F148" t="str">
            <v>012000</v>
          </cell>
          <cell r="G148">
            <v>13997812.5</v>
          </cell>
          <cell r="I148" t="str">
            <v>00021754</v>
          </cell>
          <cell r="J148" t="str">
            <v>00109</v>
          </cell>
          <cell r="K148">
            <v>13997812.5</v>
          </cell>
          <cell r="L148">
            <v>15</v>
          </cell>
          <cell r="M148" t="str">
            <v>0301</v>
          </cell>
        </row>
        <row r="149">
          <cell r="A149" t="str">
            <v>606</v>
          </cell>
          <cell r="B149">
            <v>130</v>
          </cell>
          <cell r="C149" t="str">
            <v>6</v>
          </cell>
          <cell r="D149">
            <v>6</v>
          </cell>
          <cell r="E149" t="str">
            <v>ПУТЕРЕМОНТНАЯ МАШИНА ПРМ N47</v>
          </cell>
          <cell r="F149" t="str">
            <v>122000</v>
          </cell>
          <cell r="G149">
            <v>2447790.02</v>
          </cell>
          <cell r="I149" t="str">
            <v>00025263</v>
          </cell>
          <cell r="J149" t="str">
            <v>00102</v>
          </cell>
          <cell r="K149">
            <v>2447790.02</v>
          </cell>
          <cell r="L149">
            <v>15</v>
          </cell>
          <cell r="M149" t="str">
            <v>0002</v>
          </cell>
        </row>
        <row r="150">
          <cell r="A150" t="str">
            <v>606</v>
          </cell>
          <cell r="B150">
            <v>131</v>
          </cell>
          <cell r="C150" t="str">
            <v>6</v>
          </cell>
          <cell r="D150">
            <v>6</v>
          </cell>
          <cell r="E150" t="str">
            <v>ЛЕБЕДКА  СКРЕПЕРНАЯ  55л/с</v>
          </cell>
          <cell r="F150" t="str">
            <v>122000</v>
          </cell>
          <cell r="G150">
            <v>615158</v>
          </cell>
          <cell r="I150" t="str">
            <v>00041725</v>
          </cell>
          <cell r="J150" t="str">
            <v>00102</v>
          </cell>
          <cell r="K150">
            <v>615158</v>
          </cell>
          <cell r="L150">
            <v>15</v>
          </cell>
          <cell r="M150" t="str">
            <v>2400</v>
          </cell>
        </row>
        <row r="151">
          <cell r="A151" t="str">
            <v>606</v>
          </cell>
          <cell r="B151">
            <v>132</v>
          </cell>
          <cell r="C151" t="str">
            <v>6</v>
          </cell>
          <cell r="D151">
            <v>6</v>
          </cell>
          <cell r="E151" t="str">
            <v>ЛЕБЕДКА  СКРЕПЕРНАЯ  55л/с</v>
          </cell>
          <cell r="F151" t="str">
            <v>122000</v>
          </cell>
          <cell r="G151">
            <v>615158</v>
          </cell>
          <cell r="I151" t="str">
            <v>00077004</v>
          </cell>
          <cell r="J151" t="str">
            <v>00102</v>
          </cell>
          <cell r="K151">
            <v>615158</v>
          </cell>
          <cell r="L151">
            <v>15</v>
          </cell>
          <cell r="M151" t="str">
            <v>2400</v>
          </cell>
        </row>
        <row r="152">
          <cell r="A152" t="str">
            <v>606</v>
          </cell>
          <cell r="B152">
            <v>133</v>
          </cell>
          <cell r="C152" t="str">
            <v>6</v>
          </cell>
          <cell r="D152">
            <v>6</v>
          </cell>
          <cell r="E152" t="str">
            <v>ЛЕБЕДКА  СКРЕПЕРНАЯ  55л/с</v>
          </cell>
          <cell r="F152" t="str">
            <v>122000</v>
          </cell>
          <cell r="G152">
            <v>615158</v>
          </cell>
          <cell r="I152" t="str">
            <v>00077007</v>
          </cell>
          <cell r="J152" t="str">
            <v>00102</v>
          </cell>
          <cell r="K152">
            <v>615158</v>
          </cell>
          <cell r="L152">
            <v>15</v>
          </cell>
          <cell r="M152" t="str">
            <v>2400</v>
          </cell>
        </row>
        <row r="153">
          <cell r="A153" t="str">
            <v>606</v>
          </cell>
          <cell r="B153">
            <v>134</v>
          </cell>
          <cell r="C153" t="str">
            <v>6</v>
          </cell>
          <cell r="D153">
            <v>6</v>
          </cell>
          <cell r="E153" t="str">
            <v>ЛЕБЕДКА  17л/с</v>
          </cell>
          <cell r="F153" t="str">
            <v>122000</v>
          </cell>
          <cell r="G153">
            <v>379046</v>
          </cell>
          <cell r="I153" t="str">
            <v>00077008</v>
          </cell>
          <cell r="J153" t="str">
            <v>00102</v>
          </cell>
          <cell r="K153">
            <v>379046</v>
          </cell>
          <cell r="L153">
            <v>15</v>
          </cell>
          <cell r="M153" t="str">
            <v>2400</v>
          </cell>
        </row>
        <row r="154">
          <cell r="A154" t="str">
            <v>606</v>
          </cell>
          <cell r="B154">
            <v>135</v>
          </cell>
          <cell r="C154" t="str">
            <v>6</v>
          </cell>
          <cell r="D154">
            <v>6</v>
          </cell>
          <cell r="E154" t="str">
            <v>ЛЕБЕДКА СКРЕПЕРНАЯ  55л/с</v>
          </cell>
          <cell r="F154" t="str">
            <v>122000</v>
          </cell>
          <cell r="G154">
            <v>615158</v>
          </cell>
          <cell r="I154" t="str">
            <v>00077010</v>
          </cell>
          <cell r="J154" t="str">
            <v>00102</v>
          </cell>
          <cell r="K154">
            <v>615158</v>
          </cell>
          <cell r="L154">
            <v>15</v>
          </cell>
          <cell r="M154" t="str">
            <v>2400</v>
          </cell>
        </row>
        <row r="155">
          <cell r="A155" t="str">
            <v>606</v>
          </cell>
          <cell r="B155">
            <v>136</v>
          </cell>
          <cell r="C155" t="str">
            <v>6</v>
          </cell>
          <cell r="D155">
            <v>6</v>
          </cell>
          <cell r="E155" t="str">
            <v>ЛЕБЕДКА  СКРЕПЕРНАЯ  55л/с</v>
          </cell>
          <cell r="F155" t="str">
            <v>122000</v>
          </cell>
          <cell r="G155">
            <v>615158</v>
          </cell>
          <cell r="I155" t="str">
            <v>00077011</v>
          </cell>
          <cell r="J155" t="str">
            <v>00102</v>
          </cell>
          <cell r="K155">
            <v>615158</v>
          </cell>
          <cell r="L155">
            <v>15</v>
          </cell>
          <cell r="M155" t="str">
            <v>2400</v>
          </cell>
        </row>
        <row r="156">
          <cell r="A156" t="str">
            <v>606</v>
          </cell>
          <cell r="B156">
            <v>137</v>
          </cell>
          <cell r="C156" t="str">
            <v>6</v>
          </cell>
          <cell r="D156">
            <v>6</v>
          </cell>
          <cell r="E156" t="str">
            <v>ЛЕБЕДКА  СКРЕПЕРНАЯ  55л/с</v>
          </cell>
          <cell r="F156" t="str">
            <v>122000</v>
          </cell>
          <cell r="G156">
            <v>615163</v>
          </cell>
          <cell r="I156" t="str">
            <v>00077012</v>
          </cell>
          <cell r="J156" t="str">
            <v>00102</v>
          </cell>
          <cell r="K156">
            <v>615163</v>
          </cell>
          <cell r="L156">
            <v>15</v>
          </cell>
          <cell r="M156" t="str">
            <v>2400</v>
          </cell>
        </row>
        <row r="157">
          <cell r="A157" t="str">
            <v>606</v>
          </cell>
          <cell r="B157">
            <v>138</v>
          </cell>
          <cell r="C157" t="str">
            <v>6</v>
          </cell>
          <cell r="D157">
            <v>6</v>
          </cell>
          <cell r="E157" t="str">
            <v>ЛЕБЕДКА  СКРЕПЕРНАЯ  55л/с</v>
          </cell>
          <cell r="F157" t="str">
            <v>122000</v>
          </cell>
          <cell r="G157">
            <v>615158</v>
          </cell>
          <cell r="I157" t="str">
            <v>00077108</v>
          </cell>
          <cell r="J157" t="str">
            <v>00102</v>
          </cell>
          <cell r="K157">
            <v>615158</v>
          </cell>
          <cell r="L157">
            <v>15</v>
          </cell>
          <cell r="M157" t="str">
            <v>2400</v>
          </cell>
        </row>
        <row r="158">
          <cell r="A158" t="str">
            <v>606</v>
          </cell>
          <cell r="B158">
            <v>139</v>
          </cell>
          <cell r="C158" t="str">
            <v>6</v>
          </cell>
          <cell r="D158">
            <v>6</v>
          </cell>
          <cell r="E158" t="str">
            <v>ЛЕБЕДКА  30л/с  2сма</v>
          </cell>
          <cell r="F158" t="str">
            <v>122000</v>
          </cell>
          <cell r="G158">
            <v>478020</v>
          </cell>
          <cell r="I158" t="str">
            <v>00077203</v>
          </cell>
          <cell r="J158" t="str">
            <v>00102</v>
          </cell>
          <cell r="K158">
            <v>478020</v>
          </cell>
          <cell r="L158">
            <v>15</v>
          </cell>
          <cell r="M158" t="str">
            <v>2400</v>
          </cell>
        </row>
        <row r="159">
          <cell r="A159" t="str">
            <v>606</v>
          </cell>
          <cell r="B159">
            <v>140</v>
          </cell>
          <cell r="C159" t="str">
            <v>6</v>
          </cell>
          <cell r="D159">
            <v>6</v>
          </cell>
          <cell r="E159" t="str">
            <v>ЛЕБЕДКА  30л/с  2 сма</v>
          </cell>
          <cell r="F159" t="str">
            <v>122000</v>
          </cell>
          <cell r="G159">
            <v>478018</v>
          </cell>
          <cell r="I159" t="str">
            <v>00077204</v>
          </cell>
          <cell r="J159" t="str">
            <v>00102</v>
          </cell>
          <cell r="K159">
            <v>478018</v>
          </cell>
          <cell r="L159">
            <v>15</v>
          </cell>
          <cell r="M159" t="str">
            <v>2400</v>
          </cell>
        </row>
        <row r="160">
          <cell r="A160" t="str">
            <v>606</v>
          </cell>
          <cell r="B160">
            <v>141</v>
          </cell>
          <cell r="C160" t="str">
            <v>6</v>
          </cell>
          <cell r="D160">
            <v>6</v>
          </cell>
          <cell r="E160" t="str">
            <v>ЛЕБЕДКА  30л/с  2сма</v>
          </cell>
          <cell r="F160" t="str">
            <v>122000</v>
          </cell>
          <cell r="G160">
            <v>478018</v>
          </cell>
          <cell r="I160" t="str">
            <v>00077205</v>
          </cell>
          <cell r="J160" t="str">
            <v>00102</v>
          </cell>
          <cell r="K160">
            <v>478018</v>
          </cell>
          <cell r="L160">
            <v>15</v>
          </cell>
          <cell r="M160" t="str">
            <v>2400</v>
          </cell>
        </row>
        <row r="161">
          <cell r="A161" t="str">
            <v>606</v>
          </cell>
          <cell r="B161">
            <v>142</v>
          </cell>
          <cell r="C161" t="str">
            <v>6</v>
          </cell>
          <cell r="D161">
            <v>6</v>
          </cell>
          <cell r="E161" t="str">
            <v>ЛЕБЕДКА  СКРЕПЕРНАЯ  55л/с</v>
          </cell>
          <cell r="F161" t="str">
            <v>122000</v>
          </cell>
          <cell r="G161">
            <v>615158</v>
          </cell>
          <cell r="I161" t="str">
            <v>00077208</v>
          </cell>
          <cell r="J161" t="str">
            <v>00102</v>
          </cell>
          <cell r="K161">
            <v>615158</v>
          </cell>
          <cell r="L161">
            <v>15</v>
          </cell>
          <cell r="M161" t="str">
            <v>2400</v>
          </cell>
        </row>
        <row r="162">
          <cell r="A162" t="str">
            <v>606</v>
          </cell>
          <cell r="B162">
            <v>143</v>
          </cell>
          <cell r="C162" t="str">
            <v>6</v>
          </cell>
          <cell r="D162">
            <v>6</v>
          </cell>
          <cell r="E162" t="str">
            <v>ЛЕБЕДКА  СКРЕПЕРНАЯ  55л/с</v>
          </cell>
          <cell r="F162" t="str">
            <v>122000</v>
          </cell>
          <cell r="G162">
            <v>615158</v>
          </cell>
          <cell r="I162" t="str">
            <v>00077209</v>
          </cell>
          <cell r="J162" t="str">
            <v>00102</v>
          </cell>
          <cell r="K162">
            <v>615158</v>
          </cell>
          <cell r="L162">
            <v>15</v>
          </cell>
          <cell r="M162" t="str">
            <v>2400</v>
          </cell>
        </row>
        <row r="163">
          <cell r="A163" t="str">
            <v>606</v>
          </cell>
          <cell r="B163">
            <v>144</v>
          </cell>
          <cell r="C163" t="str">
            <v>6</v>
          </cell>
          <cell r="D163">
            <v>6</v>
          </cell>
          <cell r="E163" t="str">
            <v>ЛЕБЕДКА  17л/с  2сма</v>
          </cell>
          <cell r="F163" t="str">
            <v>122000</v>
          </cell>
          <cell r="G163">
            <v>379046</v>
          </cell>
          <cell r="I163" t="str">
            <v>00077215</v>
          </cell>
          <cell r="J163" t="str">
            <v>00102</v>
          </cell>
          <cell r="K163">
            <v>379046</v>
          </cell>
          <cell r="L163">
            <v>15</v>
          </cell>
          <cell r="M163" t="str">
            <v>2400</v>
          </cell>
        </row>
        <row r="164">
          <cell r="A164" t="str">
            <v>606</v>
          </cell>
          <cell r="B164">
            <v>145</v>
          </cell>
          <cell r="C164" t="str">
            <v>6</v>
          </cell>
          <cell r="D164">
            <v>6</v>
          </cell>
          <cell r="E164" t="str">
            <v>ЛЕБЕДКА  30л/с  2сма</v>
          </cell>
          <cell r="F164" t="str">
            <v>122000</v>
          </cell>
          <cell r="G164">
            <v>478018</v>
          </cell>
          <cell r="I164" t="str">
            <v>00077216</v>
          </cell>
          <cell r="J164" t="str">
            <v>00102</v>
          </cell>
          <cell r="K164">
            <v>478018</v>
          </cell>
          <cell r="L164">
            <v>15</v>
          </cell>
          <cell r="M164" t="str">
            <v>2400</v>
          </cell>
        </row>
        <row r="165">
          <cell r="A165" t="str">
            <v>606</v>
          </cell>
          <cell r="B165">
            <v>146</v>
          </cell>
          <cell r="C165" t="str">
            <v>6</v>
          </cell>
          <cell r="D165">
            <v>6</v>
          </cell>
          <cell r="E165" t="str">
            <v>ЛЕБЕДКА  СКРЕПЕРНАЯ  55л/с</v>
          </cell>
          <cell r="F165" t="str">
            <v>122000</v>
          </cell>
          <cell r="G165">
            <v>615158</v>
          </cell>
          <cell r="I165" t="str">
            <v>00077230</v>
          </cell>
          <cell r="J165" t="str">
            <v>00102</v>
          </cell>
          <cell r="K165">
            <v>615158</v>
          </cell>
          <cell r="L165">
            <v>15</v>
          </cell>
          <cell r="M165" t="str">
            <v>2400</v>
          </cell>
        </row>
        <row r="166">
          <cell r="A166" t="str">
            <v>606</v>
          </cell>
          <cell r="B166">
            <v>147</v>
          </cell>
          <cell r="C166" t="str">
            <v>6</v>
          </cell>
          <cell r="D166">
            <v>6</v>
          </cell>
          <cell r="E166" t="str">
            <v>ЛЕБЕДКА  СКРЕПЕРНАЯ  55л/с</v>
          </cell>
          <cell r="F166" t="str">
            <v>122000</v>
          </cell>
          <cell r="G166">
            <v>615158</v>
          </cell>
          <cell r="I166" t="str">
            <v>00077231</v>
          </cell>
          <cell r="J166" t="str">
            <v>00102</v>
          </cell>
          <cell r="K166">
            <v>615158</v>
          </cell>
          <cell r="L166">
            <v>15</v>
          </cell>
          <cell r="M166" t="str">
            <v>2400</v>
          </cell>
        </row>
        <row r="167">
          <cell r="A167" t="str">
            <v>606</v>
          </cell>
          <cell r="B167">
            <v>148</v>
          </cell>
          <cell r="C167" t="str">
            <v>6</v>
          </cell>
          <cell r="D167">
            <v>6</v>
          </cell>
          <cell r="E167" t="str">
            <v>ЛЕБЕДКА  СКРЕПЕРНАЯ  55л/с</v>
          </cell>
          <cell r="F167" t="str">
            <v>122000</v>
          </cell>
          <cell r="G167">
            <v>615158</v>
          </cell>
          <cell r="I167" t="str">
            <v>00078006</v>
          </cell>
          <cell r="J167" t="str">
            <v>00102</v>
          </cell>
          <cell r="K167">
            <v>615158</v>
          </cell>
          <cell r="L167">
            <v>15</v>
          </cell>
          <cell r="M167" t="str">
            <v>2400</v>
          </cell>
        </row>
        <row r="168">
          <cell r="A168" t="str">
            <v>606</v>
          </cell>
          <cell r="B168">
            <v>149</v>
          </cell>
          <cell r="C168" t="str">
            <v>6</v>
          </cell>
          <cell r="D168">
            <v>6</v>
          </cell>
          <cell r="E168" t="str">
            <v>ЛЕБЕДКА  30л/с  2сма</v>
          </cell>
          <cell r="F168" t="str">
            <v>122000</v>
          </cell>
          <cell r="G168">
            <v>478018</v>
          </cell>
          <cell r="I168" t="str">
            <v>00078106</v>
          </cell>
          <cell r="J168" t="str">
            <v>00102</v>
          </cell>
          <cell r="K168">
            <v>478018</v>
          </cell>
          <cell r="L168">
            <v>15</v>
          </cell>
          <cell r="M168" t="str">
            <v>2400</v>
          </cell>
        </row>
        <row r="169">
          <cell r="A169" t="str">
            <v>606</v>
          </cell>
          <cell r="B169">
            <v>150</v>
          </cell>
          <cell r="C169" t="str">
            <v>6</v>
          </cell>
          <cell r="D169">
            <v>6</v>
          </cell>
          <cell r="E169" t="str">
            <v>ЛЕБЕДКА  30л/с  2сма</v>
          </cell>
          <cell r="F169" t="str">
            <v>122000</v>
          </cell>
          <cell r="G169">
            <v>478018</v>
          </cell>
          <cell r="I169" t="str">
            <v>00078107</v>
          </cell>
          <cell r="J169" t="str">
            <v>00102</v>
          </cell>
          <cell r="K169">
            <v>478018</v>
          </cell>
          <cell r="L169">
            <v>15</v>
          </cell>
          <cell r="M169" t="str">
            <v>2400</v>
          </cell>
        </row>
        <row r="170">
          <cell r="A170" t="str">
            <v>606</v>
          </cell>
          <cell r="B170">
            <v>151</v>
          </cell>
          <cell r="C170" t="str">
            <v>6</v>
          </cell>
          <cell r="D170">
            <v>6</v>
          </cell>
          <cell r="E170" t="str">
            <v>ЛЕБЕДКА  17л/с   2сма</v>
          </cell>
          <cell r="F170" t="str">
            <v>122000</v>
          </cell>
          <cell r="G170">
            <v>379047</v>
          </cell>
          <cell r="I170" t="str">
            <v>00078108</v>
          </cell>
          <cell r="J170" t="str">
            <v>00102</v>
          </cell>
          <cell r="K170">
            <v>379047</v>
          </cell>
          <cell r="L170">
            <v>15</v>
          </cell>
          <cell r="M170" t="str">
            <v>2400</v>
          </cell>
        </row>
        <row r="171">
          <cell r="A171" t="str">
            <v>606</v>
          </cell>
          <cell r="B171">
            <v>152</v>
          </cell>
          <cell r="C171" t="str">
            <v>6</v>
          </cell>
          <cell r="D171">
            <v>6</v>
          </cell>
          <cell r="E171" t="str">
            <v>ЛЕБЕДКА  ЛС-30</v>
          </cell>
          <cell r="F171" t="str">
            <v>092000</v>
          </cell>
          <cell r="G171">
            <v>321075</v>
          </cell>
          <cell r="I171" t="str">
            <v>00080483</v>
          </cell>
          <cell r="J171" t="str">
            <v>00102</v>
          </cell>
          <cell r="K171">
            <v>321075</v>
          </cell>
          <cell r="L171">
            <v>15</v>
          </cell>
          <cell r="M171" t="str">
            <v>2400</v>
          </cell>
        </row>
        <row r="172">
          <cell r="A172" t="str">
            <v>606</v>
          </cell>
          <cell r="B172">
            <v>153</v>
          </cell>
          <cell r="C172" t="str">
            <v>6</v>
          </cell>
          <cell r="D172">
            <v>6</v>
          </cell>
          <cell r="E172" t="str">
            <v>ЛЕБЕДКА  Л/С-30</v>
          </cell>
          <cell r="F172" t="str">
            <v>092000</v>
          </cell>
          <cell r="G172">
            <v>321075</v>
          </cell>
          <cell r="I172" t="str">
            <v>00080484</v>
          </cell>
          <cell r="J172" t="str">
            <v>00102</v>
          </cell>
          <cell r="K172">
            <v>321075</v>
          </cell>
          <cell r="L172">
            <v>15</v>
          </cell>
          <cell r="M172" t="str">
            <v>2400</v>
          </cell>
        </row>
        <row r="173">
          <cell r="A173" t="str">
            <v>606</v>
          </cell>
          <cell r="B173">
            <v>154</v>
          </cell>
          <cell r="C173" t="str">
            <v>6</v>
          </cell>
          <cell r="D173">
            <v>6</v>
          </cell>
          <cell r="E173" t="str">
            <v>ЛЕБЕДКА  Л/С-30</v>
          </cell>
          <cell r="F173" t="str">
            <v>092000</v>
          </cell>
          <cell r="G173">
            <v>321075</v>
          </cell>
          <cell r="I173" t="str">
            <v>00080485</v>
          </cell>
          <cell r="J173" t="str">
            <v>00102</v>
          </cell>
          <cell r="K173">
            <v>321075</v>
          </cell>
          <cell r="L173">
            <v>15</v>
          </cell>
          <cell r="M173" t="str">
            <v>2400</v>
          </cell>
        </row>
        <row r="174">
          <cell r="A174" t="str">
            <v>606</v>
          </cell>
          <cell r="B174">
            <v>155</v>
          </cell>
          <cell r="C174" t="str">
            <v>6</v>
          </cell>
          <cell r="D174">
            <v>6</v>
          </cell>
          <cell r="E174" t="str">
            <v>ЛЕБЕДКА  Л/С-30</v>
          </cell>
          <cell r="F174" t="str">
            <v>092000</v>
          </cell>
          <cell r="G174">
            <v>356750</v>
          </cell>
          <cell r="I174" t="str">
            <v>00080486</v>
          </cell>
          <cell r="J174" t="str">
            <v>00102</v>
          </cell>
          <cell r="K174">
            <v>356750</v>
          </cell>
          <cell r="L174">
            <v>15</v>
          </cell>
          <cell r="M174" t="str">
            <v>2400</v>
          </cell>
        </row>
        <row r="175">
          <cell r="A175" t="str">
            <v>606</v>
          </cell>
          <cell r="B175">
            <v>156</v>
          </cell>
          <cell r="C175" t="str">
            <v>6</v>
          </cell>
          <cell r="D175">
            <v>6</v>
          </cell>
          <cell r="E175" t="str">
            <v>ПАРАШУТ ПТКА-12.5</v>
          </cell>
          <cell r="F175" t="str">
            <v>092000</v>
          </cell>
          <cell r="G175">
            <v>991144</v>
          </cell>
          <cell r="I175" t="str">
            <v>00080470</v>
          </cell>
          <cell r="J175" t="str">
            <v>00102</v>
          </cell>
          <cell r="K175">
            <v>991144</v>
          </cell>
          <cell r="L175">
            <v>15</v>
          </cell>
          <cell r="M175" t="str">
            <v>2400</v>
          </cell>
        </row>
        <row r="176">
          <cell r="A176" t="str">
            <v>606</v>
          </cell>
          <cell r="B176">
            <v>157</v>
          </cell>
          <cell r="C176" t="str">
            <v>6</v>
          </cell>
          <cell r="D176">
            <v>6</v>
          </cell>
          <cell r="E176" t="str">
            <v>ПАРАШУТ  ПТКА-12.5</v>
          </cell>
          <cell r="F176" t="str">
            <v>092000</v>
          </cell>
          <cell r="G176">
            <v>991144</v>
          </cell>
          <cell r="I176" t="str">
            <v>00080471</v>
          </cell>
          <cell r="J176" t="str">
            <v>00102</v>
          </cell>
          <cell r="K176">
            <v>991144</v>
          </cell>
          <cell r="L176">
            <v>15</v>
          </cell>
          <cell r="M176" t="str">
            <v>2400</v>
          </cell>
        </row>
        <row r="177">
          <cell r="A177" t="str">
            <v>606</v>
          </cell>
          <cell r="B177">
            <v>158</v>
          </cell>
          <cell r="C177" t="str">
            <v>6</v>
          </cell>
          <cell r="D177">
            <v>6</v>
          </cell>
          <cell r="E177" t="str">
            <v>УСТРОЙСТВО  ПОДВЕСНОЕ  УП-12.5</v>
          </cell>
          <cell r="F177" t="str">
            <v>092000</v>
          </cell>
          <cell r="G177">
            <v>366377</v>
          </cell>
          <cell r="I177" t="str">
            <v>00080469</v>
          </cell>
          <cell r="J177" t="str">
            <v>00102</v>
          </cell>
          <cell r="K177">
            <v>366377</v>
          </cell>
          <cell r="L177">
            <v>15</v>
          </cell>
          <cell r="M177" t="str">
            <v>2400</v>
          </cell>
        </row>
        <row r="178">
          <cell r="A178" t="str">
            <v>606</v>
          </cell>
          <cell r="B178">
            <v>159</v>
          </cell>
          <cell r="C178" t="str">
            <v>6</v>
          </cell>
          <cell r="D178">
            <v>6</v>
          </cell>
          <cell r="E178" t="str">
            <v>ЭКСКАВАТОР ЭО-2621В</v>
          </cell>
          <cell r="F178" t="str">
            <v>022000</v>
          </cell>
          <cell r="G178">
            <v>1393800</v>
          </cell>
          <cell r="I178" t="str">
            <v>00000353</v>
          </cell>
          <cell r="J178" t="str">
            <v>00102</v>
          </cell>
          <cell r="K178">
            <v>1393800</v>
          </cell>
          <cell r="L178">
            <v>15</v>
          </cell>
          <cell r="M178" t="str">
            <v>0008</v>
          </cell>
        </row>
        <row r="179">
          <cell r="A179" t="str">
            <v>606</v>
          </cell>
          <cell r="B179">
            <v>160</v>
          </cell>
          <cell r="C179" t="str">
            <v>6</v>
          </cell>
          <cell r="D179">
            <v>6</v>
          </cell>
          <cell r="E179" t="str">
            <v>ЭКСКАВАТОР ЭО-33211</v>
          </cell>
          <cell r="F179" t="str">
            <v>072000</v>
          </cell>
          <cell r="G179">
            <v>6243125</v>
          </cell>
          <cell r="I179" t="str">
            <v>00030439</v>
          </cell>
          <cell r="J179" t="str">
            <v>00102</v>
          </cell>
          <cell r="K179">
            <v>6243125</v>
          </cell>
          <cell r="L179">
            <v>15</v>
          </cell>
          <cell r="M179" t="str">
            <v>0301</v>
          </cell>
        </row>
        <row r="180">
          <cell r="A180" t="str">
            <v>606</v>
          </cell>
          <cell r="B180">
            <v>161</v>
          </cell>
          <cell r="C180" t="str">
            <v>6</v>
          </cell>
          <cell r="D180">
            <v>6</v>
          </cell>
          <cell r="E180" t="str">
            <v>ЭКСКАВАТОР ЭО-5126</v>
          </cell>
          <cell r="F180" t="str">
            <v>092000</v>
          </cell>
          <cell r="G180">
            <v>5472083</v>
          </cell>
          <cell r="I180" t="str">
            <v>00000347</v>
          </cell>
          <cell r="J180" t="str">
            <v>00102</v>
          </cell>
          <cell r="K180">
            <v>5472083</v>
          </cell>
          <cell r="L180">
            <v>15</v>
          </cell>
          <cell r="M180" t="str">
            <v>0008</v>
          </cell>
        </row>
        <row r="181">
          <cell r="A181" t="str">
            <v>606</v>
          </cell>
          <cell r="B181">
            <v>162</v>
          </cell>
          <cell r="C181" t="str">
            <v>6</v>
          </cell>
          <cell r="D181">
            <v>6</v>
          </cell>
          <cell r="E181" t="str">
            <v>ЭКСКАВАТОР ЭКГ-10</v>
          </cell>
          <cell r="F181" t="str">
            <v>122000</v>
          </cell>
          <cell r="G181">
            <v>110083550.12</v>
          </cell>
          <cell r="I181" t="str">
            <v>17916</v>
          </cell>
          <cell r="J181" t="str">
            <v>00102</v>
          </cell>
          <cell r="K181">
            <v>110083550.12</v>
          </cell>
          <cell r="L181">
            <v>15</v>
          </cell>
          <cell r="M181" t="str">
            <v>3000</v>
          </cell>
        </row>
        <row r="182">
          <cell r="A182" t="str">
            <v>606</v>
          </cell>
          <cell r="B182">
            <v>163</v>
          </cell>
          <cell r="C182" t="str">
            <v>6</v>
          </cell>
          <cell r="D182">
            <v>6</v>
          </cell>
          <cell r="E182" t="str">
            <v>ЭКСКАВАТОР ЭО-3323</v>
          </cell>
          <cell r="F182" t="str">
            <v>052000</v>
          </cell>
          <cell r="G182">
            <v>188664</v>
          </cell>
          <cell r="I182" t="str">
            <v>00100083</v>
          </cell>
          <cell r="J182" t="str">
            <v>00110</v>
          </cell>
          <cell r="K182">
            <v>188664</v>
          </cell>
          <cell r="L182">
            <v>15</v>
          </cell>
          <cell r="M182" t="str">
            <v>0011</v>
          </cell>
        </row>
        <row r="183">
          <cell r="A183" t="str">
            <v>606</v>
          </cell>
          <cell r="B183">
            <v>164</v>
          </cell>
          <cell r="C183" t="str">
            <v>6</v>
          </cell>
          <cell r="D183">
            <v>6</v>
          </cell>
          <cell r="E183" t="str">
            <v>АВТОГРЕЙДЕР ДЗ-98В 9.2</v>
          </cell>
          <cell r="F183" t="str">
            <v>102000</v>
          </cell>
          <cell r="G183">
            <v>3802837.67</v>
          </cell>
          <cell r="I183" t="str">
            <v>00000163</v>
          </cell>
          <cell r="J183" t="str">
            <v>00102</v>
          </cell>
          <cell r="K183">
            <v>3802837.67</v>
          </cell>
          <cell r="L183">
            <v>15</v>
          </cell>
          <cell r="M183" t="str">
            <v>0008</v>
          </cell>
        </row>
        <row r="184">
          <cell r="A184" t="str">
            <v>606</v>
          </cell>
          <cell r="B184">
            <v>165</v>
          </cell>
          <cell r="C184" t="str">
            <v>6</v>
          </cell>
          <cell r="D184">
            <v>6</v>
          </cell>
          <cell r="E184" t="str">
            <v>БУЛЬДОЗЕР "РЫХЛИТЕЛЬ" ТД 40С</v>
          </cell>
          <cell r="F184" t="str">
            <v>092000</v>
          </cell>
          <cell r="G184">
            <v>64367646</v>
          </cell>
          <cell r="I184" t="str">
            <v>00000269</v>
          </cell>
          <cell r="J184" t="str">
            <v>00102</v>
          </cell>
          <cell r="K184">
            <v>64367646</v>
          </cell>
          <cell r="L184">
            <v>15</v>
          </cell>
          <cell r="M184" t="str">
            <v>0008</v>
          </cell>
        </row>
        <row r="185">
          <cell r="A185" t="str">
            <v>606</v>
          </cell>
          <cell r="B185">
            <v>166</v>
          </cell>
          <cell r="C185" t="str">
            <v>6</v>
          </cell>
          <cell r="D185">
            <v>6</v>
          </cell>
          <cell r="E185" t="str">
            <v>МАШИНА ПРМ-5ПМ</v>
          </cell>
          <cell r="F185" t="str">
            <v>122000</v>
          </cell>
          <cell r="G185">
            <v>4726955.8099999996</v>
          </cell>
          <cell r="I185" t="str">
            <v>17929</v>
          </cell>
          <cell r="J185" t="str">
            <v>00114</v>
          </cell>
          <cell r="K185">
            <v>4726955.8099999996</v>
          </cell>
          <cell r="L185">
            <v>15</v>
          </cell>
          <cell r="M185" t="str">
            <v>3000</v>
          </cell>
        </row>
        <row r="186">
          <cell r="D186" t="str">
            <v>6 Всего</v>
          </cell>
          <cell r="G186">
            <v>231447134.11999997</v>
          </cell>
        </row>
        <row r="187">
          <cell r="A187" t="str">
            <v>607</v>
          </cell>
          <cell r="B187">
            <v>167</v>
          </cell>
          <cell r="C187" t="str">
            <v>6</v>
          </cell>
          <cell r="D187">
            <v>7</v>
          </cell>
          <cell r="E187" t="str">
            <v>ГРОХОТ ГИТ 51 АХ 3ШТ</v>
          </cell>
          <cell r="F187" t="str">
            <v>062000</v>
          </cell>
          <cell r="G187">
            <v>1040458.77</v>
          </cell>
          <cell r="I187" t="str">
            <v>00012745</v>
          </cell>
          <cell r="J187" t="str">
            <v>00102</v>
          </cell>
          <cell r="K187">
            <v>1040458.77</v>
          </cell>
          <cell r="L187">
            <v>20</v>
          </cell>
          <cell r="M187" t="str">
            <v>0301</v>
          </cell>
        </row>
        <row r="188">
          <cell r="A188" t="str">
            <v>607</v>
          </cell>
          <cell r="B188">
            <v>168</v>
          </cell>
          <cell r="C188" t="str">
            <v>6</v>
          </cell>
          <cell r="D188">
            <v>7</v>
          </cell>
          <cell r="E188" t="str">
            <v>ДРОБИЛКА КСД-2200ГР ВД</v>
          </cell>
          <cell r="F188" t="str">
            <v>122000</v>
          </cell>
          <cell r="G188">
            <v>14265000</v>
          </cell>
          <cell r="I188" t="str">
            <v>00070361</v>
          </cell>
          <cell r="J188" t="str">
            <v>00102</v>
          </cell>
          <cell r="K188">
            <v>14265000</v>
          </cell>
          <cell r="L188">
            <v>20</v>
          </cell>
          <cell r="M188" t="str">
            <v>0301</v>
          </cell>
        </row>
        <row r="189">
          <cell r="A189" t="str">
            <v>607</v>
          </cell>
          <cell r="B189">
            <v>169</v>
          </cell>
          <cell r="C189" t="str">
            <v>6</v>
          </cell>
          <cell r="D189">
            <v>7</v>
          </cell>
          <cell r="E189" t="str">
            <v>ДРОБИЛКА  СМД 118   в сборе</v>
          </cell>
          <cell r="F189" t="str">
            <v>122000</v>
          </cell>
          <cell r="G189">
            <v>6974703</v>
          </cell>
          <cell r="I189" t="str">
            <v>00077250</v>
          </cell>
          <cell r="J189" t="str">
            <v>00102</v>
          </cell>
          <cell r="K189">
            <v>6974703</v>
          </cell>
          <cell r="L189">
            <v>20</v>
          </cell>
          <cell r="M189" t="str">
            <v>2400</v>
          </cell>
        </row>
        <row r="190">
          <cell r="A190" t="str">
            <v>607</v>
          </cell>
          <cell r="B190">
            <v>170</v>
          </cell>
          <cell r="C190" t="str">
            <v>6</v>
          </cell>
          <cell r="D190">
            <v>7</v>
          </cell>
          <cell r="E190" t="str">
            <v>СЕПАРАТОР ПБМ-120/300ПП</v>
          </cell>
          <cell r="F190" t="str">
            <v>112000</v>
          </cell>
          <cell r="G190">
            <v>3911819.63</v>
          </cell>
          <cell r="I190" t="str">
            <v>00029081</v>
          </cell>
          <cell r="J190" t="str">
            <v>00102</v>
          </cell>
          <cell r="K190">
            <v>3911819.63</v>
          </cell>
          <cell r="L190">
            <v>20</v>
          </cell>
          <cell r="M190" t="str">
            <v>0301</v>
          </cell>
        </row>
        <row r="191">
          <cell r="A191" t="str">
            <v>607</v>
          </cell>
          <cell r="B191">
            <v>171</v>
          </cell>
          <cell r="C191" t="str">
            <v>6</v>
          </cell>
          <cell r="D191">
            <v>7</v>
          </cell>
          <cell r="E191" t="str">
            <v>СЕПАРАТОР МАГНИТНЫЙ</v>
          </cell>
          <cell r="F191" t="str">
            <v>112000</v>
          </cell>
          <cell r="G191">
            <v>3951737</v>
          </cell>
          <cell r="I191" t="str">
            <v>00029880</v>
          </cell>
          <cell r="J191" t="str">
            <v>00102</v>
          </cell>
          <cell r="K191">
            <v>3951737</v>
          </cell>
          <cell r="L191">
            <v>20</v>
          </cell>
          <cell r="M191" t="str">
            <v>0301</v>
          </cell>
        </row>
        <row r="192">
          <cell r="A192" t="str">
            <v>607</v>
          </cell>
          <cell r="B192">
            <v>172</v>
          </cell>
          <cell r="C192" t="str">
            <v>6</v>
          </cell>
          <cell r="D192">
            <v>7</v>
          </cell>
          <cell r="E192" t="str">
            <v>СЕПАРАТОР ПБМ-90/250П</v>
          </cell>
          <cell r="F192" t="str">
            <v>112000</v>
          </cell>
          <cell r="G192">
            <v>2381857.31</v>
          </cell>
          <cell r="I192" t="str">
            <v>00030676</v>
          </cell>
          <cell r="J192" t="str">
            <v>00102</v>
          </cell>
          <cell r="K192">
            <v>2381857.31</v>
          </cell>
          <cell r="L192">
            <v>20</v>
          </cell>
          <cell r="M192" t="str">
            <v>0301</v>
          </cell>
        </row>
        <row r="193">
          <cell r="A193" t="str">
            <v>607</v>
          </cell>
          <cell r="B193">
            <v>173</v>
          </cell>
          <cell r="C193" t="str">
            <v>6</v>
          </cell>
          <cell r="D193">
            <v>7</v>
          </cell>
          <cell r="E193" t="str">
            <v>СЕПАРАТОР ПБМ-90/250ПП</v>
          </cell>
          <cell r="F193" t="str">
            <v>112000</v>
          </cell>
          <cell r="G193">
            <v>2383221.4900000002</v>
          </cell>
          <cell r="I193" t="str">
            <v>00030872</v>
          </cell>
          <cell r="J193" t="str">
            <v>00102</v>
          </cell>
          <cell r="K193">
            <v>2383221.4900000002</v>
          </cell>
          <cell r="L193">
            <v>20</v>
          </cell>
          <cell r="M193" t="str">
            <v>0301</v>
          </cell>
        </row>
        <row r="194">
          <cell r="A194" t="str">
            <v>607</v>
          </cell>
          <cell r="B194">
            <v>174</v>
          </cell>
          <cell r="C194" t="str">
            <v>6</v>
          </cell>
          <cell r="D194">
            <v>7</v>
          </cell>
          <cell r="E194" t="str">
            <v>СЕПАРАТОР МАГНИТНЫЙ</v>
          </cell>
          <cell r="F194" t="str">
            <v>112000</v>
          </cell>
          <cell r="G194">
            <v>3956410.85</v>
          </cell>
          <cell r="I194" t="str">
            <v>00030873</v>
          </cell>
          <cell r="J194" t="str">
            <v>00102</v>
          </cell>
          <cell r="K194">
            <v>3956410.85</v>
          </cell>
          <cell r="L194">
            <v>20</v>
          </cell>
          <cell r="M194" t="str">
            <v>0301</v>
          </cell>
        </row>
        <row r="195">
          <cell r="A195" t="str">
            <v>607</v>
          </cell>
          <cell r="B195">
            <v>175</v>
          </cell>
          <cell r="C195" t="str">
            <v>6</v>
          </cell>
          <cell r="D195">
            <v>7</v>
          </cell>
          <cell r="E195" t="str">
            <v>СЕПАРАТОР ПБМ-90/250ПП</v>
          </cell>
          <cell r="F195" t="str">
            <v>112000</v>
          </cell>
          <cell r="G195">
            <v>2383221.5</v>
          </cell>
          <cell r="I195" t="str">
            <v>00030875</v>
          </cell>
          <cell r="J195" t="str">
            <v>00102</v>
          </cell>
          <cell r="K195">
            <v>2383221.5</v>
          </cell>
          <cell r="L195">
            <v>20</v>
          </cell>
          <cell r="M195" t="str">
            <v>0301</v>
          </cell>
        </row>
        <row r="196">
          <cell r="A196" t="str">
            <v>607</v>
          </cell>
          <cell r="B196">
            <v>176</v>
          </cell>
          <cell r="C196" t="str">
            <v>6</v>
          </cell>
          <cell r="D196">
            <v>7</v>
          </cell>
          <cell r="E196" t="str">
            <v>СЕПАРАТОР ПБМ-120/300П</v>
          </cell>
          <cell r="F196" t="str">
            <v>112000</v>
          </cell>
          <cell r="G196">
            <v>3914682.62</v>
          </cell>
          <cell r="I196" t="str">
            <v>00030881</v>
          </cell>
          <cell r="J196" t="str">
            <v>00102</v>
          </cell>
          <cell r="K196">
            <v>3914682.62</v>
          </cell>
          <cell r="L196">
            <v>20</v>
          </cell>
          <cell r="M196" t="str">
            <v>0301</v>
          </cell>
        </row>
        <row r="197">
          <cell r="A197" t="str">
            <v>607</v>
          </cell>
          <cell r="B197">
            <v>177</v>
          </cell>
          <cell r="C197" t="str">
            <v>6</v>
          </cell>
          <cell r="D197">
            <v>7</v>
          </cell>
          <cell r="E197" t="str">
            <v>СЕПАРАТОР ПБМ-120/300ПП</v>
          </cell>
          <cell r="F197" t="str">
            <v>112000</v>
          </cell>
          <cell r="G197">
            <v>3911819.63</v>
          </cell>
          <cell r="I197" t="str">
            <v>00030900</v>
          </cell>
          <cell r="J197" t="str">
            <v>00102</v>
          </cell>
          <cell r="K197">
            <v>3911819.63</v>
          </cell>
          <cell r="L197">
            <v>20</v>
          </cell>
          <cell r="M197" t="str">
            <v>0301</v>
          </cell>
        </row>
        <row r="198">
          <cell r="A198" t="str">
            <v>607</v>
          </cell>
          <cell r="B198">
            <v>178</v>
          </cell>
          <cell r="C198" t="str">
            <v>6</v>
          </cell>
          <cell r="D198">
            <v>7</v>
          </cell>
          <cell r="E198" t="str">
            <v>СЕПАРАТОР ПБМ-120/300 ПП</v>
          </cell>
          <cell r="F198" t="str">
            <v>102000</v>
          </cell>
          <cell r="G198">
            <v>3911819.62</v>
          </cell>
          <cell r="I198" t="str">
            <v>00047450</v>
          </cell>
          <cell r="J198" t="str">
            <v>00109</v>
          </cell>
          <cell r="K198">
            <v>3911819.62</v>
          </cell>
          <cell r="L198">
            <v>20</v>
          </cell>
          <cell r="M198" t="str">
            <v>0301</v>
          </cell>
        </row>
        <row r="199">
          <cell r="A199" t="str">
            <v>607</v>
          </cell>
          <cell r="B199">
            <v>179</v>
          </cell>
          <cell r="C199" t="str">
            <v>6</v>
          </cell>
          <cell r="D199">
            <v>7</v>
          </cell>
          <cell r="E199" t="str">
            <v>СЕПАРАТОР ПБМ-120/300 ПП</v>
          </cell>
          <cell r="F199" t="str">
            <v>102000</v>
          </cell>
          <cell r="G199">
            <v>3911819.63</v>
          </cell>
          <cell r="I199" t="str">
            <v>00047451</v>
          </cell>
          <cell r="J199" t="str">
            <v>00109</v>
          </cell>
          <cell r="K199">
            <v>3911819.63</v>
          </cell>
          <cell r="L199">
            <v>20</v>
          </cell>
          <cell r="M199" t="str">
            <v>0301</v>
          </cell>
        </row>
        <row r="200">
          <cell r="A200" t="str">
            <v>607</v>
          </cell>
          <cell r="B200">
            <v>180</v>
          </cell>
          <cell r="C200" t="str">
            <v>6</v>
          </cell>
          <cell r="D200">
            <v>7</v>
          </cell>
          <cell r="E200" t="str">
            <v>СЕПАРАТОР ПБМ-90/250ПП</v>
          </cell>
          <cell r="F200" t="str">
            <v>122000</v>
          </cell>
          <cell r="G200">
            <v>2403108.14</v>
          </cell>
          <cell r="I200" t="str">
            <v>00070360</v>
          </cell>
          <cell r="J200" t="str">
            <v>00102</v>
          </cell>
          <cell r="K200">
            <v>2403108.14</v>
          </cell>
          <cell r="L200">
            <v>20</v>
          </cell>
          <cell r="M200" t="str">
            <v>0301</v>
          </cell>
        </row>
        <row r="201">
          <cell r="A201" t="str">
            <v>607</v>
          </cell>
          <cell r="B201">
            <v>181</v>
          </cell>
          <cell r="C201" t="str">
            <v>6</v>
          </cell>
          <cell r="D201">
            <v>7</v>
          </cell>
          <cell r="E201" t="str">
            <v>СЕПАРАТОР ПБМ-90/250П</v>
          </cell>
          <cell r="F201" t="str">
            <v>112000</v>
          </cell>
          <cell r="G201">
            <v>2381857.31</v>
          </cell>
          <cell r="I201" t="str">
            <v>00071204</v>
          </cell>
          <cell r="J201" t="str">
            <v>00102</v>
          </cell>
          <cell r="K201">
            <v>2381857.31</v>
          </cell>
          <cell r="L201">
            <v>20</v>
          </cell>
          <cell r="M201" t="str">
            <v>0301</v>
          </cell>
        </row>
        <row r="202">
          <cell r="A202" t="str">
            <v>607</v>
          </cell>
          <cell r="B202">
            <v>182</v>
          </cell>
          <cell r="C202" t="str">
            <v>6</v>
          </cell>
          <cell r="D202">
            <v>7</v>
          </cell>
          <cell r="E202" t="str">
            <v>СЕПАРАТОР ПБМ-90/250П</v>
          </cell>
          <cell r="F202" t="str">
            <v>112000</v>
          </cell>
          <cell r="G202">
            <v>2383221.4900000002</v>
          </cell>
          <cell r="I202" t="str">
            <v>00074134</v>
          </cell>
          <cell r="J202" t="str">
            <v>00102</v>
          </cell>
          <cell r="K202">
            <v>2383221.4900000002</v>
          </cell>
          <cell r="L202">
            <v>20</v>
          </cell>
          <cell r="M202" t="str">
            <v>0301</v>
          </cell>
        </row>
        <row r="203">
          <cell r="A203" t="str">
            <v>607</v>
          </cell>
          <cell r="B203">
            <v>183</v>
          </cell>
          <cell r="C203" t="str">
            <v>6</v>
          </cell>
          <cell r="D203">
            <v>7</v>
          </cell>
          <cell r="E203" t="str">
            <v>СЕПАРАТОР МАГНИТНЫЙ</v>
          </cell>
          <cell r="F203" t="str">
            <v>112000</v>
          </cell>
          <cell r="G203">
            <v>3956410.85</v>
          </cell>
          <cell r="I203" t="str">
            <v>10028154</v>
          </cell>
          <cell r="J203" t="str">
            <v>00102</v>
          </cell>
          <cell r="K203">
            <v>3956410.85</v>
          </cell>
          <cell r="L203">
            <v>20</v>
          </cell>
          <cell r="M203" t="str">
            <v>0301</v>
          </cell>
        </row>
        <row r="204">
          <cell r="A204" t="str">
            <v>607</v>
          </cell>
          <cell r="B204">
            <v>184</v>
          </cell>
          <cell r="C204" t="str">
            <v>6</v>
          </cell>
          <cell r="D204">
            <v>7</v>
          </cell>
          <cell r="E204" t="str">
            <v>СЕПАРАТОР ПБМ-90/250ПП</v>
          </cell>
          <cell r="F204" t="str">
            <v>112000</v>
          </cell>
          <cell r="G204">
            <v>2383221.5</v>
          </cell>
          <cell r="I204" t="str">
            <v>10028799</v>
          </cell>
          <cell r="J204" t="str">
            <v>00102</v>
          </cell>
          <cell r="K204">
            <v>2383221.5</v>
          </cell>
          <cell r="L204">
            <v>20</v>
          </cell>
          <cell r="M204" t="str">
            <v>0301</v>
          </cell>
        </row>
        <row r="205">
          <cell r="A205" t="str">
            <v>607</v>
          </cell>
          <cell r="B205">
            <v>185</v>
          </cell>
          <cell r="C205" t="str">
            <v>6</v>
          </cell>
          <cell r="D205">
            <v>7</v>
          </cell>
          <cell r="E205" t="str">
            <v>СЕПАРАТОР ПБМ-120/300П</v>
          </cell>
          <cell r="F205" t="str">
            <v>112000</v>
          </cell>
          <cell r="G205">
            <v>3914682.63</v>
          </cell>
          <cell r="I205" t="str">
            <v>10028801</v>
          </cell>
          <cell r="J205" t="str">
            <v>00102</v>
          </cell>
          <cell r="K205">
            <v>3914682.63</v>
          </cell>
          <cell r="L205">
            <v>20</v>
          </cell>
          <cell r="M205" t="str">
            <v>0301</v>
          </cell>
        </row>
        <row r="206">
          <cell r="A206" t="str">
            <v>607</v>
          </cell>
          <cell r="B206">
            <v>186</v>
          </cell>
          <cell r="C206" t="str">
            <v>6</v>
          </cell>
          <cell r="D206">
            <v>7</v>
          </cell>
          <cell r="E206" t="str">
            <v>СЕПАРАТОР ПБМ-90/250П</v>
          </cell>
          <cell r="F206" t="str">
            <v>112000</v>
          </cell>
          <cell r="G206">
            <v>2381857.31</v>
          </cell>
          <cell r="I206" t="str">
            <v>10029834</v>
          </cell>
          <cell r="J206" t="str">
            <v>00102</v>
          </cell>
          <cell r="K206">
            <v>2381857.31</v>
          </cell>
          <cell r="L206">
            <v>20</v>
          </cell>
          <cell r="M206" t="str">
            <v>0301</v>
          </cell>
        </row>
        <row r="207">
          <cell r="A207" t="str">
            <v>607</v>
          </cell>
          <cell r="B207">
            <v>187</v>
          </cell>
          <cell r="C207" t="str">
            <v>6</v>
          </cell>
          <cell r="D207">
            <v>7</v>
          </cell>
          <cell r="E207" t="str">
            <v>СЕПАРАТОР МАГНИТНЫЙ</v>
          </cell>
          <cell r="F207" t="str">
            <v>112000</v>
          </cell>
          <cell r="G207">
            <v>3956410.85</v>
          </cell>
          <cell r="I207" t="str">
            <v>10029859</v>
          </cell>
          <cell r="J207" t="str">
            <v>00102</v>
          </cell>
          <cell r="K207">
            <v>3956410.85</v>
          </cell>
          <cell r="L207">
            <v>20</v>
          </cell>
          <cell r="M207" t="str">
            <v>0301</v>
          </cell>
        </row>
        <row r="208">
          <cell r="A208" t="str">
            <v>607</v>
          </cell>
          <cell r="B208">
            <v>188</v>
          </cell>
          <cell r="C208" t="str">
            <v>6</v>
          </cell>
          <cell r="D208">
            <v>7</v>
          </cell>
          <cell r="E208" t="str">
            <v>СЕПАРАТОР МАГНИТНЫЙ</v>
          </cell>
          <cell r="F208" t="str">
            <v>112000</v>
          </cell>
          <cell r="G208">
            <v>3951737</v>
          </cell>
          <cell r="I208" t="str">
            <v>10029879</v>
          </cell>
          <cell r="J208" t="str">
            <v>00102</v>
          </cell>
          <cell r="K208">
            <v>3951737</v>
          </cell>
          <cell r="L208">
            <v>20</v>
          </cell>
          <cell r="M208" t="str">
            <v>0301</v>
          </cell>
        </row>
        <row r="209">
          <cell r="A209" t="str">
            <v>607</v>
          </cell>
          <cell r="B209">
            <v>189</v>
          </cell>
          <cell r="C209" t="str">
            <v>6</v>
          </cell>
          <cell r="D209">
            <v>7</v>
          </cell>
          <cell r="E209" t="str">
            <v>СЕПАРАТОР МАГНИТНЫЙ</v>
          </cell>
          <cell r="F209" t="str">
            <v>112000</v>
          </cell>
          <cell r="G209">
            <v>3951739</v>
          </cell>
          <cell r="I209" t="str">
            <v>10029923</v>
          </cell>
          <cell r="J209" t="str">
            <v>00102</v>
          </cell>
          <cell r="K209">
            <v>3951739</v>
          </cell>
          <cell r="L209">
            <v>20</v>
          </cell>
          <cell r="M209" t="str">
            <v>0301</v>
          </cell>
        </row>
        <row r="210">
          <cell r="A210" t="str">
            <v>607</v>
          </cell>
          <cell r="B210">
            <v>190</v>
          </cell>
          <cell r="C210" t="str">
            <v>6</v>
          </cell>
          <cell r="D210">
            <v>7</v>
          </cell>
          <cell r="E210" t="str">
            <v>СЕПАРАТОР МАГНИТНЫЙ</v>
          </cell>
          <cell r="F210" t="str">
            <v>112000</v>
          </cell>
          <cell r="G210">
            <v>3956410.85</v>
          </cell>
          <cell r="I210" t="str">
            <v>10029970</v>
          </cell>
          <cell r="J210" t="str">
            <v>00102</v>
          </cell>
          <cell r="K210">
            <v>3956410.85</v>
          </cell>
          <cell r="L210">
            <v>20</v>
          </cell>
          <cell r="M210" t="str">
            <v>0301</v>
          </cell>
        </row>
        <row r="211">
          <cell r="A211" t="str">
            <v>607</v>
          </cell>
          <cell r="B211">
            <v>191</v>
          </cell>
          <cell r="C211" t="str">
            <v>6</v>
          </cell>
          <cell r="D211">
            <v>7</v>
          </cell>
          <cell r="E211" t="str">
            <v>СЕПАРАТОР ПБМ-120/300ПП</v>
          </cell>
          <cell r="F211" t="str">
            <v>112000</v>
          </cell>
          <cell r="G211">
            <v>3914683.63</v>
          </cell>
          <cell r="I211" t="str">
            <v>10030102</v>
          </cell>
          <cell r="J211" t="str">
            <v>00102</v>
          </cell>
          <cell r="K211">
            <v>3914683.63</v>
          </cell>
          <cell r="L211">
            <v>20</v>
          </cell>
          <cell r="M211" t="str">
            <v>0301</v>
          </cell>
        </row>
        <row r="212">
          <cell r="A212" t="str">
            <v>607</v>
          </cell>
          <cell r="B212">
            <v>192</v>
          </cell>
          <cell r="C212" t="str">
            <v>6</v>
          </cell>
          <cell r="D212">
            <v>7</v>
          </cell>
          <cell r="E212" t="str">
            <v>СЕПАРАТОР МАГНИТНЫЙ</v>
          </cell>
          <cell r="F212" t="str">
            <v>112000</v>
          </cell>
          <cell r="G212">
            <v>3956410.85</v>
          </cell>
          <cell r="I212" t="str">
            <v>10030105</v>
          </cell>
          <cell r="J212" t="str">
            <v>00102</v>
          </cell>
          <cell r="K212">
            <v>3956410.85</v>
          </cell>
          <cell r="L212">
            <v>20</v>
          </cell>
          <cell r="M212" t="str">
            <v>0301</v>
          </cell>
        </row>
        <row r="213">
          <cell r="A213" t="str">
            <v>607</v>
          </cell>
          <cell r="B213">
            <v>193</v>
          </cell>
          <cell r="C213" t="str">
            <v>6</v>
          </cell>
          <cell r="D213">
            <v>7</v>
          </cell>
          <cell r="E213" t="str">
            <v>ПЛАСТИНЧАТЫЙ ПИТАТЕЛЬ</v>
          </cell>
          <cell r="F213" t="str">
            <v>112000</v>
          </cell>
          <cell r="G213">
            <v>1783125</v>
          </cell>
          <cell r="I213" t="str">
            <v>00078007</v>
          </cell>
          <cell r="J213" t="str">
            <v>00102</v>
          </cell>
          <cell r="K213">
            <v>1783125</v>
          </cell>
          <cell r="L213">
            <v>20</v>
          </cell>
          <cell r="M213" t="str">
            <v>2400</v>
          </cell>
        </row>
        <row r="214">
          <cell r="D214" t="str">
            <v>7 Всего</v>
          </cell>
          <cell r="G214">
            <v>102173447.45999998</v>
          </cell>
        </row>
        <row r="215">
          <cell r="A215" t="str">
            <v>609</v>
          </cell>
          <cell r="B215">
            <v>194</v>
          </cell>
          <cell r="C215" t="str">
            <v>6</v>
          </cell>
          <cell r="D215">
            <v>9</v>
          </cell>
          <cell r="E215" t="str">
            <v>ТРАНСФОРМАТОР ТДМ-503</v>
          </cell>
          <cell r="F215" t="str">
            <v>072000</v>
          </cell>
          <cell r="G215">
            <v>34579</v>
          </cell>
          <cell r="I215" t="str">
            <v>00080466</v>
          </cell>
          <cell r="J215" t="str">
            <v>00102</v>
          </cell>
          <cell r="K215">
            <v>34579</v>
          </cell>
          <cell r="L215">
            <v>10</v>
          </cell>
          <cell r="M215" t="str">
            <v>2400</v>
          </cell>
        </row>
        <row r="216">
          <cell r="A216" t="str">
            <v>609</v>
          </cell>
          <cell r="B216">
            <v>195</v>
          </cell>
          <cell r="C216" t="str">
            <v>6</v>
          </cell>
          <cell r="D216">
            <v>9</v>
          </cell>
          <cell r="E216" t="str">
            <v>ТРАНСФОРМАТОР ТДМ-503</v>
          </cell>
          <cell r="F216" t="str">
            <v>072000</v>
          </cell>
          <cell r="G216">
            <v>34579</v>
          </cell>
          <cell r="I216" t="str">
            <v>00080467</v>
          </cell>
          <cell r="J216" t="str">
            <v>00102</v>
          </cell>
          <cell r="K216">
            <v>34579</v>
          </cell>
          <cell r="L216">
            <v>10</v>
          </cell>
          <cell r="M216" t="str">
            <v>2400</v>
          </cell>
        </row>
        <row r="217">
          <cell r="D217" t="str">
            <v>9 Всего</v>
          </cell>
          <cell r="G217">
            <v>69158</v>
          </cell>
        </row>
        <row r="218">
          <cell r="A218" t="str">
            <v>701</v>
          </cell>
          <cell r="B218">
            <v>196</v>
          </cell>
          <cell r="C218" t="str">
            <v>7</v>
          </cell>
          <cell r="D218">
            <v>1</v>
          </cell>
          <cell r="E218" t="str">
            <v>ТЕПЛОВОЗ ТЭМ-2У</v>
          </cell>
          <cell r="F218" t="str">
            <v>072000</v>
          </cell>
          <cell r="G218">
            <v>11666667</v>
          </cell>
          <cell r="I218" t="str">
            <v>00039845</v>
          </cell>
          <cell r="J218" t="str">
            <v>00102</v>
          </cell>
          <cell r="K218">
            <v>11666667</v>
          </cell>
          <cell r="L218">
            <v>15</v>
          </cell>
          <cell r="M218" t="str">
            <v>0006</v>
          </cell>
        </row>
        <row r="219">
          <cell r="A219" t="str">
            <v>701</v>
          </cell>
          <cell r="B219">
            <v>197</v>
          </cell>
          <cell r="C219" t="str">
            <v>7</v>
          </cell>
          <cell r="D219">
            <v>1</v>
          </cell>
          <cell r="E219" t="str">
            <v>ВАГОН  ВГ-4</v>
          </cell>
          <cell r="F219" t="str">
            <v>102000</v>
          </cell>
          <cell r="G219">
            <v>266000</v>
          </cell>
          <cell r="I219" t="str">
            <v>00040001</v>
          </cell>
          <cell r="J219" t="str">
            <v>00102</v>
          </cell>
          <cell r="K219">
            <v>266000</v>
          </cell>
          <cell r="L219">
            <v>15</v>
          </cell>
          <cell r="M219" t="str">
            <v>2400</v>
          </cell>
        </row>
        <row r="220">
          <cell r="A220" t="str">
            <v>701</v>
          </cell>
          <cell r="B220">
            <v>198</v>
          </cell>
          <cell r="C220" t="str">
            <v>7</v>
          </cell>
          <cell r="D220">
            <v>1</v>
          </cell>
          <cell r="E220" t="str">
            <v>ВАГОН  ВГ-4</v>
          </cell>
          <cell r="F220" t="str">
            <v>102000</v>
          </cell>
          <cell r="G220">
            <v>266000</v>
          </cell>
          <cell r="I220" t="str">
            <v>00040002</v>
          </cell>
          <cell r="J220" t="str">
            <v>00102</v>
          </cell>
          <cell r="K220">
            <v>266000</v>
          </cell>
          <cell r="L220">
            <v>15</v>
          </cell>
          <cell r="M220" t="str">
            <v>2400</v>
          </cell>
        </row>
        <row r="221">
          <cell r="A221" t="str">
            <v>701</v>
          </cell>
          <cell r="B221">
            <v>199</v>
          </cell>
          <cell r="C221" t="str">
            <v>7</v>
          </cell>
          <cell r="D221">
            <v>1</v>
          </cell>
          <cell r="E221" t="str">
            <v>ВАГОН  ВГ-4</v>
          </cell>
          <cell r="F221" t="str">
            <v>102000</v>
          </cell>
          <cell r="G221">
            <v>266000</v>
          </cell>
          <cell r="I221" t="str">
            <v>00040003</v>
          </cell>
          <cell r="J221" t="str">
            <v>00102</v>
          </cell>
          <cell r="K221">
            <v>266000</v>
          </cell>
          <cell r="L221">
            <v>15</v>
          </cell>
          <cell r="M221" t="str">
            <v>2400</v>
          </cell>
        </row>
        <row r="222">
          <cell r="A222" t="str">
            <v>701</v>
          </cell>
          <cell r="B222">
            <v>200</v>
          </cell>
          <cell r="C222" t="str">
            <v>7</v>
          </cell>
          <cell r="D222">
            <v>1</v>
          </cell>
          <cell r="E222" t="str">
            <v>ВАГОН  ВГ-4</v>
          </cell>
          <cell r="F222" t="str">
            <v>102000</v>
          </cell>
          <cell r="G222">
            <v>266000</v>
          </cell>
          <cell r="I222" t="str">
            <v>00040004</v>
          </cell>
          <cell r="J222" t="str">
            <v>00102</v>
          </cell>
          <cell r="K222">
            <v>266000</v>
          </cell>
          <cell r="L222">
            <v>15</v>
          </cell>
          <cell r="M222" t="str">
            <v>2400</v>
          </cell>
        </row>
        <row r="223">
          <cell r="A223" t="str">
            <v>701</v>
          </cell>
          <cell r="B223">
            <v>201</v>
          </cell>
          <cell r="C223" t="str">
            <v>7</v>
          </cell>
          <cell r="D223">
            <v>1</v>
          </cell>
          <cell r="E223" t="str">
            <v>ВАГОН  ВГ-4</v>
          </cell>
          <cell r="F223" t="str">
            <v>102000</v>
          </cell>
          <cell r="G223">
            <v>266000</v>
          </cell>
          <cell r="I223" t="str">
            <v>00040005</v>
          </cell>
          <cell r="J223" t="str">
            <v>00102</v>
          </cell>
          <cell r="K223">
            <v>266000</v>
          </cell>
          <cell r="L223">
            <v>15</v>
          </cell>
          <cell r="M223" t="str">
            <v>2400</v>
          </cell>
        </row>
        <row r="224">
          <cell r="A224" t="str">
            <v>701</v>
          </cell>
          <cell r="B224">
            <v>202</v>
          </cell>
          <cell r="C224" t="str">
            <v>7</v>
          </cell>
          <cell r="D224">
            <v>1</v>
          </cell>
          <cell r="E224" t="str">
            <v>ВАГОН  ВГ-4</v>
          </cell>
          <cell r="F224" t="str">
            <v>102000</v>
          </cell>
          <cell r="G224">
            <v>266000</v>
          </cell>
          <cell r="I224" t="str">
            <v>00040006</v>
          </cell>
          <cell r="J224" t="str">
            <v>00102</v>
          </cell>
          <cell r="K224">
            <v>266000</v>
          </cell>
          <cell r="L224">
            <v>15</v>
          </cell>
          <cell r="M224" t="str">
            <v>2400</v>
          </cell>
        </row>
        <row r="225">
          <cell r="A225" t="str">
            <v>701</v>
          </cell>
          <cell r="B225">
            <v>203</v>
          </cell>
          <cell r="C225" t="str">
            <v>7</v>
          </cell>
          <cell r="D225">
            <v>1</v>
          </cell>
          <cell r="E225" t="str">
            <v>ВАГОН  ВГ-4</v>
          </cell>
          <cell r="F225" t="str">
            <v>102000</v>
          </cell>
          <cell r="G225">
            <v>266000</v>
          </cell>
          <cell r="I225" t="str">
            <v>00040007</v>
          </cell>
          <cell r="J225" t="str">
            <v>00102</v>
          </cell>
          <cell r="K225">
            <v>266000</v>
          </cell>
          <cell r="L225">
            <v>15</v>
          </cell>
          <cell r="M225" t="str">
            <v>2400</v>
          </cell>
        </row>
        <row r="226">
          <cell r="A226" t="str">
            <v>701</v>
          </cell>
          <cell r="B226">
            <v>204</v>
          </cell>
          <cell r="C226" t="str">
            <v>7</v>
          </cell>
          <cell r="D226">
            <v>1</v>
          </cell>
          <cell r="E226" t="str">
            <v>ВАГОН  ВГ-4</v>
          </cell>
          <cell r="F226" t="str">
            <v>102000</v>
          </cell>
          <cell r="G226">
            <v>266000</v>
          </cell>
          <cell r="I226" t="str">
            <v>00040008</v>
          </cell>
          <cell r="J226" t="str">
            <v>00102</v>
          </cell>
          <cell r="K226">
            <v>266000</v>
          </cell>
          <cell r="L226">
            <v>15</v>
          </cell>
          <cell r="M226" t="str">
            <v>2400</v>
          </cell>
        </row>
        <row r="227">
          <cell r="A227" t="str">
            <v>701</v>
          </cell>
          <cell r="B227">
            <v>205</v>
          </cell>
          <cell r="C227" t="str">
            <v>7</v>
          </cell>
          <cell r="D227">
            <v>1</v>
          </cell>
          <cell r="E227" t="str">
            <v>ВАГОН  ВГ-4</v>
          </cell>
          <cell r="F227" t="str">
            <v>102000</v>
          </cell>
          <cell r="G227">
            <v>266000</v>
          </cell>
          <cell r="I227" t="str">
            <v>00040009</v>
          </cell>
          <cell r="J227" t="str">
            <v>00102</v>
          </cell>
          <cell r="K227">
            <v>266000</v>
          </cell>
          <cell r="L227">
            <v>15</v>
          </cell>
          <cell r="M227" t="str">
            <v>2400</v>
          </cell>
        </row>
        <row r="228">
          <cell r="A228" t="str">
            <v>701</v>
          </cell>
          <cell r="B228">
            <v>206</v>
          </cell>
          <cell r="C228" t="str">
            <v>7</v>
          </cell>
          <cell r="D228">
            <v>1</v>
          </cell>
          <cell r="E228" t="str">
            <v>ВАГОН  ВГ-4</v>
          </cell>
          <cell r="F228" t="str">
            <v>102000</v>
          </cell>
          <cell r="G228">
            <v>266000</v>
          </cell>
          <cell r="I228" t="str">
            <v>00040010</v>
          </cell>
          <cell r="J228" t="str">
            <v>00102</v>
          </cell>
          <cell r="K228">
            <v>266000</v>
          </cell>
          <cell r="L228">
            <v>15</v>
          </cell>
          <cell r="M228" t="str">
            <v>2400</v>
          </cell>
        </row>
        <row r="229">
          <cell r="A229" t="str">
            <v>701</v>
          </cell>
          <cell r="B229">
            <v>207</v>
          </cell>
          <cell r="C229" t="str">
            <v>7</v>
          </cell>
          <cell r="D229">
            <v>1</v>
          </cell>
          <cell r="E229" t="str">
            <v>ВАГОН  ВГ-4</v>
          </cell>
          <cell r="F229" t="str">
            <v>112000</v>
          </cell>
          <cell r="G229">
            <v>177333</v>
          </cell>
          <cell r="I229" t="str">
            <v>00040011</v>
          </cell>
          <cell r="J229" t="str">
            <v>00102</v>
          </cell>
          <cell r="K229">
            <v>177333</v>
          </cell>
          <cell r="L229">
            <v>15</v>
          </cell>
          <cell r="M229" t="str">
            <v>2400</v>
          </cell>
        </row>
        <row r="230">
          <cell r="A230" t="str">
            <v>701</v>
          </cell>
          <cell r="B230">
            <v>208</v>
          </cell>
          <cell r="C230" t="str">
            <v>7</v>
          </cell>
          <cell r="D230">
            <v>1</v>
          </cell>
          <cell r="E230" t="str">
            <v>ВАГОН  ВГ-4</v>
          </cell>
          <cell r="F230" t="str">
            <v>112000</v>
          </cell>
          <cell r="G230">
            <v>177333</v>
          </cell>
          <cell r="I230" t="str">
            <v>00040012</v>
          </cell>
          <cell r="J230" t="str">
            <v>00102</v>
          </cell>
          <cell r="K230">
            <v>177333</v>
          </cell>
          <cell r="L230">
            <v>15</v>
          </cell>
          <cell r="M230" t="str">
            <v>2400</v>
          </cell>
        </row>
        <row r="231">
          <cell r="A231" t="str">
            <v>701</v>
          </cell>
          <cell r="B231">
            <v>209</v>
          </cell>
          <cell r="C231" t="str">
            <v>7</v>
          </cell>
          <cell r="D231">
            <v>1</v>
          </cell>
          <cell r="E231" t="str">
            <v>ВАГОН  ВГ-4</v>
          </cell>
          <cell r="F231" t="str">
            <v>112000</v>
          </cell>
          <cell r="G231">
            <v>177333</v>
          </cell>
          <cell r="I231" t="str">
            <v>00040013</v>
          </cell>
          <cell r="J231" t="str">
            <v>00102</v>
          </cell>
          <cell r="K231">
            <v>177333</v>
          </cell>
          <cell r="L231">
            <v>15</v>
          </cell>
          <cell r="M231" t="str">
            <v>2400</v>
          </cell>
        </row>
        <row r="232">
          <cell r="A232" t="str">
            <v>701</v>
          </cell>
          <cell r="B232">
            <v>210</v>
          </cell>
          <cell r="C232" t="str">
            <v>7</v>
          </cell>
          <cell r="D232">
            <v>1</v>
          </cell>
          <cell r="E232" t="str">
            <v>ВАГОН  ВГ-4</v>
          </cell>
          <cell r="F232" t="str">
            <v>112000</v>
          </cell>
          <cell r="G232">
            <v>177333</v>
          </cell>
          <cell r="I232" t="str">
            <v>00040014</v>
          </cell>
          <cell r="J232" t="str">
            <v>00102</v>
          </cell>
          <cell r="K232">
            <v>177333</v>
          </cell>
          <cell r="L232">
            <v>15</v>
          </cell>
          <cell r="M232" t="str">
            <v>2400</v>
          </cell>
        </row>
        <row r="233">
          <cell r="A233" t="str">
            <v>701</v>
          </cell>
          <cell r="B233">
            <v>211</v>
          </cell>
          <cell r="C233" t="str">
            <v>7</v>
          </cell>
          <cell r="D233">
            <v>1</v>
          </cell>
          <cell r="E233" t="str">
            <v>ВАГОН  ВГ-4</v>
          </cell>
          <cell r="F233" t="str">
            <v>112000</v>
          </cell>
          <cell r="G233">
            <v>177333</v>
          </cell>
          <cell r="I233" t="str">
            <v>00040015</v>
          </cell>
          <cell r="J233" t="str">
            <v>00102</v>
          </cell>
          <cell r="K233">
            <v>177333</v>
          </cell>
          <cell r="L233">
            <v>15</v>
          </cell>
          <cell r="M233" t="str">
            <v>2400</v>
          </cell>
        </row>
        <row r="234">
          <cell r="A234" t="str">
            <v>701</v>
          </cell>
          <cell r="B234">
            <v>212</v>
          </cell>
          <cell r="C234" t="str">
            <v>7</v>
          </cell>
          <cell r="D234">
            <v>1</v>
          </cell>
          <cell r="E234" t="str">
            <v>ВАГОН  ВГ-4</v>
          </cell>
          <cell r="F234" t="str">
            <v>112000</v>
          </cell>
          <cell r="G234">
            <v>177333</v>
          </cell>
          <cell r="I234" t="str">
            <v>00040016</v>
          </cell>
          <cell r="J234" t="str">
            <v>00102</v>
          </cell>
          <cell r="K234">
            <v>177333</v>
          </cell>
          <cell r="L234">
            <v>15</v>
          </cell>
          <cell r="M234" t="str">
            <v>2400</v>
          </cell>
        </row>
        <row r="235">
          <cell r="A235" t="str">
            <v>701</v>
          </cell>
          <cell r="B235">
            <v>213</v>
          </cell>
          <cell r="C235" t="str">
            <v>7</v>
          </cell>
          <cell r="D235">
            <v>1</v>
          </cell>
          <cell r="E235" t="str">
            <v>ВАГОН  ВГ-4</v>
          </cell>
          <cell r="F235" t="str">
            <v>112000</v>
          </cell>
          <cell r="G235">
            <v>177333</v>
          </cell>
          <cell r="I235" t="str">
            <v>00040017</v>
          </cell>
          <cell r="J235" t="str">
            <v>00102</v>
          </cell>
          <cell r="K235">
            <v>177333</v>
          </cell>
          <cell r="L235">
            <v>15</v>
          </cell>
          <cell r="M235" t="str">
            <v>2400</v>
          </cell>
        </row>
        <row r="236">
          <cell r="A236" t="str">
            <v>701</v>
          </cell>
          <cell r="B236">
            <v>214</v>
          </cell>
          <cell r="C236" t="str">
            <v>7</v>
          </cell>
          <cell r="D236">
            <v>1</v>
          </cell>
          <cell r="E236" t="str">
            <v>ВАГОН  ВГ-4</v>
          </cell>
          <cell r="F236" t="str">
            <v>112000</v>
          </cell>
          <cell r="G236">
            <v>177333</v>
          </cell>
          <cell r="I236" t="str">
            <v>00040018</v>
          </cell>
          <cell r="J236" t="str">
            <v>00102</v>
          </cell>
          <cell r="K236">
            <v>177333</v>
          </cell>
          <cell r="L236">
            <v>15</v>
          </cell>
          <cell r="M236" t="str">
            <v>2400</v>
          </cell>
        </row>
        <row r="237">
          <cell r="A237" t="str">
            <v>701</v>
          </cell>
          <cell r="B237">
            <v>215</v>
          </cell>
          <cell r="C237" t="str">
            <v>7</v>
          </cell>
          <cell r="D237">
            <v>1</v>
          </cell>
          <cell r="E237" t="str">
            <v>ВАГОН  ВГ-4</v>
          </cell>
          <cell r="F237" t="str">
            <v>112000</v>
          </cell>
          <cell r="G237">
            <v>177333</v>
          </cell>
          <cell r="I237" t="str">
            <v>00040019</v>
          </cell>
          <cell r="J237" t="str">
            <v>00102</v>
          </cell>
          <cell r="K237">
            <v>177333</v>
          </cell>
          <cell r="L237">
            <v>15</v>
          </cell>
          <cell r="M237" t="str">
            <v>2400</v>
          </cell>
        </row>
        <row r="238">
          <cell r="A238" t="str">
            <v>701</v>
          </cell>
          <cell r="B238">
            <v>216</v>
          </cell>
          <cell r="C238" t="str">
            <v>7</v>
          </cell>
          <cell r="D238">
            <v>1</v>
          </cell>
          <cell r="E238" t="str">
            <v>ВАГОН  ВГ-4</v>
          </cell>
          <cell r="F238" t="str">
            <v>112000</v>
          </cell>
          <cell r="G238">
            <v>177336</v>
          </cell>
          <cell r="I238" t="str">
            <v>00040020</v>
          </cell>
          <cell r="J238" t="str">
            <v>00102</v>
          </cell>
          <cell r="K238">
            <v>177336</v>
          </cell>
          <cell r="L238">
            <v>15</v>
          </cell>
          <cell r="M238" t="str">
            <v>2400</v>
          </cell>
        </row>
        <row r="239">
          <cell r="A239" t="str">
            <v>701</v>
          </cell>
          <cell r="B239">
            <v>217</v>
          </cell>
          <cell r="C239" t="str">
            <v>7</v>
          </cell>
          <cell r="D239">
            <v>1</v>
          </cell>
          <cell r="E239" t="str">
            <v>ВАГОН  ВГ-4</v>
          </cell>
          <cell r="F239" t="str">
            <v>122000</v>
          </cell>
          <cell r="G239">
            <v>221667</v>
          </cell>
          <cell r="I239" t="str">
            <v>00041011</v>
          </cell>
          <cell r="J239" t="str">
            <v>00102</v>
          </cell>
          <cell r="K239">
            <v>221667</v>
          </cell>
          <cell r="L239">
            <v>15</v>
          </cell>
          <cell r="M239" t="str">
            <v>2400</v>
          </cell>
        </row>
        <row r="240">
          <cell r="A240" t="str">
            <v>701</v>
          </cell>
          <cell r="B240">
            <v>218</v>
          </cell>
          <cell r="C240" t="str">
            <v>7</v>
          </cell>
          <cell r="D240">
            <v>1</v>
          </cell>
          <cell r="E240" t="str">
            <v>ВАГОН  ВГ-4</v>
          </cell>
          <cell r="F240" t="str">
            <v>122000</v>
          </cell>
          <cell r="G240">
            <v>221667</v>
          </cell>
          <cell r="I240" t="str">
            <v>00041012</v>
          </cell>
          <cell r="J240" t="str">
            <v>00102</v>
          </cell>
          <cell r="K240">
            <v>221667</v>
          </cell>
          <cell r="L240">
            <v>15</v>
          </cell>
          <cell r="M240" t="str">
            <v>2400</v>
          </cell>
        </row>
        <row r="241">
          <cell r="A241" t="str">
            <v>701</v>
          </cell>
          <cell r="B241">
            <v>219</v>
          </cell>
          <cell r="C241" t="str">
            <v>7</v>
          </cell>
          <cell r="D241">
            <v>1</v>
          </cell>
          <cell r="E241" t="str">
            <v>ВАГОН  ВГ-4</v>
          </cell>
          <cell r="F241" t="str">
            <v>122000</v>
          </cell>
          <cell r="G241">
            <v>221667</v>
          </cell>
          <cell r="I241" t="str">
            <v>00041013</v>
          </cell>
          <cell r="J241" t="str">
            <v>00102</v>
          </cell>
          <cell r="K241">
            <v>221667</v>
          </cell>
          <cell r="L241">
            <v>15</v>
          </cell>
          <cell r="M241" t="str">
            <v>2400</v>
          </cell>
        </row>
        <row r="242">
          <cell r="A242" t="str">
            <v>701</v>
          </cell>
          <cell r="B242">
            <v>220</v>
          </cell>
          <cell r="C242" t="str">
            <v>7</v>
          </cell>
          <cell r="D242">
            <v>1</v>
          </cell>
          <cell r="E242" t="str">
            <v>ВАГОН  ВГ-4</v>
          </cell>
          <cell r="F242" t="str">
            <v>122000</v>
          </cell>
          <cell r="G242">
            <v>221667</v>
          </cell>
          <cell r="I242" t="str">
            <v>00041014</v>
          </cell>
          <cell r="J242" t="str">
            <v>00102</v>
          </cell>
          <cell r="K242">
            <v>221667</v>
          </cell>
          <cell r="L242">
            <v>15</v>
          </cell>
          <cell r="M242" t="str">
            <v>2400</v>
          </cell>
        </row>
        <row r="243">
          <cell r="A243" t="str">
            <v>701</v>
          </cell>
          <cell r="B243">
            <v>221</v>
          </cell>
          <cell r="C243" t="str">
            <v>7</v>
          </cell>
          <cell r="D243">
            <v>1</v>
          </cell>
          <cell r="E243" t="str">
            <v>ВАГОН  ВГ-4</v>
          </cell>
          <cell r="F243" t="str">
            <v>122000</v>
          </cell>
          <cell r="G243">
            <v>221667</v>
          </cell>
          <cell r="I243" t="str">
            <v>00041050</v>
          </cell>
          <cell r="J243" t="str">
            <v>00102</v>
          </cell>
          <cell r="K243">
            <v>221667</v>
          </cell>
          <cell r="L243">
            <v>15</v>
          </cell>
          <cell r="M243" t="str">
            <v>2400</v>
          </cell>
        </row>
        <row r="244">
          <cell r="A244" t="str">
            <v>701</v>
          </cell>
          <cell r="B244">
            <v>222</v>
          </cell>
          <cell r="C244" t="str">
            <v>7</v>
          </cell>
          <cell r="D244">
            <v>1</v>
          </cell>
          <cell r="E244" t="str">
            <v>ВАГОН  ВГ-4</v>
          </cell>
          <cell r="F244" t="str">
            <v>122000</v>
          </cell>
          <cell r="G244">
            <v>221667</v>
          </cell>
          <cell r="I244" t="str">
            <v>00041052</v>
          </cell>
          <cell r="J244" t="str">
            <v>00102</v>
          </cell>
          <cell r="K244">
            <v>221667</v>
          </cell>
          <cell r="L244">
            <v>15</v>
          </cell>
          <cell r="M244" t="str">
            <v>2400</v>
          </cell>
        </row>
        <row r="245">
          <cell r="A245" t="str">
            <v>701</v>
          </cell>
          <cell r="B245">
            <v>223</v>
          </cell>
          <cell r="C245" t="str">
            <v>7</v>
          </cell>
          <cell r="D245">
            <v>1</v>
          </cell>
          <cell r="E245" t="str">
            <v>ВАГОН  ВГ-4</v>
          </cell>
          <cell r="F245" t="str">
            <v>122000</v>
          </cell>
          <cell r="G245">
            <v>221667</v>
          </cell>
          <cell r="I245" t="str">
            <v>00041501</v>
          </cell>
          <cell r="J245" t="str">
            <v>00102</v>
          </cell>
          <cell r="K245">
            <v>221667</v>
          </cell>
          <cell r="L245">
            <v>15</v>
          </cell>
          <cell r="M245" t="str">
            <v>2400</v>
          </cell>
        </row>
        <row r="246">
          <cell r="A246" t="str">
            <v>701</v>
          </cell>
          <cell r="B246">
            <v>224</v>
          </cell>
          <cell r="C246" t="str">
            <v>7</v>
          </cell>
          <cell r="D246">
            <v>1</v>
          </cell>
          <cell r="E246" t="str">
            <v>ВАГОН  ВГ-4</v>
          </cell>
          <cell r="F246" t="str">
            <v>122000</v>
          </cell>
          <cell r="G246">
            <v>221667</v>
          </cell>
          <cell r="I246" t="str">
            <v>00041503</v>
          </cell>
          <cell r="J246" t="str">
            <v>00102</v>
          </cell>
          <cell r="K246">
            <v>221667</v>
          </cell>
          <cell r="L246">
            <v>15</v>
          </cell>
          <cell r="M246" t="str">
            <v>2400</v>
          </cell>
        </row>
        <row r="247">
          <cell r="A247" t="str">
            <v>701</v>
          </cell>
          <cell r="B247">
            <v>225</v>
          </cell>
          <cell r="C247" t="str">
            <v>7</v>
          </cell>
          <cell r="D247">
            <v>1</v>
          </cell>
          <cell r="E247" t="str">
            <v>ВАГОН  ВГ-4</v>
          </cell>
          <cell r="F247" t="str">
            <v>122000</v>
          </cell>
          <cell r="G247">
            <v>221667</v>
          </cell>
          <cell r="I247" t="str">
            <v>00041504</v>
          </cell>
          <cell r="J247" t="str">
            <v>00102</v>
          </cell>
          <cell r="K247">
            <v>221667</v>
          </cell>
          <cell r="L247">
            <v>15</v>
          </cell>
          <cell r="M247" t="str">
            <v>2400</v>
          </cell>
        </row>
        <row r="248">
          <cell r="A248" t="str">
            <v>701</v>
          </cell>
          <cell r="B248">
            <v>226</v>
          </cell>
          <cell r="C248" t="str">
            <v>7</v>
          </cell>
          <cell r="D248">
            <v>1</v>
          </cell>
          <cell r="E248" t="str">
            <v>ВАГОН  ВГ-4</v>
          </cell>
          <cell r="F248" t="str">
            <v>122000</v>
          </cell>
          <cell r="G248">
            <v>221663</v>
          </cell>
          <cell r="I248" t="str">
            <v>00041505</v>
          </cell>
          <cell r="J248" t="str">
            <v>00102</v>
          </cell>
          <cell r="K248">
            <v>221663</v>
          </cell>
          <cell r="L248">
            <v>15</v>
          </cell>
          <cell r="M248" t="str">
            <v>2400</v>
          </cell>
        </row>
        <row r="249">
          <cell r="A249" t="str">
            <v>701</v>
          </cell>
          <cell r="B249">
            <v>227</v>
          </cell>
          <cell r="C249" t="str">
            <v>7</v>
          </cell>
          <cell r="D249">
            <v>1</v>
          </cell>
          <cell r="E249" t="str">
            <v>ЭЛЕКТРОВОЗ  К-14  М-У</v>
          </cell>
          <cell r="F249" t="str">
            <v>122000</v>
          </cell>
          <cell r="G249">
            <v>4000000</v>
          </cell>
          <cell r="I249" t="str">
            <v>00040920</v>
          </cell>
          <cell r="J249" t="str">
            <v>00102</v>
          </cell>
          <cell r="K249">
            <v>4000000</v>
          </cell>
          <cell r="L249">
            <v>15</v>
          </cell>
          <cell r="M249" t="str">
            <v>2400</v>
          </cell>
        </row>
        <row r="250">
          <cell r="A250" t="str">
            <v>701</v>
          </cell>
          <cell r="B250">
            <v>228</v>
          </cell>
          <cell r="C250" t="str">
            <v>7</v>
          </cell>
          <cell r="D250">
            <v>1</v>
          </cell>
          <cell r="E250" t="str">
            <v>ЭЛЕКТРОВОЗ  К-14  М</v>
          </cell>
          <cell r="F250" t="str">
            <v>122000</v>
          </cell>
          <cell r="G250">
            <v>3916667</v>
          </cell>
          <cell r="I250" t="str">
            <v>00040921</v>
          </cell>
          <cell r="J250" t="str">
            <v>00102</v>
          </cell>
          <cell r="K250">
            <v>3916667</v>
          </cell>
          <cell r="L250">
            <v>15</v>
          </cell>
          <cell r="M250" t="str">
            <v>2400</v>
          </cell>
        </row>
        <row r="251">
          <cell r="A251" t="str">
            <v>701</v>
          </cell>
          <cell r="B251">
            <v>229</v>
          </cell>
          <cell r="C251" t="str">
            <v>7</v>
          </cell>
          <cell r="D251">
            <v>1</v>
          </cell>
          <cell r="E251" t="str">
            <v>ВАГОН  ВГ-4</v>
          </cell>
          <cell r="F251" t="str">
            <v>092000</v>
          </cell>
          <cell r="G251">
            <v>266000</v>
          </cell>
          <cell r="I251" t="str">
            <v>00080472</v>
          </cell>
          <cell r="J251" t="str">
            <v>00102</v>
          </cell>
          <cell r="K251">
            <v>266000</v>
          </cell>
          <cell r="L251">
            <v>15</v>
          </cell>
          <cell r="M251" t="str">
            <v>2400</v>
          </cell>
        </row>
        <row r="252">
          <cell r="A252" t="str">
            <v>701</v>
          </cell>
          <cell r="B252">
            <v>230</v>
          </cell>
          <cell r="C252" t="str">
            <v>7</v>
          </cell>
          <cell r="D252">
            <v>1</v>
          </cell>
          <cell r="E252" t="str">
            <v>ВАГОН  ВГ-4</v>
          </cell>
          <cell r="F252" t="str">
            <v>092000</v>
          </cell>
          <cell r="G252">
            <v>266000</v>
          </cell>
          <cell r="I252" t="str">
            <v>00080473</v>
          </cell>
          <cell r="J252" t="str">
            <v>00102</v>
          </cell>
          <cell r="K252">
            <v>266000</v>
          </cell>
          <cell r="L252">
            <v>15</v>
          </cell>
          <cell r="M252" t="str">
            <v>2400</v>
          </cell>
        </row>
        <row r="253">
          <cell r="A253" t="str">
            <v>701</v>
          </cell>
          <cell r="B253">
            <v>231</v>
          </cell>
          <cell r="C253" t="str">
            <v>7</v>
          </cell>
          <cell r="D253">
            <v>1</v>
          </cell>
          <cell r="E253" t="str">
            <v>ВАГОН  ВГ-4</v>
          </cell>
          <cell r="F253" t="str">
            <v>092000</v>
          </cell>
          <cell r="G253">
            <v>266000</v>
          </cell>
          <cell r="I253" t="str">
            <v>00080474</v>
          </cell>
          <cell r="J253" t="str">
            <v>00102</v>
          </cell>
          <cell r="K253">
            <v>266000</v>
          </cell>
          <cell r="L253">
            <v>15</v>
          </cell>
          <cell r="M253" t="str">
            <v>2400</v>
          </cell>
        </row>
        <row r="254">
          <cell r="A254" t="str">
            <v>701</v>
          </cell>
          <cell r="B254">
            <v>232</v>
          </cell>
          <cell r="C254" t="str">
            <v>7</v>
          </cell>
          <cell r="D254">
            <v>1</v>
          </cell>
          <cell r="E254" t="str">
            <v>ВАГОН  ВГ-4</v>
          </cell>
          <cell r="F254" t="str">
            <v>092000</v>
          </cell>
          <cell r="G254">
            <v>266000</v>
          </cell>
          <cell r="I254" t="str">
            <v>00080475</v>
          </cell>
          <cell r="J254" t="str">
            <v>00102</v>
          </cell>
          <cell r="K254">
            <v>266000</v>
          </cell>
          <cell r="L254">
            <v>15</v>
          </cell>
          <cell r="M254" t="str">
            <v>2400</v>
          </cell>
        </row>
        <row r="255">
          <cell r="A255" t="str">
            <v>701</v>
          </cell>
          <cell r="B255">
            <v>233</v>
          </cell>
          <cell r="C255" t="str">
            <v>7</v>
          </cell>
          <cell r="D255">
            <v>1</v>
          </cell>
          <cell r="E255" t="str">
            <v>ВАГОН ВГ-4</v>
          </cell>
          <cell r="F255" t="str">
            <v>092000</v>
          </cell>
          <cell r="G255">
            <v>266000</v>
          </cell>
          <cell r="I255" t="str">
            <v>00080476</v>
          </cell>
          <cell r="J255" t="str">
            <v>00102</v>
          </cell>
          <cell r="K255">
            <v>266000</v>
          </cell>
          <cell r="L255">
            <v>15</v>
          </cell>
          <cell r="M255" t="str">
            <v>2400</v>
          </cell>
        </row>
        <row r="256">
          <cell r="A256" t="str">
            <v>701</v>
          </cell>
          <cell r="B256">
            <v>234</v>
          </cell>
          <cell r="C256" t="str">
            <v>7</v>
          </cell>
          <cell r="D256">
            <v>1</v>
          </cell>
          <cell r="E256" t="str">
            <v>ВАГОН  ВГ-4</v>
          </cell>
          <cell r="F256" t="str">
            <v>092000</v>
          </cell>
          <cell r="G256">
            <v>266000</v>
          </cell>
          <cell r="I256" t="str">
            <v>00080477</v>
          </cell>
          <cell r="J256" t="str">
            <v>00102</v>
          </cell>
          <cell r="K256">
            <v>266000</v>
          </cell>
          <cell r="L256">
            <v>15</v>
          </cell>
          <cell r="M256" t="str">
            <v>2400</v>
          </cell>
        </row>
        <row r="257">
          <cell r="A257" t="str">
            <v>701</v>
          </cell>
          <cell r="B257">
            <v>235</v>
          </cell>
          <cell r="C257" t="str">
            <v>7</v>
          </cell>
          <cell r="D257">
            <v>1</v>
          </cell>
          <cell r="E257" t="str">
            <v>ДУМПКАР ВС-66 ЗАВ.002</v>
          </cell>
          <cell r="F257" t="str">
            <v>092000</v>
          </cell>
          <cell r="G257">
            <v>773229</v>
          </cell>
          <cell r="I257" t="str">
            <v>00041002</v>
          </cell>
          <cell r="J257" t="str">
            <v>00102</v>
          </cell>
          <cell r="K257">
            <v>773229</v>
          </cell>
          <cell r="L257">
            <v>15</v>
          </cell>
          <cell r="M257" t="str">
            <v>0006</v>
          </cell>
        </row>
        <row r="258">
          <cell r="A258" t="str">
            <v>701</v>
          </cell>
          <cell r="B258">
            <v>236</v>
          </cell>
          <cell r="C258" t="str">
            <v>7</v>
          </cell>
          <cell r="D258">
            <v>1</v>
          </cell>
          <cell r="E258" t="str">
            <v>ДУМПКАР ВС-66 ЗАВ.007</v>
          </cell>
          <cell r="F258" t="str">
            <v>092000</v>
          </cell>
          <cell r="G258">
            <v>773229</v>
          </cell>
          <cell r="I258" t="str">
            <v>00041003</v>
          </cell>
          <cell r="J258" t="str">
            <v>00102</v>
          </cell>
          <cell r="K258">
            <v>773229</v>
          </cell>
          <cell r="L258">
            <v>15</v>
          </cell>
          <cell r="M258" t="str">
            <v>0006</v>
          </cell>
        </row>
        <row r="259">
          <cell r="A259" t="str">
            <v>701</v>
          </cell>
          <cell r="B259">
            <v>237</v>
          </cell>
          <cell r="C259" t="str">
            <v>7</v>
          </cell>
          <cell r="D259">
            <v>1</v>
          </cell>
          <cell r="E259" t="str">
            <v>ДУМПКАР ВС-66 ЗАВ.012</v>
          </cell>
          <cell r="F259" t="str">
            <v>092000</v>
          </cell>
          <cell r="G259">
            <v>773229</v>
          </cell>
          <cell r="I259" t="str">
            <v>00041004</v>
          </cell>
          <cell r="J259" t="str">
            <v>00102</v>
          </cell>
          <cell r="K259">
            <v>773229</v>
          </cell>
          <cell r="L259">
            <v>15</v>
          </cell>
          <cell r="M259" t="str">
            <v>0006</v>
          </cell>
        </row>
        <row r="260">
          <cell r="A260" t="str">
            <v>701</v>
          </cell>
          <cell r="B260">
            <v>238</v>
          </cell>
          <cell r="C260" t="str">
            <v>7</v>
          </cell>
          <cell r="D260">
            <v>1</v>
          </cell>
          <cell r="E260" t="str">
            <v>ДУМПКАР ВС-66 ЗАВ.029</v>
          </cell>
          <cell r="F260" t="str">
            <v>092000</v>
          </cell>
          <cell r="G260">
            <v>773229</v>
          </cell>
          <cell r="I260" t="str">
            <v>00041005</v>
          </cell>
          <cell r="J260" t="str">
            <v>00102</v>
          </cell>
          <cell r="K260">
            <v>773229</v>
          </cell>
          <cell r="L260">
            <v>15</v>
          </cell>
          <cell r="M260" t="str">
            <v>0006</v>
          </cell>
        </row>
        <row r="261">
          <cell r="A261" t="str">
            <v>701</v>
          </cell>
          <cell r="B261">
            <v>239</v>
          </cell>
          <cell r="C261" t="str">
            <v>7</v>
          </cell>
          <cell r="D261">
            <v>1</v>
          </cell>
          <cell r="E261" t="str">
            <v>ДУМПКАР ВС-66 ЗАВ.030</v>
          </cell>
          <cell r="F261" t="str">
            <v>092000</v>
          </cell>
          <cell r="G261">
            <v>773229</v>
          </cell>
          <cell r="I261" t="str">
            <v>00041006</v>
          </cell>
          <cell r="J261" t="str">
            <v>00102</v>
          </cell>
          <cell r="K261">
            <v>773229</v>
          </cell>
          <cell r="L261">
            <v>15</v>
          </cell>
          <cell r="M261" t="str">
            <v>0006</v>
          </cell>
        </row>
        <row r="262">
          <cell r="A262" t="str">
            <v>701</v>
          </cell>
          <cell r="B262">
            <v>240</v>
          </cell>
          <cell r="C262" t="str">
            <v>7</v>
          </cell>
          <cell r="D262">
            <v>1</v>
          </cell>
          <cell r="E262" t="str">
            <v>ДУМПКАР ВС-66 ЗАВ.061</v>
          </cell>
          <cell r="F262" t="str">
            <v>092000</v>
          </cell>
          <cell r="G262">
            <v>773229</v>
          </cell>
          <cell r="I262" t="str">
            <v>00041007</v>
          </cell>
          <cell r="J262" t="str">
            <v>00102</v>
          </cell>
          <cell r="K262">
            <v>773229</v>
          </cell>
          <cell r="L262">
            <v>15</v>
          </cell>
          <cell r="M262" t="str">
            <v>0006</v>
          </cell>
        </row>
        <row r="263">
          <cell r="A263" t="str">
            <v>701</v>
          </cell>
          <cell r="B263">
            <v>241</v>
          </cell>
          <cell r="C263" t="str">
            <v>7</v>
          </cell>
          <cell r="D263">
            <v>1</v>
          </cell>
          <cell r="E263" t="str">
            <v>ДУМПКАР ВС-66 ЗАВ.062</v>
          </cell>
          <cell r="F263" t="str">
            <v>092000</v>
          </cell>
          <cell r="G263">
            <v>773229</v>
          </cell>
          <cell r="I263" t="str">
            <v>00041008</v>
          </cell>
          <cell r="J263" t="str">
            <v>00102</v>
          </cell>
          <cell r="K263">
            <v>773229</v>
          </cell>
          <cell r="L263">
            <v>15</v>
          </cell>
          <cell r="M263" t="str">
            <v>0006</v>
          </cell>
        </row>
        <row r="264">
          <cell r="A264" t="str">
            <v>701</v>
          </cell>
          <cell r="B264">
            <v>242</v>
          </cell>
          <cell r="C264" t="str">
            <v>7</v>
          </cell>
          <cell r="D264">
            <v>1</v>
          </cell>
          <cell r="E264" t="str">
            <v>ДУМПКАР ВС-66 ЗАВ.063</v>
          </cell>
          <cell r="F264" t="str">
            <v>092000</v>
          </cell>
          <cell r="G264">
            <v>773229</v>
          </cell>
          <cell r="I264" t="str">
            <v>00041009</v>
          </cell>
          <cell r="J264" t="str">
            <v>00102</v>
          </cell>
          <cell r="K264">
            <v>773229</v>
          </cell>
          <cell r="L264">
            <v>15</v>
          </cell>
          <cell r="M264" t="str">
            <v>0006</v>
          </cell>
        </row>
        <row r="265">
          <cell r="A265" t="str">
            <v>701</v>
          </cell>
          <cell r="B265">
            <v>243</v>
          </cell>
          <cell r="C265" t="str">
            <v>7</v>
          </cell>
          <cell r="D265">
            <v>1</v>
          </cell>
          <cell r="E265" t="str">
            <v>ДУМПКАР ВС-66 ЗАВ.080</v>
          </cell>
          <cell r="F265" t="str">
            <v>092000</v>
          </cell>
          <cell r="G265">
            <v>773229</v>
          </cell>
          <cell r="I265" t="str">
            <v>00041010</v>
          </cell>
          <cell r="J265" t="str">
            <v>00102</v>
          </cell>
          <cell r="K265">
            <v>773229</v>
          </cell>
          <cell r="L265">
            <v>15</v>
          </cell>
          <cell r="M265" t="str">
            <v>0006</v>
          </cell>
        </row>
        <row r="266">
          <cell r="A266" t="str">
            <v>701</v>
          </cell>
          <cell r="B266">
            <v>244</v>
          </cell>
          <cell r="C266" t="str">
            <v>7</v>
          </cell>
          <cell r="D266">
            <v>1</v>
          </cell>
          <cell r="E266" t="str">
            <v>ДУМПКАР ВС-66 ЗАВ.081</v>
          </cell>
          <cell r="F266" t="str">
            <v>092000</v>
          </cell>
          <cell r="G266">
            <v>773229</v>
          </cell>
          <cell r="I266" t="str">
            <v>00041011</v>
          </cell>
          <cell r="J266" t="str">
            <v>00102</v>
          </cell>
          <cell r="K266">
            <v>773229</v>
          </cell>
          <cell r="L266">
            <v>15</v>
          </cell>
          <cell r="M266" t="str">
            <v>0006</v>
          </cell>
        </row>
        <row r="267">
          <cell r="A267" t="str">
            <v>701</v>
          </cell>
          <cell r="B267">
            <v>245</v>
          </cell>
          <cell r="C267" t="str">
            <v>7</v>
          </cell>
          <cell r="D267">
            <v>1</v>
          </cell>
          <cell r="E267" t="str">
            <v>ДУМПКАР ВС-66 ЗАВ.084</v>
          </cell>
          <cell r="F267" t="str">
            <v>092000</v>
          </cell>
          <cell r="G267">
            <v>773229</v>
          </cell>
          <cell r="I267" t="str">
            <v>00041012</v>
          </cell>
          <cell r="J267" t="str">
            <v>00102</v>
          </cell>
          <cell r="K267">
            <v>773229</v>
          </cell>
          <cell r="L267">
            <v>15</v>
          </cell>
          <cell r="M267" t="str">
            <v>0006</v>
          </cell>
        </row>
        <row r="268">
          <cell r="A268" t="str">
            <v>701</v>
          </cell>
          <cell r="B268">
            <v>246</v>
          </cell>
          <cell r="C268" t="str">
            <v>7</v>
          </cell>
          <cell r="D268">
            <v>1</v>
          </cell>
          <cell r="E268" t="str">
            <v>ДУМПКАР ВС-66 ЗАВ.086</v>
          </cell>
          <cell r="F268" t="str">
            <v>092000</v>
          </cell>
          <cell r="G268">
            <v>773229</v>
          </cell>
          <cell r="I268" t="str">
            <v>00041013</v>
          </cell>
          <cell r="J268" t="str">
            <v>00102</v>
          </cell>
          <cell r="K268">
            <v>773229</v>
          </cell>
          <cell r="L268">
            <v>15</v>
          </cell>
          <cell r="M268" t="str">
            <v>0006</v>
          </cell>
        </row>
        <row r="269">
          <cell r="A269" t="str">
            <v>701</v>
          </cell>
          <cell r="B269">
            <v>247</v>
          </cell>
          <cell r="C269" t="str">
            <v>7</v>
          </cell>
          <cell r="D269">
            <v>1</v>
          </cell>
          <cell r="E269" t="str">
            <v>ДУМПКАР ВС-66 ЗАВ.087</v>
          </cell>
          <cell r="F269" t="str">
            <v>092000</v>
          </cell>
          <cell r="G269">
            <v>773229</v>
          </cell>
          <cell r="I269" t="str">
            <v>00041014</v>
          </cell>
          <cell r="J269" t="str">
            <v>00102</v>
          </cell>
          <cell r="K269">
            <v>773229</v>
          </cell>
          <cell r="L269">
            <v>15</v>
          </cell>
          <cell r="M269" t="str">
            <v>0006</v>
          </cell>
        </row>
        <row r="270">
          <cell r="A270" t="str">
            <v>701</v>
          </cell>
          <cell r="B270">
            <v>248</v>
          </cell>
          <cell r="C270" t="str">
            <v>7</v>
          </cell>
          <cell r="D270">
            <v>1</v>
          </cell>
          <cell r="E270" t="str">
            <v>ДУМПКАР ВС-66 ЗАВ.089</v>
          </cell>
          <cell r="F270" t="str">
            <v>092000</v>
          </cell>
          <cell r="G270">
            <v>773231.52</v>
          </cell>
          <cell r="I270" t="str">
            <v>00041015</v>
          </cell>
          <cell r="J270" t="str">
            <v>00102</v>
          </cell>
          <cell r="K270">
            <v>773231.52</v>
          </cell>
          <cell r="L270">
            <v>15</v>
          </cell>
          <cell r="M270" t="str">
            <v>0006</v>
          </cell>
        </row>
      </sheetData>
      <sheetData sheetId="1"/>
      <sheetData sheetId="2"/>
      <sheetData sheetId="3"/>
      <sheetData sheetId="4"/>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s>
    <definedNames>
      <definedName name="calcCAS" refersTo="#ССЫЛКА!"/>
    </defined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ДРБ (29.02)"/>
      <sheetName val="ФДРБ (01.03)"/>
      <sheetName val="прав.долг к ВВП, тг"/>
      <sheetName val="долг.нагрузка (2)"/>
      <sheetName val="Лист3"/>
      <sheetName val="исполнение ГГ (2)"/>
      <sheetName val="сборы от платности"/>
      <sheetName val="Лист1"/>
      <sheetName val="БАКАД"/>
      <sheetName val="Лист1 (2)"/>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7-3112"/>
      <sheetName val="0101-0307"/>
      <sheetName val="список"/>
      <sheetName val="с ф-ми"/>
      <sheetName val="стр-ра КПН"/>
      <sheetName val="Лист1"/>
      <sheetName val="По сырьевикам за 2015 год"/>
    </sheetNames>
    <definedNames>
      <definedName name="Eeno1"/>
      <definedName name="Ëèñò1"/>
      <definedName name="Лист1"/>
    </defined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42"/>
  <sheetViews>
    <sheetView tabSelected="1" zoomScaleNormal="100" zoomScaleSheetLayoutView="80" workbookViewId="0">
      <selection activeCell="G32" sqref="G32"/>
    </sheetView>
  </sheetViews>
  <sheetFormatPr defaultColWidth="9.140625" defaultRowHeight="14.25"/>
  <cols>
    <col min="1" max="1" width="36.42578125" style="1" customWidth="1"/>
    <col min="2" max="5" width="16.28515625" style="2" customWidth="1"/>
    <col min="6" max="6" width="16.140625" style="2" customWidth="1"/>
    <col min="7" max="7" width="16" style="2" customWidth="1"/>
    <col min="8" max="8" width="41.5703125" style="1" customWidth="1"/>
    <col min="9" max="16384" width="9.140625" style="1"/>
  </cols>
  <sheetData>
    <row r="1" spans="1:10" s="4" customFormat="1" ht="15">
      <c r="A1" s="141" t="s">
        <v>157</v>
      </c>
      <c r="B1" s="146"/>
      <c r="C1" s="146"/>
      <c r="D1" s="146"/>
      <c r="E1" s="146"/>
      <c r="F1" s="146"/>
      <c r="G1" s="146"/>
      <c r="H1" s="147" t="s">
        <v>158</v>
      </c>
      <c r="I1" s="141"/>
      <c r="J1" s="141"/>
    </row>
    <row r="2" spans="1:10">
      <c r="A2" s="138"/>
      <c r="B2" s="138"/>
      <c r="C2" s="138"/>
      <c r="D2" s="138"/>
      <c r="E2" s="138"/>
      <c r="F2" s="255"/>
      <c r="G2" s="478"/>
      <c r="H2" s="139"/>
      <c r="I2" s="138"/>
      <c r="J2" s="138"/>
    </row>
    <row r="3" spans="1:10" ht="15">
      <c r="A3" s="953" t="s">
        <v>366</v>
      </c>
      <c r="B3" s="953"/>
      <c r="C3" s="953"/>
      <c r="D3" s="953"/>
      <c r="E3" s="953"/>
      <c r="F3" s="953"/>
      <c r="G3" s="953"/>
      <c r="H3" s="953"/>
      <c r="I3" s="138"/>
      <c r="J3" s="138"/>
    </row>
    <row r="4" spans="1:10" ht="15">
      <c r="A4" s="953" t="s">
        <v>381</v>
      </c>
      <c r="B4" s="953"/>
      <c r="C4" s="953"/>
      <c r="D4" s="953"/>
      <c r="E4" s="953"/>
      <c r="F4" s="953"/>
      <c r="G4" s="953"/>
      <c r="H4" s="953"/>
      <c r="I4" s="138"/>
      <c r="J4" s="138"/>
    </row>
    <row r="5" spans="1:10">
      <c r="H5" s="139"/>
    </row>
    <row r="6" spans="1:10" ht="79.5" customHeight="1">
      <c r="A6" s="144" t="s">
        <v>382</v>
      </c>
      <c r="B6" s="144" t="s">
        <v>1663</v>
      </c>
      <c r="C6" s="144" t="s">
        <v>1735</v>
      </c>
      <c r="D6" s="144" t="s">
        <v>2041</v>
      </c>
      <c r="E6" s="144" t="s">
        <v>3119</v>
      </c>
      <c r="F6" s="144" t="s">
        <v>3120</v>
      </c>
      <c r="G6" s="949" t="s">
        <v>3435</v>
      </c>
      <c r="H6" s="144" t="s">
        <v>269</v>
      </c>
      <c r="I6" s="138"/>
      <c r="J6" s="138"/>
    </row>
    <row r="7" spans="1:10" s="18" customFormat="1" ht="15">
      <c r="A7" s="148">
        <v>1</v>
      </c>
      <c r="B7" s="148">
        <v>2</v>
      </c>
      <c r="C7" s="148">
        <v>3</v>
      </c>
      <c r="D7" s="148">
        <v>4</v>
      </c>
      <c r="E7" s="148">
        <v>5</v>
      </c>
      <c r="F7" s="148"/>
      <c r="G7" s="950">
        <v>6</v>
      </c>
      <c r="H7" s="148">
        <v>7</v>
      </c>
      <c r="I7" s="143"/>
      <c r="J7" s="142"/>
    </row>
    <row r="8" spans="1:10" ht="30">
      <c r="A8" s="319" t="s">
        <v>1294</v>
      </c>
      <c r="B8" s="550">
        <v>69532.626499999998</v>
      </c>
      <c r="C8" s="550">
        <v>70649</v>
      </c>
      <c r="D8" s="551">
        <v>83951.587</v>
      </c>
      <c r="E8" s="552">
        <v>65487.796999999999</v>
      </c>
      <c r="F8" s="553">
        <v>120561.09639999999</v>
      </c>
      <c r="G8" s="552">
        <v>25666.42</v>
      </c>
      <c r="H8" s="321" t="s">
        <v>3432</v>
      </c>
      <c r="I8" s="138"/>
      <c r="J8" s="138"/>
    </row>
    <row r="9" spans="1:10" ht="28.5">
      <c r="A9" s="322" t="s">
        <v>316</v>
      </c>
      <c r="B9" s="548">
        <v>104.5</v>
      </c>
      <c r="C9" s="548">
        <v>97.5</v>
      </c>
      <c r="D9" s="548">
        <v>103.3</v>
      </c>
      <c r="E9" s="548">
        <v>103</v>
      </c>
      <c r="F9" s="547">
        <v>105.1</v>
      </c>
      <c r="G9" s="548">
        <v>103.7</v>
      </c>
      <c r="H9" s="323" t="s">
        <v>170</v>
      </c>
      <c r="I9" s="138"/>
      <c r="J9" s="138"/>
    </row>
    <row r="10" spans="1:10" ht="45">
      <c r="A10" s="324" t="s">
        <v>125</v>
      </c>
      <c r="B10" s="550">
        <v>29380.342000000001</v>
      </c>
      <c r="C10" s="550">
        <v>26743.4</v>
      </c>
      <c r="D10" s="550">
        <v>37047.599999999999</v>
      </c>
      <c r="E10" s="550">
        <v>4157.3999999999996</v>
      </c>
      <c r="F10" s="554">
        <v>46401.716</v>
      </c>
      <c r="G10" s="550">
        <v>15540.8</v>
      </c>
      <c r="H10" s="325" t="s">
        <v>3429</v>
      </c>
      <c r="I10" s="255"/>
      <c r="J10" s="138"/>
    </row>
    <row r="11" spans="1:10" ht="28.5">
      <c r="A11" s="322" t="s">
        <v>1286</v>
      </c>
      <c r="B11" s="549">
        <v>104.1</v>
      </c>
      <c r="C11" s="549">
        <v>99.3</v>
      </c>
      <c r="D11" s="549">
        <v>103.8</v>
      </c>
      <c r="E11" s="548">
        <v>97.2</v>
      </c>
      <c r="F11" s="555">
        <v>104.3</v>
      </c>
      <c r="G11" s="548">
        <v>103.2</v>
      </c>
      <c r="H11" s="322" t="s">
        <v>170</v>
      </c>
      <c r="I11" s="138"/>
      <c r="J11" s="138"/>
    </row>
    <row r="12" spans="1:10" ht="30">
      <c r="A12" s="324" t="s">
        <v>1285</v>
      </c>
      <c r="B12" s="550">
        <v>12758.4791813212</v>
      </c>
      <c r="C12" s="550">
        <v>14521.190822991701</v>
      </c>
      <c r="D12" s="550">
        <v>15847.4311455485</v>
      </c>
      <c r="E12" s="326">
        <v>20248.100503050198</v>
      </c>
      <c r="F12" s="327">
        <v>24917.246139964998</v>
      </c>
      <c r="G12" s="550">
        <v>8225.0057436986499</v>
      </c>
      <c r="H12" s="320" t="s">
        <v>594</v>
      </c>
      <c r="I12" s="138"/>
      <c r="J12" s="138"/>
    </row>
    <row r="13" spans="1:10">
      <c r="A13" s="322" t="s">
        <v>71</v>
      </c>
      <c r="B13" s="548">
        <v>18.50224080915071</v>
      </c>
      <c r="C13" s="549">
        <v>20.535071255932973</v>
      </c>
      <c r="D13" s="549">
        <f>D12/D8*100</f>
        <v>18.876869052574911</v>
      </c>
      <c r="E13" s="548">
        <f>E12/E8*100</f>
        <v>30.918890893596863</v>
      </c>
      <c r="F13" s="445"/>
      <c r="G13" s="548">
        <f>G12/G8*100</f>
        <v>32.045784895979459</v>
      </c>
      <c r="H13" s="328" t="s">
        <v>72</v>
      </c>
      <c r="I13" s="138"/>
      <c r="J13" s="138"/>
    </row>
    <row r="14" spans="1:10" ht="30">
      <c r="A14" s="324" t="s">
        <v>1287</v>
      </c>
      <c r="B14" s="550">
        <v>13535.5813367589</v>
      </c>
      <c r="C14" s="550">
        <v>16725.0967178885</v>
      </c>
      <c r="D14" s="550">
        <v>17951.8884159763</v>
      </c>
      <c r="E14" s="326">
        <v>21532.543314361501</v>
      </c>
      <c r="F14" s="327">
        <v>26760.0002949759</v>
      </c>
      <c r="G14" s="550">
        <v>8258.5771213009702</v>
      </c>
      <c r="H14" s="325" t="s">
        <v>390</v>
      </c>
      <c r="I14" s="138"/>
      <c r="J14" s="211"/>
    </row>
    <row r="15" spans="1:10">
      <c r="A15" s="322" t="s">
        <v>71</v>
      </c>
      <c r="B15" s="548">
        <v>19.629187916943025</v>
      </c>
      <c r="C15" s="549">
        <v>23.651714039899396</v>
      </c>
      <c r="D15" s="549">
        <f>D14/D8*100</f>
        <v>21.383620080911992</v>
      </c>
      <c r="E15" s="548">
        <f>E14/E8*100</f>
        <v>32.880237694301279</v>
      </c>
      <c r="F15" s="555">
        <v>35.421742827793281</v>
      </c>
      <c r="G15" s="548">
        <f>G14/G8*100</f>
        <v>32.17658372808117</v>
      </c>
      <c r="H15" s="328" t="s">
        <v>72</v>
      </c>
      <c r="I15" s="138"/>
      <c r="J15" s="138"/>
    </row>
    <row r="16" spans="1:10" ht="30">
      <c r="A16" s="324" t="s">
        <v>218</v>
      </c>
      <c r="B16" s="550">
        <v>262.88083721708</v>
      </c>
      <c r="C16" s="550">
        <v>261.98101280973998</v>
      </c>
      <c r="D16" s="550">
        <v>267.33754014599998</v>
      </c>
      <c r="E16" s="326">
        <v>592.68034410270002</v>
      </c>
      <c r="F16" s="327">
        <v>466.44174364585001</v>
      </c>
      <c r="G16" s="550">
        <v>92.451099634239995</v>
      </c>
      <c r="H16" s="325" t="s">
        <v>1284</v>
      </c>
      <c r="I16" s="138"/>
      <c r="J16" s="138"/>
    </row>
    <row r="17" spans="1:10">
      <c r="A17" s="322" t="s">
        <v>71</v>
      </c>
      <c r="B17" s="548">
        <v>0.38122761225510615</v>
      </c>
      <c r="C17" s="549">
        <v>0.37047917290857124</v>
      </c>
      <c r="D17" s="549">
        <f>D16/D8*100</f>
        <v>0.31844250918806333</v>
      </c>
      <c r="E17" s="548">
        <f>E16/E8*100</f>
        <v>0.90502409800515959</v>
      </c>
      <c r="F17" s="555">
        <v>0.61742075132460894</v>
      </c>
      <c r="G17" s="548">
        <f>G16/G8*100</f>
        <v>0.36020255117090738</v>
      </c>
      <c r="H17" s="328" t="s">
        <v>72</v>
      </c>
    </row>
    <row r="18" spans="1:10" ht="45">
      <c r="A18" s="324" t="s">
        <v>44</v>
      </c>
      <c r="B18" s="550">
        <v>245.32372572150001</v>
      </c>
      <c r="C18" s="550">
        <v>340.26326216006998</v>
      </c>
      <c r="D18" s="550">
        <v>163.01136251599999</v>
      </c>
      <c r="E18" s="326">
        <v>292.00158021805998</v>
      </c>
      <c r="F18" s="327">
        <v>501.90469625404</v>
      </c>
      <c r="G18" s="550">
        <v>76.466543016939994</v>
      </c>
      <c r="H18" s="329" t="s">
        <v>135</v>
      </c>
    </row>
    <row r="19" spans="1:10">
      <c r="A19" s="322" t="s">
        <v>71</v>
      </c>
      <c r="B19" s="548">
        <v>0.35576643461883167</v>
      </c>
      <c r="C19" s="549">
        <v>0.48118163444075501</v>
      </c>
      <c r="D19" s="549">
        <f>D18/D8*100</f>
        <v>0.19417305656890083</v>
      </c>
      <c r="E19" s="548">
        <f>E18/E8*100</f>
        <v>0.44588701039685302</v>
      </c>
      <c r="F19" s="555">
        <v>0.66436243941709261</v>
      </c>
      <c r="G19" s="548">
        <f>G18/G8*100</f>
        <v>0.29792445934002482</v>
      </c>
      <c r="H19" s="328" t="s">
        <v>72</v>
      </c>
    </row>
    <row r="20" spans="1:10" ht="30">
      <c r="A20" s="324" t="s">
        <v>121</v>
      </c>
      <c r="B20" s="550">
        <v>-1285.3067183763001</v>
      </c>
      <c r="C20" s="550">
        <v>-2806.1501698669999</v>
      </c>
      <c r="D20" s="550">
        <v>-2534.8061730890004</v>
      </c>
      <c r="E20" s="556">
        <v>-2169.1247356321201</v>
      </c>
      <c r="F20" s="557">
        <v>-2811.1005949107998</v>
      </c>
      <c r="G20" s="550">
        <v>-202.4890202535</v>
      </c>
      <c r="H20" s="329" t="s">
        <v>535</v>
      </c>
    </row>
    <row r="21" spans="1:10">
      <c r="A21" s="322" t="s">
        <v>71</v>
      </c>
      <c r="B21" s="548">
        <v>-1.8639411546662821</v>
      </c>
      <c r="C21" s="549">
        <v>-3.9683035913163001</v>
      </c>
      <c r="D21" s="549">
        <f>D20/D8*100</f>
        <v>-3.0193665940930936</v>
      </c>
      <c r="E21" s="548">
        <f>E20/E8*100</f>
        <v>-3.312257909106517</v>
      </c>
      <c r="F21" s="555">
        <v>-3.7210045305822268</v>
      </c>
      <c r="G21" s="548">
        <f>G20/G8*100</f>
        <v>-0.78892584261264342</v>
      </c>
      <c r="H21" s="322" t="s">
        <v>72</v>
      </c>
    </row>
    <row r="22" spans="1:10" ht="45">
      <c r="A22" s="324" t="s">
        <v>2957</v>
      </c>
      <c r="B22" s="549">
        <v>105.4</v>
      </c>
      <c r="C22" s="549">
        <v>107.5</v>
      </c>
      <c r="D22" s="549">
        <v>108.4</v>
      </c>
      <c r="E22" s="548">
        <v>120.3</v>
      </c>
      <c r="F22" s="555">
        <v>109.5</v>
      </c>
      <c r="G22" s="550">
        <v>108.7</v>
      </c>
      <c r="H22" s="325" t="s">
        <v>3431</v>
      </c>
    </row>
    <row r="23" spans="1:10" ht="42.75">
      <c r="A23" s="322" t="s">
        <v>1288</v>
      </c>
      <c r="B23" s="549">
        <v>105.3</v>
      </c>
      <c r="C23" s="549">
        <v>106.8</v>
      </c>
      <c r="D23" s="549">
        <v>108</v>
      </c>
      <c r="E23" s="548">
        <v>115</v>
      </c>
      <c r="F23" s="555"/>
      <c r="G23" s="548">
        <v>108.7</v>
      </c>
      <c r="H23" s="328" t="s">
        <v>2313</v>
      </c>
    </row>
    <row r="24" spans="1:10" ht="45">
      <c r="A24" s="325" t="s">
        <v>1289</v>
      </c>
      <c r="B24" s="558">
        <v>186815</v>
      </c>
      <c r="C24" s="558">
        <v>220848</v>
      </c>
      <c r="D24" s="558">
        <v>268051</v>
      </c>
      <c r="E24" s="559">
        <v>303055</v>
      </c>
      <c r="F24" s="560">
        <v>350542</v>
      </c>
      <c r="G24" s="559">
        <v>382279</v>
      </c>
      <c r="H24" s="325" t="s">
        <v>3430</v>
      </c>
    </row>
    <row r="25" spans="1:10" ht="28.5">
      <c r="A25" s="322" t="s">
        <v>1290</v>
      </c>
      <c r="B25" s="561">
        <v>114.8</v>
      </c>
      <c r="C25" s="561">
        <v>104.4</v>
      </c>
      <c r="D25" s="548">
        <v>115.3</v>
      </c>
      <c r="E25" s="548">
        <v>112.2</v>
      </c>
      <c r="F25" s="555">
        <v>116.9</v>
      </c>
      <c r="G25" s="548">
        <v>112.3</v>
      </c>
      <c r="H25" s="328" t="s">
        <v>170</v>
      </c>
    </row>
    <row r="26" spans="1:10" ht="30">
      <c r="A26" s="324" t="s">
        <v>376</v>
      </c>
      <c r="B26" s="562">
        <v>58065.599999999999</v>
      </c>
      <c r="C26" s="562" t="s">
        <v>1757</v>
      </c>
      <c r="D26" s="562">
        <v>54549.5</v>
      </c>
      <c r="E26" s="562" t="s">
        <v>2124</v>
      </c>
      <c r="F26" s="563">
        <v>71274.7</v>
      </c>
      <c r="G26" s="562">
        <v>18486.900000000001</v>
      </c>
      <c r="H26" s="330" t="s">
        <v>3427</v>
      </c>
      <c r="J26" s="194"/>
    </row>
    <row r="27" spans="1:10" ht="28.5">
      <c r="A27" s="322" t="s">
        <v>1291</v>
      </c>
      <c r="B27" s="564">
        <v>95</v>
      </c>
      <c r="C27" s="564">
        <v>80.900000000000006</v>
      </c>
      <c r="D27" s="548">
        <v>124.5</v>
      </c>
      <c r="E27" s="548"/>
      <c r="F27" s="555"/>
      <c r="G27" s="548"/>
      <c r="H27" s="328" t="s">
        <v>170</v>
      </c>
    </row>
    <row r="28" spans="1:10" ht="30">
      <c r="A28" s="324" t="s">
        <v>123</v>
      </c>
      <c r="B28" s="562">
        <v>39709.300000000003</v>
      </c>
      <c r="C28" s="562" t="s">
        <v>1758</v>
      </c>
      <c r="D28" s="562">
        <v>36825.9</v>
      </c>
      <c r="E28" s="562" t="s">
        <v>2124</v>
      </c>
      <c r="F28" s="563">
        <v>54643.5</v>
      </c>
      <c r="G28" s="562">
        <v>12708.6</v>
      </c>
      <c r="H28" s="330" t="s">
        <v>3428</v>
      </c>
      <c r="I28" s="194"/>
    </row>
    <row r="29" spans="1:10" ht="28.5">
      <c r="A29" s="322" t="s">
        <v>1290</v>
      </c>
      <c r="B29" s="564">
        <v>118</v>
      </c>
      <c r="C29" s="564">
        <v>95.9</v>
      </c>
      <c r="D29" s="548">
        <v>104.2</v>
      </c>
      <c r="E29" s="548"/>
      <c r="F29" s="555"/>
      <c r="G29" s="548"/>
      <c r="H29" s="328" t="s">
        <v>170</v>
      </c>
    </row>
    <row r="30" spans="1:10" ht="30">
      <c r="A30" s="324" t="s">
        <v>1292</v>
      </c>
      <c r="B30" s="562">
        <v>18356.299999999996</v>
      </c>
      <c r="C30" s="562">
        <v>8969</v>
      </c>
      <c r="D30" s="562">
        <v>17723.599999999999</v>
      </c>
      <c r="E30" s="562" t="s">
        <v>2124</v>
      </c>
      <c r="F30" s="563">
        <v>16631.199999999997</v>
      </c>
      <c r="G30" s="562">
        <f>G26-G28</f>
        <v>5778.3000000000011</v>
      </c>
      <c r="H30" s="325" t="s">
        <v>1293</v>
      </c>
    </row>
    <row r="31" spans="1:10" ht="45">
      <c r="A31" s="324" t="s">
        <v>7</v>
      </c>
      <c r="B31" s="565"/>
      <c r="C31" s="565"/>
      <c r="D31" s="562"/>
      <c r="E31" s="562"/>
      <c r="F31" s="563"/>
      <c r="G31" s="951"/>
      <c r="H31" s="324" t="s">
        <v>193</v>
      </c>
    </row>
    <row r="32" spans="1:10">
      <c r="A32" s="322" t="s">
        <v>429</v>
      </c>
      <c r="B32" s="549">
        <v>381.18</v>
      </c>
      <c r="C32" s="549">
        <v>420.71</v>
      </c>
      <c r="D32" s="549">
        <v>433.83</v>
      </c>
      <c r="E32" s="548">
        <v>459.92</v>
      </c>
      <c r="F32" s="555">
        <v>448.17</v>
      </c>
      <c r="G32" s="1107">
        <v>441.44</v>
      </c>
      <c r="H32" s="323" t="s">
        <v>114</v>
      </c>
    </row>
    <row r="33" spans="1:8">
      <c r="A33" s="331" t="s">
        <v>115</v>
      </c>
      <c r="B33" s="566">
        <v>382.75</v>
      </c>
      <c r="C33" s="566">
        <v>412.95</v>
      </c>
      <c r="D33" s="566">
        <v>433.66</v>
      </c>
      <c r="E33" s="567">
        <v>460.48</v>
      </c>
      <c r="F33" s="568">
        <v>451.28</v>
      </c>
      <c r="G33" s="567">
        <v>446.34</v>
      </c>
      <c r="H33" s="332" t="s">
        <v>198</v>
      </c>
    </row>
    <row r="34" spans="1:8">
      <c r="A34" s="333"/>
      <c r="B34" s="334"/>
      <c r="C34" s="334"/>
      <c r="D34" s="334"/>
      <c r="E34" s="334"/>
      <c r="F34" s="334"/>
      <c r="G34" s="334"/>
      <c r="H34" s="333"/>
    </row>
    <row r="35" spans="1:8" s="118" customFormat="1" ht="12.75">
      <c r="A35" s="149" t="s">
        <v>456</v>
      </c>
      <c r="B35" s="145"/>
      <c r="C35" s="145"/>
      <c r="D35" s="149"/>
      <c r="E35" s="149"/>
      <c r="F35" s="159"/>
      <c r="G35" s="844"/>
      <c r="H35" s="149"/>
    </row>
    <row r="36" spans="1:8" s="118" customFormat="1" ht="12.75">
      <c r="A36" s="149" t="s">
        <v>43</v>
      </c>
      <c r="B36" s="145"/>
      <c r="C36" s="145"/>
      <c r="D36" s="149"/>
      <c r="E36" s="149"/>
      <c r="F36" s="159"/>
      <c r="G36" s="844"/>
      <c r="H36" s="149"/>
    </row>
    <row r="37" spans="1:8" s="89" customFormat="1" ht="27.75" customHeight="1">
      <c r="A37" s="954" t="s">
        <v>1772</v>
      </c>
      <c r="B37" s="954"/>
      <c r="C37" s="954"/>
      <c r="D37" s="954"/>
      <c r="E37" s="954"/>
      <c r="F37" s="954"/>
      <c r="G37" s="954"/>
      <c r="H37" s="954"/>
    </row>
    <row r="38" spans="1:8" s="118" customFormat="1" ht="12.75">
      <c r="A38" s="149" t="s">
        <v>450</v>
      </c>
      <c r="B38" s="145"/>
      <c r="C38" s="145"/>
      <c r="D38" s="149"/>
      <c r="E38" s="149"/>
      <c r="F38" s="159"/>
      <c r="G38" s="844"/>
      <c r="H38" s="149"/>
    </row>
    <row r="39" spans="1:8" s="118" customFormat="1" ht="12.75">
      <c r="A39" s="140" t="s">
        <v>391</v>
      </c>
      <c r="B39" s="145"/>
      <c r="C39" s="145"/>
      <c r="D39" s="149"/>
      <c r="E39" s="149"/>
      <c r="F39" s="159"/>
      <c r="G39" s="844"/>
      <c r="H39" s="149"/>
    </row>
    <row r="40" spans="1:8" ht="24.75" customHeight="1">
      <c r="A40" s="952" t="s">
        <v>3436</v>
      </c>
      <c r="B40" s="952"/>
      <c r="C40" s="952"/>
      <c r="D40" s="952"/>
      <c r="E40" s="952"/>
      <c r="F40" s="952"/>
      <c r="G40" s="952"/>
      <c r="H40" s="952"/>
    </row>
    <row r="41" spans="1:8" ht="24" customHeight="1">
      <c r="A41" s="952" t="s">
        <v>3433</v>
      </c>
      <c r="B41" s="952"/>
      <c r="C41" s="952"/>
      <c r="D41" s="952"/>
      <c r="E41" s="952"/>
      <c r="F41" s="952"/>
      <c r="G41" s="952"/>
      <c r="H41" s="952"/>
    </row>
    <row r="42" spans="1:8" ht="27.75" customHeight="1">
      <c r="A42" s="952" t="s">
        <v>3434</v>
      </c>
      <c r="B42" s="952"/>
      <c r="C42" s="952"/>
      <c r="D42" s="952"/>
      <c r="E42" s="952"/>
      <c r="F42" s="952"/>
      <c r="G42" s="952"/>
      <c r="H42" s="952"/>
    </row>
  </sheetData>
  <customSheetViews>
    <customSheetView guid="{CEB12AB2-2B7C-47EA-8993-91B31C172525}" scale="85" showPageBreaks="1" fitToPage="1" printArea="1" view="pageBreakPreview" topLeftCell="A7">
      <selection activeCell="K14" sqref="K14"/>
      <pageMargins left="0.43" right="0.35" top="0.57999999999999996" bottom="0.41" header="0.49" footer="0.5"/>
      <pageSetup paperSize="9" scale="61" fitToHeight="0" orientation="portrait" r:id="rId1"/>
      <headerFooter alignWithMargins="0"/>
    </customSheetView>
    <customSheetView guid="{69687417-BF2D-41EA-9F0C-3ABCA36AC0DF}" scale="85" showPageBreaks="1" fitToPage="1" printArea="1" view="pageBreakPreview">
      <selection activeCell="G10" sqref="G10"/>
      <pageMargins left="0.43" right="0.35" top="0.57999999999999996" bottom="0.41" header="0.49" footer="0.5"/>
      <pageSetup paperSize="9" scale="61" fitToHeight="0" orientation="portrait" r:id="rId2"/>
      <headerFooter alignWithMargins="0"/>
    </customSheetView>
  </customSheetViews>
  <mergeCells count="6">
    <mergeCell ref="A42:H42"/>
    <mergeCell ref="A3:H3"/>
    <mergeCell ref="A4:H4"/>
    <mergeCell ref="A41:H41"/>
    <mergeCell ref="A40:H40"/>
    <mergeCell ref="A37:H37"/>
  </mergeCells>
  <pageMargins left="0.43" right="0.35" top="0.57999999999999996" bottom="0.41" header="0.49" footer="0.5"/>
  <pageSetup paperSize="9" scale="54" fitToHeight="0"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00B0F0"/>
  </sheetPr>
  <dimension ref="B1:E51"/>
  <sheetViews>
    <sheetView zoomScaleNormal="100" zoomScaleSheetLayoutView="80" workbookViewId="0">
      <selection sqref="A1:E51"/>
    </sheetView>
  </sheetViews>
  <sheetFormatPr defaultRowHeight="12.75"/>
  <cols>
    <col min="1" max="1" width="1.85546875" style="255" customWidth="1"/>
    <col min="2" max="2" width="16" style="255" customWidth="1"/>
    <col min="3" max="3" width="52.28515625" style="255" customWidth="1"/>
    <col min="4" max="4" width="25.140625" style="255" customWidth="1"/>
    <col min="5" max="5" width="45.5703125" style="255" customWidth="1"/>
    <col min="6" max="6" width="4.7109375" style="255" customWidth="1"/>
    <col min="7" max="16384" width="9.140625" style="255"/>
  </cols>
  <sheetData>
    <row r="1" spans="2:5" s="335" customFormat="1" ht="10.7" customHeight="1">
      <c r="B1" s="669"/>
      <c r="C1" s="669"/>
      <c r="D1" s="669"/>
      <c r="E1" s="669"/>
    </row>
    <row r="2" spans="2:5" s="335" customFormat="1" ht="19.7" customHeight="1">
      <c r="B2" s="973" t="s">
        <v>996</v>
      </c>
      <c r="C2" s="973"/>
      <c r="D2" s="971" t="s">
        <v>557</v>
      </c>
      <c r="E2" s="971"/>
    </row>
    <row r="3" spans="2:5" s="335" customFormat="1" ht="19.7" customHeight="1">
      <c r="B3" s="969" t="s">
        <v>990</v>
      </c>
      <c r="C3" s="969"/>
      <c r="D3" s="972" t="s">
        <v>608</v>
      </c>
      <c r="E3" s="972"/>
    </row>
    <row r="4" spans="2:5" s="335" customFormat="1" ht="19.7" customHeight="1">
      <c r="B4" s="969" t="s">
        <v>991</v>
      </c>
      <c r="C4" s="969"/>
      <c r="D4" s="972" t="s">
        <v>992</v>
      </c>
      <c r="E4" s="972"/>
    </row>
    <row r="5" spans="2:5" s="335" customFormat="1" ht="19.7" customHeight="1">
      <c r="B5" s="969" t="s">
        <v>1951</v>
      </c>
      <c r="C5" s="969"/>
      <c r="D5" s="972" t="s">
        <v>1952</v>
      </c>
      <c r="E5" s="972"/>
    </row>
    <row r="6" spans="2:5" s="335" customFormat="1" ht="19.7" customHeight="1">
      <c r="B6" s="970" t="s">
        <v>73</v>
      </c>
      <c r="C6" s="970"/>
      <c r="D6" s="971" t="s">
        <v>513</v>
      </c>
      <c r="E6" s="971"/>
    </row>
    <row r="7" spans="2:5" s="335" customFormat="1" ht="5.25" customHeight="1">
      <c r="B7" s="669"/>
      <c r="C7" s="669"/>
      <c r="D7" s="669"/>
      <c r="E7" s="669"/>
    </row>
    <row r="8" spans="2:5" s="335" customFormat="1" ht="86.45" customHeight="1">
      <c r="B8" s="670" t="s">
        <v>1776</v>
      </c>
      <c r="C8" s="671" t="s">
        <v>382</v>
      </c>
      <c r="D8" s="670" t="s">
        <v>3380</v>
      </c>
      <c r="E8" s="671" t="s">
        <v>37</v>
      </c>
    </row>
    <row r="9" spans="2:5" s="335" customFormat="1" ht="27.75" customHeight="1">
      <c r="B9" s="671" t="s">
        <v>507</v>
      </c>
      <c r="C9" s="671" t="s">
        <v>185</v>
      </c>
      <c r="D9" s="671" t="s">
        <v>271</v>
      </c>
      <c r="E9" s="671" t="s">
        <v>459</v>
      </c>
    </row>
    <row r="10" spans="2:5" s="335" customFormat="1" ht="27.75" customHeight="1">
      <c r="B10" s="672"/>
      <c r="C10" s="673" t="s">
        <v>252</v>
      </c>
      <c r="D10" s="674">
        <v>7053435.04031133</v>
      </c>
      <c r="E10" s="673" t="s">
        <v>194</v>
      </c>
    </row>
    <row r="11" spans="2:5" s="335" customFormat="1" ht="38.450000000000003" customHeight="1">
      <c r="B11" s="675" t="s">
        <v>993</v>
      </c>
      <c r="C11" s="676" t="s">
        <v>761</v>
      </c>
      <c r="D11" s="677">
        <v>4547.8710635500001</v>
      </c>
      <c r="E11" s="676" t="s">
        <v>54</v>
      </c>
    </row>
    <row r="12" spans="2:5" s="335" customFormat="1" ht="23.45" customHeight="1">
      <c r="B12" s="675" t="s">
        <v>994</v>
      </c>
      <c r="C12" s="676" t="s">
        <v>762</v>
      </c>
      <c r="D12" s="677">
        <v>441.11184061</v>
      </c>
      <c r="E12" s="676" t="s">
        <v>339</v>
      </c>
    </row>
    <row r="13" spans="2:5" s="335" customFormat="1" ht="38.450000000000003" customHeight="1">
      <c r="B13" s="675" t="s">
        <v>1056</v>
      </c>
      <c r="C13" s="676" t="s">
        <v>1057</v>
      </c>
      <c r="D13" s="677">
        <v>232.06078812999999</v>
      </c>
      <c r="E13" s="676" t="s">
        <v>1058</v>
      </c>
    </row>
    <row r="14" spans="2:5" s="335" customFormat="1" ht="38.450000000000003" customHeight="1">
      <c r="B14" s="675" t="s">
        <v>1124</v>
      </c>
      <c r="C14" s="678" t="s">
        <v>2212</v>
      </c>
      <c r="D14" s="677">
        <v>1988.3724415199999</v>
      </c>
      <c r="E14" s="676" t="s">
        <v>2213</v>
      </c>
    </row>
    <row r="15" spans="2:5" s="335" customFormat="1" ht="38.450000000000003" customHeight="1">
      <c r="B15" s="675" t="s">
        <v>1247</v>
      </c>
      <c r="C15" s="676" t="s">
        <v>1248</v>
      </c>
      <c r="D15" s="677">
        <v>154182.10065974999</v>
      </c>
      <c r="E15" s="676" t="s">
        <v>131</v>
      </c>
    </row>
    <row r="16" spans="2:5" s="335" customFormat="1" ht="38.450000000000003" customHeight="1">
      <c r="B16" s="675" t="s">
        <v>1628</v>
      </c>
      <c r="C16" s="676" t="s">
        <v>1714</v>
      </c>
      <c r="D16" s="677">
        <v>47849.644122040001</v>
      </c>
      <c r="E16" s="676" t="s">
        <v>1709</v>
      </c>
    </row>
    <row r="17" spans="2:5" s="335" customFormat="1" ht="38.450000000000003" customHeight="1">
      <c r="B17" s="675" t="s">
        <v>1249</v>
      </c>
      <c r="C17" s="676" t="s">
        <v>1250</v>
      </c>
      <c r="D17" s="677">
        <v>44453.158869079998</v>
      </c>
      <c r="E17" s="676" t="s">
        <v>476</v>
      </c>
    </row>
    <row r="18" spans="2:5" s="335" customFormat="1" ht="38.450000000000003" customHeight="1">
      <c r="B18" s="675" t="s">
        <v>1589</v>
      </c>
      <c r="C18" s="676" t="s">
        <v>2267</v>
      </c>
      <c r="D18" s="677">
        <v>23771.393737890001</v>
      </c>
      <c r="E18" s="676" t="s">
        <v>2268</v>
      </c>
    </row>
    <row r="19" spans="2:5" s="335" customFormat="1" ht="38.450000000000003" customHeight="1">
      <c r="B19" s="675" t="s">
        <v>1251</v>
      </c>
      <c r="C19" s="676" t="s">
        <v>1252</v>
      </c>
      <c r="D19" s="677">
        <v>144875.44806758</v>
      </c>
      <c r="E19" s="676" t="s">
        <v>408</v>
      </c>
    </row>
    <row r="20" spans="2:5" s="335" customFormat="1" ht="38.450000000000003" customHeight="1">
      <c r="B20" s="675" t="s">
        <v>821</v>
      </c>
      <c r="C20" s="676" t="s">
        <v>1590</v>
      </c>
      <c r="D20" s="677">
        <v>2312.2429587800002</v>
      </c>
      <c r="E20" s="676" t="s">
        <v>1591</v>
      </c>
    </row>
    <row r="21" spans="2:5" s="335" customFormat="1" ht="38.450000000000003" customHeight="1">
      <c r="B21" s="675" t="s">
        <v>768</v>
      </c>
      <c r="C21" s="676" t="s">
        <v>1253</v>
      </c>
      <c r="D21" s="677">
        <v>193462.53614951999</v>
      </c>
      <c r="E21" s="676" t="s">
        <v>61</v>
      </c>
    </row>
    <row r="22" spans="2:5" s="335" customFormat="1" ht="38.450000000000003" customHeight="1">
      <c r="B22" s="675" t="s">
        <v>1126</v>
      </c>
      <c r="C22" s="676" t="s">
        <v>1182</v>
      </c>
      <c r="D22" s="677">
        <v>1792747.92859125</v>
      </c>
      <c r="E22" s="676" t="s">
        <v>1183</v>
      </c>
    </row>
    <row r="23" spans="2:5" s="335" customFormat="1" ht="38.450000000000003" customHeight="1">
      <c r="B23" s="675" t="s">
        <v>1254</v>
      </c>
      <c r="C23" s="676" t="s">
        <v>1255</v>
      </c>
      <c r="D23" s="677">
        <v>2655623.93876551</v>
      </c>
      <c r="E23" s="676" t="s">
        <v>45</v>
      </c>
    </row>
    <row r="24" spans="2:5" s="335" customFormat="1" ht="38.450000000000003" customHeight="1">
      <c r="B24" s="675" t="s">
        <v>769</v>
      </c>
      <c r="C24" s="676" t="s">
        <v>1256</v>
      </c>
      <c r="D24" s="677">
        <v>10933.57615332</v>
      </c>
      <c r="E24" s="676" t="s">
        <v>205</v>
      </c>
    </row>
    <row r="25" spans="2:5" s="335" customFormat="1" ht="52.7" customHeight="1">
      <c r="B25" s="675" t="s">
        <v>1550</v>
      </c>
      <c r="C25" s="676" t="s">
        <v>1592</v>
      </c>
      <c r="D25" s="677">
        <v>21250.666177030002</v>
      </c>
      <c r="E25" s="676" t="s">
        <v>1593</v>
      </c>
    </row>
    <row r="26" spans="2:5" s="335" customFormat="1" ht="38.450000000000003" customHeight="1">
      <c r="B26" s="675" t="s">
        <v>1627</v>
      </c>
      <c r="C26" s="676" t="s">
        <v>2158</v>
      </c>
      <c r="D26" s="677">
        <v>136095.32868070001</v>
      </c>
      <c r="E26" s="676" t="s">
        <v>2159</v>
      </c>
    </row>
    <row r="27" spans="2:5" s="335" customFormat="1" ht="38.450000000000003" customHeight="1">
      <c r="B27" s="675" t="s">
        <v>1142</v>
      </c>
      <c r="C27" s="676" t="s">
        <v>1143</v>
      </c>
      <c r="D27" s="677">
        <v>723589.07003270998</v>
      </c>
      <c r="E27" s="676" t="s">
        <v>1144</v>
      </c>
    </row>
    <row r="28" spans="2:5" s="335" customFormat="1" ht="38.450000000000003" customHeight="1">
      <c r="B28" s="675" t="s">
        <v>1625</v>
      </c>
      <c r="C28" s="676" t="s">
        <v>2160</v>
      </c>
      <c r="D28" s="677">
        <v>180193.93066477001</v>
      </c>
      <c r="E28" s="676" t="s">
        <v>2161</v>
      </c>
    </row>
    <row r="29" spans="2:5" s="335" customFormat="1" ht="38.450000000000003" customHeight="1">
      <c r="B29" s="675" t="s">
        <v>2679</v>
      </c>
      <c r="C29" s="676" t="s">
        <v>2918</v>
      </c>
      <c r="D29" s="677">
        <v>194642.40122863001</v>
      </c>
      <c r="E29" s="676" t="s">
        <v>2919</v>
      </c>
    </row>
    <row r="30" spans="2:5" s="335" customFormat="1" ht="38.450000000000003" customHeight="1">
      <c r="B30" s="675" t="s">
        <v>2684</v>
      </c>
      <c r="C30" s="676" t="s">
        <v>2920</v>
      </c>
      <c r="D30" s="677">
        <v>96702.015099750002</v>
      </c>
      <c r="E30" s="676" t="s">
        <v>2921</v>
      </c>
    </row>
    <row r="31" spans="2:5" s="335" customFormat="1" ht="38.450000000000003" customHeight="1">
      <c r="B31" s="675" t="s">
        <v>1258</v>
      </c>
      <c r="C31" s="676" t="s">
        <v>770</v>
      </c>
      <c r="D31" s="677">
        <v>10402.371671000001</v>
      </c>
      <c r="E31" s="676" t="s">
        <v>771</v>
      </c>
    </row>
    <row r="32" spans="2:5" s="335" customFormat="1" ht="38.450000000000003" customHeight="1">
      <c r="B32" s="675" t="s">
        <v>1259</v>
      </c>
      <c r="C32" s="676" t="s">
        <v>772</v>
      </c>
      <c r="D32" s="677">
        <v>147007.84126491001</v>
      </c>
      <c r="E32" s="676" t="s">
        <v>773</v>
      </c>
    </row>
    <row r="33" spans="2:5" s="335" customFormat="1" ht="38.450000000000003" customHeight="1">
      <c r="B33" s="675" t="s">
        <v>1262</v>
      </c>
      <c r="C33" s="676" t="s">
        <v>3025</v>
      </c>
      <c r="D33" s="677">
        <v>1585.64474903</v>
      </c>
      <c r="E33" s="676" t="s">
        <v>3026</v>
      </c>
    </row>
    <row r="34" spans="2:5" s="335" customFormat="1" ht="38.450000000000003" customHeight="1">
      <c r="B34" s="675" t="s">
        <v>265</v>
      </c>
      <c r="C34" s="676" t="s">
        <v>1263</v>
      </c>
      <c r="D34" s="677">
        <v>146133.4724648</v>
      </c>
      <c r="E34" s="676" t="s">
        <v>240</v>
      </c>
    </row>
    <row r="35" spans="2:5" s="335" customFormat="1" ht="23.45" customHeight="1">
      <c r="B35" s="675" t="s">
        <v>1264</v>
      </c>
      <c r="C35" s="676" t="s">
        <v>775</v>
      </c>
      <c r="D35" s="677">
        <v>28816.492926449999</v>
      </c>
      <c r="E35" s="676" t="s">
        <v>199</v>
      </c>
    </row>
    <row r="36" spans="2:5" s="335" customFormat="1" ht="38.450000000000003" customHeight="1">
      <c r="B36" s="675" t="s">
        <v>1265</v>
      </c>
      <c r="C36" s="676" t="s">
        <v>1266</v>
      </c>
      <c r="D36" s="677">
        <v>14406.072879810001</v>
      </c>
      <c r="E36" s="676" t="s">
        <v>253</v>
      </c>
    </row>
    <row r="37" spans="2:5" s="335" customFormat="1" ht="38.450000000000003" customHeight="1">
      <c r="B37" s="675" t="s">
        <v>1598</v>
      </c>
      <c r="C37" s="676" t="s">
        <v>1599</v>
      </c>
      <c r="D37" s="677">
        <v>2319.3753828600002</v>
      </c>
      <c r="E37" s="676" t="s">
        <v>1600</v>
      </c>
    </row>
    <row r="38" spans="2:5" s="335" customFormat="1" ht="52.7" customHeight="1">
      <c r="B38" s="675" t="s">
        <v>1601</v>
      </c>
      <c r="C38" s="676" t="s">
        <v>1602</v>
      </c>
      <c r="D38" s="677">
        <v>9445.9967155600007</v>
      </c>
      <c r="E38" s="676" t="s">
        <v>1603</v>
      </c>
    </row>
    <row r="39" spans="2:5" s="335" customFormat="1" ht="52.7" customHeight="1">
      <c r="B39" s="675" t="s">
        <v>1643</v>
      </c>
      <c r="C39" s="676" t="s">
        <v>1654</v>
      </c>
      <c r="D39" s="677">
        <v>2943.22598363</v>
      </c>
      <c r="E39" s="676" t="s">
        <v>1644</v>
      </c>
    </row>
    <row r="40" spans="2:5" s="335" customFormat="1" ht="52.7" customHeight="1">
      <c r="B40" s="675" t="s">
        <v>1707</v>
      </c>
      <c r="C40" s="676" t="s">
        <v>1712</v>
      </c>
      <c r="D40" s="677">
        <v>7125.4193294400002</v>
      </c>
      <c r="E40" s="676" t="s">
        <v>1710</v>
      </c>
    </row>
    <row r="41" spans="2:5" s="335" customFormat="1" ht="38.450000000000003" customHeight="1">
      <c r="B41" s="675" t="s">
        <v>1708</v>
      </c>
      <c r="C41" s="676" t="s">
        <v>1713</v>
      </c>
      <c r="D41" s="677">
        <v>1281.9242896799999</v>
      </c>
      <c r="E41" s="676" t="s">
        <v>1711</v>
      </c>
    </row>
    <row r="42" spans="2:5" s="335" customFormat="1" ht="38.450000000000003" customHeight="1">
      <c r="B42" s="675" t="s">
        <v>1959</v>
      </c>
      <c r="C42" s="676" t="s">
        <v>1973</v>
      </c>
      <c r="D42" s="677">
        <v>6947.1424095399998</v>
      </c>
      <c r="E42" s="676" t="s">
        <v>1960</v>
      </c>
    </row>
    <row r="43" spans="2:5" s="335" customFormat="1" ht="38.450000000000003" customHeight="1">
      <c r="B43" s="675" t="s">
        <v>1267</v>
      </c>
      <c r="C43" s="676" t="s">
        <v>3035</v>
      </c>
      <c r="D43" s="677">
        <v>488.06674622999998</v>
      </c>
      <c r="E43" s="676" t="s">
        <v>3036</v>
      </c>
    </row>
    <row r="44" spans="2:5" s="335" customFormat="1" ht="38.450000000000003" customHeight="1">
      <c r="B44" s="675" t="s">
        <v>2926</v>
      </c>
      <c r="C44" s="676" t="s">
        <v>2927</v>
      </c>
      <c r="D44" s="677">
        <v>28089.04249933</v>
      </c>
      <c r="E44" s="676" t="s">
        <v>2928</v>
      </c>
    </row>
    <row r="45" spans="2:5" s="335" customFormat="1" ht="38.450000000000003" customHeight="1">
      <c r="B45" s="675" t="s">
        <v>2929</v>
      </c>
      <c r="C45" s="676" t="s">
        <v>2930</v>
      </c>
      <c r="D45" s="677">
        <v>41471.915792489999</v>
      </c>
      <c r="E45" s="676" t="s">
        <v>2931</v>
      </c>
    </row>
    <row r="46" spans="2:5" s="335" customFormat="1" ht="38.450000000000003" customHeight="1">
      <c r="B46" s="675" t="s">
        <v>2932</v>
      </c>
      <c r="C46" s="676" t="s">
        <v>2933</v>
      </c>
      <c r="D46" s="677">
        <v>25135.38830898</v>
      </c>
      <c r="E46" s="676" t="s">
        <v>2934</v>
      </c>
    </row>
    <row r="47" spans="2:5" s="335" customFormat="1" ht="38.450000000000003" customHeight="1">
      <c r="B47" s="675" t="s">
        <v>1268</v>
      </c>
      <c r="C47" s="676" t="s">
        <v>1269</v>
      </c>
      <c r="D47" s="677">
        <v>11867.302165970001</v>
      </c>
      <c r="E47" s="676" t="s">
        <v>776</v>
      </c>
    </row>
    <row r="48" spans="2:5" s="335" customFormat="1" ht="38.450000000000003" customHeight="1">
      <c r="B48" s="675" t="s">
        <v>1270</v>
      </c>
      <c r="C48" s="676" t="s">
        <v>1184</v>
      </c>
      <c r="D48" s="677">
        <v>2823.2213417399998</v>
      </c>
      <c r="E48" s="676" t="s">
        <v>14</v>
      </c>
    </row>
    <row r="49" spans="2:5" s="335" customFormat="1" ht="38.450000000000003" customHeight="1">
      <c r="B49" s="675" t="s">
        <v>1271</v>
      </c>
      <c r="C49" s="676" t="s">
        <v>1137</v>
      </c>
      <c r="D49" s="677">
        <v>8983.6590739799994</v>
      </c>
      <c r="E49" s="676" t="s">
        <v>1138</v>
      </c>
    </row>
    <row r="50" spans="2:5" s="335" customFormat="1" ht="38.450000000000003" customHeight="1">
      <c r="B50" s="679" t="s">
        <v>1272</v>
      </c>
      <c r="C50" s="680" t="s">
        <v>777</v>
      </c>
      <c r="D50" s="681">
        <v>126266.66822378</v>
      </c>
      <c r="E50" s="680" t="s">
        <v>1273</v>
      </c>
    </row>
    <row r="51" spans="2:5" s="335" customFormat="1" ht="28.7" customHeight="1">
      <c r="B51" s="669"/>
      <c r="C51" s="669"/>
      <c r="D51" s="669"/>
      <c r="E51" s="669"/>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1"/>
      <headerFooter alignWithMargins="0"/>
    </customSheetView>
    <customSheetView guid="{69687417-BF2D-41EA-9F0C-3ABCA36AC0DF}"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2"/>
      <headerFooter alignWithMargins="0"/>
    </customSheetView>
  </customSheetViews>
  <mergeCells count="10">
    <mergeCell ref="D2:E2"/>
    <mergeCell ref="D3:E3"/>
    <mergeCell ref="D4:E4"/>
    <mergeCell ref="D5:E5"/>
    <mergeCell ref="D6:E6"/>
    <mergeCell ref="B2:C2"/>
    <mergeCell ref="B3:C3"/>
    <mergeCell ref="B4:C4"/>
    <mergeCell ref="B5:C5"/>
    <mergeCell ref="B6:C6"/>
  </mergeCells>
  <phoneticPr fontId="0" type="noConversion"/>
  <pageMargins left="0.39370078740157483" right="0.31496062992125984" top="0.19685039370078741" bottom="0.15748031496062992" header="0.19685039370078741" footer="0.15748031496062992"/>
  <pageSetup paperSize="9" scale="60" fitToWidth="0" fitToHeight="0"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00B0F0"/>
  </sheetPr>
  <dimension ref="A1:G94"/>
  <sheetViews>
    <sheetView zoomScale="130" zoomScaleNormal="130" zoomScaleSheetLayoutView="115" workbookViewId="0">
      <selection sqref="A1:XFD1048576"/>
    </sheetView>
  </sheetViews>
  <sheetFormatPr defaultRowHeight="12.75"/>
  <cols>
    <col min="1" max="1" width="7.42578125" style="532" customWidth="1"/>
    <col min="2" max="3" width="8.7109375" style="532" customWidth="1"/>
    <col min="4" max="4" width="18.7109375" style="532" customWidth="1"/>
    <col min="5" max="5" width="5.140625" style="532" customWidth="1"/>
    <col min="6" max="6" width="11.85546875" style="532" customWidth="1"/>
    <col min="7" max="7" width="25.42578125" style="532" customWidth="1"/>
    <col min="8" max="8" width="4.7109375" style="532" customWidth="1"/>
    <col min="9" max="16384" width="9.140625" style="532"/>
  </cols>
  <sheetData>
    <row r="1" spans="1:7" s="335" customFormat="1" ht="78.95" customHeight="1">
      <c r="A1" s="987" t="s">
        <v>1947</v>
      </c>
      <c r="B1" s="987"/>
      <c r="C1" s="987"/>
      <c r="D1" s="987"/>
      <c r="E1" s="988" t="s">
        <v>1948</v>
      </c>
      <c r="F1" s="988"/>
      <c r="G1" s="988"/>
    </row>
    <row r="2" spans="1:7" s="335" customFormat="1" ht="15.95" customHeight="1"/>
    <row r="3" spans="1:7" s="335" customFormat="1" ht="46.9" customHeight="1">
      <c r="A3" s="420" t="s">
        <v>784</v>
      </c>
      <c r="B3" s="420" t="s">
        <v>785</v>
      </c>
      <c r="C3" s="420" t="s">
        <v>797</v>
      </c>
      <c r="D3" s="989" t="s">
        <v>382</v>
      </c>
      <c r="E3" s="989"/>
      <c r="F3" s="420" t="s">
        <v>3376</v>
      </c>
      <c r="G3" s="588" t="s">
        <v>37</v>
      </c>
    </row>
    <row r="4" spans="1:7" s="335" customFormat="1" ht="14.45" customHeight="1">
      <c r="A4" s="588" t="s">
        <v>507</v>
      </c>
      <c r="B4" s="588" t="s">
        <v>185</v>
      </c>
      <c r="C4" s="588" t="s">
        <v>271</v>
      </c>
      <c r="D4" s="989" t="s">
        <v>459</v>
      </c>
      <c r="E4" s="989"/>
      <c r="F4" s="588" t="s">
        <v>672</v>
      </c>
      <c r="G4" s="588" t="s">
        <v>486</v>
      </c>
    </row>
    <row r="5" spans="1:7" s="335" customFormat="1" ht="11.1" customHeight="1">
      <c r="A5" s="421"/>
      <c r="B5" s="421"/>
      <c r="C5" s="421"/>
      <c r="D5" s="990" t="s">
        <v>252</v>
      </c>
      <c r="E5" s="990"/>
      <c r="F5" s="422">
        <v>7053435.04031133</v>
      </c>
      <c r="G5" s="589" t="s">
        <v>194</v>
      </c>
    </row>
    <row r="6" spans="1:7" s="335" customFormat="1" ht="11.1" customHeight="1">
      <c r="A6" s="423" t="s">
        <v>507</v>
      </c>
      <c r="B6" s="424"/>
      <c r="C6" s="424"/>
      <c r="D6" s="986" t="s">
        <v>448</v>
      </c>
      <c r="E6" s="986"/>
      <c r="F6" s="422">
        <v>6638892.5998501796</v>
      </c>
      <c r="G6" s="587" t="s">
        <v>272</v>
      </c>
    </row>
    <row r="7" spans="1:7" s="335" customFormat="1" ht="11.65" customHeight="1">
      <c r="A7" s="425" t="s">
        <v>798</v>
      </c>
      <c r="B7" s="426" t="s">
        <v>425</v>
      </c>
      <c r="C7" s="424"/>
      <c r="D7" s="985" t="s">
        <v>449</v>
      </c>
      <c r="E7" s="985"/>
      <c r="F7" s="427">
        <v>326276.99652339</v>
      </c>
      <c r="G7" s="585" t="s">
        <v>285</v>
      </c>
    </row>
    <row r="8" spans="1:7" s="335" customFormat="1" ht="11.1" customHeight="1">
      <c r="A8" s="428" t="s">
        <v>507</v>
      </c>
      <c r="B8" s="428" t="s">
        <v>425</v>
      </c>
      <c r="C8" s="429" t="s">
        <v>763</v>
      </c>
      <c r="D8" s="983" t="s">
        <v>852</v>
      </c>
      <c r="E8" s="983"/>
      <c r="F8" s="430">
        <v>245311.96070766001</v>
      </c>
      <c r="G8" s="586" t="s">
        <v>615</v>
      </c>
    </row>
    <row r="9" spans="1:7" s="335" customFormat="1" ht="11.1" customHeight="1">
      <c r="A9" s="428" t="s">
        <v>507</v>
      </c>
      <c r="B9" s="431"/>
      <c r="C9" s="429" t="s">
        <v>764</v>
      </c>
      <c r="D9" s="983" t="s">
        <v>612</v>
      </c>
      <c r="E9" s="983"/>
      <c r="F9" s="430">
        <v>42630.674089170003</v>
      </c>
      <c r="G9" s="586" t="s">
        <v>472</v>
      </c>
    </row>
    <row r="10" spans="1:7" s="335" customFormat="1" ht="11.1" customHeight="1">
      <c r="A10" s="428" t="s">
        <v>507</v>
      </c>
      <c r="B10" s="431"/>
      <c r="C10" s="429" t="s">
        <v>799</v>
      </c>
      <c r="D10" s="983" t="s">
        <v>613</v>
      </c>
      <c r="E10" s="983"/>
      <c r="F10" s="430">
        <v>36870.723276090001</v>
      </c>
      <c r="G10" s="586" t="s">
        <v>110</v>
      </c>
    </row>
    <row r="11" spans="1:7" s="335" customFormat="1" ht="19.7" customHeight="1">
      <c r="A11" s="428" t="s">
        <v>507</v>
      </c>
      <c r="B11" s="431"/>
      <c r="C11" s="429" t="s">
        <v>800</v>
      </c>
      <c r="D11" s="983" t="s">
        <v>1030</v>
      </c>
      <c r="E11" s="983"/>
      <c r="F11" s="430">
        <v>57.03415159</v>
      </c>
      <c r="G11" s="586" t="s">
        <v>1031</v>
      </c>
    </row>
    <row r="12" spans="1:7" s="335" customFormat="1" ht="19.7" customHeight="1">
      <c r="A12" s="428" t="s">
        <v>507</v>
      </c>
      <c r="B12" s="431"/>
      <c r="C12" s="429" t="s">
        <v>2449</v>
      </c>
      <c r="D12" s="983" t="s">
        <v>3011</v>
      </c>
      <c r="E12" s="983"/>
      <c r="F12" s="430">
        <v>1406.60429888</v>
      </c>
      <c r="G12" s="586" t="s">
        <v>3012</v>
      </c>
    </row>
    <row r="13" spans="1:7" s="335" customFormat="1" ht="11.65" customHeight="1">
      <c r="A13" s="425" t="s">
        <v>798</v>
      </c>
      <c r="B13" s="426" t="s">
        <v>426</v>
      </c>
      <c r="C13" s="424"/>
      <c r="D13" s="985" t="s">
        <v>786</v>
      </c>
      <c r="E13" s="985"/>
      <c r="F13" s="427">
        <v>18666.916911510001</v>
      </c>
      <c r="G13" s="585" t="s">
        <v>422</v>
      </c>
    </row>
    <row r="14" spans="1:7" s="335" customFormat="1" ht="11.1" customHeight="1">
      <c r="A14" s="428" t="s">
        <v>507</v>
      </c>
      <c r="B14" s="428" t="s">
        <v>426</v>
      </c>
      <c r="C14" s="429" t="s">
        <v>765</v>
      </c>
      <c r="D14" s="983" t="s">
        <v>397</v>
      </c>
      <c r="E14" s="983"/>
      <c r="F14" s="430">
        <v>7978.7676498800001</v>
      </c>
      <c r="G14" s="586" t="s">
        <v>36</v>
      </c>
    </row>
    <row r="15" spans="1:7" s="335" customFormat="1" ht="28.35" customHeight="1">
      <c r="A15" s="428" t="s">
        <v>507</v>
      </c>
      <c r="B15" s="431"/>
      <c r="C15" s="429" t="s">
        <v>766</v>
      </c>
      <c r="D15" s="983" t="s">
        <v>1140</v>
      </c>
      <c r="E15" s="983"/>
      <c r="F15" s="430">
        <v>7224.9899320599998</v>
      </c>
      <c r="G15" s="586" t="s">
        <v>457</v>
      </c>
    </row>
    <row r="16" spans="1:7" s="335" customFormat="1" ht="11.1" customHeight="1">
      <c r="A16" s="428" t="s">
        <v>507</v>
      </c>
      <c r="B16" s="431"/>
      <c r="C16" s="429" t="s">
        <v>767</v>
      </c>
      <c r="D16" s="983" t="s">
        <v>853</v>
      </c>
      <c r="E16" s="983"/>
      <c r="F16" s="430">
        <v>160.32436421</v>
      </c>
      <c r="G16" s="586" t="s">
        <v>854</v>
      </c>
    </row>
    <row r="17" spans="1:7" s="335" customFormat="1" ht="19.7" customHeight="1">
      <c r="A17" s="428" t="s">
        <v>507</v>
      </c>
      <c r="B17" s="431"/>
      <c r="C17" s="429" t="s">
        <v>1180</v>
      </c>
      <c r="D17" s="983" t="s">
        <v>1191</v>
      </c>
      <c r="E17" s="983"/>
      <c r="F17" s="430">
        <v>3302.8349653599998</v>
      </c>
      <c r="G17" s="586" t="s">
        <v>1192</v>
      </c>
    </row>
    <row r="18" spans="1:7" s="335" customFormat="1" ht="44.85" customHeight="1">
      <c r="A18" s="425" t="s">
        <v>798</v>
      </c>
      <c r="B18" s="426" t="s">
        <v>161</v>
      </c>
      <c r="C18" s="424"/>
      <c r="D18" s="985" t="s">
        <v>842</v>
      </c>
      <c r="E18" s="985"/>
      <c r="F18" s="427">
        <v>21166.519095420001</v>
      </c>
      <c r="G18" s="585" t="s">
        <v>843</v>
      </c>
    </row>
    <row r="19" spans="1:7" s="335" customFormat="1" ht="19.7" customHeight="1">
      <c r="A19" s="428" t="s">
        <v>507</v>
      </c>
      <c r="B19" s="428" t="s">
        <v>161</v>
      </c>
      <c r="C19" s="429" t="s">
        <v>550</v>
      </c>
      <c r="D19" s="983" t="s">
        <v>855</v>
      </c>
      <c r="E19" s="983"/>
      <c r="F19" s="430">
        <v>18784.631728169999</v>
      </c>
      <c r="G19" s="586" t="s">
        <v>856</v>
      </c>
    </row>
    <row r="20" spans="1:7" s="335" customFormat="1" ht="19.7" customHeight="1">
      <c r="A20" s="428" t="s">
        <v>507</v>
      </c>
      <c r="B20" s="431"/>
      <c r="C20" s="429" t="s">
        <v>955</v>
      </c>
      <c r="D20" s="983" t="s">
        <v>956</v>
      </c>
      <c r="E20" s="983"/>
      <c r="F20" s="430">
        <v>99.689475619999996</v>
      </c>
      <c r="G20" s="586" t="s">
        <v>957</v>
      </c>
    </row>
    <row r="21" spans="1:7" s="335" customFormat="1" ht="19.7" customHeight="1">
      <c r="A21" s="428" t="s">
        <v>507</v>
      </c>
      <c r="B21" s="431"/>
      <c r="C21" s="429" t="s">
        <v>551</v>
      </c>
      <c r="D21" s="983" t="s">
        <v>857</v>
      </c>
      <c r="E21" s="983"/>
      <c r="F21" s="430">
        <v>2031.8480216299999</v>
      </c>
      <c r="G21" s="586" t="s">
        <v>858</v>
      </c>
    </row>
    <row r="22" spans="1:7" s="335" customFormat="1" ht="19.7" customHeight="1">
      <c r="A22" s="428" t="s">
        <v>507</v>
      </c>
      <c r="B22" s="431"/>
      <c r="C22" s="429" t="s">
        <v>552</v>
      </c>
      <c r="D22" s="983" t="s">
        <v>859</v>
      </c>
      <c r="E22" s="983"/>
      <c r="F22" s="430">
        <v>246.80947800000001</v>
      </c>
      <c r="G22" s="586" t="s">
        <v>860</v>
      </c>
    </row>
    <row r="23" spans="1:7" s="335" customFormat="1" ht="19.7" customHeight="1">
      <c r="A23" s="428" t="s">
        <v>507</v>
      </c>
      <c r="B23" s="431"/>
      <c r="C23" s="429" t="s">
        <v>1666</v>
      </c>
      <c r="D23" s="983" t="s">
        <v>1667</v>
      </c>
      <c r="E23" s="983"/>
      <c r="F23" s="430">
        <v>3.5403920000000002</v>
      </c>
      <c r="G23" s="586" t="s">
        <v>1668</v>
      </c>
    </row>
    <row r="24" spans="1:7" s="335" customFormat="1" ht="11.65" customHeight="1">
      <c r="A24" s="425" t="s">
        <v>798</v>
      </c>
      <c r="B24" s="426" t="s">
        <v>138</v>
      </c>
      <c r="C24" s="424"/>
      <c r="D24" s="985" t="s">
        <v>844</v>
      </c>
      <c r="E24" s="985"/>
      <c r="F24" s="427">
        <v>40973.864841679999</v>
      </c>
      <c r="G24" s="585" t="s">
        <v>845</v>
      </c>
    </row>
    <row r="25" spans="1:7" s="335" customFormat="1" ht="11.1" customHeight="1">
      <c r="A25" s="428" t="s">
        <v>507</v>
      </c>
      <c r="B25" s="428" t="s">
        <v>138</v>
      </c>
      <c r="C25" s="429" t="s">
        <v>801</v>
      </c>
      <c r="D25" s="983" t="s">
        <v>802</v>
      </c>
      <c r="E25" s="983"/>
      <c r="F25" s="430">
        <v>20878.951605080001</v>
      </c>
      <c r="G25" s="586" t="s">
        <v>166</v>
      </c>
    </row>
    <row r="26" spans="1:7" s="335" customFormat="1" ht="28.35" customHeight="1">
      <c r="A26" s="428" t="s">
        <v>507</v>
      </c>
      <c r="B26" s="431"/>
      <c r="C26" s="429" t="s">
        <v>803</v>
      </c>
      <c r="D26" s="983" t="s">
        <v>2083</v>
      </c>
      <c r="E26" s="983"/>
      <c r="F26" s="430">
        <v>346.42680089999999</v>
      </c>
      <c r="G26" s="586" t="s">
        <v>2084</v>
      </c>
    </row>
    <row r="27" spans="1:7" s="335" customFormat="1" ht="36.200000000000003" customHeight="1">
      <c r="A27" s="428" t="s">
        <v>507</v>
      </c>
      <c r="B27" s="431"/>
      <c r="C27" s="429" t="s">
        <v>1059</v>
      </c>
      <c r="D27" s="983" t="s">
        <v>1199</v>
      </c>
      <c r="E27" s="983"/>
      <c r="F27" s="430">
        <v>5901.8721921799997</v>
      </c>
      <c r="G27" s="586" t="s">
        <v>1200</v>
      </c>
    </row>
    <row r="28" spans="1:7" s="335" customFormat="1" ht="19.7" customHeight="1">
      <c r="A28" s="428" t="s">
        <v>507</v>
      </c>
      <c r="B28" s="431"/>
      <c r="C28" s="429" t="s">
        <v>804</v>
      </c>
      <c r="D28" s="983" t="s">
        <v>555</v>
      </c>
      <c r="E28" s="983"/>
      <c r="F28" s="430">
        <v>9652.7189570200007</v>
      </c>
      <c r="G28" s="586" t="s">
        <v>50</v>
      </c>
    </row>
    <row r="29" spans="1:7" s="335" customFormat="1" ht="11.1" customHeight="1">
      <c r="A29" s="428" t="s">
        <v>507</v>
      </c>
      <c r="B29" s="431"/>
      <c r="C29" s="429" t="s">
        <v>805</v>
      </c>
      <c r="D29" s="983" t="s">
        <v>806</v>
      </c>
      <c r="E29" s="983"/>
      <c r="F29" s="430">
        <v>4193.8952865000001</v>
      </c>
      <c r="G29" s="586" t="s">
        <v>51</v>
      </c>
    </row>
    <row r="30" spans="1:7" s="335" customFormat="1" ht="11.65" customHeight="1">
      <c r="A30" s="425" t="s">
        <v>798</v>
      </c>
      <c r="B30" s="426" t="s">
        <v>8</v>
      </c>
      <c r="C30" s="424"/>
      <c r="D30" s="985" t="s">
        <v>33</v>
      </c>
      <c r="E30" s="985"/>
      <c r="F30" s="427">
        <v>401311.02219033003</v>
      </c>
      <c r="G30" s="585" t="s">
        <v>493</v>
      </c>
    </row>
    <row r="31" spans="1:7" s="335" customFormat="1" ht="11.1" customHeight="1">
      <c r="A31" s="428" t="s">
        <v>507</v>
      </c>
      <c r="B31" s="428" t="s">
        <v>8</v>
      </c>
      <c r="C31" s="429" t="s">
        <v>807</v>
      </c>
      <c r="D31" s="983" t="s">
        <v>235</v>
      </c>
      <c r="E31" s="983"/>
      <c r="F31" s="430">
        <v>13711.285365109999</v>
      </c>
      <c r="G31" s="586" t="s">
        <v>401</v>
      </c>
    </row>
    <row r="32" spans="1:7" s="335" customFormat="1" ht="11.1" customHeight="1">
      <c r="A32" s="428" t="s">
        <v>507</v>
      </c>
      <c r="B32" s="431"/>
      <c r="C32" s="429" t="s">
        <v>808</v>
      </c>
      <c r="D32" s="983" t="s">
        <v>809</v>
      </c>
      <c r="E32" s="983"/>
      <c r="F32" s="430">
        <v>1693.9670266600001</v>
      </c>
      <c r="G32" s="586" t="s">
        <v>518</v>
      </c>
    </row>
    <row r="33" spans="1:7" s="335" customFormat="1" ht="19.7" customHeight="1">
      <c r="A33" s="428" t="s">
        <v>507</v>
      </c>
      <c r="B33" s="431"/>
      <c r="C33" s="429" t="s">
        <v>810</v>
      </c>
      <c r="D33" s="983" t="s">
        <v>811</v>
      </c>
      <c r="E33" s="983"/>
      <c r="F33" s="430">
        <v>4830.6274173499996</v>
      </c>
      <c r="G33" s="586" t="s">
        <v>163</v>
      </c>
    </row>
    <row r="34" spans="1:7" s="335" customFormat="1" ht="19.7" customHeight="1">
      <c r="A34" s="428" t="s">
        <v>507</v>
      </c>
      <c r="B34" s="431"/>
      <c r="C34" s="429" t="s">
        <v>812</v>
      </c>
      <c r="D34" s="983" t="s">
        <v>1943</v>
      </c>
      <c r="E34" s="983"/>
      <c r="F34" s="430">
        <v>45890.329617390002</v>
      </c>
      <c r="G34" s="586" t="s">
        <v>1944</v>
      </c>
    </row>
    <row r="35" spans="1:7" s="335" customFormat="1" ht="11.1" customHeight="1">
      <c r="A35" s="428" t="s">
        <v>507</v>
      </c>
      <c r="B35" s="431"/>
      <c r="C35" s="429" t="s">
        <v>3162</v>
      </c>
      <c r="D35" s="983" t="s">
        <v>3163</v>
      </c>
      <c r="E35" s="983"/>
      <c r="F35" s="430">
        <v>334.61558500000001</v>
      </c>
      <c r="G35" s="586" t="s">
        <v>3164</v>
      </c>
    </row>
    <row r="36" spans="1:7" s="335" customFormat="1" ht="28.35" customHeight="1">
      <c r="A36" s="428" t="s">
        <v>507</v>
      </c>
      <c r="B36" s="431"/>
      <c r="C36" s="429" t="s">
        <v>2064</v>
      </c>
      <c r="D36" s="983" t="s">
        <v>2065</v>
      </c>
      <c r="E36" s="983"/>
      <c r="F36" s="430">
        <v>211.89616283000001</v>
      </c>
      <c r="G36" s="586" t="s">
        <v>2066</v>
      </c>
    </row>
    <row r="37" spans="1:7" s="335" customFormat="1" ht="19.7" customHeight="1">
      <c r="A37" s="428" t="s">
        <v>507</v>
      </c>
      <c r="B37" s="431"/>
      <c r="C37" s="429" t="s">
        <v>2253</v>
      </c>
      <c r="D37" s="983" t="s">
        <v>2254</v>
      </c>
      <c r="E37" s="983"/>
      <c r="F37" s="430">
        <v>5519.0097404400003</v>
      </c>
      <c r="G37" s="586" t="s">
        <v>2255</v>
      </c>
    </row>
    <row r="38" spans="1:7" s="335" customFormat="1" ht="19.7" customHeight="1">
      <c r="A38" s="428" t="s">
        <v>507</v>
      </c>
      <c r="B38" s="431"/>
      <c r="C38" s="429" t="s">
        <v>813</v>
      </c>
      <c r="D38" s="983" t="s">
        <v>814</v>
      </c>
      <c r="E38" s="983"/>
      <c r="F38" s="430">
        <v>329119.29127554997</v>
      </c>
      <c r="G38" s="586" t="s">
        <v>553</v>
      </c>
    </row>
    <row r="39" spans="1:7" s="335" customFormat="1" ht="11.65" customHeight="1">
      <c r="A39" s="425" t="s">
        <v>798</v>
      </c>
      <c r="B39" s="426" t="s">
        <v>787</v>
      </c>
      <c r="C39" s="424"/>
      <c r="D39" s="985" t="s">
        <v>33</v>
      </c>
      <c r="E39" s="985"/>
      <c r="F39" s="427">
        <v>398282.49455484003</v>
      </c>
      <c r="G39" s="585" t="s">
        <v>493</v>
      </c>
    </row>
    <row r="40" spans="1:7" s="335" customFormat="1" ht="19.7" customHeight="1">
      <c r="A40" s="428" t="s">
        <v>507</v>
      </c>
      <c r="B40" s="428" t="s">
        <v>787</v>
      </c>
      <c r="C40" s="429" t="s">
        <v>815</v>
      </c>
      <c r="D40" s="983" t="s">
        <v>861</v>
      </c>
      <c r="E40" s="983"/>
      <c r="F40" s="430">
        <v>6885.6577967100002</v>
      </c>
      <c r="G40" s="586" t="s">
        <v>862</v>
      </c>
    </row>
    <row r="41" spans="1:7" s="335" customFormat="1" ht="19.7" customHeight="1">
      <c r="A41" s="428" t="s">
        <v>507</v>
      </c>
      <c r="B41" s="431"/>
      <c r="C41" s="429" t="s">
        <v>816</v>
      </c>
      <c r="D41" s="983" t="s">
        <v>863</v>
      </c>
      <c r="E41" s="983"/>
      <c r="F41" s="430">
        <v>2945.9672461999999</v>
      </c>
      <c r="G41" s="586" t="s">
        <v>864</v>
      </c>
    </row>
    <row r="42" spans="1:7" s="335" customFormat="1" ht="19.7" customHeight="1">
      <c r="A42" s="428" t="s">
        <v>507</v>
      </c>
      <c r="B42" s="431"/>
      <c r="C42" s="429" t="s">
        <v>817</v>
      </c>
      <c r="D42" s="983" t="s">
        <v>865</v>
      </c>
      <c r="E42" s="983"/>
      <c r="F42" s="430">
        <v>12284.4</v>
      </c>
      <c r="G42" s="586" t="s">
        <v>866</v>
      </c>
    </row>
    <row r="43" spans="1:7" s="335" customFormat="1" ht="19.7" customHeight="1">
      <c r="A43" s="428" t="s">
        <v>507</v>
      </c>
      <c r="B43" s="431"/>
      <c r="C43" s="429" t="s">
        <v>818</v>
      </c>
      <c r="D43" s="983" t="s">
        <v>867</v>
      </c>
      <c r="E43" s="983"/>
      <c r="F43" s="430">
        <v>853.51243018000002</v>
      </c>
      <c r="G43" s="586" t="s">
        <v>868</v>
      </c>
    </row>
    <row r="44" spans="1:7" s="335" customFormat="1" ht="11.1" customHeight="1">
      <c r="A44" s="428" t="s">
        <v>507</v>
      </c>
      <c r="B44" s="431"/>
      <c r="C44" s="429" t="s">
        <v>3165</v>
      </c>
      <c r="D44" s="983" t="s">
        <v>3166</v>
      </c>
      <c r="E44" s="983"/>
      <c r="F44" s="430">
        <v>3770.598</v>
      </c>
      <c r="G44" s="586" t="s">
        <v>3167</v>
      </c>
    </row>
    <row r="45" spans="1:7" s="335" customFormat="1" ht="11.1" customHeight="1">
      <c r="A45" s="428" t="s">
        <v>507</v>
      </c>
      <c r="B45" s="431"/>
      <c r="C45" s="429" t="s">
        <v>819</v>
      </c>
      <c r="D45" s="983" t="s">
        <v>869</v>
      </c>
      <c r="E45" s="983"/>
      <c r="F45" s="430">
        <v>223058.20459708999</v>
      </c>
      <c r="G45" s="586" t="s">
        <v>870</v>
      </c>
    </row>
    <row r="46" spans="1:7" s="335" customFormat="1" ht="11.1" customHeight="1">
      <c r="A46" s="428" t="s">
        <v>507</v>
      </c>
      <c r="B46" s="431"/>
      <c r="C46" s="429" t="s">
        <v>820</v>
      </c>
      <c r="D46" s="983" t="s">
        <v>871</v>
      </c>
      <c r="E46" s="983"/>
      <c r="F46" s="430">
        <v>148484.15448465999</v>
      </c>
      <c r="G46" s="586" t="s">
        <v>872</v>
      </c>
    </row>
    <row r="47" spans="1:7" s="335" customFormat="1" ht="19.7" customHeight="1">
      <c r="A47" s="425" t="s">
        <v>798</v>
      </c>
      <c r="B47" s="426" t="s">
        <v>182</v>
      </c>
      <c r="C47" s="424"/>
      <c r="D47" s="985" t="s">
        <v>788</v>
      </c>
      <c r="E47" s="985"/>
      <c r="F47" s="427">
        <v>834513.61364961998</v>
      </c>
      <c r="G47" s="585" t="s">
        <v>593</v>
      </c>
    </row>
    <row r="48" spans="1:7" s="335" customFormat="1" ht="28.35" customHeight="1">
      <c r="A48" s="428" t="s">
        <v>507</v>
      </c>
      <c r="B48" s="428" t="s">
        <v>182</v>
      </c>
      <c r="C48" s="429" t="s">
        <v>821</v>
      </c>
      <c r="D48" s="983" t="s">
        <v>822</v>
      </c>
      <c r="E48" s="983"/>
      <c r="F48" s="430">
        <v>834513.61364961998</v>
      </c>
      <c r="G48" s="586" t="s">
        <v>592</v>
      </c>
    </row>
    <row r="49" spans="1:7" s="335" customFormat="1" ht="19.7" customHeight="1">
      <c r="A49" s="425" t="s">
        <v>798</v>
      </c>
      <c r="B49" s="426" t="s">
        <v>183</v>
      </c>
      <c r="C49" s="424"/>
      <c r="D49" s="985" t="s">
        <v>789</v>
      </c>
      <c r="E49" s="985"/>
      <c r="F49" s="427">
        <v>129609.16876992</v>
      </c>
      <c r="G49" s="585" t="s">
        <v>564</v>
      </c>
    </row>
    <row r="50" spans="1:7" s="335" customFormat="1" ht="28.35" customHeight="1">
      <c r="A50" s="428" t="s">
        <v>507</v>
      </c>
      <c r="B50" s="428" t="s">
        <v>183</v>
      </c>
      <c r="C50" s="429" t="s">
        <v>769</v>
      </c>
      <c r="D50" s="983" t="s">
        <v>823</v>
      </c>
      <c r="E50" s="983"/>
      <c r="F50" s="430">
        <v>129609.16876992</v>
      </c>
      <c r="G50" s="586" t="s">
        <v>591</v>
      </c>
    </row>
    <row r="51" spans="1:7" s="335" customFormat="1" ht="19.7" customHeight="1">
      <c r="A51" s="425" t="s">
        <v>798</v>
      </c>
      <c r="B51" s="426" t="s">
        <v>184</v>
      </c>
      <c r="C51" s="424"/>
      <c r="D51" s="985" t="s">
        <v>2156</v>
      </c>
      <c r="E51" s="985"/>
      <c r="F51" s="427">
        <v>192120.06330000001</v>
      </c>
      <c r="G51" s="585" t="s">
        <v>2157</v>
      </c>
    </row>
    <row r="52" spans="1:7" s="335" customFormat="1" ht="36.200000000000003" customHeight="1">
      <c r="A52" s="428" t="s">
        <v>507</v>
      </c>
      <c r="B52" s="428" t="s">
        <v>184</v>
      </c>
      <c r="C52" s="429" t="s">
        <v>824</v>
      </c>
      <c r="D52" s="983" t="s">
        <v>825</v>
      </c>
      <c r="E52" s="983"/>
      <c r="F52" s="430">
        <v>192120.06330000001</v>
      </c>
      <c r="G52" s="586" t="s">
        <v>826</v>
      </c>
    </row>
    <row r="53" spans="1:7" s="335" customFormat="1" ht="19.7" customHeight="1">
      <c r="A53" s="425" t="s">
        <v>798</v>
      </c>
      <c r="B53" s="426" t="s">
        <v>790</v>
      </c>
      <c r="C53" s="424"/>
      <c r="D53" s="985" t="s">
        <v>505</v>
      </c>
      <c r="E53" s="985"/>
      <c r="F53" s="427">
        <v>1898936.4986733</v>
      </c>
      <c r="G53" s="585" t="s">
        <v>234</v>
      </c>
    </row>
    <row r="54" spans="1:7" s="335" customFormat="1" ht="28.35" customHeight="1">
      <c r="A54" s="428" t="s">
        <v>507</v>
      </c>
      <c r="B54" s="428" t="s">
        <v>790</v>
      </c>
      <c r="C54" s="429" t="s">
        <v>1558</v>
      </c>
      <c r="D54" s="983" t="s">
        <v>1949</v>
      </c>
      <c r="E54" s="983"/>
      <c r="F54" s="430">
        <v>62185.02271764</v>
      </c>
      <c r="G54" s="586" t="s">
        <v>1950</v>
      </c>
    </row>
    <row r="55" spans="1:7" s="335" customFormat="1" ht="19.7" customHeight="1">
      <c r="A55" s="428" t="s">
        <v>507</v>
      </c>
      <c r="B55" s="431"/>
      <c r="C55" s="429" t="s">
        <v>827</v>
      </c>
      <c r="D55" s="983" t="s">
        <v>873</v>
      </c>
      <c r="E55" s="983"/>
      <c r="F55" s="430">
        <v>493673.06388510001</v>
      </c>
      <c r="G55" s="586" t="s">
        <v>234</v>
      </c>
    </row>
    <row r="56" spans="1:7" s="335" customFormat="1" ht="11.1" customHeight="1">
      <c r="A56" s="428" t="s">
        <v>507</v>
      </c>
      <c r="B56" s="431"/>
      <c r="C56" s="429" t="s">
        <v>828</v>
      </c>
      <c r="D56" s="983" t="s">
        <v>874</v>
      </c>
      <c r="E56" s="983"/>
      <c r="F56" s="430">
        <v>1290233.92</v>
      </c>
      <c r="G56" s="586" t="s">
        <v>875</v>
      </c>
    </row>
    <row r="57" spans="1:7" s="335" customFormat="1" ht="11.1" customHeight="1">
      <c r="A57" s="428" t="s">
        <v>507</v>
      </c>
      <c r="B57" s="431"/>
      <c r="C57" s="429" t="s">
        <v>829</v>
      </c>
      <c r="D57" s="983" t="s">
        <v>876</v>
      </c>
      <c r="E57" s="983"/>
      <c r="F57" s="430">
        <v>52844.492070560002</v>
      </c>
      <c r="G57" s="586" t="s">
        <v>877</v>
      </c>
    </row>
    <row r="58" spans="1:7" s="335" customFormat="1" ht="28.35" customHeight="1">
      <c r="A58" s="425" t="s">
        <v>798</v>
      </c>
      <c r="B58" s="426" t="s">
        <v>791</v>
      </c>
      <c r="C58" s="424"/>
      <c r="D58" s="985" t="s">
        <v>1032</v>
      </c>
      <c r="E58" s="985"/>
      <c r="F58" s="427">
        <v>1690182.7815</v>
      </c>
      <c r="G58" s="585" t="s">
        <v>427</v>
      </c>
    </row>
    <row r="59" spans="1:7" s="335" customFormat="1" ht="11.1" customHeight="1">
      <c r="A59" s="428" t="s">
        <v>507</v>
      </c>
      <c r="B59" s="428" t="s">
        <v>791</v>
      </c>
      <c r="C59" s="429" t="s">
        <v>830</v>
      </c>
      <c r="D59" s="983" t="s">
        <v>361</v>
      </c>
      <c r="E59" s="983"/>
      <c r="F59" s="430">
        <v>1634599.0930999999</v>
      </c>
      <c r="G59" s="586" t="s">
        <v>116</v>
      </c>
    </row>
    <row r="60" spans="1:7" s="335" customFormat="1" ht="28.35" customHeight="1">
      <c r="A60" s="428" t="s">
        <v>507</v>
      </c>
      <c r="B60" s="431"/>
      <c r="C60" s="429" t="s">
        <v>831</v>
      </c>
      <c r="D60" s="983" t="s">
        <v>2272</v>
      </c>
      <c r="E60" s="983"/>
      <c r="F60" s="430">
        <v>55583.688399999999</v>
      </c>
      <c r="G60" s="586" t="s">
        <v>427</v>
      </c>
    </row>
    <row r="61" spans="1:7" s="335" customFormat="1" ht="19.7" customHeight="1">
      <c r="A61" s="425" t="s">
        <v>798</v>
      </c>
      <c r="B61" s="426" t="s">
        <v>1763</v>
      </c>
      <c r="C61" s="424"/>
      <c r="D61" s="985" t="s">
        <v>1933</v>
      </c>
      <c r="E61" s="985"/>
      <c r="F61" s="427">
        <v>10806.628470060001</v>
      </c>
      <c r="G61" s="585" t="s">
        <v>1764</v>
      </c>
    </row>
    <row r="62" spans="1:7" s="335" customFormat="1" ht="19.7" customHeight="1">
      <c r="A62" s="428" t="s">
        <v>507</v>
      </c>
      <c r="B62" s="428" t="s">
        <v>1763</v>
      </c>
      <c r="C62" s="429" t="s">
        <v>1769</v>
      </c>
      <c r="D62" s="983" t="s">
        <v>1945</v>
      </c>
      <c r="E62" s="983"/>
      <c r="F62" s="430">
        <v>10806.628470060001</v>
      </c>
      <c r="G62" s="586" t="s">
        <v>1770</v>
      </c>
    </row>
    <row r="63" spans="1:7" s="335" customFormat="1" ht="11.65" customHeight="1">
      <c r="A63" s="425" t="s">
        <v>798</v>
      </c>
      <c r="B63" s="426" t="s">
        <v>1464</v>
      </c>
      <c r="C63" s="424"/>
      <c r="D63" s="985" t="s">
        <v>3013</v>
      </c>
      <c r="E63" s="985"/>
      <c r="F63" s="427">
        <v>676046.03137010999</v>
      </c>
      <c r="G63" s="585" t="s">
        <v>3014</v>
      </c>
    </row>
    <row r="64" spans="1:7" s="335" customFormat="1" ht="11.1" customHeight="1">
      <c r="A64" s="428" t="s">
        <v>507</v>
      </c>
      <c r="B64" s="428" t="s">
        <v>1464</v>
      </c>
      <c r="C64" s="429" t="s">
        <v>1569</v>
      </c>
      <c r="D64" s="983" t="s">
        <v>3013</v>
      </c>
      <c r="E64" s="983"/>
      <c r="F64" s="430">
        <v>676046.03137010999</v>
      </c>
      <c r="G64" s="586" t="s">
        <v>3014</v>
      </c>
    </row>
    <row r="65" spans="1:7" s="335" customFormat="1" ht="11.1" customHeight="1">
      <c r="A65" s="423" t="s">
        <v>185</v>
      </c>
      <c r="B65" s="424"/>
      <c r="C65" s="424"/>
      <c r="D65" s="986" t="s">
        <v>792</v>
      </c>
      <c r="E65" s="986"/>
      <c r="F65" s="422">
        <v>222811.3671149</v>
      </c>
      <c r="G65" s="587" t="s">
        <v>160</v>
      </c>
    </row>
    <row r="66" spans="1:7" s="335" customFormat="1" ht="28.35" customHeight="1">
      <c r="A66" s="425" t="s">
        <v>798</v>
      </c>
      <c r="B66" s="426" t="s">
        <v>265</v>
      </c>
      <c r="C66" s="424"/>
      <c r="D66" s="985" t="s">
        <v>846</v>
      </c>
      <c r="E66" s="985"/>
      <c r="F66" s="427">
        <v>6773.16058531</v>
      </c>
      <c r="G66" s="585" t="s">
        <v>847</v>
      </c>
    </row>
    <row r="67" spans="1:7" s="335" customFormat="1" ht="28.35" customHeight="1">
      <c r="A67" s="428" t="s">
        <v>185</v>
      </c>
      <c r="B67" s="428" t="s">
        <v>265</v>
      </c>
      <c r="C67" s="429" t="s">
        <v>1060</v>
      </c>
      <c r="D67" s="983" t="s">
        <v>1061</v>
      </c>
      <c r="E67" s="983"/>
      <c r="F67" s="430">
        <v>624.45339999999999</v>
      </c>
      <c r="G67" s="586" t="s">
        <v>1062</v>
      </c>
    </row>
    <row r="68" spans="1:7" s="335" customFormat="1" ht="11.1" customHeight="1">
      <c r="A68" s="428" t="s">
        <v>185</v>
      </c>
      <c r="B68" s="431"/>
      <c r="C68" s="429" t="s">
        <v>3168</v>
      </c>
      <c r="D68" s="983" t="s">
        <v>3169</v>
      </c>
      <c r="E68" s="983"/>
      <c r="F68" s="430">
        <v>1901.3180719699999</v>
      </c>
      <c r="G68" s="586" t="s">
        <v>3170</v>
      </c>
    </row>
    <row r="69" spans="1:7" s="335" customFormat="1" ht="28.35" customHeight="1">
      <c r="A69" s="428" t="s">
        <v>185</v>
      </c>
      <c r="B69" s="431"/>
      <c r="C69" s="429" t="s">
        <v>832</v>
      </c>
      <c r="D69" s="983" t="s">
        <v>100</v>
      </c>
      <c r="E69" s="983"/>
      <c r="F69" s="430">
        <v>1750.08675808</v>
      </c>
      <c r="G69" s="586" t="s">
        <v>589</v>
      </c>
    </row>
    <row r="70" spans="1:7" s="335" customFormat="1" ht="19.7" customHeight="1">
      <c r="A70" s="428" t="s">
        <v>185</v>
      </c>
      <c r="B70" s="431"/>
      <c r="C70" s="429" t="s">
        <v>3192</v>
      </c>
      <c r="D70" s="983" t="s">
        <v>3193</v>
      </c>
      <c r="E70" s="983"/>
      <c r="F70" s="430">
        <v>46.640635260000003</v>
      </c>
      <c r="G70" s="586" t="s">
        <v>3194</v>
      </c>
    </row>
    <row r="71" spans="1:7" s="335" customFormat="1" ht="28.35" customHeight="1">
      <c r="A71" s="428" t="s">
        <v>185</v>
      </c>
      <c r="B71" s="431"/>
      <c r="C71" s="429" t="s">
        <v>833</v>
      </c>
      <c r="D71" s="983" t="s">
        <v>583</v>
      </c>
      <c r="E71" s="983"/>
      <c r="F71" s="430">
        <v>2443.2642559999999</v>
      </c>
      <c r="G71" s="586" t="s">
        <v>559</v>
      </c>
    </row>
    <row r="72" spans="1:7" s="335" customFormat="1" ht="19.7" customHeight="1">
      <c r="A72" s="428" t="s">
        <v>185</v>
      </c>
      <c r="B72" s="431"/>
      <c r="C72" s="429" t="s">
        <v>3171</v>
      </c>
      <c r="D72" s="983" t="s">
        <v>3172</v>
      </c>
      <c r="E72" s="983"/>
      <c r="F72" s="430">
        <v>7.3974640000000003</v>
      </c>
      <c r="G72" s="586" t="s">
        <v>3173</v>
      </c>
    </row>
    <row r="73" spans="1:7" s="335" customFormat="1" ht="19.7" customHeight="1">
      <c r="A73" s="425" t="s">
        <v>798</v>
      </c>
      <c r="B73" s="426" t="s">
        <v>142</v>
      </c>
      <c r="C73" s="424"/>
      <c r="D73" s="985" t="s">
        <v>848</v>
      </c>
      <c r="E73" s="985"/>
      <c r="F73" s="427">
        <v>49766.090355510001</v>
      </c>
      <c r="G73" s="585" t="s">
        <v>849</v>
      </c>
    </row>
    <row r="74" spans="1:7" s="335" customFormat="1" ht="28.35" customHeight="1">
      <c r="A74" s="428" t="s">
        <v>185</v>
      </c>
      <c r="B74" s="428" t="s">
        <v>142</v>
      </c>
      <c r="C74" s="429" t="s">
        <v>834</v>
      </c>
      <c r="D74" s="983" t="s">
        <v>1141</v>
      </c>
      <c r="E74" s="983"/>
      <c r="F74" s="430">
        <v>45869.388655510003</v>
      </c>
      <c r="G74" s="586" t="s">
        <v>590</v>
      </c>
    </row>
    <row r="75" spans="1:7" s="335" customFormat="1" ht="11.1" customHeight="1">
      <c r="A75" s="428" t="s">
        <v>185</v>
      </c>
      <c r="B75" s="431"/>
      <c r="C75" s="429" t="s">
        <v>3174</v>
      </c>
      <c r="D75" s="983" t="s">
        <v>3175</v>
      </c>
      <c r="E75" s="983"/>
      <c r="F75" s="430">
        <v>3896.7017000000001</v>
      </c>
      <c r="G75" s="586" t="s">
        <v>3176</v>
      </c>
    </row>
    <row r="76" spans="1:7" s="335" customFormat="1" ht="19.7" customHeight="1">
      <c r="A76" s="425" t="s">
        <v>798</v>
      </c>
      <c r="B76" s="426" t="s">
        <v>143</v>
      </c>
      <c r="C76" s="424"/>
      <c r="D76" s="985" t="s">
        <v>850</v>
      </c>
      <c r="E76" s="985"/>
      <c r="F76" s="427">
        <v>98707.657174079999</v>
      </c>
      <c r="G76" s="585" t="s">
        <v>851</v>
      </c>
    </row>
    <row r="77" spans="1:7" s="335" customFormat="1" ht="19.7" customHeight="1">
      <c r="A77" s="428" t="s">
        <v>185</v>
      </c>
      <c r="B77" s="428" t="s">
        <v>143</v>
      </c>
      <c r="C77" s="429" t="s">
        <v>835</v>
      </c>
      <c r="D77" s="983" t="s">
        <v>556</v>
      </c>
      <c r="E77" s="983"/>
      <c r="F77" s="430">
        <v>81785.239790859996</v>
      </c>
      <c r="G77" s="586" t="s">
        <v>554</v>
      </c>
    </row>
    <row r="78" spans="1:7" s="335" customFormat="1" ht="11.1" customHeight="1">
      <c r="A78" s="428" t="s">
        <v>185</v>
      </c>
      <c r="B78" s="431"/>
      <c r="C78" s="429" t="s">
        <v>836</v>
      </c>
      <c r="D78" s="983" t="s">
        <v>363</v>
      </c>
      <c r="E78" s="983"/>
      <c r="F78" s="430">
        <v>16922.417383219999</v>
      </c>
      <c r="G78" s="586" t="s">
        <v>473</v>
      </c>
    </row>
    <row r="79" spans="1:7" s="335" customFormat="1" ht="19.7" customHeight="1">
      <c r="A79" s="425" t="s">
        <v>798</v>
      </c>
      <c r="B79" s="426" t="s">
        <v>3177</v>
      </c>
      <c r="C79" s="424"/>
      <c r="D79" s="985" t="s">
        <v>3178</v>
      </c>
      <c r="E79" s="985"/>
      <c r="F79" s="427">
        <v>67564.459000000003</v>
      </c>
      <c r="G79" s="585" t="s">
        <v>3179</v>
      </c>
    </row>
    <row r="80" spans="1:7" s="335" customFormat="1" ht="28.35" customHeight="1">
      <c r="A80" s="428" t="s">
        <v>185</v>
      </c>
      <c r="B80" s="428" t="s">
        <v>3177</v>
      </c>
      <c r="C80" s="429" t="s">
        <v>3180</v>
      </c>
      <c r="D80" s="983" t="s">
        <v>3181</v>
      </c>
      <c r="E80" s="983"/>
      <c r="F80" s="430">
        <v>67564.459000000003</v>
      </c>
      <c r="G80" s="586" t="s">
        <v>3182</v>
      </c>
    </row>
    <row r="81" spans="1:7" s="335" customFormat="1" ht="11.1" customHeight="1">
      <c r="A81" s="423" t="s">
        <v>271</v>
      </c>
      <c r="B81" s="424"/>
      <c r="C81" s="424"/>
      <c r="D81" s="986" t="s">
        <v>2059</v>
      </c>
      <c r="E81" s="986"/>
      <c r="F81" s="422">
        <v>140000</v>
      </c>
      <c r="G81" s="587" t="s">
        <v>2060</v>
      </c>
    </row>
    <row r="82" spans="1:7" s="335" customFormat="1" ht="11.65" customHeight="1">
      <c r="A82" s="425" t="s">
        <v>798</v>
      </c>
      <c r="B82" s="426" t="s">
        <v>2061</v>
      </c>
      <c r="C82" s="424"/>
      <c r="D82" s="985" t="s">
        <v>2062</v>
      </c>
      <c r="E82" s="985"/>
      <c r="F82" s="427">
        <v>140000</v>
      </c>
      <c r="G82" s="585" t="s">
        <v>2063</v>
      </c>
    </row>
    <row r="83" spans="1:7" s="335" customFormat="1" ht="19.7" customHeight="1">
      <c r="A83" s="428" t="s">
        <v>271</v>
      </c>
      <c r="B83" s="428" t="s">
        <v>2061</v>
      </c>
      <c r="C83" s="429" t="s">
        <v>2067</v>
      </c>
      <c r="D83" s="983" t="s">
        <v>2068</v>
      </c>
      <c r="E83" s="983"/>
      <c r="F83" s="430">
        <v>140000</v>
      </c>
      <c r="G83" s="586" t="s">
        <v>2069</v>
      </c>
    </row>
    <row r="84" spans="1:7" s="335" customFormat="1" ht="11.1" customHeight="1">
      <c r="A84" s="423" t="s">
        <v>459</v>
      </c>
      <c r="B84" s="424"/>
      <c r="C84" s="424"/>
      <c r="D84" s="986" t="s">
        <v>59</v>
      </c>
      <c r="E84" s="986"/>
      <c r="F84" s="422">
        <v>30026.378023249999</v>
      </c>
      <c r="G84" s="587" t="s">
        <v>470</v>
      </c>
    </row>
    <row r="85" spans="1:7" s="335" customFormat="1" ht="11.65" customHeight="1">
      <c r="A85" s="425" t="s">
        <v>798</v>
      </c>
      <c r="B85" s="426" t="s">
        <v>793</v>
      </c>
      <c r="C85" s="424"/>
      <c r="D85" s="985" t="s">
        <v>59</v>
      </c>
      <c r="E85" s="985"/>
      <c r="F85" s="427">
        <v>29959</v>
      </c>
      <c r="G85" s="585" t="s">
        <v>470</v>
      </c>
    </row>
    <row r="86" spans="1:7" s="335" customFormat="1" ht="28.35" customHeight="1">
      <c r="A86" s="428" t="s">
        <v>459</v>
      </c>
      <c r="B86" s="428" t="s">
        <v>793</v>
      </c>
      <c r="C86" s="429" t="s">
        <v>837</v>
      </c>
      <c r="D86" s="983" t="s">
        <v>878</v>
      </c>
      <c r="E86" s="983"/>
      <c r="F86" s="430">
        <v>29959</v>
      </c>
      <c r="G86" s="586" t="s">
        <v>879</v>
      </c>
    </row>
    <row r="87" spans="1:7" s="335" customFormat="1" ht="19.7" customHeight="1">
      <c r="A87" s="425" t="s">
        <v>798</v>
      </c>
      <c r="B87" s="426" t="s">
        <v>794</v>
      </c>
      <c r="C87" s="424"/>
      <c r="D87" s="985" t="s">
        <v>95</v>
      </c>
      <c r="E87" s="985"/>
      <c r="F87" s="427">
        <v>67.378023249999998</v>
      </c>
      <c r="G87" s="585" t="s">
        <v>62</v>
      </c>
    </row>
    <row r="88" spans="1:7" s="335" customFormat="1" ht="19.7" customHeight="1">
      <c r="A88" s="428" t="s">
        <v>459</v>
      </c>
      <c r="B88" s="428" t="s">
        <v>794</v>
      </c>
      <c r="C88" s="429" t="s">
        <v>972</v>
      </c>
      <c r="D88" s="983" t="s">
        <v>973</v>
      </c>
      <c r="E88" s="983"/>
      <c r="F88" s="430">
        <v>67.378023249999998</v>
      </c>
      <c r="G88" s="586" t="s">
        <v>974</v>
      </c>
    </row>
    <row r="89" spans="1:7" s="335" customFormat="1" ht="36.200000000000003" customHeight="1">
      <c r="A89" s="423" t="s">
        <v>486</v>
      </c>
      <c r="B89" s="424"/>
      <c r="C89" s="424"/>
      <c r="D89" s="986" t="s">
        <v>1101</v>
      </c>
      <c r="E89" s="986"/>
      <c r="F89" s="422">
        <v>21704.695323</v>
      </c>
      <c r="G89" s="587" t="s">
        <v>1102</v>
      </c>
    </row>
    <row r="90" spans="1:7" s="335" customFormat="1" ht="19.7" customHeight="1">
      <c r="A90" s="425" t="s">
        <v>798</v>
      </c>
      <c r="B90" s="426" t="s">
        <v>1103</v>
      </c>
      <c r="C90" s="424"/>
      <c r="D90" s="985" t="s">
        <v>1104</v>
      </c>
      <c r="E90" s="985"/>
      <c r="F90" s="427">
        <v>21704.695323</v>
      </c>
      <c r="G90" s="585" t="s">
        <v>1105</v>
      </c>
    </row>
    <row r="91" spans="1:7" s="335" customFormat="1" ht="36.200000000000003" customHeight="1">
      <c r="A91" s="428" t="s">
        <v>486</v>
      </c>
      <c r="B91" s="428" t="s">
        <v>1103</v>
      </c>
      <c r="C91" s="429" t="s">
        <v>1647</v>
      </c>
      <c r="D91" s="983" t="s">
        <v>1655</v>
      </c>
      <c r="E91" s="983"/>
      <c r="F91" s="430">
        <v>10472.873438000001</v>
      </c>
      <c r="G91" s="586" t="s">
        <v>1656</v>
      </c>
    </row>
    <row r="92" spans="1:7" s="335" customFormat="1" ht="44.85" customHeight="1">
      <c r="A92" s="428" t="s">
        <v>486</v>
      </c>
      <c r="B92" s="431"/>
      <c r="C92" s="429" t="s">
        <v>1648</v>
      </c>
      <c r="D92" s="983" t="s">
        <v>1657</v>
      </c>
      <c r="E92" s="983"/>
      <c r="F92" s="430">
        <v>368.66300000000001</v>
      </c>
      <c r="G92" s="586" t="s">
        <v>1658</v>
      </c>
    </row>
    <row r="93" spans="1:7" s="335" customFormat="1" ht="44.85" customHeight="1">
      <c r="A93" s="432" t="s">
        <v>486</v>
      </c>
      <c r="B93" s="591"/>
      <c r="C93" s="433" t="s">
        <v>1650</v>
      </c>
      <c r="D93" s="984" t="s">
        <v>1659</v>
      </c>
      <c r="E93" s="984"/>
      <c r="F93" s="434">
        <v>10863.158885000001</v>
      </c>
      <c r="G93" s="590" t="s">
        <v>1660</v>
      </c>
    </row>
    <row r="94" spans="1:7" s="335" customFormat="1" ht="28.7" customHeight="1"/>
  </sheetData>
  <sheetProtection formatCells="0" formatColumns="0" formatRows="0" insertColumns="0" insertRows="0" insertHyperlinks="0" deleteColumns="0" deleteRows="0" autoFilter="0" pivotTables="0"/>
  <customSheetViews>
    <customSheetView guid="{CEB12AB2-2B7C-47EA-8993-91B31C172525}"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1"/>
      <headerFooter alignWithMargins="0"/>
    </customSheetView>
    <customSheetView guid="{69687417-BF2D-41EA-9F0C-3ABCA36AC0DF}"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2"/>
      <headerFooter alignWithMargins="0"/>
    </customSheetView>
  </customSheetViews>
  <mergeCells count="93">
    <mergeCell ref="D85:E85"/>
    <mergeCell ref="D86:E86"/>
    <mergeCell ref="D91:E91"/>
    <mergeCell ref="D87:E87"/>
    <mergeCell ref="D88:E88"/>
    <mergeCell ref="D89:E89"/>
    <mergeCell ref="D90:E90"/>
    <mergeCell ref="D11:E11"/>
    <mergeCell ref="D12:E12"/>
    <mergeCell ref="D13:E13"/>
    <mergeCell ref="D14:E14"/>
    <mergeCell ref="D15:E15"/>
    <mergeCell ref="D16:E16"/>
    <mergeCell ref="D17:E17"/>
    <mergeCell ref="D18:E18"/>
    <mergeCell ref="D19:E19"/>
    <mergeCell ref="D20:E20"/>
    <mergeCell ref="A1:D1"/>
    <mergeCell ref="E1:G1"/>
    <mergeCell ref="D3:E3"/>
    <mergeCell ref="D4:E4"/>
    <mergeCell ref="D5:E5"/>
    <mergeCell ref="D6:E6"/>
    <mergeCell ref="D7:E7"/>
    <mergeCell ref="D8:E8"/>
    <mergeCell ref="D9:E9"/>
    <mergeCell ref="D10:E10"/>
    <mergeCell ref="D29:E29"/>
    <mergeCell ref="D30:E30"/>
    <mergeCell ref="D21:E21"/>
    <mergeCell ref="D22:E22"/>
    <mergeCell ref="D23:E23"/>
    <mergeCell ref="D24:E24"/>
    <mergeCell ref="D25:E25"/>
    <mergeCell ref="D26:E26"/>
    <mergeCell ref="D27:E27"/>
    <mergeCell ref="D28:E28"/>
    <mergeCell ref="D38:E38"/>
    <mergeCell ref="D39:E39"/>
    <mergeCell ref="D40:E40"/>
    <mergeCell ref="D31:E31"/>
    <mergeCell ref="D32:E32"/>
    <mergeCell ref="D33:E33"/>
    <mergeCell ref="D34:E34"/>
    <mergeCell ref="D35:E35"/>
    <mergeCell ref="D36:E36"/>
    <mergeCell ref="D37:E37"/>
    <mergeCell ref="D47:E47"/>
    <mergeCell ref="D48:E48"/>
    <mergeCell ref="D49:E49"/>
    <mergeCell ref="D50:E50"/>
    <mergeCell ref="D41:E41"/>
    <mergeCell ref="D42:E42"/>
    <mergeCell ref="D43:E43"/>
    <mergeCell ref="D44:E44"/>
    <mergeCell ref="D45:E45"/>
    <mergeCell ref="D46:E46"/>
    <mergeCell ref="D51:E51"/>
    <mergeCell ref="D52:E52"/>
    <mergeCell ref="D53:E53"/>
    <mergeCell ref="D54:E54"/>
    <mergeCell ref="D55:E55"/>
    <mergeCell ref="D56:E56"/>
    <mergeCell ref="D57:E57"/>
    <mergeCell ref="D58:E58"/>
    <mergeCell ref="D59:E59"/>
    <mergeCell ref="D60:E60"/>
    <mergeCell ref="D61:E61"/>
    <mergeCell ref="D62:E62"/>
    <mergeCell ref="D63:E63"/>
    <mergeCell ref="D64:E64"/>
    <mergeCell ref="D65:E65"/>
    <mergeCell ref="D66:E66"/>
    <mergeCell ref="D67:E67"/>
    <mergeCell ref="D68:E68"/>
    <mergeCell ref="D69:E69"/>
    <mergeCell ref="D70:E70"/>
    <mergeCell ref="D92:E92"/>
    <mergeCell ref="D93:E93"/>
    <mergeCell ref="D76:E76"/>
    <mergeCell ref="D71:E71"/>
    <mergeCell ref="D72:E72"/>
    <mergeCell ref="D73:E73"/>
    <mergeCell ref="D74:E74"/>
    <mergeCell ref="D75:E75"/>
    <mergeCell ref="D77:E77"/>
    <mergeCell ref="D78:E78"/>
    <mergeCell ref="D79:E79"/>
    <mergeCell ref="D80:E80"/>
    <mergeCell ref="D81:E81"/>
    <mergeCell ref="D82:E82"/>
    <mergeCell ref="D83:E83"/>
    <mergeCell ref="D84:E84"/>
  </mergeCells>
  <phoneticPr fontId="0" type="noConversion"/>
  <pageMargins left="0.59055118110236227" right="0.31496062992125984" top="0.51181102362204722" bottom="0.51181102362204722" header="0.51181102362204722" footer="0.51181102362204722"/>
  <pageSetup paperSize="9" scale="96"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93"/>
  <sheetViews>
    <sheetView zoomScale="120" zoomScaleNormal="120" zoomScaleSheetLayoutView="100" workbookViewId="0">
      <pane ySplit="3" topLeftCell="A4" activePane="bottomLeft" state="frozen"/>
      <selection pane="bottomLeft" sqref="A1:XFD1048576"/>
    </sheetView>
  </sheetViews>
  <sheetFormatPr defaultRowHeight="12.75"/>
  <cols>
    <col min="1" max="1" width="7.42578125" style="532" customWidth="1"/>
    <col min="2" max="3" width="8.7109375" style="532" customWidth="1"/>
    <col min="4" max="4" width="18.7109375" style="532" customWidth="1"/>
    <col min="5" max="5" width="5.140625" style="532" customWidth="1"/>
    <col min="6" max="6" width="11.85546875" style="532" customWidth="1"/>
    <col min="7" max="7" width="25.42578125" style="532" customWidth="1"/>
    <col min="8" max="8" width="4.7109375" style="532" customWidth="1"/>
    <col min="9" max="16384" width="9.140625" style="532"/>
  </cols>
  <sheetData>
    <row r="1" spans="1:7" s="335" customFormat="1" ht="78.95" customHeight="1">
      <c r="A1" s="987" t="s">
        <v>1941</v>
      </c>
      <c r="B1" s="987"/>
      <c r="C1" s="987"/>
      <c r="D1" s="987"/>
      <c r="E1" s="988" t="s">
        <v>1942</v>
      </c>
      <c r="F1" s="988"/>
      <c r="G1" s="988"/>
    </row>
    <row r="2" spans="1:7" s="335" customFormat="1" ht="15.95" customHeight="1"/>
    <row r="3" spans="1:7" s="335" customFormat="1" ht="46.9" customHeight="1">
      <c r="A3" s="420" t="s">
        <v>784</v>
      </c>
      <c r="B3" s="420" t="s">
        <v>785</v>
      </c>
      <c r="C3" s="420" t="s">
        <v>797</v>
      </c>
      <c r="D3" s="989" t="s">
        <v>382</v>
      </c>
      <c r="E3" s="989"/>
      <c r="F3" s="420" t="s">
        <v>3376</v>
      </c>
      <c r="G3" s="588" t="s">
        <v>37</v>
      </c>
    </row>
    <row r="4" spans="1:7" s="335" customFormat="1" ht="14.45" customHeight="1">
      <c r="A4" s="588" t="s">
        <v>507</v>
      </c>
      <c r="B4" s="588" t="s">
        <v>185</v>
      </c>
      <c r="C4" s="588" t="s">
        <v>271</v>
      </c>
      <c r="D4" s="989" t="s">
        <v>459</v>
      </c>
      <c r="E4" s="989"/>
      <c r="F4" s="588" t="s">
        <v>672</v>
      </c>
      <c r="G4" s="588" t="s">
        <v>486</v>
      </c>
    </row>
    <row r="5" spans="1:7" s="335" customFormat="1" ht="11.1" customHeight="1">
      <c r="A5" s="421"/>
      <c r="B5" s="421"/>
      <c r="C5" s="421"/>
      <c r="D5" s="990" t="s">
        <v>252</v>
      </c>
      <c r="E5" s="990"/>
      <c r="F5" s="422">
        <v>3379225.6493962598</v>
      </c>
      <c r="G5" s="589" t="s">
        <v>194</v>
      </c>
    </row>
    <row r="6" spans="1:7" s="335" customFormat="1" ht="11.1" customHeight="1">
      <c r="A6" s="423" t="s">
        <v>507</v>
      </c>
      <c r="B6" s="424"/>
      <c r="C6" s="424"/>
      <c r="D6" s="986" t="s">
        <v>448</v>
      </c>
      <c r="E6" s="986"/>
      <c r="F6" s="422">
        <v>2814183.0603694599</v>
      </c>
      <c r="G6" s="587" t="s">
        <v>272</v>
      </c>
    </row>
    <row r="7" spans="1:7" s="335" customFormat="1" ht="11.65" customHeight="1">
      <c r="A7" s="425" t="s">
        <v>798</v>
      </c>
      <c r="B7" s="426" t="s">
        <v>425</v>
      </c>
      <c r="C7" s="424"/>
      <c r="D7" s="985" t="s">
        <v>449</v>
      </c>
      <c r="E7" s="985"/>
      <c r="F7" s="427">
        <v>963843.57656159997</v>
      </c>
      <c r="G7" s="585" t="s">
        <v>285</v>
      </c>
    </row>
    <row r="8" spans="1:7" s="335" customFormat="1" ht="11.1" customHeight="1">
      <c r="A8" s="428" t="s">
        <v>507</v>
      </c>
      <c r="B8" s="428" t="s">
        <v>425</v>
      </c>
      <c r="C8" s="429" t="s">
        <v>763</v>
      </c>
      <c r="D8" s="983" t="s">
        <v>852</v>
      </c>
      <c r="E8" s="983"/>
      <c r="F8" s="430">
        <v>902588.67172417999</v>
      </c>
      <c r="G8" s="586" t="s">
        <v>615</v>
      </c>
    </row>
    <row r="9" spans="1:7" s="335" customFormat="1" ht="11.1" customHeight="1">
      <c r="A9" s="428" t="s">
        <v>507</v>
      </c>
      <c r="B9" s="431"/>
      <c r="C9" s="429" t="s">
        <v>764</v>
      </c>
      <c r="D9" s="983" t="s">
        <v>612</v>
      </c>
      <c r="E9" s="983"/>
      <c r="F9" s="430">
        <v>33918.473816329999</v>
      </c>
      <c r="G9" s="586" t="s">
        <v>472</v>
      </c>
    </row>
    <row r="10" spans="1:7" s="335" customFormat="1" ht="11.1" customHeight="1">
      <c r="A10" s="428" t="s">
        <v>507</v>
      </c>
      <c r="B10" s="431"/>
      <c r="C10" s="429" t="s">
        <v>799</v>
      </c>
      <c r="D10" s="983" t="s">
        <v>613</v>
      </c>
      <c r="E10" s="983"/>
      <c r="F10" s="430">
        <v>18983.5408728</v>
      </c>
      <c r="G10" s="586" t="s">
        <v>110</v>
      </c>
    </row>
    <row r="11" spans="1:7" s="335" customFormat="1" ht="19.7" customHeight="1">
      <c r="A11" s="428" t="s">
        <v>507</v>
      </c>
      <c r="B11" s="431"/>
      <c r="C11" s="429" t="s">
        <v>800</v>
      </c>
      <c r="D11" s="983" t="s">
        <v>1030</v>
      </c>
      <c r="E11" s="983"/>
      <c r="F11" s="430">
        <v>4.5820538300000004</v>
      </c>
      <c r="G11" s="586" t="s">
        <v>1031</v>
      </c>
    </row>
    <row r="12" spans="1:7" s="335" customFormat="1" ht="19.7" customHeight="1">
      <c r="A12" s="428" t="s">
        <v>507</v>
      </c>
      <c r="B12" s="431"/>
      <c r="C12" s="429" t="s">
        <v>2449</v>
      </c>
      <c r="D12" s="983" t="s">
        <v>3011</v>
      </c>
      <c r="E12" s="983"/>
      <c r="F12" s="430">
        <v>8348.3080944600006</v>
      </c>
      <c r="G12" s="586" t="s">
        <v>3012</v>
      </c>
    </row>
    <row r="13" spans="1:7" s="335" customFormat="1" ht="11.65" customHeight="1">
      <c r="A13" s="425" t="s">
        <v>798</v>
      </c>
      <c r="B13" s="426" t="s">
        <v>426</v>
      </c>
      <c r="C13" s="424"/>
      <c r="D13" s="985" t="s">
        <v>786</v>
      </c>
      <c r="E13" s="985"/>
      <c r="F13" s="427">
        <v>100234.27624871</v>
      </c>
      <c r="G13" s="585" t="s">
        <v>422</v>
      </c>
    </row>
    <row r="14" spans="1:7" s="335" customFormat="1" ht="11.1" customHeight="1">
      <c r="A14" s="428" t="s">
        <v>507</v>
      </c>
      <c r="B14" s="428" t="s">
        <v>426</v>
      </c>
      <c r="C14" s="429" t="s">
        <v>765</v>
      </c>
      <c r="D14" s="983" t="s">
        <v>397</v>
      </c>
      <c r="E14" s="983"/>
      <c r="F14" s="430">
        <v>48435.932073130003</v>
      </c>
      <c r="G14" s="586" t="s">
        <v>36</v>
      </c>
    </row>
    <row r="15" spans="1:7" s="335" customFormat="1" ht="28.35" customHeight="1">
      <c r="A15" s="428" t="s">
        <v>507</v>
      </c>
      <c r="B15" s="431"/>
      <c r="C15" s="429" t="s">
        <v>766</v>
      </c>
      <c r="D15" s="983" t="s">
        <v>1140</v>
      </c>
      <c r="E15" s="983"/>
      <c r="F15" s="430">
        <v>27148.00625491</v>
      </c>
      <c r="G15" s="586" t="s">
        <v>457</v>
      </c>
    </row>
    <row r="16" spans="1:7" s="335" customFormat="1" ht="11.1" customHeight="1">
      <c r="A16" s="428" t="s">
        <v>507</v>
      </c>
      <c r="B16" s="431"/>
      <c r="C16" s="429" t="s">
        <v>767</v>
      </c>
      <c r="D16" s="983" t="s">
        <v>853</v>
      </c>
      <c r="E16" s="983"/>
      <c r="F16" s="430">
        <v>280.69907847000002</v>
      </c>
      <c r="G16" s="586" t="s">
        <v>854</v>
      </c>
    </row>
    <row r="17" spans="1:7" s="335" customFormat="1" ht="19.7" customHeight="1">
      <c r="A17" s="428" t="s">
        <v>507</v>
      </c>
      <c r="B17" s="431"/>
      <c r="C17" s="429" t="s">
        <v>1180</v>
      </c>
      <c r="D17" s="983" t="s">
        <v>1191</v>
      </c>
      <c r="E17" s="983"/>
      <c r="F17" s="430">
        <v>24369.638842200002</v>
      </c>
      <c r="G17" s="586" t="s">
        <v>1192</v>
      </c>
    </row>
    <row r="18" spans="1:7" s="335" customFormat="1" ht="44.85" customHeight="1">
      <c r="A18" s="425" t="s">
        <v>798</v>
      </c>
      <c r="B18" s="426" t="s">
        <v>161</v>
      </c>
      <c r="C18" s="424"/>
      <c r="D18" s="985" t="s">
        <v>842</v>
      </c>
      <c r="E18" s="985"/>
      <c r="F18" s="427">
        <v>27741.476033859999</v>
      </c>
      <c r="G18" s="585" t="s">
        <v>843</v>
      </c>
    </row>
    <row r="19" spans="1:7" s="335" customFormat="1" ht="19.7" customHeight="1">
      <c r="A19" s="428" t="s">
        <v>507</v>
      </c>
      <c r="B19" s="428" t="s">
        <v>161</v>
      </c>
      <c r="C19" s="429" t="s">
        <v>550</v>
      </c>
      <c r="D19" s="983" t="s">
        <v>855</v>
      </c>
      <c r="E19" s="983"/>
      <c r="F19" s="430">
        <v>24385.770381319999</v>
      </c>
      <c r="G19" s="586" t="s">
        <v>856</v>
      </c>
    </row>
    <row r="20" spans="1:7" s="335" customFormat="1" ht="28.35" customHeight="1">
      <c r="A20" s="428" t="s">
        <v>507</v>
      </c>
      <c r="B20" s="431"/>
      <c r="C20" s="429" t="s">
        <v>3183</v>
      </c>
      <c r="D20" s="983" t="s">
        <v>3184</v>
      </c>
      <c r="E20" s="983"/>
      <c r="F20" s="430">
        <v>0.16200000000000001</v>
      </c>
      <c r="G20" s="586" t="s">
        <v>3185</v>
      </c>
    </row>
    <row r="21" spans="1:7" s="335" customFormat="1" ht="19.7" customHeight="1">
      <c r="A21" s="428" t="s">
        <v>507</v>
      </c>
      <c r="B21" s="431"/>
      <c r="C21" s="429" t="s">
        <v>551</v>
      </c>
      <c r="D21" s="983" t="s">
        <v>857</v>
      </c>
      <c r="E21" s="983"/>
      <c r="F21" s="430">
        <v>2785.19365995</v>
      </c>
      <c r="G21" s="586" t="s">
        <v>858</v>
      </c>
    </row>
    <row r="22" spans="1:7" s="335" customFormat="1" ht="19.7" customHeight="1">
      <c r="A22" s="428" t="s">
        <v>507</v>
      </c>
      <c r="B22" s="431"/>
      <c r="C22" s="429" t="s">
        <v>552</v>
      </c>
      <c r="D22" s="983" t="s">
        <v>859</v>
      </c>
      <c r="E22" s="983"/>
      <c r="F22" s="430">
        <v>570.34999259000006</v>
      </c>
      <c r="G22" s="586" t="s">
        <v>860</v>
      </c>
    </row>
    <row r="23" spans="1:7" s="335" customFormat="1" ht="11.65" customHeight="1">
      <c r="A23" s="425" t="s">
        <v>798</v>
      </c>
      <c r="B23" s="426" t="s">
        <v>138</v>
      </c>
      <c r="C23" s="424"/>
      <c r="D23" s="985" t="s">
        <v>844</v>
      </c>
      <c r="E23" s="985"/>
      <c r="F23" s="427">
        <v>77361.043410950006</v>
      </c>
      <c r="G23" s="585" t="s">
        <v>845</v>
      </c>
    </row>
    <row r="24" spans="1:7" s="335" customFormat="1" ht="11.1" customHeight="1">
      <c r="A24" s="428" t="s">
        <v>507</v>
      </c>
      <c r="B24" s="428" t="s">
        <v>138</v>
      </c>
      <c r="C24" s="429" t="s">
        <v>801</v>
      </c>
      <c r="D24" s="983" t="s">
        <v>802</v>
      </c>
      <c r="E24" s="983"/>
      <c r="F24" s="430">
        <v>11149.17440611</v>
      </c>
      <c r="G24" s="586" t="s">
        <v>166</v>
      </c>
    </row>
    <row r="25" spans="1:7" s="335" customFormat="1" ht="28.35" customHeight="1">
      <c r="A25" s="428" t="s">
        <v>507</v>
      </c>
      <c r="B25" s="431"/>
      <c r="C25" s="429" t="s">
        <v>803</v>
      </c>
      <c r="D25" s="983" t="s">
        <v>2083</v>
      </c>
      <c r="E25" s="983"/>
      <c r="F25" s="430">
        <v>28234.10845801</v>
      </c>
      <c r="G25" s="586" t="s">
        <v>2084</v>
      </c>
    </row>
    <row r="26" spans="1:7" s="335" customFormat="1" ht="36.200000000000003" customHeight="1">
      <c r="A26" s="428" t="s">
        <v>507</v>
      </c>
      <c r="B26" s="431"/>
      <c r="C26" s="429" t="s">
        <v>1059</v>
      </c>
      <c r="D26" s="983" t="s">
        <v>1199</v>
      </c>
      <c r="E26" s="983"/>
      <c r="F26" s="430">
        <v>450.20675874</v>
      </c>
      <c r="G26" s="586" t="s">
        <v>1200</v>
      </c>
    </row>
    <row r="27" spans="1:7" s="335" customFormat="1" ht="19.7" customHeight="1">
      <c r="A27" s="428" t="s">
        <v>507</v>
      </c>
      <c r="B27" s="431"/>
      <c r="C27" s="429" t="s">
        <v>804</v>
      </c>
      <c r="D27" s="983" t="s">
        <v>555</v>
      </c>
      <c r="E27" s="983"/>
      <c r="F27" s="430">
        <v>19589.529854209999</v>
      </c>
      <c r="G27" s="586" t="s">
        <v>50</v>
      </c>
    </row>
    <row r="28" spans="1:7" s="335" customFormat="1" ht="11.1" customHeight="1">
      <c r="A28" s="428" t="s">
        <v>507</v>
      </c>
      <c r="B28" s="431"/>
      <c r="C28" s="429" t="s">
        <v>805</v>
      </c>
      <c r="D28" s="983" t="s">
        <v>806</v>
      </c>
      <c r="E28" s="983"/>
      <c r="F28" s="430">
        <v>17938.023933879998</v>
      </c>
      <c r="G28" s="586" t="s">
        <v>51</v>
      </c>
    </row>
    <row r="29" spans="1:7" s="335" customFormat="1" ht="11.65" customHeight="1">
      <c r="A29" s="425" t="s">
        <v>798</v>
      </c>
      <c r="B29" s="426" t="s">
        <v>8</v>
      </c>
      <c r="C29" s="424"/>
      <c r="D29" s="985" t="s">
        <v>33</v>
      </c>
      <c r="E29" s="985"/>
      <c r="F29" s="427">
        <v>859392.33618883998</v>
      </c>
      <c r="G29" s="585" t="s">
        <v>493</v>
      </c>
    </row>
    <row r="30" spans="1:7" s="335" customFormat="1" ht="11.1" customHeight="1">
      <c r="A30" s="428" t="s">
        <v>507</v>
      </c>
      <c r="B30" s="428" t="s">
        <v>8</v>
      </c>
      <c r="C30" s="429" t="s">
        <v>807</v>
      </c>
      <c r="D30" s="983" t="s">
        <v>235</v>
      </c>
      <c r="E30" s="983"/>
      <c r="F30" s="430">
        <v>53057.639501470003</v>
      </c>
      <c r="G30" s="586" t="s">
        <v>401</v>
      </c>
    </row>
    <row r="31" spans="1:7" s="335" customFormat="1" ht="11.1" customHeight="1">
      <c r="A31" s="428" t="s">
        <v>507</v>
      </c>
      <c r="B31" s="431"/>
      <c r="C31" s="429" t="s">
        <v>808</v>
      </c>
      <c r="D31" s="983" t="s">
        <v>809</v>
      </c>
      <c r="E31" s="983"/>
      <c r="F31" s="430">
        <v>7078.0151958699998</v>
      </c>
      <c r="G31" s="586" t="s">
        <v>518</v>
      </c>
    </row>
    <row r="32" spans="1:7" s="335" customFormat="1" ht="19.7" customHeight="1">
      <c r="A32" s="428" t="s">
        <v>507</v>
      </c>
      <c r="B32" s="431"/>
      <c r="C32" s="429" t="s">
        <v>810</v>
      </c>
      <c r="D32" s="983" t="s">
        <v>811</v>
      </c>
      <c r="E32" s="983"/>
      <c r="F32" s="430">
        <v>4485.7357799700003</v>
      </c>
      <c r="G32" s="586" t="s">
        <v>163</v>
      </c>
    </row>
    <row r="33" spans="1:7" s="335" customFormat="1" ht="19.7" customHeight="1">
      <c r="A33" s="428" t="s">
        <v>507</v>
      </c>
      <c r="B33" s="431"/>
      <c r="C33" s="429" t="s">
        <v>812</v>
      </c>
      <c r="D33" s="983" t="s">
        <v>1943</v>
      </c>
      <c r="E33" s="983"/>
      <c r="F33" s="430">
        <v>112.48602447</v>
      </c>
      <c r="G33" s="586" t="s">
        <v>1944</v>
      </c>
    </row>
    <row r="34" spans="1:7" s="335" customFormat="1" ht="28.35" customHeight="1">
      <c r="A34" s="428" t="s">
        <v>507</v>
      </c>
      <c r="B34" s="431"/>
      <c r="C34" s="429" t="s">
        <v>838</v>
      </c>
      <c r="D34" s="983" t="s">
        <v>839</v>
      </c>
      <c r="E34" s="983"/>
      <c r="F34" s="430">
        <v>8517.6268701499994</v>
      </c>
      <c r="G34" s="586" t="s">
        <v>445</v>
      </c>
    </row>
    <row r="35" spans="1:7" s="335" customFormat="1" ht="28.35" customHeight="1">
      <c r="A35" s="428" t="s">
        <v>507</v>
      </c>
      <c r="B35" s="431"/>
      <c r="C35" s="429" t="s">
        <v>2064</v>
      </c>
      <c r="D35" s="983" t="s">
        <v>2065</v>
      </c>
      <c r="E35" s="983"/>
      <c r="F35" s="430">
        <v>139.201244</v>
      </c>
      <c r="G35" s="586" t="s">
        <v>2066</v>
      </c>
    </row>
    <row r="36" spans="1:7" s="335" customFormat="1" ht="19.7" customHeight="1">
      <c r="A36" s="428" t="s">
        <v>507</v>
      </c>
      <c r="B36" s="431"/>
      <c r="C36" s="429" t="s">
        <v>2253</v>
      </c>
      <c r="D36" s="983" t="s">
        <v>2254</v>
      </c>
      <c r="E36" s="983"/>
      <c r="F36" s="430">
        <v>5593.5105686400002</v>
      </c>
      <c r="G36" s="586" t="s">
        <v>2255</v>
      </c>
    </row>
    <row r="37" spans="1:7" s="335" customFormat="1" ht="19.7" customHeight="1">
      <c r="A37" s="428" t="s">
        <v>507</v>
      </c>
      <c r="B37" s="431"/>
      <c r="C37" s="429" t="s">
        <v>813</v>
      </c>
      <c r="D37" s="983" t="s">
        <v>814</v>
      </c>
      <c r="E37" s="983"/>
      <c r="F37" s="430">
        <v>780408.12100427004</v>
      </c>
      <c r="G37" s="586" t="s">
        <v>553</v>
      </c>
    </row>
    <row r="38" spans="1:7" s="335" customFormat="1" ht="11.65" customHeight="1">
      <c r="A38" s="425" t="s">
        <v>798</v>
      </c>
      <c r="B38" s="426" t="s">
        <v>787</v>
      </c>
      <c r="C38" s="424"/>
      <c r="D38" s="985" t="s">
        <v>33</v>
      </c>
      <c r="E38" s="985"/>
      <c r="F38" s="427">
        <v>82324.506374859993</v>
      </c>
      <c r="G38" s="585" t="s">
        <v>493</v>
      </c>
    </row>
    <row r="39" spans="1:7" s="335" customFormat="1" ht="19.7" customHeight="1">
      <c r="A39" s="428" t="s">
        <v>507</v>
      </c>
      <c r="B39" s="428" t="s">
        <v>787</v>
      </c>
      <c r="C39" s="429" t="s">
        <v>815</v>
      </c>
      <c r="D39" s="983" t="s">
        <v>861</v>
      </c>
      <c r="E39" s="983"/>
      <c r="F39" s="430">
        <v>8448.6629250499991</v>
      </c>
      <c r="G39" s="586" t="s">
        <v>862</v>
      </c>
    </row>
    <row r="40" spans="1:7" s="335" customFormat="1" ht="19.7" customHeight="1">
      <c r="A40" s="428" t="s">
        <v>507</v>
      </c>
      <c r="B40" s="431"/>
      <c r="C40" s="429" t="s">
        <v>816</v>
      </c>
      <c r="D40" s="983" t="s">
        <v>863</v>
      </c>
      <c r="E40" s="983"/>
      <c r="F40" s="430">
        <v>1098.1424528800001</v>
      </c>
      <c r="G40" s="586" t="s">
        <v>864</v>
      </c>
    </row>
    <row r="41" spans="1:7" s="335" customFormat="1" ht="19.7" customHeight="1">
      <c r="A41" s="428" t="s">
        <v>507</v>
      </c>
      <c r="B41" s="431"/>
      <c r="C41" s="429" t="s">
        <v>840</v>
      </c>
      <c r="D41" s="983" t="s">
        <v>880</v>
      </c>
      <c r="E41" s="983"/>
      <c r="F41" s="430">
        <v>25560.95589415</v>
      </c>
      <c r="G41" s="586" t="s">
        <v>881</v>
      </c>
    </row>
    <row r="42" spans="1:7" s="335" customFormat="1" ht="19.7" customHeight="1">
      <c r="A42" s="428" t="s">
        <v>507</v>
      </c>
      <c r="B42" s="431"/>
      <c r="C42" s="429" t="s">
        <v>818</v>
      </c>
      <c r="D42" s="983" t="s">
        <v>867</v>
      </c>
      <c r="E42" s="983"/>
      <c r="F42" s="430">
        <v>10283.89857463</v>
      </c>
      <c r="G42" s="586" t="s">
        <v>868</v>
      </c>
    </row>
    <row r="43" spans="1:7" s="335" customFormat="1" ht="11.1" customHeight="1">
      <c r="A43" s="428" t="s">
        <v>507</v>
      </c>
      <c r="B43" s="431"/>
      <c r="C43" s="429" t="s">
        <v>820</v>
      </c>
      <c r="D43" s="983" t="s">
        <v>871</v>
      </c>
      <c r="E43" s="983"/>
      <c r="F43" s="430">
        <v>36932.846528150003</v>
      </c>
      <c r="G43" s="586" t="s">
        <v>872</v>
      </c>
    </row>
    <row r="44" spans="1:7" s="335" customFormat="1" ht="19.7" customHeight="1">
      <c r="A44" s="425" t="s">
        <v>798</v>
      </c>
      <c r="B44" s="426" t="s">
        <v>182</v>
      </c>
      <c r="C44" s="424"/>
      <c r="D44" s="985" t="s">
        <v>788</v>
      </c>
      <c r="E44" s="985"/>
      <c r="F44" s="427">
        <v>4231.3350118099997</v>
      </c>
      <c r="G44" s="585" t="s">
        <v>593</v>
      </c>
    </row>
    <row r="45" spans="1:7" s="335" customFormat="1" ht="36.200000000000003" customHeight="1">
      <c r="A45" s="428" t="s">
        <v>507</v>
      </c>
      <c r="B45" s="428" t="s">
        <v>182</v>
      </c>
      <c r="C45" s="429" t="s">
        <v>768</v>
      </c>
      <c r="D45" s="983" t="s">
        <v>3186</v>
      </c>
      <c r="E45" s="983"/>
      <c r="F45" s="430">
        <v>31.864726430000001</v>
      </c>
      <c r="G45" s="586" t="s">
        <v>3187</v>
      </c>
    </row>
    <row r="46" spans="1:7" s="335" customFormat="1" ht="36.200000000000003" customHeight="1">
      <c r="A46" s="428" t="s">
        <v>507</v>
      </c>
      <c r="B46" s="431"/>
      <c r="C46" s="429" t="s">
        <v>1126</v>
      </c>
      <c r="D46" s="983" t="s">
        <v>1201</v>
      </c>
      <c r="E46" s="983"/>
      <c r="F46" s="430">
        <v>4199.47028538</v>
      </c>
      <c r="G46" s="586" t="s">
        <v>1202</v>
      </c>
    </row>
    <row r="47" spans="1:7" s="335" customFormat="1" ht="19.7" customHeight="1">
      <c r="A47" s="425" t="s">
        <v>798</v>
      </c>
      <c r="B47" s="426" t="s">
        <v>184</v>
      </c>
      <c r="C47" s="424"/>
      <c r="D47" s="985" t="s">
        <v>2156</v>
      </c>
      <c r="E47" s="985"/>
      <c r="F47" s="427">
        <v>386719.52035353001</v>
      </c>
      <c r="G47" s="585" t="s">
        <v>2157</v>
      </c>
    </row>
    <row r="48" spans="1:7" s="335" customFormat="1" ht="36.200000000000003" customHeight="1">
      <c r="A48" s="428" t="s">
        <v>507</v>
      </c>
      <c r="B48" s="428" t="s">
        <v>184</v>
      </c>
      <c r="C48" s="429" t="s">
        <v>824</v>
      </c>
      <c r="D48" s="983" t="s">
        <v>825</v>
      </c>
      <c r="E48" s="983"/>
      <c r="F48" s="430">
        <v>386719.52035353001</v>
      </c>
      <c r="G48" s="586" t="s">
        <v>826</v>
      </c>
    </row>
    <row r="49" spans="1:7" s="335" customFormat="1" ht="19.7" customHeight="1">
      <c r="A49" s="425" t="s">
        <v>798</v>
      </c>
      <c r="B49" s="426" t="s">
        <v>790</v>
      </c>
      <c r="C49" s="424"/>
      <c r="D49" s="985" t="s">
        <v>505</v>
      </c>
      <c r="E49" s="985"/>
      <c r="F49" s="427">
        <v>116213.24707346001</v>
      </c>
      <c r="G49" s="585" t="s">
        <v>234</v>
      </c>
    </row>
    <row r="50" spans="1:7" s="335" customFormat="1" ht="28.35" customHeight="1">
      <c r="A50" s="428" t="s">
        <v>507</v>
      </c>
      <c r="B50" s="428" t="s">
        <v>790</v>
      </c>
      <c r="C50" s="429" t="s">
        <v>1558</v>
      </c>
      <c r="D50" s="983" t="s">
        <v>1949</v>
      </c>
      <c r="E50" s="983"/>
      <c r="F50" s="430">
        <v>13665.02536328</v>
      </c>
      <c r="G50" s="586" t="s">
        <v>1950</v>
      </c>
    </row>
    <row r="51" spans="1:7" s="335" customFormat="1" ht="19.7" customHeight="1">
      <c r="A51" s="428" t="s">
        <v>507</v>
      </c>
      <c r="B51" s="431"/>
      <c r="C51" s="429" t="s">
        <v>827</v>
      </c>
      <c r="D51" s="983" t="s">
        <v>873</v>
      </c>
      <c r="E51" s="983"/>
      <c r="F51" s="430">
        <v>84701.877823479997</v>
      </c>
      <c r="G51" s="586" t="s">
        <v>234</v>
      </c>
    </row>
    <row r="52" spans="1:7" s="335" customFormat="1" ht="11.1" customHeight="1">
      <c r="A52" s="428" t="s">
        <v>507</v>
      </c>
      <c r="B52" s="431"/>
      <c r="C52" s="429" t="s">
        <v>829</v>
      </c>
      <c r="D52" s="983" t="s">
        <v>876</v>
      </c>
      <c r="E52" s="983"/>
      <c r="F52" s="430">
        <v>17846.3438867</v>
      </c>
      <c r="G52" s="586" t="s">
        <v>877</v>
      </c>
    </row>
    <row r="53" spans="1:7" s="335" customFormat="1" ht="28.35" customHeight="1">
      <c r="A53" s="425" t="s">
        <v>798</v>
      </c>
      <c r="B53" s="426" t="s">
        <v>791</v>
      </c>
      <c r="C53" s="424"/>
      <c r="D53" s="985" t="s">
        <v>1032</v>
      </c>
      <c r="E53" s="985"/>
      <c r="F53" s="427">
        <v>181635.88350025</v>
      </c>
      <c r="G53" s="585" t="s">
        <v>427</v>
      </c>
    </row>
    <row r="54" spans="1:7" s="335" customFormat="1" ht="11.1" customHeight="1">
      <c r="A54" s="428" t="s">
        <v>507</v>
      </c>
      <c r="B54" s="428" t="s">
        <v>791</v>
      </c>
      <c r="C54" s="429" t="s">
        <v>841</v>
      </c>
      <c r="D54" s="983" t="s">
        <v>882</v>
      </c>
      <c r="E54" s="983"/>
      <c r="F54" s="430">
        <v>166465.84899999999</v>
      </c>
      <c r="G54" s="586" t="s">
        <v>883</v>
      </c>
    </row>
    <row r="55" spans="1:7" s="335" customFormat="1" ht="28.35" customHeight="1">
      <c r="A55" s="428" t="s">
        <v>507</v>
      </c>
      <c r="B55" s="431"/>
      <c r="C55" s="429" t="s">
        <v>1203</v>
      </c>
      <c r="D55" s="983" t="s">
        <v>3135</v>
      </c>
      <c r="E55" s="983"/>
      <c r="F55" s="430">
        <v>2318.0590000000002</v>
      </c>
      <c r="G55" s="586" t="s">
        <v>3136</v>
      </c>
    </row>
    <row r="56" spans="1:7" s="335" customFormat="1" ht="11.1" customHeight="1">
      <c r="A56" s="428" t="s">
        <v>507</v>
      </c>
      <c r="B56" s="431"/>
      <c r="C56" s="429" t="s">
        <v>2070</v>
      </c>
      <c r="D56" s="983" t="s">
        <v>2071</v>
      </c>
      <c r="E56" s="983"/>
      <c r="F56" s="430">
        <v>12483.091500250001</v>
      </c>
      <c r="G56" s="586" t="s">
        <v>2072</v>
      </c>
    </row>
    <row r="57" spans="1:7" s="335" customFormat="1" ht="28.35" customHeight="1">
      <c r="A57" s="428" t="s">
        <v>507</v>
      </c>
      <c r="B57" s="431"/>
      <c r="C57" s="429" t="s">
        <v>831</v>
      </c>
      <c r="D57" s="983" t="s">
        <v>2272</v>
      </c>
      <c r="E57" s="983"/>
      <c r="F57" s="430">
        <v>368.88400000000001</v>
      </c>
      <c r="G57" s="586" t="s">
        <v>427</v>
      </c>
    </row>
    <row r="58" spans="1:7" s="335" customFormat="1" ht="19.7" customHeight="1">
      <c r="A58" s="425" t="s">
        <v>798</v>
      </c>
      <c r="B58" s="426" t="s">
        <v>3188</v>
      </c>
      <c r="C58" s="424"/>
      <c r="D58" s="985" t="s">
        <v>3189</v>
      </c>
      <c r="E58" s="985"/>
      <c r="F58" s="427">
        <v>14485.85961159</v>
      </c>
      <c r="G58" s="585" t="s">
        <v>1764</v>
      </c>
    </row>
    <row r="59" spans="1:7" s="335" customFormat="1" ht="28.35" customHeight="1">
      <c r="A59" s="428" t="s">
        <v>507</v>
      </c>
      <c r="B59" s="428" t="s">
        <v>3188</v>
      </c>
      <c r="C59" s="429" t="s">
        <v>995</v>
      </c>
      <c r="D59" s="983" t="s">
        <v>3190</v>
      </c>
      <c r="E59" s="983"/>
      <c r="F59" s="430">
        <v>14485.85961159</v>
      </c>
      <c r="G59" s="586" t="s">
        <v>3191</v>
      </c>
    </row>
    <row r="60" spans="1:7" s="335" customFormat="1" ht="11.1" customHeight="1">
      <c r="A60" s="423" t="s">
        <v>185</v>
      </c>
      <c r="B60" s="424"/>
      <c r="C60" s="424"/>
      <c r="D60" s="986" t="s">
        <v>792</v>
      </c>
      <c r="E60" s="986"/>
      <c r="F60" s="422">
        <v>476086.29805490997</v>
      </c>
      <c r="G60" s="587" t="s">
        <v>160</v>
      </c>
    </row>
    <row r="61" spans="1:7" s="335" customFormat="1" ht="28.35" customHeight="1">
      <c r="A61" s="425" t="s">
        <v>798</v>
      </c>
      <c r="B61" s="426" t="s">
        <v>265</v>
      </c>
      <c r="C61" s="424"/>
      <c r="D61" s="985" t="s">
        <v>846</v>
      </c>
      <c r="E61" s="985"/>
      <c r="F61" s="427">
        <v>78279.067715070007</v>
      </c>
      <c r="G61" s="585" t="s">
        <v>847</v>
      </c>
    </row>
    <row r="62" spans="1:7" s="335" customFormat="1" ht="11.1" customHeight="1">
      <c r="A62" s="428" t="s">
        <v>185</v>
      </c>
      <c r="B62" s="428" t="s">
        <v>265</v>
      </c>
      <c r="C62" s="429" t="s">
        <v>362</v>
      </c>
      <c r="D62" s="983" t="s">
        <v>958</v>
      </c>
      <c r="E62" s="983"/>
      <c r="F62" s="430">
        <v>13878.815350499999</v>
      </c>
      <c r="G62" s="586" t="s">
        <v>959</v>
      </c>
    </row>
    <row r="63" spans="1:7" s="335" customFormat="1" ht="28.35" customHeight="1">
      <c r="A63" s="428" t="s">
        <v>185</v>
      </c>
      <c r="B63" s="431"/>
      <c r="C63" s="429" t="s">
        <v>1060</v>
      </c>
      <c r="D63" s="983" t="s">
        <v>1061</v>
      </c>
      <c r="E63" s="983"/>
      <c r="F63" s="430">
        <v>32742.754814010001</v>
      </c>
      <c r="G63" s="586" t="s">
        <v>1062</v>
      </c>
    </row>
    <row r="64" spans="1:7" s="335" customFormat="1" ht="11.1" customHeight="1">
      <c r="A64" s="428" t="s">
        <v>185</v>
      </c>
      <c r="B64" s="431"/>
      <c r="C64" s="429" t="s">
        <v>3168</v>
      </c>
      <c r="D64" s="983" t="s">
        <v>3169</v>
      </c>
      <c r="E64" s="983"/>
      <c r="F64" s="430">
        <v>7956.4552895699999</v>
      </c>
      <c r="G64" s="586" t="s">
        <v>3170</v>
      </c>
    </row>
    <row r="65" spans="1:7" s="335" customFormat="1" ht="28.35" customHeight="1">
      <c r="A65" s="428" t="s">
        <v>185</v>
      </c>
      <c r="B65" s="431"/>
      <c r="C65" s="429" t="s">
        <v>832</v>
      </c>
      <c r="D65" s="983" t="s">
        <v>100</v>
      </c>
      <c r="E65" s="983"/>
      <c r="F65" s="430">
        <v>15844.239647529999</v>
      </c>
      <c r="G65" s="586" t="s">
        <v>589</v>
      </c>
    </row>
    <row r="66" spans="1:7" s="335" customFormat="1" ht="19.7" customHeight="1">
      <c r="A66" s="428" t="s">
        <v>185</v>
      </c>
      <c r="B66" s="431"/>
      <c r="C66" s="429" t="s">
        <v>3192</v>
      </c>
      <c r="D66" s="983" t="s">
        <v>3193</v>
      </c>
      <c r="E66" s="983"/>
      <c r="F66" s="430">
        <v>182.19750131999999</v>
      </c>
      <c r="G66" s="586" t="s">
        <v>3194</v>
      </c>
    </row>
    <row r="67" spans="1:7" s="335" customFormat="1" ht="11.1" customHeight="1">
      <c r="A67" s="428" t="s">
        <v>185</v>
      </c>
      <c r="B67" s="431"/>
      <c r="C67" s="429" t="s">
        <v>3195</v>
      </c>
      <c r="D67" s="983" t="s">
        <v>3196</v>
      </c>
      <c r="E67" s="983"/>
      <c r="F67" s="430">
        <v>47.164042000000002</v>
      </c>
      <c r="G67" s="586" t="s">
        <v>3197</v>
      </c>
    </row>
    <row r="68" spans="1:7" s="335" customFormat="1" ht="28.35" customHeight="1">
      <c r="A68" s="428" t="s">
        <v>185</v>
      </c>
      <c r="B68" s="431"/>
      <c r="C68" s="429" t="s">
        <v>833</v>
      </c>
      <c r="D68" s="983" t="s">
        <v>583</v>
      </c>
      <c r="E68" s="983"/>
      <c r="F68" s="430">
        <v>7180.5143856900004</v>
      </c>
      <c r="G68" s="586" t="s">
        <v>559</v>
      </c>
    </row>
    <row r="69" spans="1:7" s="335" customFormat="1" ht="19.7" customHeight="1">
      <c r="A69" s="428" t="s">
        <v>185</v>
      </c>
      <c r="B69" s="431"/>
      <c r="C69" s="429" t="s">
        <v>3171</v>
      </c>
      <c r="D69" s="983" t="s">
        <v>3172</v>
      </c>
      <c r="E69" s="983"/>
      <c r="F69" s="430">
        <v>446.92668444999998</v>
      </c>
      <c r="G69" s="586" t="s">
        <v>3173</v>
      </c>
    </row>
    <row r="70" spans="1:7" s="335" customFormat="1" ht="19.7" customHeight="1">
      <c r="A70" s="425" t="s">
        <v>798</v>
      </c>
      <c r="B70" s="426" t="s">
        <v>142</v>
      </c>
      <c r="C70" s="424"/>
      <c r="D70" s="985" t="s">
        <v>848</v>
      </c>
      <c r="E70" s="985"/>
      <c r="F70" s="427">
        <v>54194.503326370002</v>
      </c>
      <c r="G70" s="585" t="s">
        <v>849</v>
      </c>
    </row>
    <row r="71" spans="1:7" s="335" customFormat="1" ht="28.35" customHeight="1">
      <c r="A71" s="428" t="s">
        <v>185</v>
      </c>
      <c r="B71" s="428" t="s">
        <v>142</v>
      </c>
      <c r="C71" s="429" t="s">
        <v>834</v>
      </c>
      <c r="D71" s="983" t="s">
        <v>1141</v>
      </c>
      <c r="E71" s="983"/>
      <c r="F71" s="430">
        <v>21724.401652839999</v>
      </c>
      <c r="G71" s="586" t="s">
        <v>590</v>
      </c>
    </row>
    <row r="72" spans="1:7" s="335" customFormat="1" ht="11.1" customHeight="1">
      <c r="A72" s="428" t="s">
        <v>185</v>
      </c>
      <c r="B72" s="431"/>
      <c r="C72" s="429" t="s">
        <v>3174</v>
      </c>
      <c r="D72" s="983" t="s">
        <v>3175</v>
      </c>
      <c r="E72" s="983"/>
      <c r="F72" s="430">
        <v>22518.79378647</v>
      </c>
      <c r="G72" s="586" t="s">
        <v>3176</v>
      </c>
    </row>
    <row r="73" spans="1:7" s="335" customFormat="1" ht="28.35" customHeight="1">
      <c r="A73" s="428" t="s">
        <v>185</v>
      </c>
      <c r="B73" s="431"/>
      <c r="C73" s="429" t="s">
        <v>1767</v>
      </c>
      <c r="D73" s="983" t="s">
        <v>1946</v>
      </c>
      <c r="E73" s="983"/>
      <c r="F73" s="430">
        <v>9826.3387230600001</v>
      </c>
      <c r="G73" s="586" t="s">
        <v>1768</v>
      </c>
    </row>
    <row r="74" spans="1:7" s="335" customFormat="1" ht="19.7" customHeight="1">
      <c r="A74" s="428" t="s">
        <v>185</v>
      </c>
      <c r="B74" s="431"/>
      <c r="C74" s="429" t="s">
        <v>3377</v>
      </c>
      <c r="D74" s="983" t="s">
        <v>3378</v>
      </c>
      <c r="E74" s="983"/>
      <c r="F74" s="430">
        <v>124.96916400000001</v>
      </c>
      <c r="G74" s="586" t="s">
        <v>3379</v>
      </c>
    </row>
    <row r="75" spans="1:7" s="335" customFormat="1" ht="19.7" customHeight="1">
      <c r="A75" s="425" t="s">
        <v>798</v>
      </c>
      <c r="B75" s="426" t="s">
        <v>143</v>
      </c>
      <c r="C75" s="424"/>
      <c r="D75" s="985" t="s">
        <v>850</v>
      </c>
      <c r="E75" s="985"/>
      <c r="F75" s="427">
        <v>343612.72701347002</v>
      </c>
      <c r="G75" s="585" t="s">
        <v>851</v>
      </c>
    </row>
    <row r="76" spans="1:7" s="335" customFormat="1" ht="19.7" customHeight="1">
      <c r="A76" s="428" t="s">
        <v>185</v>
      </c>
      <c r="B76" s="428" t="s">
        <v>143</v>
      </c>
      <c r="C76" s="429" t="s">
        <v>835</v>
      </c>
      <c r="D76" s="983" t="s">
        <v>556</v>
      </c>
      <c r="E76" s="983"/>
      <c r="F76" s="430">
        <v>306503.42762981</v>
      </c>
      <c r="G76" s="586" t="s">
        <v>554</v>
      </c>
    </row>
    <row r="77" spans="1:7" s="335" customFormat="1" ht="11.1" customHeight="1">
      <c r="A77" s="428" t="s">
        <v>185</v>
      </c>
      <c r="B77" s="431"/>
      <c r="C77" s="429" t="s">
        <v>836</v>
      </c>
      <c r="D77" s="983" t="s">
        <v>363</v>
      </c>
      <c r="E77" s="983"/>
      <c r="F77" s="430">
        <v>36932.699312019999</v>
      </c>
      <c r="G77" s="586" t="s">
        <v>473</v>
      </c>
    </row>
    <row r="78" spans="1:7" s="335" customFormat="1" ht="28.35" customHeight="1">
      <c r="A78" s="428" t="s">
        <v>185</v>
      </c>
      <c r="B78" s="431"/>
      <c r="C78" s="429" t="s">
        <v>3198</v>
      </c>
      <c r="D78" s="983" t="s">
        <v>3199</v>
      </c>
      <c r="E78" s="983"/>
      <c r="F78" s="430">
        <v>176.60007164000001</v>
      </c>
      <c r="G78" s="586" t="s">
        <v>3200</v>
      </c>
    </row>
    <row r="79" spans="1:7" s="335" customFormat="1" ht="11.1" customHeight="1">
      <c r="A79" s="423" t="s">
        <v>271</v>
      </c>
      <c r="B79" s="424"/>
      <c r="C79" s="424"/>
      <c r="D79" s="986" t="s">
        <v>2059</v>
      </c>
      <c r="E79" s="986"/>
      <c r="F79" s="422">
        <v>3356.0673630000001</v>
      </c>
      <c r="G79" s="587" t="s">
        <v>2060</v>
      </c>
    </row>
    <row r="80" spans="1:7" s="335" customFormat="1" ht="11.65" customHeight="1">
      <c r="A80" s="425" t="s">
        <v>798</v>
      </c>
      <c r="B80" s="426" t="s">
        <v>2061</v>
      </c>
      <c r="C80" s="424"/>
      <c r="D80" s="985" t="s">
        <v>2062</v>
      </c>
      <c r="E80" s="985"/>
      <c r="F80" s="427">
        <v>3356.0673630000001</v>
      </c>
      <c r="G80" s="585" t="s">
        <v>2063</v>
      </c>
    </row>
    <row r="81" spans="1:7" s="335" customFormat="1" ht="19.7" customHeight="1">
      <c r="A81" s="428" t="s">
        <v>271</v>
      </c>
      <c r="B81" s="428" t="s">
        <v>2061</v>
      </c>
      <c r="C81" s="429" t="s">
        <v>2067</v>
      </c>
      <c r="D81" s="983" t="s">
        <v>2068</v>
      </c>
      <c r="E81" s="983"/>
      <c r="F81" s="430">
        <v>3020.1018829999998</v>
      </c>
      <c r="G81" s="586" t="s">
        <v>2069</v>
      </c>
    </row>
    <row r="82" spans="1:7" s="335" customFormat="1" ht="19.7" customHeight="1">
      <c r="A82" s="428" t="s">
        <v>271</v>
      </c>
      <c r="B82" s="431"/>
      <c r="C82" s="429" t="s">
        <v>2256</v>
      </c>
      <c r="D82" s="983" t="s">
        <v>2257</v>
      </c>
      <c r="E82" s="983"/>
      <c r="F82" s="430">
        <v>335.96548000000001</v>
      </c>
      <c r="G82" s="586" t="s">
        <v>2258</v>
      </c>
    </row>
    <row r="83" spans="1:7" s="335" customFormat="1" ht="11.1" customHeight="1">
      <c r="A83" s="423" t="s">
        <v>459</v>
      </c>
      <c r="B83" s="424"/>
      <c r="C83" s="424"/>
      <c r="D83" s="986" t="s">
        <v>59</v>
      </c>
      <c r="E83" s="986"/>
      <c r="F83" s="422">
        <v>49147.859560899997</v>
      </c>
      <c r="G83" s="587" t="s">
        <v>470</v>
      </c>
    </row>
    <row r="84" spans="1:7" s="335" customFormat="1" ht="11.65" customHeight="1">
      <c r="A84" s="425" t="s">
        <v>798</v>
      </c>
      <c r="B84" s="426" t="s">
        <v>793</v>
      </c>
      <c r="C84" s="424"/>
      <c r="D84" s="985" t="s">
        <v>59</v>
      </c>
      <c r="E84" s="985"/>
      <c r="F84" s="427">
        <v>49147.859560899997</v>
      </c>
      <c r="G84" s="585" t="s">
        <v>470</v>
      </c>
    </row>
    <row r="85" spans="1:7" s="335" customFormat="1" ht="19.7" customHeight="1">
      <c r="A85" s="428" t="s">
        <v>459</v>
      </c>
      <c r="B85" s="428" t="s">
        <v>793</v>
      </c>
      <c r="C85" s="429" t="s">
        <v>3201</v>
      </c>
      <c r="D85" s="983" t="s">
        <v>3202</v>
      </c>
      <c r="E85" s="983"/>
      <c r="F85" s="430">
        <v>122.858</v>
      </c>
      <c r="G85" s="586" t="s">
        <v>3203</v>
      </c>
    </row>
    <row r="86" spans="1:7" s="335" customFormat="1" ht="28.35" customHeight="1">
      <c r="A86" s="428" t="s">
        <v>459</v>
      </c>
      <c r="B86" s="431"/>
      <c r="C86" s="429" t="s">
        <v>837</v>
      </c>
      <c r="D86" s="983" t="s">
        <v>878</v>
      </c>
      <c r="E86" s="983"/>
      <c r="F86" s="430">
        <v>49025.001560899997</v>
      </c>
      <c r="G86" s="586" t="s">
        <v>879</v>
      </c>
    </row>
    <row r="87" spans="1:7" s="335" customFormat="1" ht="36.200000000000003" customHeight="1">
      <c r="A87" s="423" t="s">
        <v>486</v>
      </c>
      <c r="B87" s="424"/>
      <c r="C87" s="424"/>
      <c r="D87" s="986" t="s">
        <v>1101</v>
      </c>
      <c r="E87" s="986"/>
      <c r="F87" s="422">
        <v>36452.364047989999</v>
      </c>
      <c r="G87" s="587" t="s">
        <v>1102</v>
      </c>
    </row>
    <row r="88" spans="1:7" s="335" customFormat="1" ht="19.7" customHeight="1">
      <c r="A88" s="425" t="s">
        <v>798</v>
      </c>
      <c r="B88" s="426" t="s">
        <v>1103</v>
      </c>
      <c r="C88" s="424"/>
      <c r="D88" s="985" t="s">
        <v>1104</v>
      </c>
      <c r="E88" s="985"/>
      <c r="F88" s="427">
        <v>36452.364047989999</v>
      </c>
      <c r="G88" s="585" t="s">
        <v>1105</v>
      </c>
    </row>
    <row r="89" spans="1:7" s="335" customFormat="1" ht="36.200000000000003" customHeight="1">
      <c r="A89" s="428" t="s">
        <v>486</v>
      </c>
      <c r="B89" s="428" t="s">
        <v>1103</v>
      </c>
      <c r="C89" s="429" t="s">
        <v>1647</v>
      </c>
      <c r="D89" s="983" t="s">
        <v>1655</v>
      </c>
      <c r="E89" s="983"/>
      <c r="F89" s="430">
        <v>9931.6875827000003</v>
      </c>
      <c r="G89" s="586" t="s">
        <v>1656</v>
      </c>
    </row>
    <row r="90" spans="1:7" s="335" customFormat="1" ht="44.85" customHeight="1">
      <c r="A90" s="428" t="s">
        <v>486</v>
      </c>
      <c r="B90" s="431"/>
      <c r="C90" s="429" t="s">
        <v>1648</v>
      </c>
      <c r="D90" s="983" t="s">
        <v>1657</v>
      </c>
      <c r="E90" s="983"/>
      <c r="F90" s="430">
        <v>13249.846548089999</v>
      </c>
      <c r="G90" s="586" t="s">
        <v>1658</v>
      </c>
    </row>
    <row r="91" spans="1:7" s="335" customFormat="1" ht="44.85" customHeight="1">
      <c r="A91" s="428" t="s">
        <v>486</v>
      </c>
      <c r="B91" s="431"/>
      <c r="C91" s="429" t="s">
        <v>1650</v>
      </c>
      <c r="D91" s="983" t="s">
        <v>1659</v>
      </c>
      <c r="E91" s="983"/>
      <c r="F91" s="430">
        <v>9813.5973761999994</v>
      </c>
      <c r="G91" s="586" t="s">
        <v>1660</v>
      </c>
    </row>
    <row r="92" spans="1:7" s="335" customFormat="1" ht="36.200000000000003" customHeight="1">
      <c r="A92" s="432" t="s">
        <v>486</v>
      </c>
      <c r="B92" s="591"/>
      <c r="C92" s="433" t="s">
        <v>1651</v>
      </c>
      <c r="D92" s="984" t="s">
        <v>1661</v>
      </c>
      <c r="E92" s="984"/>
      <c r="F92" s="434">
        <v>3457.2325409999999</v>
      </c>
      <c r="G92" s="590" t="s">
        <v>1662</v>
      </c>
    </row>
    <row r="93" spans="1:7" s="335" customFormat="1" ht="28.7" customHeight="1"/>
  </sheetData>
  <customSheetViews>
    <customSheetView guid="{CEB12AB2-2B7C-47EA-8993-91B31C172525}" showPageBreaks="1" printArea="1" view="pageBreakPreview" topLeftCell="A97">
      <selection activeCell="A103" sqref="A103:XFD104"/>
      <pageMargins left="0.59055118110236227" right="0.19685039370078741" top="0.25" bottom="0.26" header="0.51181102362204722" footer="0.26"/>
      <pageSetup paperSize="9" scale="89" orientation="portrait" r:id="rId1"/>
      <headerFooter alignWithMargins="0"/>
    </customSheetView>
    <customSheetView guid="{69687417-BF2D-41EA-9F0C-3ABCA36AC0DF}" showPageBreaks="1" printArea="1" view="pageBreakPreview" topLeftCell="A97">
      <selection activeCell="A103" sqref="A103:XFD104"/>
      <pageMargins left="0.59055118110236227" right="0.19685039370078741" top="0.25" bottom="0.26" header="0.51181102362204722" footer="0.26"/>
      <pageSetup paperSize="9" scale="89" orientation="portrait" r:id="rId2"/>
      <headerFooter alignWithMargins="0"/>
    </customSheetView>
  </customSheetViews>
  <mergeCells count="92">
    <mergeCell ref="D43:E43"/>
    <mergeCell ref="D44:E44"/>
    <mergeCell ref="D27:E27"/>
    <mergeCell ref="D28:E28"/>
    <mergeCell ref="D39:E39"/>
    <mergeCell ref="D40:E40"/>
    <mergeCell ref="D41:E41"/>
    <mergeCell ref="D22:E22"/>
    <mergeCell ref="D23:E23"/>
    <mergeCell ref="D32:E32"/>
    <mergeCell ref="D26:E26"/>
    <mergeCell ref="D42:E42"/>
    <mergeCell ref="D34:E34"/>
    <mergeCell ref="D35:E35"/>
    <mergeCell ref="D36:E36"/>
    <mergeCell ref="D37:E37"/>
    <mergeCell ref="D29:E29"/>
    <mergeCell ref="D30:E30"/>
    <mergeCell ref="D31:E31"/>
    <mergeCell ref="D68:E68"/>
    <mergeCell ref="D55:E55"/>
    <mergeCell ref="D47:E47"/>
    <mergeCell ref="D48:E48"/>
    <mergeCell ref="D49:E49"/>
    <mergeCell ref="D52:E52"/>
    <mergeCell ref="D53:E53"/>
    <mergeCell ref="D54:E54"/>
    <mergeCell ref="D50:E50"/>
    <mergeCell ref="D63:E63"/>
    <mergeCell ref="D64:E64"/>
    <mergeCell ref="D65:E65"/>
    <mergeCell ref="D66:E66"/>
    <mergeCell ref="D67:E67"/>
    <mergeCell ref="D51:E51"/>
    <mergeCell ref="D21:E21"/>
    <mergeCell ref="E1:G1"/>
    <mergeCell ref="D5:E5"/>
    <mergeCell ref="D4:E4"/>
    <mergeCell ref="D3:E3"/>
    <mergeCell ref="A1:D1"/>
    <mergeCell ref="D6:E6"/>
    <mergeCell ref="D7:E7"/>
    <mergeCell ref="D8:E8"/>
    <mergeCell ref="D9:E9"/>
    <mergeCell ref="D74:E74"/>
    <mergeCell ref="D10:E10"/>
    <mergeCell ref="D11:E11"/>
    <mergeCell ref="D12:E12"/>
    <mergeCell ref="D13:E13"/>
    <mergeCell ref="D38:E38"/>
    <mergeCell ref="D33:E33"/>
    <mergeCell ref="D14:E14"/>
    <mergeCell ref="D15:E15"/>
    <mergeCell ref="D16:E16"/>
    <mergeCell ref="D17:E17"/>
    <mergeCell ref="D18:E18"/>
    <mergeCell ref="D24:E24"/>
    <mergeCell ref="D25:E25"/>
    <mergeCell ref="D19:E19"/>
    <mergeCell ref="D20:E20"/>
    <mergeCell ref="D84:E84"/>
    <mergeCell ref="D78:E78"/>
    <mergeCell ref="D45:E45"/>
    <mergeCell ref="D46:E46"/>
    <mergeCell ref="D60:E60"/>
    <mergeCell ref="D61:E61"/>
    <mergeCell ref="D62:E62"/>
    <mergeCell ref="D75:E75"/>
    <mergeCell ref="D56:E56"/>
    <mergeCell ref="D57:E57"/>
    <mergeCell ref="D58:E58"/>
    <mergeCell ref="D59:E59"/>
    <mergeCell ref="D70:E70"/>
    <mergeCell ref="D71:E71"/>
    <mergeCell ref="D72:E72"/>
    <mergeCell ref="D73:E73"/>
    <mergeCell ref="D92:E92"/>
    <mergeCell ref="D79:E79"/>
    <mergeCell ref="D69:E69"/>
    <mergeCell ref="D90:E90"/>
    <mergeCell ref="D91:E91"/>
    <mergeCell ref="D85:E85"/>
    <mergeCell ref="D76:E76"/>
    <mergeCell ref="D77:E77"/>
    <mergeCell ref="D86:E86"/>
    <mergeCell ref="D87:E87"/>
    <mergeCell ref="D88:E88"/>
    <mergeCell ref="D89:E89"/>
    <mergeCell ref="D80:E80"/>
    <mergeCell ref="D81:E81"/>
    <mergeCell ref="D82:E82"/>
    <mergeCell ref="D83:E83"/>
  </mergeCells>
  <phoneticPr fontId="20" type="noConversion"/>
  <pageMargins left="0.59055118110236227" right="0.19685039370078741" top="0.25" bottom="0.26" header="0.51181102362204722" footer="0.26"/>
  <pageSetup paperSize="9" scale="8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00B0F0"/>
  </sheetPr>
  <dimension ref="A1:H50"/>
  <sheetViews>
    <sheetView showGridLines="0" zoomScaleNormal="100" zoomScaleSheetLayoutView="85" workbookViewId="0">
      <selection activeCell="N12" sqref="N12"/>
    </sheetView>
  </sheetViews>
  <sheetFormatPr defaultRowHeight="12.75"/>
  <cols>
    <col min="1" max="1" width="34.28515625" style="532" customWidth="1"/>
    <col min="2" max="2" width="16.5703125" style="532" customWidth="1"/>
    <col min="3" max="3" width="16.7109375" style="532" customWidth="1"/>
    <col min="4" max="4" width="10.85546875" style="532" customWidth="1"/>
    <col min="5" max="5" width="22.5703125" style="532" customWidth="1"/>
    <col min="6" max="6" width="15.42578125" style="532" customWidth="1"/>
    <col min="7" max="7" width="34.42578125" style="532" customWidth="1"/>
    <col min="8" max="8" width="4.85546875" style="532" customWidth="1"/>
    <col min="9" max="9" width="4.7109375" style="532" customWidth="1"/>
    <col min="10" max="16384" width="9.140625" style="532"/>
  </cols>
  <sheetData>
    <row r="1" spans="1:7" s="335" customFormat="1" ht="19.149999999999999" customHeight="1">
      <c r="A1" s="991" t="s">
        <v>1979</v>
      </c>
      <c r="B1" s="991"/>
      <c r="C1" s="991"/>
      <c r="D1" s="991"/>
      <c r="E1" s="992" t="s">
        <v>937</v>
      </c>
      <c r="F1" s="992"/>
      <c r="G1" s="992"/>
    </row>
    <row r="2" spans="1:7" s="335" customFormat="1" ht="19.149999999999999" customHeight="1">
      <c r="A2" s="993" t="s">
        <v>5</v>
      </c>
      <c r="B2" s="993"/>
      <c r="C2" s="993"/>
      <c r="D2" s="993"/>
      <c r="E2" s="995" t="s">
        <v>344</v>
      </c>
      <c r="F2" s="995"/>
      <c r="G2" s="995"/>
    </row>
    <row r="3" spans="1:7" s="335" customFormat="1" ht="1.1499999999999999" customHeight="1">
      <c r="A3" s="996" t="s">
        <v>124</v>
      </c>
      <c r="B3" s="996"/>
      <c r="C3" s="996"/>
      <c r="D3" s="996"/>
      <c r="E3" s="997" t="s">
        <v>513</v>
      </c>
      <c r="F3" s="997"/>
      <c r="G3" s="997"/>
    </row>
    <row r="4" spans="1:7" s="335" customFormat="1" ht="20.25" customHeight="1">
      <c r="A4" s="996"/>
      <c r="B4" s="996"/>
      <c r="C4" s="996"/>
      <c r="D4" s="996"/>
      <c r="E4" s="997"/>
      <c r="F4" s="997"/>
      <c r="G4" s="997"/>
    </row>
    <row r="5" spans="1:7" s="335" customFormat="1" ht="21.4" customHeight="1">
      <c r="A5" s="998" t="s">
        <v>382</v>
      </c>
      <c r="B5" s="1000" t="s">
        <v>3009</v>
      </c>
      <c r="C5" s="1000" t="s">
        <v>2202</v>
      </c>
      <c r="D5" s="998" t="s">
        <v>3010</v>
      </c>
      <c r="E5" s="998"/>
      <c r="F5" s="1000" t="s">
        <v>3335</v>
      </c>
      <c r="G5" s="999" t="s">
        <v>37</v>
      </c>
    </row>
    <row r="6" spans="1:7" s="335" customFormat="1" ht="103.5" customHeight="1">
      <c r="A6" s="998"/>
      <c r="B6" s="1000"/>
      <c r="C6" s="1000"/>
      <c r="D6" s="584" t="s">
        <v>1729</v>
      </c>
      <c r="E6" s="392" t="s">
        <v>3336</v>
      </c>
      <c r="F6" s="1000"/>
      <c r="G6" s="999"/>
    </row>
    <row r="7" spans="1:7" s="335" customFormat="1" ht="20.25" customHeight="1">
      <c r="A7" s="583" t="s">
        <v>507</v>
      </c>
      <c r="B7" s="583" t="s">
        <v>185</v>
      </c>
      <c r="C7" s="583" t="s">
        <v>271</v>
      </c>
      <c r="D7" s="583" t="s">
        <v>459</v>
      </c>
      <c r="E7" s="582" t="s">
        <v>672</v>
      </c>
      <c r="F7" s="583" t="s">
        <v>486</v>
      </c>
      <c r="G7" s="583" t="s">
        <v>673</v>
      </c>
    </row>
    <row r="8" spans="1:7" s="335" customFormat="1" ht="21.4" customHeight="1">
      <c r="A8" s="393" t="s">
        <v>405</v>
      </c>
      <c r="B8" s="394">
        <v>8742646.8646266907</v>
      </c>
      <c r="C8" s="394">
        <v>10976144.418029699</v>
      </c>
      <c r="D8" s="394">
        <v>13552443.116246499</v>
      </c>
      <c r="E8" s="395">
        <v>4079293.73081664</v>
      </c>
      <c r="F8" s="394">
        <v>4584252.4939801302</v>
      </c>
      <c r="G8" s="396" t="s">
        <v>406</v>
      </c>
    </row>
    <row r="9" spans="1:7" s="335" customFormat="1" ht="34.700000000000003" customHeight="1">
      <c r="A9" s="397" t="s">
        <v>891</v>
      </c>
      <c r="B9" s="398">
        <v>3666375.48979352</v>
      </c>
      <c r="C9" s="398">
        <v>4816485.9663858302</v>
      </c>
      <c r="D9" s="399">
        <v>5999776.2182180397</v>
      </c>
      <c r="E9" s="400">
        <v>2031075.5395003101</v>
      </c>
      <c r="F9" s="398">
        <v>2662819.4901915002</v>
      </c>
      <c r="G9" s="401" t="s">
        <v>892</v>
      </c>
    </row>
    <row r="10" spans="1:7" s="335" customFormat="1" ht="21.4" customHeight="1">
      <c r="A10" s="402" t="s">
        <v>1153</v>
      </c>
      <c r="B10" s="403">
        <v>732340.48800426</v>
      </c>
      <c r="C10" s="403">
        <v>1041693.05476452</v>
      </c>
      <c r="D10" s="403">
        <v>1156101.5778800901</v>
      </c>
      <c r="E10" s="404">
        <v>521917.77332623</v>
      </c>
      <c r="F10" s="403">
        <v>752001.17703091004</v>
      </c>
      <c r="G10" s="405" t="s">
        <v>601</v>
      </c>
    </row>
    <row r="11" spans="1:7" s="335" customFormat="1" ht="21.4" customHeight="1">
      <c r="A11" s="402" t="s">
        <v>893</v>
      </c>
      <c r="B11" s="403">
        <v>1134135.6050380699</v>
      </c>
      <c r="C11" s="403">
        <v>1499712.4170224799</v>
      </c>
      <c r="D11" s="403">
        <v>1992384.8532992799</v>
      </c>
      <c r="E11" s="404">
        <v>652267.45363619004</v>
      </c>
      <c r="F11" s="403">
        <v>849921.42270283995</v>
      </c>
      <c r="G11" s="405" t="s">
        <v>602</v>
      </c>
    </row>
    <row r="12" spans="1:7" s="335" customFormat="1" ht="21.4" customHeight="1">
      <c r="A12" s="402" t="s">
        <v>894</v>
      </c>
      <c r="B12" s="403">
        <v>841278.82012339996</v>
      </c>
      <c r="C12" s="403">
        <v>1035129.00732586</v>
      </c>
      <c r="D12" s="403">
        <v>1321272.7693586899</v>
      </c>
      <c r="E12" s="404">
        <v>388884.56633646</v>
      </c>
      <c r="F12" s="403">
        <v>530309.68652220001</v>
      </c>
      <c r="G12" s="405" t="s">
        <v>571</v>
      </c>
    </row>
    <row r="13" spans="1:7" s="335" customFormat="1" ht="21.4" customHeight="1">
      <c r="A13" s="402" t="s">
        <v>895</v>
      </c>
      <c r="B13" s="403">
        <v>357205.14741301001</v>
      </c>
      <c r="C13" s="403">
        <v>603647.65215977002</v>
      </c>
      <c r="D13" s="403">
        <v>678325.26616965001</v>
      </c>
      <c r="E13" s="404">
        <v>198981.11544759999</v>
      </c>
      <c r="F13" s="403">
        <v>201863.96439414</v>
      </c>
      <c r="G13" s="405" t="s">
        <v>560</v>
      </c>
    </row>
    <row r="14" spans="1:7" s="335" customFormat="1" ht="22.35" customHeight="1">
      <c r="A14" s="406" t="s">
        <v>896</v>
      </c>
      <c r="B14" s="398">
        <v>119184.97480811</v>
      </c>
      <c r="C14" s="398">
        <v>146944.73390858999</v>
      </c>
      <c r="D14" s="399">
        <v>205639.69871200999</v>
      </c>
      <c r="E14" s="400">
        <v>49766.577324149999</v>
      </c>
      <c r="F14" s="398">
        <v>94339.65399372</v>
      </c>
      <c r="G14" s="407" t="s">
        <v>11</v>
      </c>
    </row>
    <row r="15" spans="1:7" s="335" customFormat="1" ht="34.700000000000003" customHeight="1">
      <c r="A15" s="406" t="s">
        <v>897</v>
      </c>
      <c r="B15" s="398">
        <v>202145.81345305999</v>
      </c>
      <c r="C15" s="398">
        <v>232986.54370638001</v>
      </c>
      <c r="D15" s="399">
        <v>181373.03783156001</v>
      </c>
      <c r="E15" s="400">
        <v>41954.337665179999</v>
      </c>
      <c r="F15" s="398">
        <v>69346.109294909998</v>
      </c>
      <c r="G15" s="407" t="s">
        <v>480</v>
      </c>
    </row>
    <row r="16" spans="1:7" s="335" customFormat="1" ht="22.35" customHeight="1">
      <c r="A16" s="406" t="s">
        <v>360</v>
      </c>
      <c r="B16" s="398">
        <v>4754940.5865719998</v>
      </c>
      <c r="C16" s="398">
        <v>5779727.17402892</v>
      </c>
      <c r="D16" s="399">
        <v>7165654.1614849297</v>
      </c>
      <c r="E16" s="400">
        <v>1956497.276327</v>
      </c>
      <c r="F16" s="398">
        <v>1757747.2405000001</v>
      </c>
      <c r="G16" s="407" t="s">
        <v>898</v>
      </c>
    </row>
    <row r="17" spans="1:7" s="335" customFormat="1" ht="21.95" customHeight="1">
      <c r="A17" s="393" t="s">
        <v>106</v>
      </c>
      <c r="B17" s="394">
        <v>8564962.7360571306</v>
      </c>
      <c r="C17" s="394">
        <v>10443227.7961978</v>
      </c>
      <c r="D17" s="394">
        <v>12885357.4346232</v>
      </c>
      <c r="E17" s="395">
        <v>3183402.12638776</v>
      </c>
      <c r="F17" s="394">
        <v>3329073.90185116</v>
      </c>
      <c r="G17" s="396" t="s">
        <v>467</v>
      </c>
    </row>
    <row r="18" spans="1:7" s="335" customFormat="1" ht="34.700000000000003" customHeight="1">
      <c r="A18" s="408" t="s">
        <v>899</v>
      </c>
      <c r="B18" s="403">
        <v>280144.68204352999</v>
      </c>
      <c r="C18" s="403">
        <v>373213.62370449997</v>
      </c>
      <c r="D18" s="403">
        <v>498739.23295471002</v>
      </c>
      <c r="E18" s="404">
        <v>114723.25549379</v>
      </c>
      <c r="F18" s="403">
        <v>151902.09264938001</v>
      </c>
      <c r="G18" s="405" t="s">
        <v>132</v>
      </c>
    </row>
    <row r="19" spans="1:7" s="335" customFormat="1" ht="21.4" customHeight="1">
      <c r="A19" s="408" t="s">
        <v>87</v>
      </c>
      <c r="B19" s="403">
        <v>33818.54605954</v>
      </c>
      <c r="C19" s="403">
        <v>46952.253622769997</v>
      </c>
      <c r="D19" s="403">
        <v>74063.28244671</v>
      </c>
      <c r="E19" s="404">
        <v>10677.854055</v>
      </c>
      <c r="F19" s="403">
        <v>17482.498792869999</v>
      </c>
      <c r="G19" s="405" t="s">
        <v>41</v>
      </c>
    </row>
    <row r="20" spans="1:7" s="335" customFormat="1" ht="58.15" customHeight="1">
      <c r="A20" s="408" t="s">
        <v>900</v>
      </c>
      <c r="B20" s="403">
        <v>214641.74532605999</v>
      </c>
      <c r="C20" s="403">
        <v>285125.41307319002</v>
      </c>
      <c r="D20" s="403">
        <v>338676.19518857001</v>
      </c>
      <c r="E20" s="404">
        <v>76679.647393840001</v>
      </c>
      <c r="F20" s="403">
        <v>90038.518687150005</v>
      </c>
      <c r="G20" s="405" t="s">
        <v>270</v>
      </c>
    </row>
    <row r="21" spans="1:7" s="335" customFormat="1" ht="21.4" customHeight="1">
      <c r="A21" s="408" t="s">
        <v>38</v>
      </c>
      <c r="B21" s="403">
        <v>3170104.5274544698</v>
      </c>
      <c r="C21" s="403">
        <v>3923754.7958000102</v>
      </c>
      <c r="D21" s="403">
        <v>5068868.5078410804</v>
      </c>
      <c r="E21" s="404">
        <v>1544883.3087195</v>
      </c>
      <c r="F21" s="403">
        <v>1453815.98586148</v>
      </c>
      <c r="G21" s="405" t="s">
        <v>39</v>
      </c>
    </row>
    <row r="22" spans="1:7" s="335" customFormat="1" ht="21.4" customHeight="1">
      <c r="A22" s="408" t="s">
        <v>291</v>
      </c>
      <c r="B22" s="403">
        <v>310598.73457010998</v>
      </c>
      <c r="C22" s="403">
        <v>262352.93604662002</v>
      </c>
      <c r="D22" s="403">
        <v>345095.34750988003</v>
      </c>
      <c r="E22" s="404">
        <v>56754.71833209</v>
      </c>
      <c r="F22" s="403">
        <v>66731.266929630001</v>
      </c>
      <c r="G22" s="405" t="s">
        <v>292</v>
      </c>
    </row>
    <row r="23" spans="1:7" s="335" customFormat="1" ht="33.6" customHeight="1">
      <c r="A23" s="408" t="s">
        <v>901</v>
      </c>
      <c r="B23" s="403">
        <v>416525.28907351999</v>
      </c>
      <c r="C23" s="403">
        <v>498549.15666371002</v>
      </c>
      <c r="D23" s="403">
        <v>639020.66073125997</v>
      </c>
      <c r="E23" s="404">
        <v>165457.05421745</v>
      </c>
      <c r="F23" s="403">
        <v>191567.59267909001</v>
      </c>
      <c r="G23" s="405" t="s">
        <v>25</v>
      </c>
    </row>
    <row r="24" spans="1:7" s="335" customFormat="1" ht="33.6" customHeight="1">
      <c r="A24" s="408" t="s">
        <v>55</v>
      </c>
      <c r="B24" s="403">
        <v>1227208.8871116799</v>
      </c>
      <c r="C24" s="403">
        <v>1304470.83329775</v>
      </c>
      <c r="D24" s="403">
        <v>1909563.24848769</v>
      </c>
      <c r="E24" s="404">
        <v>281740.99187023001</v>
      </c>
      <c r="F24" s="403">
        <v>288496.47419352998</v>
      </c>
      <c r="G24" s="405" t="s">
        <v>440</v>
      </c>
    </row>
    <row r="25" spans="1:7" s="335" customFormat="1" ht="33.6" customHeight="1">
      <c r="A25" s="408" t="s">
        <v>387</v>
      </c>
      <c r="B25" s="403">
        <v>372167.07688799</v>
      </c>
      <c r="C25" s="403">
        <v>497101.13082120998</v>
      </c>
      <c r="D25" s="403">
        <v>629748.28885883</v>
      </c>
      <c r="E25" s="404">
        <v>162533.17614751001</v>
      </c>
      <c r="F25" s="403">
        <v>203852.51183502001</v>
      </c>
      <c r="G25" s="405" t="s">
        <v>446</v>
      </c>
    </row>
    <row r="26" spans="1:7" s="335" customFormat="1" ht="33.6" customHeight="1">
      <c r="A26" s="408" t="s">
        <v>902</v>
      </c>
      <c r="B26" s="403">
        <v>142716.24858809001</v>
      </c>
      <c r="C26" s="403">
        <v>204233.00259607</v>
      </c>
      <c r="D26" s="403">
        <v>326774.66596848</v>
      </c>
      <c r="E26" s="404">
        <v>76841.517720689997</v>
      </c>
      <c r="F26" s="403">
        <v>55282.928969209999</v>
      </c>
      <c r="G26" s="405" t="s">
        <v>336</v>
      </c>
    </row>
    <row r="27" spans="1:7" s="335" customFormat="1" ht="70.349999999999994" customHeight="1">
      <c r="A27" s="408" t="s">
        <v>610</v>
      </c>
      <c r="B27" s="403">
        <v>557615.46312243002</v>
      </c>
      <c r="C27" s="403">
        <v>630321.96580407</v>
      </c>
      <c r="D27" s="403">
        <v>733238.07337559003</v>
      </c>
      <c r="E27" s="404">
        <v>142632.78030365001</v>
      </c>
      <c r="F27" s="403">
        <v>245226.72028934001</v>
      </c>
      <c r="G27" s="405" t="s">
        <v>903</v>
      </c>
    </row>
    <row r="28" spans="1:7" s="335" customFormat="1" ht="45.95" customHeight="1">
      <c r="A28" s="408" t="s">
        <v>904</v>
      </c>
      <c r="B28" s="403">
        <v>39857.494048389999</v>
      </c>
      <c r="C28" s="403">
        <v>94355.625818479995</v>
      </c>
      <c r="D28" s="403">
        <v>87139.546817640003</v>
      </c>
      <c r="E28" s="404">
        <v>14412.674349389999</v>
      </c>
      <c r="F28" s="403">
        <v>13772.83028425</v>
      </c>
      <c r="G28" s="405" t="s">
        <v>905</v>
      </c>
    </row>
    <row r="29" spans="1:7" s="335" customFormat="1" ht="21.4" customHeight="1">
      <c r="A29" s="408" t="s">
        <v>217</v>
      </c>
      <c r="B29" s="403">
        <v>602393.68469042005</v>
      </c>
      <c r="C29" s="403">
        <v>833840.46624066005</v>
      </c>
      <c r="D29" s="403">
        <v>1135203.9667219201</v>
      </c>
      <c r="E29" s="404">
        <v>188751.24901788999</v>
      </c>
      <c r="F29" s="403">
        <v>220172.01618399</v>
      </c>
      <c r="G29" s="405" t="s">
        <v>906</v>
      </c>
    </row>
    <row r="30" spans="1:7" s="335" customFormat="1" ht="21.4" customHeight="1">
      <c r="A30" s="408" t="s">
        <v>543</v>
      </c>
      <c r="B30" s="403">
        <v>500690.46690606</v>
      </c>
      <c r="C30" s="403">
        <v>445554.67249211</v>
      </c>
      <c r="D30" s="403">
        <v>534195.10613034002</v>
      </c>
      <c r="E30" s="404">
        <v>127585.35803050001</v>
      </c>
      <c r="F30" s="403">
        <v>130374.79187257</v>
      </c>
      <c r="G30" s="405" t="s">
        <v>907</v>
      </c>
    </row>
    <row r="31" spans="1:7" s="335" customFormat="1" ht="21.4" customHeight="1">
      <c r="A31" s="408" t="s">
        <v>908</v>
      </c>
      <c r="B31" s="403">
        <v>51301.684825049997</v>
      </c>
      <c r="C31" s="403">
        <v>60447.083525399998</v>
      </c>
      <c r="D31" s="403">
        <v>57826.31784982</v>
      </c>
      <c r="E31" s="404">
        <v>4175.0211741599996</v>
      </c>
      <c r="F31" s="403">
        <v>4235.9295118099999</v>
      </c>
      <c r="G31" s="405" t="s">
        <v>909</v>
      </c>
    </row>
    <row r="32" spans="1:7" s="335" customFormat="1" ht="21.4" customHeight="1">
      <c r="A32" s="408" t="s">
        <v>502</v>
      </c>
      <c r="B32" s="403">
        <v>645178.20534979005</v>
      </c>
      <c r="C32" s="403">
        <v>982954.83669120003</v>
      </c>
      <c r="D32" s="403">
        <v>507204.99374064</v>
      </c>
      <c r="E32" s="404">
        <v>215553.51956207</v>
      </c>
      <c r="F32" s="403">
        <v>196121.74311184001</v>
      </c>
      <c r="G32" s="405" t="s">
        <v>910</v>
      </c>
    </row>
    <row r="33" spans="1:7" s="335" customFormat="1" ht="34.15" customHeight="1">
      <c r="A33" s="393" t="s">
        <v>605</v>
      </c>
      <c r="B33" s="394">
        <v>100264.66608516</v>
      </c>
      <c r="C33" s="394">
        <v>112108.50563503</v>
      </c>
      <c r="D33" s="394">
        <v>254369.38500094</v>
      </c>
      <c r="E33" s="395">
        <v>43450.815578380003</v>
      </c>
      <c r="F33" s="394">
        <v>-36415.247978910003</v>
      </c>
      <c r="G33" s="396" t="s">
        <v>539</v>
      </c>
    </row>
    <row r="34" spans="1:7" s="335" customFormat="1" ht="22.35" customHeight="1">
      <c r="A34" s="406" t="s">
        <v>911</v>
      </c>
      <c r="B34" s="398">
        <v>165991.99335184001</v>
      </c>
      <c r="C34" s="398">
        <v>165135.22871048001</v>
      </c>
      <c r="D34" s="399">
        <v>302043.52579811</v>
      </c>
      <c r="E34" s="400">
        <v>56839.417999999998</v>
      </c>
      <c r="F34" s="398">
        <v>3356.0673630000001</v>
      </c>
      <c r="G34" s="407" t="s">
        <v>912</v>
      </c>
    </row>
    <row r="35" spans="1:7" s="335" customFormat="1" ht="22.35" customHeight="1">
      <c r="A35" s="406" t="s">
        <v>913</v>
      </c>
      <c r="B35" s="398">
        <v>65727.327266680004</v>
      </c>
      <c r="C35" s="398">
        <v>53026.723075449998</v>
      </c>
      <c r="D35" s="399">
        <v>47674.140797170003</v>
      </c>
      <c r="E35" s="400">
        <v>13388.60242162</v>
      </c>
      <c r="F35" s="398">
        <v>39771.315341909998</v>
      </c>
      <c r="G35" s="407" t="s">
        <v>914</v>
      </c>
    </row>
    <row r="36" spans="1:7" s="335" customFormat="1" ht="46.35" customHeight="1">
      <c r="A36" s="393" t="s">
        <v>2090</v>
      </c>
      <c r="B36" s="394">
        <v>132238.03326324001</v>
      </c>
      <c r="C36" s="394">
        <v>206928.28932263999</v>
      </c>
      <c r="D36" s="394">
        <v>293699.24369591998</v>
      </c>
      <c r="E36" s="395">
        <v>65990.163971829999</v>
      </c>
      <c r="F36" s="394">
        <v>46440.164993689999</v>
      </c>
      <c r="G36" s="396" t="s">
        <v>604</v>
      </c>
    </row>
    <row r="37" spans="1:7" s="335" customFormat="1" ht="34.700000000000003" customHeight="1">
      <c r="A37" s="406" t="s">
        <v>917</v>
      </c>
      <c r="B37" s="398">
        <v>134935.67314346999</v>
      </c>
      <c r="C37" s="398">
        <v>208115.98917697999</v>
      </c>
      <c r="D37" s="399">
        <v>295159.65007516003</v>
      </c>
      <c r="E37" s="400">
        <v>66522.220274570005</v>
      </c>
      <c r="F37" s="398">
        <v>46795.509560899998</v>
      </c>
      <c r="G37" s="407" t="s">
        <v>918</v>
      </c>
    </row>
    <row r="38" spans="1:7" s="335" customFormat="1" ht="34.700000000000003" customHeight="1">
      <c r="A38" s="406" t="s">
        <v>915</v>
      </c>
      <c r="B38" s="398">
        <v>2697.63988023</v>
      </c>
      <c r="C38" s="398">
        <v>1187.69985434</v>
      </c>
      <c r="D38" s="399">
        <v>1460.40637924</v>
      </c>
      <c r="E38" s="400">
        <v>532.05630273999998</v>
      </c>
      <c r="F38" s="398">
        <v>355.34456720999998</v>
      </c>
      <c r="G38" s="407" t="s">
        <v>916</v>
      </c>
    </row>
    <row r="39" spans="1:7" s="335" customFormat="1" ht="34.15" customHeight="1">
      <c r="A39" s="393" t="s">
        <v>2091</v>
      </c>
      <c r="B39" s="394">
        <v>-54818.570778840003</v>
      </c>
      <c r="C39" s="394">
        <v>213879.82687429999</v>
      </c>
      <c r="D39" s="394">
        <v>119017.05292652</v>
      </c>
      <c r="E39" s="395">
        <v>786450.62487866997</v>
      </c>
      <c r="F39" s="394">
        <v>1245153.67511419</v>
      </c>
      <c r="G39" s="396" t="s">
        <v>606</v>
      </c>
    </row>
    <row r="40" spans="1:7" s="335" customFormat="1" ht="46.35" customHeight="1">
      <c r="A40" s="393" t="s">
        <v>2092</v>
      </c>
      <c r="B40" s="435">
        <v>54818.570778840003</v>
      </c>
      <c r="C40" s="435">
        <v>213879.82687429999</v>
      </c>
      <c r="D40" s="435">
        <v>119017.05292652</v>
      </c>
      <c r="E40" s="436">
        <v>786450.62487866997</v>
      </c>
      <c r="F40" s="435">
        <v>1245153.67511419</v>
      </c>
      <c r="G40" s="396" t="s">
        <v>2093</v>
      </c>
    </row>
    <row r="41" spans="1:7" s="335" customFormat="1" ht="58.7" customHeight="1">
      <c r="A41" s="393" t="s">
        <v>2203</v>
      </c>
      <c r="B41" s="394">
        <v>54818.570778840003</v>
      </c>
      <c r="C41" s="394">
        <v>213879.82687429999</v>
      </c>
      <c r="D41" s="394">
        <v>119017.05292652</v>
      </c>
      <c r="E41" s="395">
        <v>786450.62487866997</v>
      </c>
      <c r="F41" s="394">
        <v>-1245153.67511419</v>
      </c>
      <c r="G41" s="396" t="s">
        <v>2204</v>
      </c>
    </row>
    <row r="42" spans="1:7" s="335" customFormat="1" ht="21.4" customHeight="1">
      <c r="A42" s="409" t="s">
        <v>465</v>
      </c>
      <c r="B42" s="410">
        <v>391721.03502731002</v>
      </c>
      <c r="C42" s="410">
        <v>-161670.23976932</v>
      </c>
      <c r="D42" s="410">
        <v>-445278.54465663002</v>
      </c>
      <c r="E42" s="411">
        <v>-2401942.475141</v>
      </c>
      <c r="F42" s="410">
        <v>-1042031.85779858</v>
      </c>
      <c r="G42" s="412" t="s">
        <v>919</v>
      </c>
    </row>
    <row r="43" spans="1:7" s="335" customFormat="1" ht="21.4" customHeight="1">
      <c r="A43" s="408" t="s">
        <v>920</v>
      </c>
      <c r="B43" s="403">
        <v>391721.03502731002</v>
      </c>
      <c r="C43" s="403">
        <v>-161670.23976932</v>
      </c>
      <c r="D43" s="403">
        <v>-445278.54465663002</v>
      </c>
      <c r="E43" s="404">
        <v>-2401942.475141</v>
      </c>
      <c r="F43" s="403">
        <v>-1042031.85779858</v>
      </c>
      <c r="G43" s="413" t="s">
        <v>921</v>
      </c>
    </row>
    <row r="44" spans="1:7" s="335" customFormat="1" ht="21.4" customHeight="1">
      <c r="A44" s="408" t="s">
        <v>922</v>
      </c>
      <c r="B44" s="414" t="s">
        <v>489</v>
      </c>
      <c r="C44" s="414" t="s">
        <v>489</v>
      </c>
      <c r="D44" s="414" t="s">
        <v>489</v>
      </c>
      <c r="E44" s="415" t="s">
        <v>489</v>
      </c>
      <c r="F44" s="414" t="s">
        <v>489</v>
      </c>
      <c r="G44" s="413" t="s">
        <v>923</v>
      </c>
    </row>
    <row r="45" spans="1:7" s="335" customFormat="1" ht="21.4" customHeight="1">
      <c r="A45" s="409" t="s">
        <v>224</v>
      </c>
      <c r="B45" s="437" t="s">
        <v>489</v>
      </c>
      <c r="C45" s="437" t="s">
        <v>489</v>
      </c>
      <c r="D45" s="437" t="s">
        <v>489</v>
      </c>
      <c r="E45" s="438" t="s">
        <v>489</v>
      </c>
      <c r="F45" s="437" t="s">
        <v>489</v>
      </c>
      <c r="G45" s="412" t="s">
        <v>924</v>
      </c>
    </row>
    <row r="46" spans="1:7" s="335" customFormat="1" ht="21.4" customHeight="1">
      <c r="A46" s="408" t="s">
        <v>920</v>
      </c>
      <c r="B46" s="414" t="s">
        <v>489</v>
      </c>
      <c r="C46" s="414" t="s">
        <v>489</v>
      </c>
      <c r="D46" s="414" t="s">
        <v>489</v>
      </c>
      <c r="E46" s="415" t="s">
        <v>489</v>
      </c>
      <c r="F46" s="414" t="s">
        <v>489</v>
      </c>
      <c r="G46" s="413" t="s">
        <v>921</v>
      </c>
    </row>
    <row r="47" spans="1:7" s="335" customFormat="1" ht="21.4" customHeight="1">
      <c r="A47" s="416" t="s">
        <v>922</v>
      </c>
      <c r="B47" s="417" t="s">
        <v>489</v>
      </c>
      <c r="C47" s="417" t="s">
        <v>489</v>
      </c>
      <c r="D47" s="417" t="s">
        <v>489</v>
      </c>
      <c r="E47" s="418" t="s">
        <v>489</v>
      </c>
      <c r="F47" s="417" t="s">
        <v>489</v>
      </c>
      <c r="G47" s="419" t="s">
        <v>923</v>
      </c>
    </row>
    <row r="48" spans="1:7" s="335" customFormat="1" ht="299.64999999999998" customHeight="1"/>
    <row r="49" spans="1:8" s="335" customFormat="1" ht="35.1" customHeight="1">
      <c r="A49" s="994"/>
      <c r="B49" s="994"/>
      <c r="C49" s="994"/>
      <c r="D49" s="994"/>
      <c r="E49" s="994"/>
      <c r="F49" s="994"/>
      <c r="G49" s="994"/>
      <c r="H49" s="994"/>
    </row>
    <row r="50" spans="1:8" s="335" customFormat="1" ht="59.65" customHeight="1"/>
  </sheetData>
  <customSheetViews>
    <customSheetView guid="{CEB12AB2-2B7C-47EA-8993-91B31C172525}"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1"/>
      <headerFooter alignWithMargins="0"/>
    </customSheetView>
    <customSheetView guid="{69687417-BF2D-41EA-9F0C-3ABCA36AC0DF}"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2"/>
      <headerFooter alignWithMargins="0"/>
    </customSheetView>
  </customSheetViews>
  <mergeCells count="13">
    <mergeCell ref="A1:D1"/>
    <mergeCell ref="E1:G1"/>
    <mergeCell ref="A2:D2"/>
    <mergeCell ref="A49:H49"/>
    <mergeCell ref="E2:G2"/>
    <mergeCell ref="A3:D4"/>
    <mergeCell ref="E3:G4"/>
    <mergeCell ref="D5:E5"/>
    <mergeCell ref="G5:G6"/>
    <mergeCell ref="A5:A6"/>
    <mergeCell ref="B5:B6"/>
    <mergeCell ref="C5:C6"/>
    <mergeCell ref="F5:F6"/>
  </mergeCells>
  <phoneticPr fontId="0" type="noConversion"/>
  <pageMargins left="0.35433070866141736" right="0.51181102362204722" top="0.59055118110236227" bottom="0.39370078740157483" header="0.51181102362204722" footer="0.51181102362204722"/>
  <pageSetup paperSize="9" scale="74" orientation="portrait" r:id="rId3"/>
  <headerFooter alignWithMargins="0"/>
  <colBreaks count="1" manualBreakCount="1">
    <brk id="6" max="4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8"/>
  <sheetViews>
    <sheetView workbookViewId="0">
      <selection activeCell="N19" sqref="N19"/>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3333</v>
      </c>
      <c r="B1" s="991"/>
      <c r="C1" s="991"/>
      <c r="D1" s="991"/>
      <c r="E1" s="992" t="s">
        <v>3334</v>
      </c>
      <c r="F1" s="992"/>
      <c r="G1" s="992"/>
    </row>
    <row r="2" spans="1:7" s="335" customFormat="1" ht="19.149999999999999" customHeight="1">
      <c r="A2" s="993" t="s">
        <v>2145</v>
      </c>
      <c r="B2" s="993"/>
      <c r="C2" s="993"/>
      <c r="D2" s="993"/>
      <c r="E2" s="995" t="s">
        <v>889</v>
      </c>
      <c r="F2" s="995"/>
      <c r="G2" s="995"/>
    </row>
    <row r="3" spans="1:7" s="335" customFormat="1" ht="19.149999999999999" customHeight="1">
      <c r="A3" s="993" t="s">
        <v>890</v>
      </c>
      <c r="B3" s="993"/>
      <c r="C3" s="993"/>
      <c r="D3" s="993"/>
      <c r="E3" s="995" t="s">
        <v>2146</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c r="C8" s="337">
        <v>123963.96241050999</v>
      </c>
      <c r="D8" s="337">
        <v>406297.41955321003</v>
      </c>
      <c r="E8" s="337">
        <v>104013.72711622</v>
      </c>
      <c r="F8" s="337">
        <v>108015.90173914</v>
      </c>
      <c r="G8" s="338" t="s">
        <v>406</v>
      </c>
    </row>
    <row r="9" spans="1:7" s="335" customFormat="1" ht="38.85" customHeight="1">
      <c r="A9" s="339" t="s">
        <v>891</v>
      </c>
      <c r="B9" s="340"/>
      <c r="C9" s="340">
        <v>23640.793241579999</v>
      </c>
      <c r="D9" s="340">
        <v>96670.780361020006</v>
      </c>
      <c r="E9" s="340">
        <v>29406.038243139999</v>
      </c>
      <c r="F9" s="340">
        <v>40226.15578506</v>
      </c>
      <c r="G9" s="339" t="s">
        <v>892</v>
      </c>
    </row>
    <row r="10" spans="1:7" s="335" customFormat="1" ht="28.7" customHeight="1">
      <c r="A10" s="341" t="s">
        <v>1153</v>
      </c>
      <c r="B10" s="342" t="s">
        <v>489</v>
      </c>
      <c r="C10" s="343">
        <v>3442.4366343199999</v>
      </c>
      <c r="D10" s="343">
        <v>10602.8015259</v>
      </c>
      <c r="E10" s="343">
        <v>4207.5251483100001</v>
      </c>
      <c r="F10" s="343">
        <v>6670.9226837699998</v>
      </c>
      <c r="G10" s="344" t="s">
        <v>601</v>
      </c>
    </row>
    <row r="11" spans="1:7" s="335" customFormat="1" ht="28.7" customHeight="1">
      <c r="A11" s="341" t="s">
        <v>893</v>
      </c>
      <c r="B11" s="342" t="s">
        <v>489</v>
      </c>
      <c r="C11" s="343">
        <v>8475.6219842899991</v>
      </c>
      <c r="D11" s="343">
        <v>35508.593291600002</v>
      </c>
      <c r="E11" s="343">
        <v>10553.41317043</v>
      </c>
      <c r="F11" s="343">
        <v>15772.416496330001</v>
      </c>
      <c r="G11" s="344" t="s">
        <v>602</v>
      </c>
    </row>
    <row r="12" spans="1:7" s="335" customFormat="1" ht="19.149999999999999" customHeight="1">
      <c r="A12" s="341" t="s">
        <v>894</v>
      </c>
      <c r="B12" s="342" t="s">
        <v>489</v>
      </c>
      <c r="C12" s="343">
        <v>6413.9814694099996</v>
      </c>
      <c r="D12" s="343">
        <v>25133.407703479999</v>
      </c>
      <c r="E12" s="343">
        <v>7117.7157549000003</v>
      </c>
      <c r="F12" s="343">
        <v>9918.4609292099994</v>
      </c>
      <c r="G12" s="344" t="s">
        <v>571</v>
      </c>
    </row>
    <row r="13" spans="1:7" s="335" customFormat="1" ht="19.149999999999999" customHeight="1">
      <c r="A13" s="341" t="s">
        <v>895</v>
      </c>
      <c r="B13" s="342" t="s">
        <v>489</v>
      </c>
      <c r="C13" s="343">
        <v>47.402815949999997</v>
      </c>
      <c r="D13" s="343">
        <v>120.52479940000001</v>
      </c>
      <c r="E13" s="343">
        <v>44.830098309999997</v>
      </c>
      <c r="F13" s="343">
        <v>38.828813289999999</v>
      </c>
      <c r="G13" s="344" t="s">
        <v>560</v>
      </c>
    </row>
    <row r="14" spans="1:7" s="335" customFormat="1" ht="28.7" customHeight="1">
      <c r="A14" s="345" t="s">
        <v>896</v>
      </c>
      <c r="B14" s="340"/>
      <c r="C14" s="340">
        <v>1403.9666376499999</v>
      </c>
      <c r="D14" s="340">
        <v>5854.4088480500004</v>
      </c>
      <c r="E14" s="340">
        <v>1130.8821103099999</v>
      </c>
      <c r="F14" s="340">
        <v>1810.3547921300001</v>
      </c>
      <c r="G14" s="345" t="s">
        <v>11</v>
      </c>
    </row>
    <row r="15" spans="1:7" s="335" customFormat="1" ht="38.85" customHeight="1">
      <c r="A15" s="345" t="s">
        <v>897</v>
      </c>
      <c r="B15" s="340"/>
      <c r="C15" s="340">
        <v>1877.6061623200001</v>
      </c>
      <c r="D15" s="340">
        <v>9525.8627721400007</v>
      </c>
      <c r="E15" s="340">
        <v>3188.93773577</v>
      </c>
      <c r="F15" s="340">
        <v>835.30106194999996</v>
      </c>
      <c r="G15" s="345" t="s">
        <v>480</v>
      </c>
    </row>
    <row r="16" spans="1:7" s="335" customFormat="1" ht="28.7" customHeight="1">
      <c r="A16" s="345" t="s">
        <v>360</v>
      </c>
      <c r="B16" s="340"/>
      <c r="C16" s="340">
        <v>97041.596368960003</v>
      </c>
      <c r="D16" s="340">
        <v>294246.36757200002</v>
      </c>
      <c r="E16" s="340">
        <v>70287.869026999993</v>
      </c>
      <c r="F16" s="340">
        <v>65144.090100000001</v>
      </c>
      <c r="G16" s="345" t="s">
        <v>898</v>
      </c>
    </row>
    <row r="17" spans="1:7" s="335" customFormat="1" ht="19.7" customHeight="1">
      <c r="A17" s="336" t="s">
        <v>106</v>
      </c>
      <c r="B17" s="337"/>
      <c r="C17" s="337">
        <v>241280.99682639999</v>
      </c>
      <c r="D17" s="337">
        <v>400475.30101156997</v>
      </c>
      <c r="E17" s="337">
        <v>85960.586599229995</v>
      </c>
      <c r="F17" s="337">
        <v>95014.422646649997</v>
      </c>
      <c r="G17" s="338" t="s">
        <v>467</v>
      </c>
    </row>
    <row r="18" spans="1:7" s="335" customFormat="1" ht="28.7" customHeight="1">
      <c r="A18" s="346" t="s">
        <v>899</v>
      </c>
      <c r="B18" s="347" t="s">
        <v>489</v>
      </c>
      <c r="C18" s="343">
        <v>13142.849410700001</v>
      </c>
      <c r="D18" s="343">
        <v>18110.234570649998</v>
      </c>
      <c r="E18" s="343">
        <v>4688.4102234700003</v>
      </c>
      <c r="F18" s="343">
        <v>4930.1550444900004</v>
      </c>
      <c r="G18" s="344" t="s">
        <v>132</v>
      </c>
    </row>
    <row r="19" spans="1:7" s="335" customFormat="1" ht="19.149999999999999" customHeight="1">
      <c r="A19" s="346" t="s">
        <v>87</v>
      </c>
      <c r="B19" s="347" t="s">
        <v>489</v>
      </c>
      <c r="C19" s="343">
        <v>454.47620019999999</v>
      </c>
      <c r="D19" s="343">
        <v>1514.07611092</v>
      </c>
      <c r="E19" s="343">
        <v>343.56064574999999</v>
      </c>
      <c r="F19" s="343">
        <v>526.72856887</v>
      </c>
      <c r="G19" s="344" t="s">
        <v>41</v>
      </c>
    </row>
    <row r="20" spans="1:7" s="335" customFormat="1" ht="59.1" customHeight="1">
      <c r="A20" s="346" t="s">
        <v>900</v>
      </c>
      <c r="B20" s="347" t="s">
        <v>489</v>
      </c>
      <c r="C20" s="343">
        <v>4886.95933814</v>
      </c>
      <c r="D20" s="343">
        <v>9030.6749620499995</v>
      </c>
      <c r="E20" s="343">
        <v>2117.3983861699999</v>
      </c>
      <c r="F20" s="343">
        <v>2735.93961691</v>
      </c>
      <c r="G20" s="344" t="s">
        <v>270</v>
      </c>
    </row>
    <row r="21" spans="1:7" s="335" customFormat="1" ht="19.149999999999999" customHeight="1">
      <c r="A21" s="346" t="s">
        <v>38</v>
      </c>
      <c r="B21" s="347" t="s">
        <v>489</v>
      </c>
      <c r="C21" s="343">
        <v>114000.03489594</v>
      </c>
      <c r="D21" s="343">
        <v>149429.30604629999</v>
      </c>
      <c r="E21" s="343">
        <v>46230.320651189999</v>
      </c>
      <c r="F21" s="343">
        <v>47539.439314169998</v>
      </c>
      <c r="G21" s="344" t="s">
        <v>39</v>
      </c>
    </row>
    <row r="22" spans="1:7" s="335" customFormat="1" ht="19.149999999999999" customHeight="1">
      <c r="A22" s="346" t="s">
        <v>291</v>
      </c>
      <c r="B22" s="347" t="s">
        <v>489</v>
      </c>
      <c r="C22" s="343">
        <v>4117.5166021499999</v>
      </c>
      <c r="D22" s="343">
        <v>9421.4093029800006</v>
      </c>
      <c r="E22" s="343">
        <v>923.34461931999999</v>
      </c>
      <c r="F22" s="343">
        <v>1174.4963326100001</v>
      </c>
      <c r="G22" s="344" t="s">
        <v>292</v>
      </c>
    </row>
    <row r="23" spans="1:7" s="335" customFormat="1" ht="38.85" customHeight="1">
      <c r="A23" s="346" t="s">
        <v>901</v>
      </c>
      <c r="B23" s="347" t="s">
        <v>489</v>
      </c>
      <c r="C23" s="343">
        <v>21312.684300829998</v>
      </c>
      <c r="D23" s="343">
        <v>26130.562733409999</v>
      </c>
      <c r="E23" s="343">
        <v>7867.8750372699997</v>
      </c>
      <c r="F23" s="343">
        <v>8017.1608673299997</v>
      </c>
      <c r="G23" s="344" t="s">
        <v>25</v>
      </c>
    </row>
    <row r="24" spans="1:7" s="335" customFormat="1" ht="38.85" customHeight="1">
      <c r="A24" s="346" t="s">
        <v>55</v>
      </c>
      <c r="B24" s="347" t="s">
        <v>489</v>
      </c>
      <c r="C24" s="343">
        <v>31980.323837460001</v>
      </c>
      <c r="D24" s="343">
        <v>81842.540170680004</v>
      </c>
      <c r="E24" s="343">
        <v>5277.8599616000001</v>
      </c>
      <c r="F24" s="343">
        <v>5950.3496788299999</v>
      </c>
      <c r="G24" s="344" t="s">
        <v>440</v>
      </c>
    </row>
    <row r="25" spans="1:7" s="335" customFormat="1" ht="49.15" customHeight="1">
      <c r="A25" s="346" t="s">
        <v>387</v>
      </c>
      <c r="B25" s="347" t="s">
        <v>489</v>
      </c>
      <c r="C25" s="343">
        <v>10241.23046436</v>
      </c>
      <c r="D25" s="343">
        <v>16460.59198492</v>
      </c>
      <c r="E25" s="343">
        <v>4429.8789286000001</v>
      </c>
      <c r="F25" s="343">
        <v>6492.6593397400002</v>
      </c>
      <c r="G25" s="344" t="s">
        <v>446</v>
      </c>
    </row>
    <row r="26" spans="1:7" s="335" customFormat="1" ht="38.85" customHeight="1">
      <c r="A26" s="346" t="s">
        <v>902</v>
      </c>
      <c r="B26" s="347" t="s">
        <v>489</v>
      </c>
      <c r="C26" s="343">
        <v>1016.5623428599999</v>
      </c>
      <c r="D26" s="343">
        <v>1198.1138000000001</v>
      </c>
      <c r="E26" s="343">
        <v>249</v>
      </c>
      <c r="F26" s="343">
        <v>266.43</v>
      </c>
      <c r="G26" s="344" t="s">
        <v>336</v>
      </c>
    </row>
    <row r="27" spans="1:7" s="335" customFormat="1" ht="89.1" customHeight="1">
      <c r="A27" s="346" t="s">
        <v>610</v>
      </c>
      <c r="B27" s="347" t="s">
        <v>489</v>
      </c>
      <c r="C27" s="343">
        <v>2201.4266989900002</v>
      </c>
      <c r="D27" s="343">
        <v>25496.537947109999</v>
      </c>
      <c r="E27" s="343">
        <v>5817.8257319200002</v>
      </c>
      <c r="F27" s="343">
        <v>8152.3615829</v>
      </c>
      <c r="G27" s="344" t="s">
        <v>903</v>
      </c>
    </row>
    <row r="28" spans="1:7" s="335" customFormat="1" ht="59.1" customHeight="1">
      <c r="A28" s="346" t="s">
        <v>904</v>
      </c>
      <c r="B28" s="347" t="s">
        <v>489</v>
      </c>
      <c r="C28" s="343">
        <v>2586.8635461899999</v>
      </c>
      <c r="D28" s="343">
        <v>8867.5504500499992</v>
      </c>
      <c r="E28" s="343">
        <v>174.18557727000001</v>
      </c>
      <c r="F28" s="343">
        <v>278.01077702999999</v>
      </c>
      <c r="G28" s="344" t="s">
        <v>905</v>
      </c>
    </row>
    <row r="29" spans="1:7" s="335" customFormat="1" ht="28.7" customHeight="1">
      <c r="A29" s="346" t="s">
        <v>217</v>
      </c>
      <c r="B29" s="347" t="s">
        <v>489</v>
      </c>
      <c r="C29" s="343">
        <v>19266.816679250001</v>
      </c>
      <c r="D29" s="343">
        <v>38228.86444718</v>
      </c>
      <c r="E29" s="343">
        <v>5563.0554481500003</v>
      </c>
      <c r="F29" s="343">
        <v>6739.4570409899998</v>
      </c>
      <c r="G29" s="344" t="s">
        <v>906</v>
      </c>
    </row>
    <row r="30" spans="1:7" s="335" customFormat="1" ht="19.149999999999999" customHeight="1">
      <c r="A30" s="346" t="s">
        <v>543</v>
      </c>
      <c r="B30" s="347" t="s">
        <v>489</v>
      </c>
      <c r="C30" s="343">
        <v>6207.5484622200001</v>
      </c>
      <c r="D30" s="343">
        <v>11284.215760630001</v>
      </c>
      <c r="E30" s="343">
        <v>1225.5154042300001</v>
      </c>
      <c r="F30" s="343">
        <v>1416.73647628</v>
      </c>
      <c r="G30" s="344" t="s">
        <v>907</v>
      </c>
    </row>
    <row r="31" spans="1:7" s="335" customFormat="1" ht="28.7" customHeight="1">
      <c r="A31" s="346" t="s">
        <v>908</v>
      </c>
      <c r="B31" s="347" t="s">
        <v>489</v>
      </c>
      <c r="C31" s="343">
        <v>2228.1092851100002</v>
      </c>
      <c r="D31" s="343">
        <v>2227.8264996900002</v>
      </c>
      <c r="E31" s="343">
        <v>26.734159290000001</v>
      </c>
      <c r="F31" s="343">
        <v>125.85642471</v>
      </c>
      <c r="G31" s="344" t="s">
        <v>909</v>
      </c>
    </row>
    <row r="32" spans="1:7" s="335" customFormat="1" ht="19.149999999999999" customHeight="1">
      <c r="A32" s="346" t="s">
        <v>502</v>
      </c>
      <c r="B32" s="347" t="s">
        <v>489</v>
      </c>
      <c r="C32" s="343">
        <v>7637.5947619999997</v>
      </c>
      <c r="D32" s="343">
        <v>1232.796225</v>
      </c>
      <c r="E32" s="343">
        <v>1025.6218249999999</v>
      </c>
      <c r="F32" s="343">
        <v>668.64158179000003</v>
      </c>
      <c r="G32" s="344" t="s">
        <v>910</v>
      </c>
    </row>
    <row r="33" spans="1:7" s="335" customFormat="1" ht="39.4" customHeight="1">
      <c r="A33" s="336" t="s">
        <v>605</v>
      </c>
      <c r="B33" s="337"/>
      <c r="C33" s="337">
        <v>3099.2019436199998</v>
      </c>
      <c r="D33" s="337">
        <v>5968.0583277699998</v>
      </c>
      <c r="E33" s="337">
        <v>1253.0507131899999</v>
      </c>
      <c r="F33" s="337">
        <v>125.87909486</v>
      </c>
      <c r="G33" s="338" t="s">
        <v>539</v>
      </c>
    </row>
    <row r="34" spans="1:7" s="335" customFormat="1" ht="19.149999999999999" customHeight="1">
      <c r="A34" s="345" t="s">
        <v>911</v>
      </c>
      <c r="B34" s="340"/>
      <c r="C34" s="340">
        <v>3207.9716039999998</v>
      </c>
      <c r="D34" s="340">
        <v>6320.7292159999997</v>
      </c>
      <c r="E34" s="340">
        <v>1355</v>
      </c>
      <c r="F34" s="340">
        <v>315</v>
      </c>
      <c r="G34" s="345" t="s">
        <v>912</v>
      </c>
    </row>
    <row r="35" spans="1:7" s="335" customFormat="1" ht="28.7" customHeight="1">
      <c r="A35" s="345" t="s">
        <v>913</v>
      </c>
      <c r="B35" s="340"/>
      <c r="C35" s="340">
        <v>108.76966038</v>
      </c>
      <c r="D35" s="340">
        <v>352.67088823</v>
      </c>
      <c r="E35" s="340">
        <v>101.94928681</v>
      </c>
      <c r="F35" s="340">
        <v>189.12090513999999</v>
      </c>
      <c r="G35" s="345" t="s">
        <v>914</v>
      </c>
    </row>
    <row r="36" spans="1:7" s="335" customFormat="1" ht="59.65" customHeight="1">
      <c r="A36" s="336" t="s">
        <v>2090</v>
      </c>
      <c r="B36" s="337"/>
      <c r="C36" s="337">
        <v>13.510680000000001</v>
      </c>
      <c r="D36" s="337">
        <v>1127.446422</v>
      </c>
      <c r="E36" s="337"/>
      <c r="F36" s="337">
        <v>109.81383460000001</v>
      </c>
      <c r="G36" s="338" t="s">
        <v>604</v>
      </c>
    </row>
    <row r="37" spans="1:7" s="335" customFormat="1" ht="28.7" customHeight="1">
      <c r="A37" s="345" t="s">
        <v>917</v>
      </c>
      <c r="B37" s="340"/>
      <c r="C37" s="340">
        <v>20.0976</v>
      </c>
      <c r="D37" s="340">
        <v>1138.5577000000001</v>
      </c>
      <c r="E37" s="340"/>
      <c r="F37" s="340">
        <v>110.4000016</v>
      </c>
      <c r="G37" s="345" t="s">
        <v>918</v>
      </c>
    </row>
    <row r="38" spans="1:7" s="335" customFormat="1" ht="38.85" customHeight="1">
      <c r="A38" s="345" t="s">
        <v>915</v>
      </c>
      <c r="B38" s="340"/>
      <c r="C38" s="340">
        <v>6.5869200000000001</v>
      </c>
      <c r="D38" s="340">
        <v>11.111278</v>
      </c>
      <c r="E38" s="340"/>
      <c r="F38" s="340">
        <v>0.58616699999999999</v>
      </c>
      <c r="G38" s="345" t="s">
        <v>916</v>
      </c>
    </row>
    <row r="39" spans="1:7" s="335" customFormat="1" ht="39.4" customHeight="1">
      <c r="A39" s="336" t="s">
        <v>2091</v>
      </c>
      <c r="B39" s="337"/>
      <c r="C39" s="337">
        <v>-120429.74703951</v>
      </c>
      <c r="D39" s="337">
        <v>-1273.3862081299999</v>
      </c>
      <c r="E39" s="337">
        <v>16800.089803800001</v>
      </c>
      <c r="F39" s="337">
        <v>12765.786163029999</v>
      </c>
      <c r="G39" s="338" t="s">
        <v>606</v>
      </c>
    </row>
    <row r="40" spans="1:7" s="335" customFormat="1" ht="2.1" customHeight="1"/>
    <row r="41" spans="1:7" s="335" customFormat="1" ht="68.849999999999994" customHeight="1">
      <c r="A41" s="336" t="s">
        <v>2203</v>
      </c>
      <c r="B41" s="337"/>
      <c r="C41" s="337">
        <v>120429.74703951</v>
      </c>
      <c r="D41" s="337">
        <v>-1273.3862081299999</v>
      </c>
      <c r="E41" s="337">
        <v>-16800.089803800001</v>
      </c>
      <c r="F41" s="337">
        <v>-12765.786163029999</v>
      </c>
      <c r="G41" s="338" t="s">
        <v>2204</v>
      </c>
    </row>
    <row r="42" spans="1:7" s="335" customFormat="1" ht="19.149999999999999" customHeight="1">
      <c r="A42" s="348" t="s">
        <v>465</v>
      </c>
      <c r="B42" s="349" t="s">
        <v>489</v>
      </c>
      <c r="C42" s="350">
        <v>1403591.2472474601</v>
      </c>
      <c r="D42" s="350">
        <v>-13422.41770444</v>
      </c>
      <c r="E42" s="350">
        <v>-211369.2679456</v>
      </c>
      <c r="F42" s="350">
        <v>-12765.61554183</v>
      </c>
      <c r="G42" s="351" t="s">
        <v>919</v>
      </c>
    </row>
    <row r="43" spans="1:7" s="335" customFormat="1" ht="19.149999999999999" customHeight="1">
      <c r="A43" s="341" t="s">
        <v>920</v>
      </c>
      <c r="B43" s="352" t="s">
        <v>489</v>
      </c>
      <c r="C43" s="343">
        <v>1410351.7076814</v>
      </c>
      <c r="D43" s="343">
        <v>-4225.5400864399999</v>
      </c>
      <c r="E43" s="343">
        <v>-211202.28524560001</v>
      </c>
      <c r="F43" s="343">
        <v>-5792.48765783</v>
      </c>
      <c r="G43" s="353" t="s">
        <v>921</v>
      </c>
    </row>
    <row r="44" spans="1:7" s="335" customFormat="1" ht="19.7" customHeight="1">
      <c r="A44" s="341" t="s">
        <v>922</v>
      </c>
      <c r="B44" s="352" t="s">
        <v>489</v>
      </c>
      <c r="C44" s="343">
        <v>6760.4604339400003</v>
      </c>
      <c r="D44" s="343">
        <v>9196.8776180000004</v>
      </c>
      <c r="E44" s="343">
        <v>166.98269999999999</v>
      </c>
      <c r="F44" s="343">
        <v>6973.1278840000004</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mergeCells count="14">
    <mergeCell ref="G5:G6"/>
    <mergeCell ref="A1:D1"/>
    <mergeCell ref="E1:G1"/>
    <mergeCell ref="A2:D2"/>
    <mergeCell ref="E2:G2"/>
    <mergeCell ref="A3:D3"/>
    <mergeCell ref="E3:G3"/>
    <mergeCell ref="A4:D4"/>
    <mergeCell ref="E4:G4"/>
    <mergeCell ref="A5:A6"/>
    <mergeCell ref="B5:B6"/>
    <mergeCell ref="C5:C6"/>
    <mergeCell ref="D5:E5"/>
    <mergeCell ref="F5:F6"/>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00B0F0"/>
  </sheetPr>
  <dimension ref="A1:G48"/>
  <sheetViews>
    <sheetView zoomScaleNormal="100" zoomScaleSheetLayoutView="100" workbookViewId="0">
      <selection activeCell="O16" sqref="O16"/>
    </sheetView>
  </sheetViews>
  <sheetFormatPr defaultRowHeight="12.75" customHeight="1"/>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2013</v>
      </c>
      <c r="B1" s="991"/>
      <c r="C1" s="991"/>
      <c r="D1" s="991"/>
      <c r="E1" s="992" t="s">
        <v>2014</v>
      </c>
      <c r="F1" s="992"/>
      <c r="G1" s="992"/>
    </row>
    <row r="2" spans="1:7" s="335" customFormat="1" ht="19.149999999999999" customHeight="1">
      <c r="A2" s="993" t="s">
        <v>888</v>
      </c>
      <c r="B2" s="993"/>
      <c r="C2" s="993"/>
      <c r="D2" s="993"/>
      <c r="E2" s="995" t="s">
        <v>889</v>
      </c>
      <c r="F2" s="995"/>
      <c r="G2" s="995"/>
    </row>
    <row r="3" spans="1:7" s="335" customFormat="1" ht="19.149999999999999" customHeight="1">
      <c r="A3" s="993" t="s">
        <v>890</v>
      </c>
      <c r="B3" s="993"/>
      <c r="C3" s="993"/>
      <c r="D3" s="993"/>
      <c r="E3" s="995" t="s">
        <v>1736</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407409.19118556002</v>
      </c>
      <c r="C8" s="337">
        <v>479342.52276765998</v>
      </c>
      <c r="D8" s="337">
        <v>630074.58767866995</v>
      </c>
      <c r="E8" s="337">
        <v>175635.77831962</v>
      </c>
      <c r="F8" s="337">
        <v>200238.27524046999</v>
      </c>
      <c r="G8" s="338" t="s">
        <v>406</v>
      </c>
    </row>
    <row r="9" spans="1:7" s="335" customFormat="1" ht="38.85" customHeight="1">
      <c r="A9" s="339" t="s">
        <v>891</v>
      </c>
      <c r="B9" s="340">
        <v>97340.638599929996</v>
      </c>
      <c r="C9" s="340">
        <v>131206.29468821001</v>
      </c>
      <c r="D9" s="340">
        <v>166838.19703749</v>
      </c>
      <c r="E9" s="340">
        <v>58127.094797090002</v>
      </c>
      <c r="F9" s="340">
        <v>67699.087211520004</v>
      </c>
      <c r="G9" s="339" t="s">
        <v>892</v>
      </c>
    </row>
    <row r="10" spans="1:7" s="335" customFormat="1" ht="28.7" customHeight="1">
      <c r="A10" s="341" t="s">
        <v>1153</v>
      </c>
      <c r="B10" s="358">
        <v>12451.01358287</v>
      </c>
      <c r="C10" s="343">
        <v>18604.66055529</v>
      </c>
      <c r="D10" s="343">
        <v>26898.105612619998</v>
      </c>
      <c r="E10" s="343">
        <v>14818.12910251</v>
      </c>
      <c r="F10" s="343">
        <v>14130.86791309</v>
      </c>
      <c r="G10" s="344" t="s">
        <v>601</v>
      </c>
    </row>
    <row r="11" spans="1:7" s="335" customFormat="1" ht="28.7" customHeight="1">
      <c r="A11" s="341" t="s">
        <v>893</v>
      </c>
      <c r="B11" s="358">
        <v>32360.845241480001</v>
      </c>
      <c r="C11" s="343">
        <v>43758.86860614</v>
      </c>
      <c r="D11" s="343">
        <v>57696.793731220001</v>
      </c>
      <c r="E11" s="343">
        <v>18847.686680660001</v>
      </c>
      <c r="F11" s="343">
        <v>23761.407015100001</v>
      </c>
      <c r="G11" s="344" t="s">
        <v>602</v>
      </c>
    </row>
    <row r="12" spans="1:7" s="335" customFormat="1" ht="19.149999999999999" customHeight="1">
      <c r="A12" s="341" t="s">
        <v>894</v>
      </c>
      <c r="B12" s="358">
        <v>22946.089182479998</v>
      </c>
      <c r="C12" s="343">
        <v>27495.020221309998</v>
      </c>
      <c r="D12" s="343">
        <v>36673.22094046</v>
      </c>
      <c r="E12" s="343">
        <v>10303.646314490001</v>
      </c>
      <c r="F12" s="343">
        <v>14001.446921139999</v>
      </c>
      <c r="G12" s="344" t="s">
        <v>571</v>
      </c>
    </row>
    <row r="13" spans="1:7" s="335" customFormat="1" ht="19.149999999999999" customHeight="1">
      <c r="A13" s="341" t="s">
        <v>895</v>
      </c>
      <c r="B13" s="358">
        <v>10529.46678244</v>
      </c>
      <c r="C13" s="343">
        <v>20076.529602989998</v>
      </c>
      <c r="D13" s="343">
        <v>18706.909054870001</v>
      </c>
      <c r="E13" s="343">
        <v>5247.8565692599996</v>
      </c>
      <c r="F13" s="343">
        <v>5663.1083216799998</v>
      </c>
      <c r="G13" s="344" t="s">
        <v>560</v>
      </c>
    </row>
    <row r="14" spans="1:7" s="335" customFormat="1" ht="28.7" customHeight="1">
      <c r="A14" s="345" t="s">
        <v>896</v>
      </c>
      <c r="B14" s="340">
        <v>7795.0642806899996</v>
      </c>
      <c r="C14" s="340">
        <v>6880.8375219700001</v>
      </c>
      <c r="D14" s="340">
        <v>10031.30911767</v>
      </c>
      <c r="E14" s="340">
        <v>4188.0797980400002</v>
      </c>
      <c r="F14" s="340">
        <v>4050.6665972199999</v>
      </c>
      <c r="G14" s="345" t="s">
        <v>11</v>
      </c>
    </row>
    <row r="15" spans="1:7" s="335" customFormat="1" ht="38.85" customHeight="1">
      <c r="A15" s="345" t="s">
        <v>897</v>
      </c>
      <c r="B15" s="340">
        <v>4242.5079049400001</v>
      </c>
      <c r="C15" s="340">
        <v>4360.0478794800001</v>
      </c>
      <c r="D15" s="340">
        <v>4230.2271235099997</v>
      </c>
      <c r="E15" s="340">
        <v>1130.0947244900001</v>
      </c>
      <c r="F15" s="340">
        <v>1361.3084317299999</v>
      </c>
      <c r="G15" s="345" t="s">
        <v>480</v>
      </c>
    </row>
    <row r="16" spans="1:7" s="335" customFormat="1" ht="28.7" customHeight="1">
      <c r="A16" s="345" t="s">
        <v>360</v>
      </c>
      <c r="B16" s="340">
        <v>298030.9804</v>
      </c>
      <c r="C16" s="340">
        <v>336895.34267799999</v>
      </c>
      <c r="D16" s="340">
        <v>448974.85440000001</v>
      </c>
      <c r="E16" s="340">
        <v>112190.50900000001</v>
      </c>
      <c r="F16" s="340">
        <v>127127.213</v>
      </c>
      <c r="G16" s="345" t="s">
        <v>898</v>
      </c>
    </row>
    <row r="17" spans="1:7" s="335" customFormat="1" ht="19.7" customHeight="1">
      <c r="A17" s="336" t="s">
        <v>106</v>
      </c>
      <c r="B17" s="337">
        <v>407291.41903165</v>
      </c>
      <c r="C17" s="337">
        <v>476797.19847036002</v>
      </c>
      <c r="D17" s="337">
        <v>629557.50787069998</v>
      </c>
      <c r="E17" s="337">
        <v>151117.16687022001</v>
      </c>
      <c r="F17" s="337">
        <v>168684.29568335001</v>
      </c>
      <c r="G17" s="338" t="s">
        <v>467</v>
      </c>
    </row>
    <row r="18" spans="1:7" s="335" customFormat="1" ht="28.7" customHeight="1">
      <c r="A18" s="346" t="s">
        <v>899</v>
      </c>
      <c r="B18" s="359">
        <v>17175.908563739998</v>
      </c>
      <c r="C18" s="343">
        <v>20688.526680949999</v>
      </c>
      <c r="D18" s="343">
        <v>34057.909293739998</v>
      </c>
      <c r="E18" s="343">
        <v>8317.7388568999995</v>
      </c>
      <c r="F18" s="343">
        <v>9255.5482518000008</v>
      </c>
      <c r="G18" s="344" t="s">
        <v>132</v>
      </c>
    </row>
    <row r="19" spans="1:7" s="335" customFormat="1" ht="19.149999999999999" customHeight="1">
      <c r="A19" s="346" t="s">
        <v>87</v>
      </c>
      <c r="B19" s="359">
        <v>4884.9576858700002</v>
      </c>
      <c r="C19" s="343">
        <v>8863.38601595</v>
      </c>
      <c r="D19" s="343">
        <v>7702.9187287300001</v>
      </c>
      <c r="E19" s="343">
        <v>1819.6979735100001</v>
      </c>
      <c r="F19" s="343">
        <v>2869.5417228299998</v>
      </c>
      <c r="G19" s="344" t="s">
        <v>41</v>
      </c>
    </row>
    <row r="20" spans="1:7" s="335" customFormat="1" ht="59.1" customHeight="1">
      <c r="A20" s="346" t="s">
        <v>900</v>
      </c>
      <c r="B20" s="359">
        <v>9889.1387712800006</v>
      </c>
      <c r="C20" s="343">
        <v>11400.03312059</v>
      </c>
      <c r="D20" s="343">
        <v>13521.21735074</v>
      </c>
      <c r="E20" s="343">
        <v>3562.2060772899999</v>
      </c>
      <c r="F20" s="343">
        <v>3809.8945041500001</v>
      </c>
      <c r="G20" s="344" t="s">
        <v>270</v>
      </c>
    </row>
    <row r="21" spans="1:7" s="335" customFormat="1" ht="19.149999999999999" customHeight="1">
      <c r="A21" s="346" t="s">
        <v>38</v>
      </c>
      <c r="B21" s="359">
        <v>154748.47518307</v>
      </c>
      <c r="C21" s="343">
        <v>178716.44130119999</v>
      </c>
      <c r="D21" s="343">
        <v>257095.51352079</v>
      </c>
      <c r="E21" s="343">
        <v>76312.40133357</v>
      </c>
      <c r="F21" s="343">
        <v>57600.41547693</v>
      </c>
      <c r="G21" s="344" t="s">
        <v>39</v>
      </c>
    </row>
    <row r="22" spans="1:7" s="335" customFormat="1" ht="19.149999999999999" customHeight="1">
      <c r="A22" s="346" t="s">
        <v>291</v>
      </c>
      <c r="B22" s="359">
        <v>9255.1630961999999</v>
      </c>
      <c r="C22" s="343">
        <v>5204.3609636900001</v>
      </c>
      <c r="D22" s="343">
        <v>12735.368112</v>
      </c>
      <c r="E22" s="343">
        <v>1234.85429533</v>
      </c>
      <c r="F22" s="343">
        <v>3286.8204768400001</v>
      </c>
      <c r="G22" s="344" t="s">
        <v>292</v>
      </c>
    </row>
    <row r="23" spans="1:7" s="335" customFormat="1" ht="38.85" customHeight="1">
      <c r="A23" s="346" t="s">
        <v>901</v>
      </c>
      <c r="B23" s="359">
        <v>14046.57088419</v>
      </c>
      <c r="C23" s="343">
        <v>16096.882331930001</v>
      </c>
      <c r="D23" s="343">
        <v>21242.73111723</v>
      </c>
      <c r="E23" s="343">
        <v>6055.6059410600001</v>
      </c>
      <c r="F23" s="343">
        <v>6354.3264632700002</v>
      </c>
      <c r="G23" s="344" t="s">
        <v>25</v>
      </c>
    </row>
    <row r="24" spans="1:7" s="335" customFormat="1" ht="38.85" customHeight="1">
      <c r="A24" s="346" t="s">
        <v>55</v>
      </c>
      <c r="B24" s="359">
        <v>36376.251217229998</v>
      </c>
      <c r="C24" s="343">
        <v>49376.946801450002</v>
      </c>
      <c r="D24" s="343">
        <v>68458.009394339999</v>
      </c>
      <c r="E24" s="343">
        <v>9856.5999595400008</v>
      </c>
      <c r="F24" s="343">
        <v>10321.697877119999</v>
      </c>
      <c r="G24" s="344" t="s">
        <v>440</v>
      </c>
    </row>
    <row r="25" spans="1:7" s="335" customFormat="1" ht="49.15" customHeight="1">
      <c r="A25" s="346" t="s">
        <v>387</v>
      </c>
      <c r="B25" s="359">
        <v>16877.91063871</v>
      </c>
      <c r="C25" s="343">
        <v>20705.33122177</v>
      </c>
      <c r="D25" s="343">
        <v>29880.073911830001</v>
      </c>
      <c r="E25" s="343">
        <v>8645.7103666099993</v>
      </c>
      <c r="F25" s="343">
        <v>11040.338837359999</v>
      </c>
      <c r="G25" s="344" t="s">
        <v>446</v>
      </c>
    </row>
    <row r="26" spans="1:7" s="335" customFormat="1" ht="38.85" customHeight="1">
      <c r="A26" s="346" t="s">
        <v>902</v>
      </c>
      <c r="B26" s="359">
        <v>9914.0635866699995</v>
      </c>
      <c r="C26" s="343">
        <v>9555.4842254300002</v>
      </c>
      <c r="D26" s="343">
        <v>16086.269390269999</v>
      </c>
      <c r="E26" s="343">
        <v>3598.4340075</v>
      </c>
      <c r="F26" s="343">
        <v>2939.7013275499999</v>
      </c>
      <c r="G26" s="344" t="s">
        <v>336</v>
      </c>
    </row>
    <row r="27" spans="1:7" s="335" customFormat="1" ht="89.1" customHeight="1">
      <c r="A27" s="346" t="s">
        <v>610</v>
      </c>
      <c r="B27" s="359">
        <v>55657.819188779999</v>
      </c>
      <c r="C27" s="343">
        <v>65936.614099800005</v>
      </c>
      <c r="D27" s="343">
        <v>65206.490343550002</v>
      </c>
      <c r="E27" s="343">
        <v>18169.155675509999</v>
      </c>
      <c r="F27" s="343">
        <v>38931.715934120002</v>
      </c>
      <c r="G27" s="344" t="s">
        <v>903</v>
      </c>
    </row>
    <row r="28" spans="1:7" s="335" customFormat="1" ht="59.1" customHeight="1">
      <c r="A28" s="346" t="s">
        <v>904</v>
      </c>
      <c r="B28" s="359">
        <v>5364.2916876199997</v>
      </c>
      <c r="C28" s="343">
        <v>1730.89787832</v>
      </c>
      <c r="D28" s="343">
        <v>2126.06720748</v>
      </c>
      <c r="E28" s="343">
        <v>419.36786692999999</v>
      </c>
      <c r="F28" s="343">
        <v>443.60406074999997</v>
      </c>
      <c r="G28" s="344" t="s">
        <v>905</v>
      </c>
    </row>
    <row r="29" spans="1:7" s="335" customFormat="1" ht="28.7" customHeight="1">
      <c r="A29" s="346" t="s">
        <v>217</v>
      </c>
      <c r="B29" s="359">
        <v>31882.067462759998</v>
      </c>
      <c r="C29" s="343">
        <v>50166.716698949996</v>
      </c>
      <c r="D29" s="343">
        <v>62476.663125749998</v>
      </c>
      <c r="E29" s="343">
        <v>7492.0762740500004</v>
      </c>
      <c r="F29" s="343">
        <v>13173.543715190001</v>
      </c>
      <c r="G29" s="344" t="s">
        <v>906</v>
      </c>
    </row>
    <row r="30" spans="1:7" s="335" customFormat="1" ht="19.149999999999999" customHeight="1">
      <c r="A30" s="346" t="s">
        <v>543</v>
      </c>
      <c r="B30" s="359">
        <v>27662.976115270001</v>
      </c>
      <c r="C30" s="343">
        <v>22742.662195149998</v>
      </c>
      <c r="D30" s="343">
        <v>33654.15223621</v>
      </c>
      <c r="E30" s="343">
        <v>3275.2879342199999</v>
      </c>
      <c r="F30" s="343">
        <v>7037.8820000699998</v>
      </c>
      <c r="G30" s="344" t="s">
        <v>907</v>
      </c>
    </row>
    <row r="31" spans="1:7" s="335" customFormat="1" ht="28.7" customHeight="1">
      <c r="A31" s="346" t="s">
        <v>908</v>
      </c>
      <c r="B31" s="359">
        <v>2131.7818502599998</v>
      </c>
      <c r="C31" s="343">
        <v>2368.3205840000001</v>
      </c>
      <c r="D31" s="343">
        <v>2403.5082420399999</v>
      </c>
      <c r="E31" s="343">
        <v>41.849508200000002</v>
      </c>
      <c r="F31" s="343">
        <v>51.708858370000002</v>
      </c>
      <c r="G31" s="344" t="s">
        <v>909</v>
      </c>
    </row>
    <row r="32" spans="1:7" s="335" customFormat="1" ht="19.149999999999999" customHeight="1">
      <c r="A32" s="346" t="s">
        <v>502</v>
      </c>
      <c r="B32" s="359">
        <v>11424.043100000001</v>
      </c>
      <c r="C32" s="343">
        <v>13244.59435118</v>
      </c>
      <c r="D32" s="343">
        <v>2910.6158959999998</v>
      </c>
      <c r="E32" s="343">
        <v>2316.1808000000001</v>
      </c>
      <c r="F32" s="343">
        <v>1567.5561769999999</v>
      </c>
      <c r="G32" s="344" t="s">
        <v>910</v>
      </c>
    </row>
    <row r="33" spans="1:7" s="335" customFormat="1" ht="39.4" customHeight="1">
      <c r="A33" s="336" t="s">
        <v>605</v>
      </c>
      <c r="B33" s="337">
        <v>3607.5867206500002</v>
      </c>
      <c r="C33" s="337">
        <v>3449.4662497200002</v>
      </c>
      <c r="D33" s="337">
        <v>14536.893503060001</v>
      </c>
      <c r="E33" s="337">
        <v>-602.97730007999996</v>
      </c>
      <c r="F33" s="337">
        <v>-3143.74289189</v>
      </c>
      <c r="G33" s="338" t="s">
        <v>539</v>
      </c>
    </row>
    <row r="34" spans="1:7" s="335" customFormat="1" ht="19.149999999999999" customHeight="1">
      <c r="A34" s="345" t="s">
        <v>911</v>
      </c>
      <c r="B34" s="340">
        <v>5933.3436170000004</v>
      </c>
      <c r="C34" s="340">
        <v>6210.9989539999997</v>
      </c>
      <c r="D34" s="340">
        <v>18928.741999999998</v>
      </c>
      <c r="E34" s="340">
        <v>855</v>
      </c>
      <c r="F34" s="340">
        <v>500</v>
      </c>
      <c r="G34" s="345" t="s">
        <v>912</v>
      </c>
    </row>
    <row r="35" spans="1:7" s="335" customFormat="1" ht="28.7" customHeight="1">
      <c r="A35" s="345" t="s">
        <v>913</v>
      </c>
      <c r="B35" s="340">
        <v>2325.7568963499998</v>
      </c>
      <c r="C35" s="340">
        <v>2761.53270428</v>
      </c>
      <c r="D35" s="340">
        <v>4391.8484969399997</v>
      </c>
      <c r="E35" s="340">
        <v>1457.9773000800001</v>
      </c>
      <c r="F35" s="340">
        <v>3643.74289189</v>
      </c>
      <c r="G35" s="345" t="s">
        <v>914</v>
      </c>
    </row>
    <row r="36" spans="1:7" s="335" customFormat="1" ht="59.65" customHeight="1">
      <c r="A36" s="336" t="s">
        <v>2090</v>
      </c>
      <c r="B36" s="337">
        <v>2078.9290631399999</v>
      </c>
      <c r="C36" s="337">
        <v>826.73115835999999</v>
      </c>
      <c r="D36" s="337">
        <v>-35.215555999999999</v>
      </c>
      <c r="E36" s="337">
        <v>-12.591324</v>
      </c>
      <c r="F36" s="337">
        <v>-12.651339999999999</v>
      </c>
      <c r="G36" s="338" t="s">
        <v>604</v>
      </c>
    </row>
    <row r="37" spans="1:7" s="335" customFormat="1" ht="28.7" customHeight="1">
      <c r="A37" s="345" t="s">
        <v>917</v>
      </c>
      <c r="B37" s="340">
        <v>2322.8578691399998</v>
      </c>
      <c r="C37" s="340">
        <v>1153.9452693200001</v>
      </c>
      <c r="D37" s="340">
        <v>18.642347999999998</v>
      </c>
      <c r="E37" s="340">
        <v>0</v>
      </c>
      <c r="F37" s="340"/>
      <c r="G37" s="345" t="s">
        <v>918</v>
      </c>
    </row>
    <row r="38" spans="1:7" s="335" customFormat="1" ht="38.85" customHeight="1">
      <c r="A38" s="345" t="s">
        <v>915</v>
      </c>
      <c r="B38" s="340">
        <v>243.92880600000001</v>
      </c>
      <c r="C38" s="340">
        <v>327.21411096000003</v>
      </c>
      <c r="D38" s="340">
        <v>53.857903999999998</v>
      </c>
      <c r="E38" s="340">
        <v>12.591324</v>
      </c>
      <c r="F38" s="340">
        <v>12.651339999999999</v>
      </c>
      <c r="G38" s="345" t="s">
        <v>916</v>
      </c>
    </row>
    <row r="39" spans="1:7" s="335" customFormat="1" ht="39.4" customHeight="1">
      <c r="A39" s="336" t="s">
        <v>2091</v>
      </c>
      <c r="B39" s="337">
        <v>-5568.7436298800003</v>
      </c>
      <c r="C39" s="337">
        <v>-1730.8731107799999</v>
      </c>
      <c r="D39" s="337">
        <v>-13984.59813909</v>
      </c>
      <c r="E39" s="337">
        <v>25134.180073480002</v>
      </c>
      <c r="F39" s="337">
        <v>34710.373789010002</v>
      </c>
      <c r="G39" s="338" t="s">
        <v>606</v>
      </c>
    </row>
    <row r="40" spans="1:7" s="335" customFormat="1" ht="2.1" customHeight="1"/>
    <row r="41" spans="1:7" s="335" customFormat="1" ht="68.849999999999994" customHeight="1">
      <c r="A41" s="336" t="s">
        <v>2203</v>
      </c>
      <c r="B41" s="337">
        <v>5568.7436298800003</v>
      </c>
      <c r="C41" s="337">
        <v>1730.8731107799999</v>
      </c>
      <c r="D41" s="337">
        <v>-13984.59813909</v>
      </c>
      <c r="E41" s="337">
        <v>-25134.180073480002</v>
      </c>
      <c r="F41" s="337">
        <v>-34710.373789010002</v>
      </c>
      <c r="G41" s="338" t="s">
        <v>2204</v>
      </c>
    </row>
    <row r="42" spans="1:7" s="335" customFormat="1" ht="19.149999999999999" customHeight="1">
      <c r="A42" s="348" t="s">
        <v>465</v>
      </c>
      <c r="B42" s="350">
        <v>5895.4060849999996</v>
      </c>
      <c r="C42" s="350">
        <v>-4686.7638893900003</v>
      </c>
      <c r="D42" s="350">
        <v>-28337.012990070001</v>
      </c>
      <c r="E42" s="350">
        <v>-299051.18512176001</v>
      </c>
      <c r="F42" s="350">
        <v>-34710.373789010002</v>
      </c>
      <c r="G42" s="351" t="s">
        <v>919</v>
      </c>
    </row>
    <row r="43" spans="1:7" s="335" customFormat="1" ht="19.149999999999999" customHeight="1">
      <c r="A43" s="341" t="s">
        <v>920</v>
      </c>
      <c r="B43" s="343">
        <v>9176.2659999999996</v>
      </c>
      <c r="C43" s="343">
        <v>2463.83145436</v>
      </c>
      <c r="D43" s="343">
        <v>-22220.166322720001</v>
      </c>
      <c r="E43" s="343">
        <v>-297963.55096175999</v>
      </c>
      <c r="F43" s="343">
        <v>-27529.089556800001</v>
      </c>
      <c r="G43" s="353" t="s">
        <v>921</v>
      </c>
    </row>
    <row r="44" spans="1:7" s="335" customFormat="1" ht="19.7" customHeight="1">
      <c r="A44" s="341" t="s">
        <v>922</v>
      </c>
      <c r="B44" s="343">
        <v>3280.859915</v>
      </c>
      <c r="C44" s="343">
        <v>7150.5953437500002</v>
      </c>
      <c r="D44" s="343">
        <v>6116.8466673499997</v>
      </c>
      <c r="E44" s="343">
        <v>1087.6341600000001</v>
      </c>
      <c r="F44" s="343">
        <v>7181.2842322099996</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1"/>
      <headerFooter alignWithMargins="0"/>
    </customSheetView>
    <customSheetView guid="{69687417-BF2D-41EA-9F0C-3ABCA36AC0DF}"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2"/>
      <headerFooter alignWithMargins="0"/>
    </customSheetView>
  </customSheetViews>
  <mergeCells count="14">
    <mergeCell ref="A5:A6"/>
    <mergeCell ref="B5:B6"/>
    <mergeCell ref="C5:C6"/>
    <mergeCell ref="F5:F6"/>
    <mergeCell ref="A4:D4"/>
    <mergeCell ref="E4:G4"/>
    <mergeCell ref="D5:E5"/>
    <mergeCell ref="G5:G6"/>
    <mergeCell ref="A1:D1"/>
    <mergeCell ref="E1:G1"/>
    <mergeCell ref="A2:D2"/>
    <mergeCell ref="E2:G2"/>
    <mergeCell ref="A3:D3"/>
    <mergeCell ref="E3:G3"/>
  </mergeCells>
  <phoneticPr fontId="20" type="noConversion"/>
  <pageMargins left="0.74803149606299213" right="0.15748031496062992" top="0.62992125984251968" bottom="0.6692913385826772" header="0.51181102362204722" footer="0.51181102362204722"/>
  <pageSetup paperSize="9" scale="94" fitToWidth="0" fitToHeight="0"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00B0F0"/>
  </sheetPr>
  <dimension ref="A1:G48"/>
  <sheetViews>
    <sheetView zoomScaleNormal="100" zoomScaleSheetLayoutView="100" workbookViewId="0">
      <selection activeCell="P18" sqref="P18"/>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2281</v>
      </c>
      <c r="B1" s="991"/>
      <c r="C1" s="991"/>
      <c r="D1" s="991"/>
      <c r="E1" s="992" t="s">
        <v>2282</v>
      </c>
      <c r="F1" s="992"/>
      <c r="G1" s="992"/>
    </row>
    <row r="2" spans="1:7" s="335" customFormat="1" ht="19.149999999999999" customHeight="1">
      <c r="A2" s="993" t="s">
        <v>925</v>
      </c>
      <c r="B2" s="993"/>
      <c r="C2" s="993"/>
      <c r="D2" s="993"/>
      <c r="E2" s="995" t="s">
        <v>889</v>
      </c>
      <c r="F2" s="995"/>
      <c r="G2" s="995"/>
    </row>
    <row r="3" spans="1:7" s="335" customFormat="1" ht="19.149999999999999" customHeight="1">
      <c r="A3" s="993" t="s">
        <v>890</v>
      </c>
      <c r="B3" s="993"/>
      <c r="C3" s="993"/>
      <c r="D3" s="993"/>
      <c r="E3" s="995" t="s">
        <v>1741</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373646.06445362</v>
      </c>
      <c r="C8" s="337">
        <v>439365.89569247002</v>
      </c>
      <c r="D8" s="337">
        <v>601085.01571179996</v>
      </c>
      <c r="E8" s="337">
        <v>162336.92093875</v>
      </c>
      <c r="F8" s="337">
        <v>166780.66940679</v>
      </c>
      <c r="G8" s="338" t="s">
        <v>406</v>
      </c>
    </row>
    <row r="9" spans="1:7" s="335" customFormat="1" ht="38.85" customHeight="1">
      <c r="A9" s="339" t="s">
        <v>891</v>
      </c>
      <c r="B9" s="340">
        <v>132602.21647429999</v>
      </c>
      <c r="C9" s="340">
        <v>169788.03049649001</v>
      </c>
      <c r="D9" s="340">
        <v>217147.69132782999</v>
      </c>
      <c r="E9" s="340">
        <v>68732.229141110001</v>
      </c>
      <c r="F9" s="340">
        <v>87695.795922060002</v>
      </c>
      <c r="G9" s="339" t="s">
        <v>892</v>
      </c>
    </row>
    <row r="10" spans="1:7" s="335" customFormat="1" ht="28.7" customHeight="1">
      <c r="A10" s="341" t="s">
        <v>1153</v>
      </c>
      <c r="B10" s="358">
        <v>15773.35866863</v>
      </c>
      <c r="C10" s="343">
        <v>22794.56038753</v>
      </c>
      <c r="D10" s="343">
        <v>27092.37791784</v>
      </c>
      <c r="E10" s="343">
        <v>13063.15599954</v>
      </c>
      <c r="F10" s="343">
        <v>15333.887077019999</v>
      </c>
      <c r="G10" s="344" t="s">
        <v>601</v>
      </c>
    </row>
    <row r="11" spans="1:7" s="335" customFormat="1" ht="28.7" customHeight="1">
      <c r="A11" s="341" t="s">
        <v>893</v>
      </c>
      <c r="B11" s="358">
        <v>39206.062046970001</v>
      </c>
      <c r="C11" s="343">
        <v>53618.784325300003</v>
      </c>
      <c r="D11" s="343">
        <v>71801.508046129995</v>
      </c>
      <c r="E11" s="343">
        <v>21612.15361886</v>
      </c>
      <c r="F11" s="343">
        <v>30927.5842959</v>
      </c>
      <c r="G11" s="344" t="s">
        <v>602</v>
      </c>
    </row>
    <row r="12" spans="1:7" s="335" customFormat="1" ht="19.149999999999999" customHeight="1">
      <c r="A12" s="341" t="s">
        <v>894</v>
      </c>
      <c r="B12" s="358">
        <v>30737.344107919998</v>
      </c>
      <c r="C12" s="343">
        <v>39432.496966810002</v>
      </c>
      <c r="D12" s="343">
        <v>50661.538271079997</v>
      </c>
      <c r="E12" s="343">
        <v>14646.00537649</v>
      </c>
      <c r="F12" s="343">
        <v>20864.272241930001</v>
      </c>
      <c r="G12" s="344" t="s">
        <v>571</v>
      </c>
    </row>
    <row r="13" spans="1:7" s="335" customFormat="1" ht="19.149999999999999" customHeight="1">
      <c r="A13" s="341" t="s">
        <v>895</v>
      </c>
      <c r="B13" s="358">
        <v>4832.8351015899998</v>
      </c>
      <c r="C13" s="343">
        <v>11907.390796420001</v>
      </c>
      <c r="D13" s="343">
        <v>12786.270941000001</v>
      </c>
      <c r="E13" s="343">
        <v>3289.24681332</v>
      </c>
      <c r="F13" s="343">
        <v>4439.7179455100004</v>
      </c>
      <c r="G13" s="344" t="s">
        <v>560</v>
      </c>
    </row>
    <row r="14" spans="1:7" s="335" customFormat="1" ht="28.7" customHeight="1">
      <c r="A14" s="345" t="s">
        <v>896</v>
      </c>
      <c r="B14" s="340">
        <v>8384.9448302199999</v>
      </c>
      <c r="C14" s="340">
        <v>9083.1144557900006</v>
      </c>
      <c r="D14" s="340">
        <v>11013.335823629999</v>
      </c>
      <c r="E14" s="340">
        <v>2391.8870715899998</v>
      </c>
      <c r="F14" s="340">
        <v>2114.3259128</v>
      </c>
      <c r="G14" s="345" t="s">
        <v>11</v>
      </c>
    </row>
    <row r="15" spans="1:7" s="335" customFormat="1" ht="38.85" customHeight="1">
      <c r="A15" s="345" t="s">
        <v>897</v>
      </c>
      <c r="B15" s="340">
        <v>9533.5891491000002</v>
      </c>
      <c r="C15" s="340">
        <v>6278.8853281900001</v>
      </c>
      <c r="D15" s="340">
        <v>5032.1947603400004</v>
      </c>
      <c r="E15" s="340">
        <v>1014.70872605</v>
      </c>
      <c r="F15" s="340">
        <v>985.97557193</v>
      </c>
      <c r="G15" s="345" t="s">
        <v>480</v>
      </c>
    </row>
    <row r="16" spans="1:7" s="335" customFormat="1" ht="28.7" customHeight="1">
      <c r="A16" s="345" t="s">
        <v>360</v>
      </c>
      <c r="B16" s="340">
        <v>223125.31400000001</v>
      </c>
      <c r="C16" s="340">
        <v>254215.86541200001</v>
      </c>
      <c r="D16" s="340">
        <v>367891.79379999998</v>
      </c>
      <c r="E16" s="340">
        <v>90198.096000000005</v>
      </c>
      <c r="F16" s="340">
        <v>75984.572</v>
      </c>
      <c r="G16" s="345" t="s">
        <v>898</v>
      </c>
    </row>
    <row r="17" spans="1:7" s="335" customFormat="1" ht="19.7" customHeight="1">
      <c r="A17" s="336" t="s">
        <v>106</v>
      </c>
      <c r="B17" s="337">
        <v>359921.47497630003</v>
      </c>
      <c r="C17" s="337">
        <v>430148.04930064001</v>
      </c>
      <c r="D17" s="337">
        <v>572439.64199045999</v>
      </c>
      <c r="E17" s="337">
        <v>131376.23236247999</v>
      </c>
      <c r="F17" s="337">
        <v>139445.30311740001</v>
      </c>
      <c r="G17" s="338" t="s">
        <v>467</v>
      </c>
    </row>
    <row r="18" spans="1:7" s="335" customFormat="1" ht="28.7" customHeight="1">
      <c r="A18" s="346" t="s">
        <v>899</v>
      </c>
      <c r="B18" s="359">
        <v>13413.82630094</v>
      </c>
      <c r="C18" s="343">
        <v>18351.497996599999</v>
      </c>
      <c r="D18" s="343">
        <v>38185.995669579999</v>
      </c>
      <c r="E18" s="343">
        <v>6091.2784463300004</v>
      </c>
      <c r="F18" s="343">
        <v>7562.3715184800003</v>
      </c>
      <c r="G18" s="344" t="s">
        <v>132</v>
      </c>
    </row>
    <row r="19" spans="1:7" s="335" customFormat="1" ht="19.149999999999999" customHeight="1">
      <c r="A19" s="346" t="s">
        <v>87</v>
      </c>
      <c r="B19" s="359">
        <v>2245.5638988300002</v>
      </c>
      <c r="C19" s="343">
        <v>2054.6105638099998</v>
      </c>
      <c r="D19" s="343">
        <v>3456.9188432999999</v>
      </c>
      <c r="E19" s="343">
        <v>571.16645372000005</v>
      </c>
      <c r="F19" s="343">
        <v>839.10190749000003</v>
      </c>
      <c r="G19" s="344" t="s">
        <v>41</v>
      </c>
    </row>
    <row r="20" spans="1:7" s="335" customFormat="1" ht="59.1" customHeight="1">
      <c r="A20" s="346" t="s">
        <v>900</v>
      </c>
      <c r="B20" s="359">
        <v>9594.6008927500006</v>
      </c>
      <c r="C20" s="343">
        <v>13657.93082071</v>
      </c>
      <c r="D20" s="343">
        <v>18072.721230309999</v>
      </c>
      <c r="E20" s="343">
        <v>2823.0864824800001</v>
      </c>
      <c r="F20" s="343">
        <v>3218.6264552100001</v>
      </c>
      <c r="G20" s="344" t="s">
        <v>270</v>
      </c>
    </row>
    <row r="21" spans="1:7" s="335" customFormat="1" ht="19.149999999999999" customHeight="1">
      <c r="A21" s="346" t="s">
        <v>38</v>
      </c>
      <c r="B21" s="359">
        <v>152328.51843443999</v>
      </c>
      <c r="C21" s="343">
        <v>182510.8412886</v>
      </c>
      <c r="D21" s="343">
        <v>247605.07675335</v>
      </c>
      <c r="E21" s="343">
        <v>75767.955758669996</v>
      </c>
      <c r="F21" s="343">
        <v>71237.525286160002</v>
      </c>
      <c r="G21" s="344" t="s">
        <v>39</v>
      </c>
    </row>
    <row r="22" spans="1:7" s="335" customFormat="1" ht="19.149999999999999" customHeight="1">
      <c r="A22" s="346" t="s">
        <v>291</v>
      </c>
      <c r="B22" s="359">
        <v>11280.72732772</v>
      </c>
      <c r="C22" s="343">
        <v>8551.2142727900009</v>
      </c>
      <c r="D22" s="343">
        <v>11352.279138919999</v>
      </c>
      <c r="E22" s="343">
        <v>1538.73579176</v>
      </c>
      <c r="F22" s="343">
        <v>2439.5602678599998</v>
      </c>
      <c r="G22" s="344" t="s">
        <v>292</v>
      </c>
    </row>
    <row r="23" spans="1:7" s="335" customFormat="1" ht="38.85" customHeight="1">
      <c r="A23" s="346" t="s">
        <v>901</v>
      </c>
      <c r="B23" s="359">
        <v>17223.080804230001</v>
      </c>
      <c r="C23" s="343">
        <v>22999.944219239998</v>
      </c>
      <c r="D23" s="343">
        <v>28282.710392870002</v>
      </c>
      <c r="E23" s="343">
        <v>6437.6828053199997</v>
      </c>
      <c r="F23" s="343">
        <v>7552.7062058000001</v>
      </c>
      <c r="G23" s="344" t="s">
        <v>25</v>
      </c>
    </row>
    <row r="24" spans="1:7" s="335" customFormat="1" ht="38.85" customHeight="1">
      <c r="A24" s="346" t="s">
        <v>55</v>
      </c>
      <c r="B24" s="359">
        <v>39337.282642819999</v>
      </c>
      <c r="C24" s="343">
        <v>44648.750556359999</v>
      </c>
      <c r="D24" s="343">
        <v>64363.641404310001</v>
      </c>
      <c r="E24" s="343">
        <v>6287.4960904400004</v>
      </c>
      <c r="F24" s="343">
        <v>5339.5160073999996</v>
      </c>
      <c r="G24" s="344" t="s">
        <v>440</v>
      </c>
    </row>
    <row r="25" spans="1:7" s="335" customFormat="1" ht="49.15" customHeight="1">
      <c r="A25" s="346" t="s">
        <v>387</v>
      </c>
      <c r="B25" s="359">
        <v>18679.75791294</v>
      </c>
      <c r="C25" s="343">
        <v>25906.096818670001</v>
      </c>
      <c r="D25" s="343">
        <v>30321.584744700001</v>
      </c>
      <c r="E25" s="343">
        <v>8217.3347060800006</v>
      </c>
      <c r="F25" s="343">
        <v>10072.877784279999</v>
      </c>
      <c r="G25" s="344" t="s">
        <v>446</v>
      </c>
    </row>
    <row r="26" spans="1:7" s="335" customFormat="1" ht="38.85" customHeight="1">
      <c r="A26" s="346" t="s">
        <v>902</v>
      </c>
      <c r="B26" s="359">
        <v>7732.7168832999996</v>
      </c>
      <c r="C26" s="343">
        <v>7432.1362495599997</v>
      </c>
      <c r="D26" s="343">
        <v>30909.629809279999</v>
      </c>
      <c r="E26" s="343">
        <v>3725.4719789300002</v>
      </c>
      <c r="F26" s="343">
        <v>8523.2740136199991</v>
      </c>
      <c r="G26" s="344" t="s">
        <v>336</v>
      </c>
    </row>
    <row r="27" spans="1:7" s="335" customFormat="1" ht="89.1" customHeight="1">
      <c r="A27" s="346" t="s">
        <v>610</v>
      </c>
      <c r="B27" s="359">
        <v>30176.506997699998</v>
      </c>
      <c r="C27" s="343">
        <v>30060.965258150001</v>
      </c>
      <c r="D27" s="343">
        <v>27698.113714750001</v>
      </c>
      <c r="E27" s="343">
        <v>5340.2598876299999</v>
      </c>
      <c r="F27" s="343">
        <v>8300.7774167600001</v>
      </c>
      <c r="G27" s="344" t="s">
        <v>903</v>
      </c>
    </row>
    <row r="28" spans="1:7" s="335" customFormat="1" ht="59.1" customHeight="1">
      <c r="A28" s="346" t="s">
        <v>904</v>
      </c>
      <c r="B28" s="359">
        <v>2033.06479178</v>
      </c>
      <c r="C28" s="343">
        <v>1335.88518206</v>
      </c>
      <c r="D28" s="343">
        <v>1273.09422518</v>
      </c>
      <c r="E28" s="343">
        <v>243.70540109000001</v>
      </c>
      <c r="F28" s="343">
        <v>548.21767948000002</v>
      </c>
      <c r="G28" s="344" t="s">
        <v>905</v>
      </c>
    </row>
    <row r="29" spans="1:7" s="335" customFormat="1" ht="28.7" customHeight="1">
      <c r="A29" s="346" t="s">
        <v>217</v>
      </c>
      <c r="B29" s="359">
        <v>23709.568389069998</v>
      </c>
      <c r="C29" s="343">
        <v>41155.434366410002</v>
      </c>
      <c r="D29" s="343">
        <v>49371.015464609998</v>
      </c>
      <c r="E29" s="343">
        <v>8929.0591877200004</v>
      </c>
      <c r="F29" s="343">
        <v>9401.0262687600007</v>
      </c>
      <c r="G29" s="344" t="s">
        <v>906</v>
      </c>
    </row>
    <row r="30" spans="1:7" s="335" customFormat="1" ht="19.149999999999999" customHeight="1">
      <c r="A30" s="346" t="s">
        <v>543</v>
      </c>
      <c r="B30" s="359">
        <v>19453.095476099999</v>
      </c>
      <c r="C30" s="343">
        <v>12563.25492874</v>
      </c>
      <c r="D30" s="343">
        <v>16473.62639845</v>
      </c>
      <c r="E30" s="343">
        <v>2953.6704628000002</v>
      </c>
      <c r="F30" s="343">
        <v>2915.6253859399999</v>
      </c>
      <c r="G30" s="344" t="s">
        <v>907</v>
      </c>
    </row>
    <row r="31" spans="1:7" s="335" customFormat="1" ht="28.7" customHeight="1">
      <c r="A31" s="346" t="s">
        <v>908</v>
      </c>
      <c r="B31" s="359">
        <v>1865.3628672299999</v>
      </c>
      <c r="C31" s="343">
        <v>2026.3135789400001</v>
      </c>
      <c r="D31" s="343">
        <v>1999.2076008500001</v>
      </c>
      <c r="E31" s="343">
        <v>3.80790951</v>
      </c>
      <c r="F31" s="343">
        <v>11.66832016</v>
      </c>
      <c r="G31" s="344" t="s">
        <v>909</v>
      </c>
    </row>
    <row r="32" spans="1:7" s="335" customFormat="1" ht="19.149999999999999" customHeight="1">
      <c r="A32" s="346" t="s">
        <v>502</v>
      </c>
      <c r="B32" s="359">
        <v>10847.80135645</v>
      </c>
      <c r="C32" s="343">
        <v>16893.173200000001</v>
      </c>
      <c r="D32" s="343">
        <v>3074.0266000000001</v>
      </c>
      <c r="E32" s="343">
        <v>2445.5210000000002</v>
      </c>
      <c r="F32" s="343">
        <v>1482.4286</v>
      </c>
      <c r="G32" s="344" t="s">
        <v>910</v>
      </c>
    </row>
    <row r="33" spans="1:7" s="335" customFormat="1" ht="39.4" customHeight="1">
      <c r="A33" s="336" t="s">
        <v>605</v>
      </c>
      <c r="B33" s="337">
        <v>3649.0546886299999</v>
      </c>
      <c r="C33" s="337">
        <v>5726.4039419999999</v>
      </c>
      <c r="D33" s="337">
        <v>17407.299176339999</v>
      </c>
      <c r="E33" s="337">
        <v>3403.3471917100001</v>
      </c>
      <c r="F33" s="337">
        <v>-6768.8165682999997</v>
      </c>
      <c r="G33" s="338" t="s">
        <v>539</v>
      </c>
    </row>
    <row r="34" spans="1:7" s="335" customFormat="1" ht="19.149999999999999" customHeight="1">
      <c r="A34" s="345" t="s">
        <v>911</v>
      </c>
      <c r="B34" s="340">
        <v>8342.9249789999994</v>
      </c>
      <c r="C34" s="340">
        <v>9298.2277680000007</v>
      </c>
      <c r="D34" s="340">
        <v>20437.365417000001</v>
      </c>
      <c r="E34" s="340">
        <v>4435</v>
      </c>
      <c r="F34" s="340">
        <v>0</v>
      </c>
      <c r="G34" s="345" t="s">
        <v>912</v>
      </c>
    </row>
    <row r="35" spans="1:7" s="335" customFormat="1" ht="28.7" customHeight="1">
      <c r="A35" s="345" t="s">
        <v>913</v>
      </c>
      <c r="B35" s="340">
        <v>4693.8702903699996</v>
      </c>
      <c r="C35" s="340">
        <v>3571.8238259999998</v>
      </c>
      <c r="D35" s="340">
        <v>3030.0662406599999</v>
      </c>
      <c r="E35" s="340">
        <v>1031.6528082899999</v>
      </c>
      <c r="F35" s="340">
        <v>6768.8165682999997</v>
      </c>
      <c r="G35" s="345" t="s">
        <v>914</v>
      </c>
    </row>
    <row r="36" spans="1:7" s="335" customFormat="1" ht="59.65" customHeight="1">
      <c r="A36" s="336" t="s">
        <v>2090</v>
      </c>
      <c r="B36" s="337">
        <v>547.88253499999996</v>
      </c>
      <c r="C36" s="337">
        <v>170.246658</v>
      </c>
      <c r="D36" s="337">
        <v>102</v>
      </c>
      <c r="E36" s="337"/>
      <c r="F36" s="337">
        <v>158.06180000000001</v>
      </c>
      <c r="G36" s="338" t="s">
        <v>604</v>
      </c>
    </row>
    <row r="37" spans="1:7" s="335" customFormat="1" ht="28.7" customHeight="1">
      <c r="A37" s="345" t="s">
        <v>917</v>
      </c>
      <c r="B37" s="340">
        <v>547.93920000000003</v>
      </c>
      <c r="C37" s="340">
        <v>168.3192</v>
      </c>
      <c r="D37" s="340">
        <v>102</v>
      </c>
      <c r="E37" s="340"/>
      <c r="F37" s="340">
        <v>158.06180000000001</v>
      </c>
      <c r="G37" s="345" t="s">
        <v>918</v>
      </c>
    </row>
    <row r="38" spans="1:7" s="335" customFormat="1" ht="38.85" customHeight="1">
      <c r="A38" s="345" t="s">
        <v>915</v>
      </c>
      <c r="B38" s="340">
        <v>5.6665E-2</v>
      </c>
      <c r="C38" s="340">
        <v>-1.9274579999999999</v>
      </c>
      <c r="D38" s="340"/>
      <c r="E38" s="340"/>
      <c r="F38" s="340"/>
      <c r="G38" s="345" t="s">
        <v>916</v>
      </c>
    </row>
    <row r="39" spans="1:7" s="335" customFormat="1" ht="39.4" customHeight="1">
      <c r="A39" s="336" t="s">
        <v>2091</v>
      </c>
      <c r="B39" s="337">
        <v>9527.6522536899993</v>
      </c>
      <c r="C39" s="337">
        <v>3321.19579183</v>
      </c>
      <c r="D39" s="337">
        <v>11136.074544999999</v>
      </c>
      <c r="E39" s="337">
        <v>27557.341384560001</v>
      </c>
      <c r="F39" s="337">
        <v>33946.121057689998</v>
      </c>
      <c r="G39" s="338" t="s">
        <v>606</v>
      </c>
    </row>
    <row r="40" spans="1:7" s="335" customFormat="1" ht="2.1" customHeight="1"/>
    <row r="41" spans="1:7" s="335" customFormat="1" ht="68.849999999999994" customHeight="1">
      <c r="A41" s="336" t="s">
        <v>2203</v>
      </c>
      <c r="B41" s="337">
        <v>-9527.6522536899993</v>
      </c>
      <c r="C41" s="337">
        <v>-3321.19579183</v>
      </c>
      <c r="D41" s="337">
        <v>11136.074544999999</v>
      </c>
      <c r="E41" s="337">
        <v>-27557.341384560001</v>
      </c>
      <c r="F41" s="337">
        <v>-33946.121057689998</v>
      </c>
      <c r="G41" s="338" t="s">
        <v>2204</v>
      </c>
    </row>
    <row r="42" spans="1:7" s="335" customFormat="1" ht="19.149999999999999" customHeight="1">
      <c r="A42" s="348" t="s">
        <v>465</v>
      </c>
      <c r="B42" s="350">
        <v>-2757.4871011499999</v>
      </c>
      <c r="C42" s="350">
        <v>-34443.175984319998</v>
      </c>
      <c r="D42" s="350">
        <v>-312074.57795626001</v>
      </c>
      <c r="E42" s="350">
        <v>-368672.41119171999</v>
      </c>
      <c r="F42" s="350">
        <v>-33946.121057689998</v>
      </c>
      <c r="G42" s="351" t="s">
        <v>919</v>
      </c>
    </row>
    <row r="43" spans="1:7" s="335" customFormat="1" ht="19.149999999999999" customHeight="1">
      <c r="A43" s="341" t="s">
        <v>920</v>
      </c>
      <c r="B43" s="343">
        <v>11145.715</v>
      </c>
      <c r="C43" s="343">
        <v>-23232.618119080002</v>
      </c>
      <c r="D43" s="343">
        <v>-301203.36017592001</v>
      </c>
      <c r="E43" s="343">
        <v>-367690.53069872002</v>
      </c>
      <c r="F43" s="343">
        <v>-26768.156703690001</v>
      </c>
      <c r="G43" s="353" t="s">
        <v>921</v>
      </c>
    </row>
    <row r="44" spans="1:7" s="335" customFormat="1" ht="19.7" customHeight="1">
      <c r="A44" s="341" t="s">
        <v>922</v>
      </c>
      <c r="B44" s="343">
        <v>13903.20210115</v>
      </c>
      <c r="C44" s="343">
        <v>11210.55786524</v>
      </c>
      <c r="D44" s="343">
        <v>10871.217780340001</v>
      </c>
      <c r="E44" s="343">
        <v>981.880493</v>
      </c>
      <c r="F44" s="343">
        <v>7177.9643539999997</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howPageBreaks="1" printArea="1" view="pageBreakPreview">
      <selection activeCell="I14" sqref="I14"/>
      <pageMargins left="0.68" right="0.18" top="0.25" bottom="0.51" header="0.5" footer="0.5"/>
      <pageSetup paperSize="9" scale="74" orientation="portrait" r:id="rId1"/>
      <headerFooter alignWithMargins="0"/>
    </customSheetView>
    <customSheetView guid="{69687417-BF2D-41EA-9F0C-3ABCA36AC0DF}" showPageBreaks="1" printArea="1" view="pageBreakPreview">
      <selection activeCell="I14" sqref="I14"/>
      <pageMargins left="0.68" right="0.18" top="0.25" bottom="0.51" header="0.5" footer="0.5"/>
      <pageSetup paperSize="9" scale="74"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68" right="0.18" top="0.25" bottom="0.51" header="0.5" footer="0.5"/>
  <pageSetup paperSize="9" scale="74"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B0F0"/>
  </sheetPr>
  <dimension ref="A1:G48"/>
  <sheetViews>
    <sheetView zoomScaleNormal="100" zoomScaleSheetLayoutView="100" workbookViewId="0">
      <selection activeCell="Q17" sqref="Q17"/>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2283</v>
      </c>
      <c r="B1" s="991"/>
      <c r="C1" s="991"/>
      <c r="D1" s="991"/>
      <c r="E1" s="992" t="s">
        <v>2284</v>
      </c>
      <c r="F1" s="992"/>
      <c r="G1" s="992"/>
    </row>
    <row r="2" spans="1:7" s="335" customFormat="1" ht="19.149999999999999" customHeight="1">
      <c r="A2" s="993" t="s">
        <v>926</v>
      </c>
      <c r="B2" s="993"/>
      <c r="C2" s="993"/>
      <c r="D2" s="993"/>
      <c r="E2" s="995" t="s">
        <v>889</v>
      </c>
      <c r="F2" s="995"/>
      <c r="G2" s="995"/>
    </row>
    <row r="3" spans="1:7" s="335" customFormat="1" ht="19.149999999999999" customHeight="1">
      <c r="A3" s="993" t="s">
        <v>890</v>
      </c>
      <c r="B3" s="993"/>
      <c r="C3" s="993"/>
      <c r="D3" s="993"/>
      <c r="E3" s="995" t="s">
        <v>1742</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800485.45452646003</v>
      </c>
      <c r="C8" s="337">
        <v>727110.19983679999</v>
      </c>
      <c r="D8" s="337">
        <v>755699.04056950996</v>
      </c>
      <c r="E8" s="337">
        <v>207863.78662505001</v>
      </c>
      <c r="F8" s="337">
        <v>250461.20088516001</v>
      </c>
      <c r="G8" s="338" t="s">
        <v>406</v>
      </c>
    </row>
    <row r="9" spans="1:7" s="335" customFormat="1" ht="38.85" customHeight="1">
      <c r="A9" s="339" t="s">
        <v>891</v>
      </c>
      <c r="B9" s="340">
        <v>356147.26256757003</v>
      </c>
      <c r="C9" s="340">
        <v>420356.25413088</v>
      </c>
      <c r="D9" s="340">
        <v>388446.55621082999</v>
      </c>
      <c r="E9" s="340">
        <v>114550.58724899001</v>
      </c>
      <c r="F9" s="340">
        <v>166066.63684978001</v>
      </c>
      <c r="G9" s="339" t="s">
        <v>892</v>
      </c>
    </row>
    <row r="10" spans="1:7" s="335" customFormat="1" ht="28.7" customHeight="1">
      <c r="A10" s="341" t="s">
        <v>1153</v>
      </c>
      <c r="B10" s="358">
        <v>37855.522268519999</v>
      </c>
      <c r="C10" s="343">
        <v>76082.806366499994</v>
      </c>
      <c r="D10" s="343">
        <v>34158.596090669998</v>
      </c>
      <c r="E10" s="343">
        <v>13801.26911049</v>
      </c>
      <c r="F10" s="343">
        <v>26501.94270426</v>
      </c>
      <c r="G10" s="344" t="s">
        <v>601</v>
      </c>
    </row>
    <row r="11" spans="1:7" s="335" customFormat="1" ht="28.7" customHeight="1">
      <c r="A11" s="341" t="s">
        <v>893</v>
      </c>
      <c r="B11" s="358">
        <v>80161.120801800003</v>
      </c>
      <c r="C11" s="343">
        <v>79789.775722150007</v>
      </c>
      <c r="D11" s="343">
        <v>85030.921895050007</v>
      </c>
      <c r="E11" s="343">
        <v>23807.446154720001</v>
      </c>
      <c r="F11" s="343">
        <v>52499.7092577</v>
      </c>
      <c r="G11" s="344" t="s">
        <v>602</v>
      </c>
    </row>
    <row r="12" spans="1:7" s="335" customFormat="1" ht="19.149999999999999" customHeight="1">
      <c r="A12" s="341" t="s">
        <v>894</v>
      </c>
      <c r="B12" s="358">
        <v>37152.651928569998</v>
      </c>
      <c r="C12" s="343">
        <v>38557.425863570003</v>
      </c>
      <c r="D12" s="343">
        <v>40395.42515753</v>
      </c>
      <c r="E12" s="343">
        <v>10725.053651</v>
      </c>
      <c r="F12" s="343">
        <v>17688.75648027</v>
      </c>
      <c r="G12" s="344" t="s">
        <v>571</v>
      </c>
    </row>
    <row r="13" spans="1:7" s="335" customFormat="1" ht="19.149999999999999" customHeight="1">
      <c r="A13" s="341" t="s">
        <v>895</v>
      </c>
      <c r="B13" s="358">
        <v>166386.50060776999</v>
      </c>
      <c r="C13" s="343">
        <v>192892.71588025999</v>
      </c>
      <c r="D13" s="343">
        <v>199121.44878340999</v>
      </c>
      <c r="E13" s="343">
        <v>54684.388595349999</v>
      </c>
      <c r="F13" s="343">
        <v>54756.434220210002</v>
      </c>
      <c r="G13" s="344" t="s">
        <v>560</v>
      </c>
    </row>
    <row r="14" spans="1:7" s="335" customFormat="1" ht="28.7" customHeight="1">
      <c r="A14" s="345" t="s">
        <v>896</v>
      </c>
      <c r="B14" s="340">
        <v>6447.9619582300002</v>
      </c>
      <c r="C14" s="340">
        <v>6533.3459816300001</v>
      </c>
      <c r="D14" s="340">
        <v>5738.8873808500002</v>
      </c>
      <c r="E14" s="340">
        <v>968.55442348999998</v>
      </c>
      <c r="F14" s="340">
        <v>4398.2193942699996</v>
      </c>
      <c r="G14" s="345" t="s">
        <v>11</v>
      </c>
    </row>
    <row r="15" spans="1:7" s="335" customFormat="1" ht="38.85" customHeight="1">
      <c r="A15" s="345" t="s">
        <v>897</v>
      </c>
      <c r="B15" s="340">
        <v>10733.495000659999</v>
      </c>
      <c r="C15" s="340">
        <v>7164.69161429</v>
      </c>
      <c r="D15" s="340">
        <v>6153.3465488299998</v>
      </c>
      <c r="E15" s="340">
        <v>1015.47295257</v>
      </c>
      <c r="F15" s="340">
        <v>2210.65314111</v>
      </c>
      <c r="G15" s="345" t="s">
        <v>480</v>
      </c>
    </row>
    <row r="16" spans="1:7" s="335" customFormat="1" ht="28.7" customHeight="1">
      <c r="A16" s="345" t="s">
        <v>360</v>
      </c>
      <c r="B16" s="340">
        <v>427156.73499999999</v>
      </c>
      <c r="C16" s="340">
        <v>293055.90811000002</v>
      </c>
      <c r="D16" s="340">
        <v>355360.25042900001</v>
      </c>
      <c r="E16" s="340">
        <v>91329.172000000006</v>
      </c>
      <c r="F16" s="340">
        <v>77785.691500000001</v>
      </c>
      <c r="G16" s="345" t="s">
        <v>898</v>
      </c>
    </row>
    <row r="17" spans="1:7" s="335" customFormat="1" ht="19.7" customHeight="1">
      <c r="A17" s="336" t="s">
        <v>106</v>
      </c>
      <c r="B17" s="337">
        <v>778019.89058116998</v>
      </c>
      <c r="C17" s="337">
        <v>709629.21271349001</v>
      </c>
      <c r="D17" s="337">
        <v>752774.02761776</v>
      </c>
      <c r="E17" s="337">
        <v>190087.42656202</v>
      </c>
      <c r="F17" s="337">
        <v>209375.33303884999</v>
      </c>
      <c r="G17" s="338" t="s">
        <v>467</v>
      </c>
    </row>
    <row r="18" spans="1:7" s="335" customFormat="1" ht="28.7" customHeight="1">
      <c r="A18" s="346" t="s">
        <v>899</v>
      </c>
      <c r="B18" s="359">
        <v>26064.400179110002</v>
      </c>
      <c r="C18" s="343">
        <v>31480.89151175</v>
      </c>
      <c r="D18" s="343">
        <v>26808.01685715</v>
      </c>
      <c r="E18" s="343">
        <v>5749.1119307199997</v>
      </c>
      <c r="F18" s="343">
        <v>6197.0447855100001</v>
      </c>
      <c r="G18" s="344" t="s">
        <v>132</v>
      </c>
    </row>
    <row r="19" spans="1:7" s="335" customFormat="1" ht="19.149999999999999" customHeight="1">
      <c r="A19" s="346" t="s">
        <v>87</v>
      </c>
      <c r="B19" s="359">
        <v>2666.5968942899999</v>
      </c>
      <c r="C19" s="343">
        <v>1866.7624737000001</v>
      </c>
      <c r="D19" s="343">
        <v>2158.7445116899999</v>
      </c>
      <c r="E19" s="343">
        <v>275.97879640000002</v>
      </c>
      <c r="F19" s="343">
        <v>518.33541905000004</v>
      </c>
      <c r="G19" s="344" t="s">
        <v>41</v>
      </c>
    </row>
    <row r="20" spans="1:7" s="335" customFormat="1" ht="59.1" customHeight="1">
      <c r="A20" s="346" t="s">
        <v>900</v>
      </c>
      <c r="B20" s="359">
        <v>16917.859028160001</v>
      </c>
      <c r="C20" s="343">
        <v>11390.73326909</v>
      </c>
      <c r="D20" s="343">
        <v>15326.74950794</v>
      </c>
      <c r="E20" s="343">
        <v>2823.2291478699999</v>
      </c>
      <c r="F20" s="343">
        <v>7246.4920341400002</v>
      </c>
      <c r="G20" s="344" t="s">
        <v>270</v>
      </c>
    </row>
    <row r="21" spans="1:7" s="335" customFormat="1" ht="19.149999999999999" customHeight="1">
      <c r="A21" s="346" t="s">
        <v>38</v>
      </c>
      <c r="B21" s="359">
        <v>360111.85938412999</v>
      </c>
      <c r="C21" s="343">
        <v>314683.85142175999</v>
      </c>
      <c r="D21" s="343">
        <v>390464.79202782997</v>
      </c>
      <c r="E21" s="343">
        <v>123116.94287201999</v>
      </c>
      <c r="F21" s="343">
        <v>113449.81801987</v>
      </c>
      <c r="G21" s="344" t="s">
        <v>39</v>
      </c>
    </row>
    <row r="22" spans="1:7" s="335" customFormat="1" ht="19.149999999999999" customHeight="1">
      <c r="A22" s="346" t="s">
        <v>291</v>
      </c>
      <c r="B22" s="359">
        <v>25382.405267670001</v>
      </c>
      <c r="C22" s="343">
        <v>18263.352866839999</v>
      </c>
      <c r="D22" s="343">
        <v>15553.898321230001</v>
      </c>
      <c r="E22" s="343">
        <v>2944.7594172600002</v>
      </c>
      <c r="F22" s="343">
        <v>5846.7164409500001</v>
      </c>
      <c r="G22" s="344" t="s">
        <v>292</v>
      </c>
    </row>
    <row r="23" spans="1:7" s="335" customFormat="1" ht="38.85" customHeight="1">
      <c r="A23" s="346" t="s">
        <v>901</v>
      </c>
      <c r="B23" s="359">
        <v>44756.231165780002</v>
      </c>
      <c r="C23" s="343">
        <v>24745.988531350002</v>
      </c>
      <c r="D23" s="343">
        <v>31531.424937780001</v>
      </c>
      <c r="E23" s="343">
        <v>8140.8358580900003</v>
      </c>
      <c r="F23" s="343">
        <v>8810.5443335799991</v>
      </c>
      <c r="G23" s="344" t="s">
        <v>25</v>
      </c>
    </row>
    <row r="24" spans="1:7" s="335" customFormat="1" ht="38.85" customHeight="1">
      <c r="A24" s="346" t="s">
        <v>55</v>
      </c>
      <c r="B24" s="359">
        <v>80447.188163690007</v>
      </c>
      <c r="C24" s="343">
        <v>54708.132286430002</v>
      </c>
      <c r="D24" s="343">
        <v>84198.428015910002</v>
      </c>
      <c r="E24" s="343">
        <v>12353.491436</v>
      </c>
      <c r="F24" s="343">
        <v>15262.84640033</v>
      </c>
      <c r="G24" s="344" t="s">
        <v>440</v>
      </c>
    </row>
    <row r="25" spans="1:7" s="335" customFormat="1" ht="49.15" customHeight="1">
      <c r="A25" s="346" t="s">
        <v>387</v>
      </c>
      <c r="B25" s="359">
        <v>27309.496628680001</v>
      </c>
      <c r="C25" s="343">
        <v>26924.238385559998</v>
      </c>
      <c r="D25" s="343">
        <v>27725.789487139999</v>
      </c>
      <c r="E25" s="343">
        <v>7088.2203860400004</v>
      </c>
      <c r="F25" s="343">
        <v>9008.33884674</v>
      </c>
      <c r="G25" s="344" t="s">
        <v>446</v>
      </c>
    </row>
    <row r="26" spans="1:7" s="335" customFormat="1" ht="38.85" customHeight="1">
      <c r="A26" s="346" t="s">
        <v>902</v>
      </c>
      <c r="B26" s="359">
        <v>11368.02066226</v>
      </c>
      <c r="C26" s="343">
        <v>6989.5066140099998</v>
      </c>
      <c r="D26" s="343">
        <v>8321.7764842100005</v>
      </c>
      <c r="E26" s="343">
        <v>1868.9354366699999</v>
      </c>
      <c r="F26" s="343">
        <v>1978.17123335</v>
      </c>
      <c r="G26" s="344" t="s">
        <v>336</v>
      </c>
    </row>
    <row r="27" spans="1:7" s="335" customFormat="1" ht="89.1" customHeight="1">
      <c r="A27" s="346" t="s">
        <v>610</v>
      </c>
      <c r="B27" s="359">
        <v>62250.429531330003</v>
      </c>
      <c r="C27" s="343">
        <v>70414.097017349995</v>
      </c>
      <c r="D27" s="343">
        <v>61103.794000920003</v>
      </c>
      <c r="E27" s="343">
        <v>12905.687314389999</v>
      </c>
      <c r="F27" s="343">
        <v>19355.5500259</v>
      </c>
      <c r="G27" s="344" t="s">
        <v>903</v>
      </c>
    </row>
    <row r="28" spans="1:7" s="335" customFormat="1" ht="59.1" customHeight="1">
      <c r="A28" s="346" t="s">
        <v>904</v>
      </c>
      <c r="B28" s="359">
        <v>2832.1186392300001</v>
      </c>
      <c r="C28" s="343">
        <v>2628.65953145</v>
      </c>
      <c r="D28" s="343">
        <v>5558.4523233500004</v>
      </c>
      <c r="E28" s="343">
        <v>832.13688779999995</v>
      </c>
      <c r="F28" s="343">
        <v>978.83707603000005</v>
      </c>
      <c r="G28" s="344" t="s">
        <v>905</v>
      </c>
    </row>
    <row r="29" spans="1:7" s="335" customFormat="1" ht="28.7" customHeight="1">
      <c r="A29" s="346" t="s">
        <v>217</v>
      </c>
      <c r="B29" s="359">
        <v>50913.932562900001</v>
      </c>
      <c r="C29" s="343">
        <v>45024.791165460003</v>
      </c>
      <c r="D29" s="343">
        <v>45195.758408510002</v>
      </c>
      <c r="E29" s="343">
        <v>5467.7851740300002</v>
      </c>
      <c r="F29" s="343">
        <v>8621.5184452699996</v>
      </c>
      <c r="G29" s="344" t="s">
        <v>906</v>
      </c>
    </row>
    <row r="30" spans="1:7" s="335" customFormat="1" ht="19.149999999999999" customHeight="1">
      <c r="A30" s="346" t="s">
        <v>543</v>
      </c>
      <c r="B30" s="359">
        <v>43002.871460280003</v>
      </c>
      <c r="C30" s="343">
        <v>34878.180465979996</v>
      </c>
      <c r="D30" s="343">
        <v>33475.519241130001</v>
      </c>
      <c r="E30" s="343">
        <v>3403.67834163</v>
      </c>
      <c r="F30" s="343">
        <v>6553.9232141900002</v>
      </c>
      <c r="G30" s="344" t="s">
        <v>907</v>
      </c>
    </row>
    <row r="31" spans="1:7" s="335" customFormat="1" ht="28.7" customHeight="1">
      <c r="A31" s="346" t="s">
        <v>908</v>
      </c>
      <c r="B31" s="359">
        <v>4157.0222280600001</v>
      </c>
      <c r="C31" s="343">
        <v>2234.7018257300001</v>
      </c>
      <c r="D31" s="343">
        <v>2378.74421996</v>
      </c>
      <c r="E31" s="343">
        <v>158.89429009</v>
      </c>
      <c r="F31" s="343">
        <v>105.59917294</v>
      </c>
      <c r="G31" s="344" t="s">
        <v>909</v>
      </c>
    </row>
    <row r="32" spans="1:7" s="335" customFormat="1" ht="19.149999999999999" customHeight="1">
      <c r="A32" s="346" t="s">
        <v>502</v>
      </c>
      <c r="B32" s="359">
        <v>19839.4587856</v>
      </c>
      <c r="C32" s="343">
        <v>63395.325347029997</v>
      </c>
      <c r="D32" s="343">
        <v>2972.1392730100001</v>
      </c>
      <c r="E32" s="343">
        <v>2957.73927301</v>
      </c>
      <c r="F32" s="343">
        <v>5441.5975909999997</v>
      </c>
      <c r="G32" s="344" t="s">
        <v>910</v>
      </c>
    </row>
    <row r="33" spans="1:7" s="335" customFormat="1" ht="39.4" customHeight="1">
      <c r="A33" s="336" t="s">
        <v>605</v>
      </c>
      <c r="B33" s="337">
        <v>4955.4990288500003</v>
      </c>
      <c r="C33" s="337">
        <v>-1132.67162897</v>
      </c>
      <c r="D33" s="337">
        <v>27762.549908519999</v>
      </c>
      <c r="E33" s="337">
        <v>4560.2066006799996</v>
      </c>
      <c r="F33" s="337">
        <v>-3728.07649494</v>
      </c>
      <c r="G33" s="338" t="s">
        <v>539</v>
      </c>
    </row>
    <row r="34" spans="1:7" s="335" customFormat="1" ht="19.149999999999999" customHeight="1">
      <c r="A34" s="345" t="s">
        <v>911</v>
      </c>
      <c r="B34" s="340">
        <v>12296.900394</v>
      </c>
      <c r="C34" s="340">
        <v>3970.8065000000001</v>
      </c>
      <c r="D34" s="340">
        <v>30601.716607999999</v>
      </c>
      <c r="E34" s="340">
        <v>5930</v>
      </c>
      <c r="F34" s="340">
        <v>0</v>
      </c>
      <c r="G34" s="345" t="s">
        <v>912</v>
      </c>
    </row>
    <row r="35" spans="1:7" s="335" customFormat="1" ht="28.7" customHeight="1">
      <c r="A35" s="345" t="s">
        <v>913</v>
      </c>
      <c r="B35" s="340">
        <v>7341.4013651499999</v>
      </c>
      <c r="C35" s="340">
        <v>5103.4781289700004</v>
      </c>
      <c r="D35" s="340">
        <v>2839.1666994799998</v>
      </c>
      <c r="E35" s="340">
        <v>1369.7933993199999</v>
      </c>
      <c r="F35" s="340">
        <v>3728.07649494</v>
      </c>
      <c r="G35" s="345" t="s">
        <v>914</v>
      </c>
    </row>
    <row r="36" spans="1:7" s="335" customFormat="1" ht="59.65" customHeight="1">
      <c r="A36" s="336" t="s">
        <v>2090</v>
      </c>
      <c r="B36" s="337">
        <v>5063.9344259999998</v>
      </c>
      <c r="C36" s="337">
        <v>3727.1479599999998</v>
      </c>
      <c r="D36" s="337">
        <v>7434.0770000800003</v>
      </c>
      <c r="E36" s="337">
        <v>5898.1379999999999</v>
      </c>
      <c r="F36" s="337">
        <v>6991.5569999999998</v>
      </c>
      <c r="G36" s="338" t="s">
        <v>604</v>
      </c>
    </row>
    <row r="37" spans="1:7" s="335" customFormat="1" ht="28.7" customHeight="1">
      <c r="A37" s="345" t="s">
        <v>917</v>
      </c>
      <c r="B37" s="340">
        <v>5225.9866700000002</v>
      </c>
      <c r="C37" s="340">
        <v>3727.1479599999998</v>
      </c>
      <c r="D37" s="340">
        <v>7439.1819999999998</v>
      </c>
      <c r="E37" s="340">
        <v>5898.1379999999999</v>
      </c>
      <c r="F37" s="340">
        <v>6991.5569999999998</v>
      </c>
      <c r="G37" s="345" t="s">
        <v>918</v>
      </c>
    </row>
    <row r="38" spans="1:7" s="335" customFormat="1" ht="38.85" customHeight="1">
      <c r="A38" s="345" t="s">
        <v>915</v>
      </c>
      <c r="B38" s="340">
        <v>162.052244</v>
      </c>
      <c r="C38" s="340"/>
      <c r="D38" s="340">
        <v>5.10499992</v>
      </c>
      <c r="E38" s="340"/>
      <c r="F38" s="340"/>
      <c r="G38" s="345" t="s">
        <v>916</v>
      </c>
    </row>
    <row r="39" spans="1:7" s="335" customFormat="1" ht="39.4" customHeight="1">
      <c r="A39" s="336" t="s">
        <v>2091</v>
      </c>
      <c r="B39" s="337">
        <v>12446.13049044</v>
      </c>
      <c r="C39" s="337">
        <v>14886.51079228</v>
      </c>
      <c r="D39" s="337">
        <v>-32271.61395685</v>
      </c>
      <c r="E39" s="337">
        <v>7318.0154623500002</v>
      </c>
      <c r="F39" s="337">
        <v>37822.387341250003</v>
      </c>
      <c r="G39" s="338" t="s">
        <v>606</v>
      </c>
    </row>
    <row r="40" spans="1:7" s="335" customFormat="1" ht="2.1" customHeight="1"/>
    <row r="41" spans="1:7" s="335" customFormat="1" ht="68.849999999999994" customHeight="1">
      <c r="A41" s="336" t="s">
        <v>2203</v>
      </c>
      <c r="B41" s="337">
        <v>-12446.13049044</v>
      </c>
      <c r="C41" s="337">
        <v>-14886.51079228</v>
      </c>
      <c r="D41" s="337">
        <v>-32271.61395685</v>
      </c>
      <c r="E41" s="337">
        <v>-7318.0154623500002</v>
      </c>
      <c r="F41" s="337">
        <v>-37822.387341250003</v>
      </c>
      <c r="G41" s="338" t="s">
        <v>2204</v>
      </c>
    </row>
    <row r="42" spans="1:7" s="335" customFormat="1" ht="19.149999999999999" customHeight="1">
      <c r="A42" s="348" t="s">
        <v>465</v>
      </c>
      <c r="B42" s="350">
        <v>12425.2907865</v>
      </c>
      <c r="C42" s="350">
        <v>-164838.75986660001</v>
      </c>
      <c r="D42" s="350">
        <v>76147.561445080006</v>
      </c>
      <c r="E42" s="350">
        <v>-114523.0606882</v>
      </c>
      <c r="F42" s="350">
        <v>-37822.387341250003</v>
      </c>
      <c r="G42" s="351" t="s">
        <v>919</v>
      </c>
    </row>
    <row r="43" spans="1:7" s="335" customFormat="1" ht="19.149999999999999" customHeight="1">
      <c r="A43" s="341" t="s">
        <v>920</v>
      </c>
      <c r="B43" s="343">
        <v>22335.623</v>
      </c>
      <c r="C43" s="343">
        <v>-153888.28271743999</v>
      </c>
      <c r="D43" s="343">
        <v>80801.04898716</v>
      </c>
      <c r="E43" s="343">
        <v>-112735.9584282</v>
      </c>
      <c r="F43" s="343">
        <v>-27756.95727925</v>
      </c>
      <c r="G43" s="353" t="s">
        <v>921</v>
      </c>
    </row>
    <row r="44" spans="1:7" s="335" customFormat="1" ht="19.7" customHeight="1">
      <c r="A44" s="341" t="s">
        <v>922</v>
      </c>
      <c r="B44" s="343">
        <v>9910.3322134999999</v>
      </c>
      <c r="C44" s="343">
        <v>10950.47714916</v>
      </c>
      <c r="D44" s="343">
        <v>4653.4875420799999</v>
      </c>
      <c r="E44" s="343">
        <v>1787.1022599999999</v>
      </c>
      <c r="F44" s="343">
        <v>10065.430061999999</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1"/>
      <headerFooter alignWithMargins="0"/>
    </customSheetView>
    <customSheetView guid="{69687417-BF2D-41EA-9F0C-3ABCA36AC0DF}"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2"/>
      <headerFooter alignWithMargins="0"/>
    </customSheetView>
  </customSheetViews>
  <mergeCells count="14">
    <mergeCell ref="G5:G6"/>
    <mergeCell ref="A1:D1"/>
    <mergeCell ref="E1:G1"/>
    <mergeCell ref="A2:D2"/>
    <mergeCell ref="E2:G2"/>
    <mergeCell ref="A3:D3"/>
    <mergeCell ref="E3:G3"/>
    <mergeCell ref="A4:D4"/>
    <mergeCell ref="E4:G4"/>
    <mergeCell ref="A5:A6"/>
    <mergeCell ref="B5:B6"/>
    <mergeCell ref="C5:C6"/>
    <mergeCell ref="D5:E5"/>
    <mergeCell ref="F5:F6"/>
  </mergeCells>
  <phoneticPr fontId="20" type="noConversion"/>
  <pageMargins left="0.23622047244094491" right="0.15748031496062992" top="0.35433070866141736" bottom="0.35433070866141736" header="0.39370078740157483" footer="0.27559055118110237"/>
  <pageSetup paperSize="9" scale="77"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00B0F0"/>
  </sheetPr>
  <dimension ref="A1:G48"/>
  <sheetViews>
    <sheetView zoomScaleNormal="100" zoomScaleSheetLayoutView="89" workbookViewId="0">
      <selection activeCell="P20" sqref="P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2098</v>
      </c>
      <c r="B1" s="991"/>
      <c r="C1" s="991"/>
      <c r="D1" s="991"/>
      <c r="E1" s="992" t="s">
        <v>2099</v>
      </c>
      <c r="F1" s="992"/>
      <c r="G1" s="992"/>
    </row>
    <row r="2" spans="1:7" s="335" customFormat="1" ht="19.149999999999999" customHeight="1">
      <c r="A2" s="993" t="s">
        <v>927</v>
      </c>
      <c r="B2" s="993"/>
      <c r="C2" s="993"/>
      <c r="D2" s="993"/>
      <c r="E2" s="995" t="s">
        <v>889</v>
      </c>
      <c r="F2" s="995"/>
      <c r="G2" s="995"/>
    </row>
    <row r="3" spans="1:7" s="335" customFormat="1" ht="19.149999999999999" customHeight="1">
      <c r="A3" s="993" t="s">
        <v>890</v>
      </c>
      <c r="B3" s="993"/>
      <c r="C3" s="993"/>
      <c r="D3" s="993"/>
      <c r="E3" s="995" t="s">
        <v>1743</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502667.63552769</v>
      </c>
      <c r="C8" s="337">
        <v>681966.20305263996</v>
      </c>
      <c r="D8" s="337">
        <v>733369.76100758999</v>
      </c>
      <c r="E8" s="337">
        <v>243189.8312018</v>
      </c>
      <c r="F8" s="337">
        <v>267663.84883474</v>
      </c>
      <c r="G8" s="338" t="s">
        <v>406</v>
      </c>
    </row>
    <row r="9" spans="1:7" s="335" customFormat="1" ht="38.85" customHeight="1">
      <c r="A9" s="339" t="s">
        <v>891</v>
      </c>
      <c r="B9" s="340">
        <v>408220.31885934999</v>
      </c>
      <c r="C9" s="340">
        <v>541393.15631838003</v>
      </c>
      <c r="D9" s="340">
        <v>643622.36952020996</v>
      </c>
      <c r="E9" s="340">
        <v>222625.94697773</v>
      </c>
      <c r="F9" s="340">
        <v>243084.52735259</v>
      </c>
      <c r="G9" s="339" t="s">
        <v>892</v>
      </c>
    </row>
    <row r="10" spans="1:7" s="335" customFormat="1" ht="28.7" customHeight="1">
      <c r="A10" s="341" t="s">
        <v>1153</v>
      </c>
      <c r="B10" s="358">
        <v>42211.68811743</v>
      </c>
      <c r="C10" s="343">
        <v>60789.752951540002</v>
      </c>
      <c r="D10" s="343">
        <v>74074.302081279995</v>
      </c>
      <c r="E10" s="343">
        <v>35547.646332110002</v>
      </c>
      <c r="F10" s="343">
        <v>28468.62151881</v>
      </c>
      <c r="G10" s="344" t="s">
        <v>601</v>
      </c>
    </row>
    <row r="11" spans="1:7" s="335" customFormat="1" ht="28.7" customHeight="1">
      <c r="A11" s="341" t="s">
        <v>893</v>
      </c>
      <c r="B11" s="358">
        <v>121976.55632514</v>
      </c>
      <c r="C11" s="343">
        <v>160885.90564598</v>
      </c>
      <c r="D11" s="343">
        <v>176724.8473848</v>
      </c>
      <c r="E11" s="343">
        <v>64826.426588230002</v>
      </c>
      <c r="F11" s="343">
        <v>62616.568211719998</v>
      </c>
      <c r="G11" s="344" t="s">
        <v>602</v>
      </c>
    </row>
    <row r="12" spans="1:7" s="335" customFormat="1" ht="19.149999999999999" customHeight="1">
      <c r="A12" s="341" t="s">
        <v>894</v>
      </c>
      <c r="B12" s="358">
        <v>114022.76560992</v>
      </c>
      <c r="C12" s="343">
        <v>142985.1160899</v>
      </c>
      <c r="D12" s="343">
        <v>161262.39591726</v>
      </c>
      <c r="E12" s="343">
        <v>55101.909520230001</v>
      </c>
      <c r="F12" s="343">
        <v>57293.76376853</v>
      </c>
      <c r="G12" s="344" t="s">
        <v>571</v>
      </c>
    </row>
    <row r="13" spans="1:7" s="335" customFormat="1" ht="19.149999999999999" customHeight="1">
      <c r="A13" s="341" t="s">
        <v>895</v>
      </c>
      <c r="B13" s="358">
        <v>40792.532194300002</v>
      </c>
      <c r="C13" s="343">
        <v>82308.585868349997</v>
      </c>
      <c r="D13" s="343">
        <v>120507.83668887</v>
      </c>
      <c r="E13" s="343">
        <v>38104.38822565</v>
      </c>
      <c r="F13" s="343">
        <v>38823.377287210002</v>
      </c>
      <c r="G13" s="344" t="s">
        <v>560</v>
      </c>
    </row>
    <row r="14" spans="1:7" s="335" customFormat="1" ht="28.7" customHeight="1">
      <c r="A14" s="345" t="s">
        <v>896</v>
      </c>
      <c r="B14" s="340">
        <v>5293.7243444200003</v>
      </c>
      <c r="C14" s="340">
        <v>8906.1194162400006</v>
      </c>
      <c r="D14" s="340">
        <v>16168.04039194</v>
      </c>
      <c r="E14" s="340">
        <v>3002.5266359100001</v>
      </c>
      <c r="F14" s="340">
        <v>16423.674396310002</v>
      </c>
      <c r="G14" s="345" t="s">
        <v>11</v>
      </c>
    </row>
    <row r="15" spans="1:7" s="335" customFormat="1" ht="38.85" customHeight="1">
      <c r="A15" s="345" t="s">
        <v>897</v>
      </c>
      <c r="B15" s="340">
        <v>12097.891323919999</v>
      </c>
      <c r="C15" s="340">
        <v>7661.9213180200004</v>
      </c>
      <c r="D15" s="340">
        <v>2333.9872554399999</v>
      </c>
      <c r="E15" s="340">
        <v>693.03258816000005</v>
      </c>
      <c r="F15" s="340">
        <v>794.57408583999995</v>
      </c>
      <c r="G15" s="345" t="s">
        <v>480</v>
      </c>
    </row>
    <row r="16" spans="1:7" s="335" customFormat="1" ht="28.7" customHeight="1">
      <c r="A16" s="345" t="s">
        <v>360</v>
      </c>
      <c r="B16" s="340">
        <v>77055.701000000001</v>
      </c>
      <c r="C16" s="340">
        <v>124005.00599999999</v>
      </c>
      <c r="D16" s="340">
        <v>71245.363840000005</v>
      </c>
      <c r="E16" s="340">
        <v>16868.325000000001</v>
      </c>
      <c r="F16" s="340">
        <v>7361.0730000000003</v>
      </c>
      <c r="G16" s="345" t="s">
        <v>898</v>
      </c>
    </row>
    <row r="17" spans="1:7" s="335" customFormat="1" ht="19.7" customHeight="1">
      <c r="A17" s="336" t="s">
        <v>106</v>
      </c>
      <c r="B17" s="337">
        <v>504487.71923723997</v>
      </c>
      <c r="C17" s="337">
        <v>647544.75113344996</v>
      </c>
      <c r="D17" s="337">
        <v>670273.06596485002</v>
      </c>
      <c r="E17" s="337">
        <v>156322.33317453999</v>
      </c>
      <c r="F17" s="337">
        <v>181207.92529334</v>
      </c>
      <c r="G17" s="338" t="s">
        <v>467</v>
      </c>
    </row>
    <row r="18" spans="1:7" s="335" customFormat="1" ht="28.7" customHeight="1">
      <c r="A18" s="346" t="s">
        <v>899</v>
      </c>
      <c r="B18" s="359">
        <v>12587.72884826</v>
      </c>
      <c r="C18" s="343">
        <v>14547.242465130001</v>
      </c>
      <c r="D18" s="343">
        <v>18263.608972580001</v>
      </c>
      <c r="E18" s="343">
        <v>4193.2679892599999</v>
      </c>
      <c r="F18" s="343">
        <v>5531.7972601399997</v>
      </c>
      <c r="G18" s="344" t="s">
        <v>132</v>
      </c>
    </row>
    <row r="19" spans="1:7" s="335" customFormat="1" ht="19.149999999999999" customHeight="1">
      <c r="A19" s="346" t="s">
        <v>87</v>
      </c>
      <c r="B19" s="359">
        <v>651.44317302000002</v>
      </c>
      <c r="C19" s="343">
        <v>2560.7540177699998</v>
      </c>
      <c r="D19" s="343">
        <v>3723.31954081</v>
      </c>
      <c r="E19" s="343">
        <v>601.87430497000003</v>
      </c>
      <c r="F19" s="343">
        <v>4143.6790930300003</v>
      </c>
      <c r="G19" s="344" t="s">
        <v>41</v>
      </c>
    </row>
    <row r="20" spans="1:7" s="335" customFormat="1" ht="59.1" customHeight="1">
      <c r="A20" s="346" t="s">
        <v>900</v>
      </c>
      <c r="B20" s="359">
        <v>10699.91423283</v>
      </c>
      <c r="C20" s="343">
        <v>15341.97035127</v>
      </c>
      <c r="D20" s="343">
        <v>18080.54087235</v>
      </c>
      <c r="E20" s="343">
        <v>3406.29413798</v>
      </c>
      <c r="F20" s="343">
        <v>3500.78218655</v>
      </c>
      <c r="G20" s="344" t="s">
        <v>270</v>
      </c>
    </row>
    <row r="21" spans="1:7" s="335" customFormat="1" ht="19.149999999999999" customHeight="1">
      <c r="A21" s="346" t="s">
        <v>38</v>
      </c>
      <c r="B21" s="359">
        <v>111884.94173598</v>
      </c>
      <c r="C21" s="343">
        <v>145411.63821410001</v>
      </c>
      <c r="D21" s="343">
        <v>191891.17694477999</v>
      </c>
      <c r="E21" s="343">
        <v>57702.579979230002</v>
      </c>
      <c r="F21" s="343">
        <v>55138.889106160001</v>
      </c>
      <c r="G21" s="344" t="s">
        <v>39</v>
      </c>
    </row>
    <row r="22" spans="1:7" s="335" customFormat="1" ht="19.149999999999999" customHeight="1">
      <c r="A22" s="346" t="s">
        <v>291</v>
      </c>
      <c r="B22" s="359">
        <v>9196.3627749099996</v>
      </c>
      <c r="C22" s="343">
        <v>10764.45576235</v>
      </c>
      <c r="D22" s="343">
        <v>16686.40222299</v>
      </c>
      <c r="E22" s="343">
        <v>1855.19863981</v>
      </c>
      <c r="F22" s="343">
        <v>1736.75323063</v>
      </c>
      <c r="G22" s="344" t="s">
        <v>292</v>
      </c>
    </row>
    <row r="23" spans="1:7" s="335" customFormat="1" ht="38.85" customHeight="1">
      <c r="A23" s="346" t="s">
        <v>901</v>
      </c>
      <c r="B23" s="359">
        <v>10525.254476</v>
      </c>
      <c r="C23" s="343">
        <v>13222.86013039</v>
      </c>
      <c r="D23" s="343">
        <v>21880.676181710001</v>
      </c>
      <c r="E23" s="343">
        <v>4125.91085071</v>
      </c>
      <c r="F23" s="343">
        <v>7280.5344828099996</v>
      </c>
      <c r="G23" s="344" t="s">
        <v>25</v>
      </c>
    </row>
    <row r="24" spans="1:7" s="335" customFormat="1" ht="38.85" customHeight="1">
      <c r="A24" s="346" t="s">
        <v>55</v>
      </c>
      <c r="B24" s="359">
        <v>36157.77811082</v>
      </c>
      <c r="C24" s="343">
        <v>47917.441144689998</v>
      </c>
      <c r="D24" s="343">
        <v>88240.860895849997</v>
      </c>
      <c r="E24" s="343">
        <v>8521.2698340999996</v>
      </c>
      <c r="F24" s="343">
        <v>14603.75398754</v>
      </c>
      <c r="G24" s="344" t="s">
        <v>440</v>
      </c>
    </row>
    <row r="25" spans="1:7" s="335" customFormat="1" ht="49.15" customHeight="1">
      <c r="A25" s="346" t="s">
        <v>387</v>
      </c>
      <c r="B25" s="359">
        <v>16476.00158013</v>
      </c>
      <c r="C25" s="343">
        <v>21264.500240990001</v>
      </c>
      <c r="D25" s="343">
        <v>31738.022463329999</v>
      </c>
      <c r="E25" s="343">
        <v>7335.8449095799997</v>
      </c>
      <c r="F25" s="343">
        <v>10917.194732149999</v>
      </c>
      <c r="G25" s="344" t="s">
        <v>446</v>
      </c>
    </row>
    <row r="26" spans="1:7" s="335" customFormat="1" ht="38.85" customHeight="1">
      <c r="A26" s="346" t="s">
        <v>902</v>
      </c>
      <c r="B26" s="359">
        <v>1965.5606622</v>
      </c>
      <c r="C26" s="343">
        <v>2682.2138418099998</v>
      </c>
      <c r="D26" s="343">
        <v>5554.2040399199996</v>
      </c>
      <c r="E26" s="343">
        <v>534.57420000000002</v>
      </c>
      <c r="F26" s="343">
        <v>933.12220706000005</v>
      </c>
      <c r="G26" s="344" t="s">
        <v>336</v>
      </c>
    </row>
    <row r="27" spans="1:7" s="335" customFormat="1" ht="89.1" customHeight="1">
      <c r="A27" s="346" t="s">
        <v>610</v>
      </c>
      <c r="B27" s="359">
        <v>5660.90471376</v>
      </c>
      <c r="C27" s="343">
        <v>17153.642601669999</v>
      </c>
      <c r="D27" s="343">
        <v>15107.141356579999</v>
      </c>
      <c r="E27" s="343">
        <v>3127.6443548299999</v>
      </c>
      <c r="F27" s="343">
        <v>5333.01793447</v>
      </c>
      <c r="G27" s="344" t="s">
        <v>903</v>
      </c>
    </row>
    <row r="28" spans="1:7" s="335" customFormat="1" ht="59.1" customHeight="1">
      <c r="A28" s="346" t="s">
        <v>904</v>
      </c>
      <c r="B28" s="359">
        <v>1784.2831223400001</v>
      </c>
      <c r="C28" s="343">
        <v>3245.6720302799999</v>
      </c>
      <c r="D28" s="343">
        <v>1469.36053029</v>
      </c>
      <c r="E28" s="343">
        <v>393.17918558999997</v>
      </c>
      <c r="F28" s="343">
        <v>1469.7414309999999</v>
      </c>
      <c r="G28" s="344" t="s">
        <v>905</v>
      </c>
    </row>
    <row r="29" spans="1:7" s="335" customFormat="1" ht="28.7" customHeight="1">
      <c r="A29" s="346" t="s">
        <v>217</v>
      </c>
      <c r="B29" s="359">
        <v>26524.910806529999</v>
      </c>
      <c r="C29" s="343">
        <v>38329.110581330002</v>
      </c>
      <c r="D29" s="343">
        <v>64221.507114959997</v>
      </c>
      <c r="E29" s="343">
        <v>7576.33524296</v>
      </c>
      <c r="F29" s="343">
        <v>9249.38511053</v>
      </c>
      <c r="G29" s="344" t="s">
        <v>906</v>
      </c>
    </row>
    <row r="30" spans="1:7" s="335" customFormat="1" ht="19.149999999999999" customHeight="1">
      <c r="A30" s="346" t="s">
        <v>543</v>
      </c>
      <c r="B30" s="359">
        <v>37022.093436700001</v>
      </c>
      <c r="C30" s="343">
        <v>32248.597710260001</v>
      </c>
      <c r="D30" s="343">
        <v>32575.279421439998</v>
      </c>
      <c r="E30" s="343">
        <v>6869.1140628399999</v>
      </c>
      <c r="F30" s="343">
        <v>13216.47295974</v>
      </c>
      <c r="G30" s="344" t="s">
        <v>907</v>
      </c>
    </row>
    <row r="31" spans="1:7" s="335" customFormat="1" ht="28.7" customHeight="1">
      <c r="A31" s="346" t="s">
        <v>908</v>
      </c>
      <c r="B31" s="359">
        <v>1537.3351928100001</v>
      </c>
      <c r="C31" s="343">
        <v>2019.82974141</v>
      </c>
      <c r="D31" s="343">
        <v>2058.7445955600001</v>
      </c>
      <c r="E31" s="343">
        <v>0.47448267999999999</v>
      </c>
      <c r="F31" s="343">
        <v>68.187271530000004</v>
      </c>
      <c r="G31" s="344" t="s">
        <v>909</v>
      </c>
    </row>
    <row r="32" spans="1:7" s="335" customFormat="1" ht="19.149999999999999" customHeight="1">
      <c r="A32" s="346" t="s">
        <v>502</v>
      </c>
      <c r="B32" s="359">
        <v>221813.20637095001</v>
      </c>
      <c r="C32" s="343">
        <v>280834.8223</v>
      </c>
      <c r="D32" s="343">
        <v>158782.22081170001</v>
      </c>
      <c r="E32" s="343">
        <v>50078.771000000001</v>
      </c>
      <c r="F32" s="343">
        <v>48084.614300000001</v>
      </c>
      <c r="G32" s="344" t="s">
        <v>910</v>
      </c>
    </row>
    <row r="33" spans="1:7" s="335" customFormat="1" ht="39.4" customHeight="1">
      <c r="A33" s="336" t="s">
        <v>605</v>
      </c>
      <c r="B33" s="337">
        <v>1047.4936485999999</v>
      </c>
      <c r="C33" s="337">
        <v>3267.2266500800001</v>
      </c>
      <c r="D33" s="337">
        <v>6484.2759745599997</v>
      </c>
      <c r="E33" s="337">
        <v>1311.8442776500001</v>
      </c>
      <c r="F33" s="337">
        <v>-649.21669786999996</v>
      </c>
      <c r="G33" s="338" t="s">
        <v>539</v>
      </c>
    </row>
    <row r="34" spans="1:7" s="335" customFormat="1" ht="19.149999999999999" customHeight="1">
      <c r="A34" s="345" t="s">
        <v>911</v>
      </c>
      <c r="B34" s="340">
        <v>3225.5543261600001</v>
      </c>
      <c r="C34" s="340">
        <v>4661.1230230000001</v>
      </c>
      <c r="D34" s="340">
        <v>7609.4406339999996</v>
      </c>
      <c r="E34" s="340">
        <v>1680</v>
      </c>
      <c r="F34" s="340">
        <v>480</v>
      </c>
      <c r="G34" s="345" t="s">
        <v>912</v>
      </c>
    </row>
    <row r="35" spans="1:7" s="335" customFormat="1" ht="28.7" customHeight="1">
      <c r="A35" s="345" t="s">
        <v>913</v>
      </c>
      <c r="B35" s="340">
        <v>2178.0606775599999</v>
      </c>
      <c r="C35" s="340">
        <v>1393.89637292</v>
      </c>
      <c r="D35" s="340">
        <v>1125.1646594399999</v>
      </c>
      <c r="E35" s="340">
        <v>368.15572235000002</v>
      </c>
      <c r="F35" s="340">
        <v>1129.21669787</v>
      </c>
      <c r="G35" s="345" t="s">
        <v>914</v>
      </c>
    </row>
    <row r="36" spans="1:7" s="335" customFormat="1" ht="59.65" customHeight="1">
      <c r="A36" s="336" t="s">
        <v>2090</v>
      </c>
      <c r="B36" s="337">
        <v>-10.420812</v>
      </c>
      <c r="C36" s="337">
        <v>1901.2219</v>
      </c>
      <c r="D36" s="337">
        <v>9896.5254632300002</v>
      </c>
      <c r="E36" s="337">
        <v>7791.292152</v>
      </c>
      <c r="F36" s="337">
        <v>-8.3257989999999999</v>
      </c>
      <c r="G36" s="338" t="s">
        <v>604</v>
      </c>
    </row>
    <row r="37" spans="1:7" s="335" customFormat="1" ht="28.7" customHeight="1">
      <c r="A37" s="345" t="s">
        <v>917</v>
      </c>
      <c r="B37" s="340">
        <v>21</v>
      </c>
      <c r="C37" s="340">
        <v>1937.796</v>
      </c>
      <c r="D37" s="340">
        <v>9953.9609999999993</v>
      </c>
      <c r="E37" s="340">
        <v>7800</v>
      </c>
      <c r="F37" s="340">
        <v>0</v>
      </c>
      <c r="G37" s="345" t="s">
        <v>918</v>
      </c>
    </row>
    <row r="38" spans="1:7" s="335" customFormat="1" ht="38.85" customHeight="1">
      <c r="A38" s="345" t="s">
        <v>915</v>
      </c>
      <c r="B38" s="340">
        <v>31.420812000000002</v>
      </c>
      <c r="C38" s="340">
        <v>36.574100000000001</v>
      </c>
      <c r="D38" s="340">
        <v>57.435536769999999</v>
      </c>
      <c r="E38" s="340">
        <v>8.7078480000000003</v>
      </c>
      <c r="F38" s="340">
        <v>8.3257989999999999</v>
      </c>
      <c r="G38" s="345" t="s">
        <v>916</v>
      </c>
    </row>
    <row r="39" spans="1:7" s="335" customFormat="1" ht="39.4" customHeight="1">
      <c r="A39" s="336" t="s">
        <v>2091</v>
      </c>
      <c r="B39" s="337">
        <v>-2857.1565461499999</v>
      </c>
      <c r="C39" s="337">
        <v>29253.00336911</v>
      </c>
      <c r="D39" s="337">
        <v>46715.893604949997</v>
      </c>
      <c r="E39" s="337">
        <v>77764.361597609997</v>
      </c>
      <c r="F39" s="337">
        <v>87113.466038269995</v>
      </c>
      <c r="G39" s="338" t="s">
        <v>606</v>
      </c>
    </row>
    <row r="40" spans="1:7" s="335" customFormat="1" ht="2.1" customHeight="1"/>
    <row r="41" spans="1:7" s="335" customFormat="1" ht="68.849999999999994" customHeight="1">
      <c r="A41" s="336" t="s">
        <v>2203</v>
      </c>
      <c r="B41" s="337">
        <v>2857.1565461499999</v>
      </c>
      <c r="C41" s="337">
        <v>-29253.00336911</v>
      </c>
      <c r="D41" s="337">
        <v>46715.893604949997</v>
      </c>
      <c r="E41" s="337">
        <v>-77764.361597609997</v>
      </c>
      <c r="F41" s="337">
        <v>-87113.466038269995</v>
      </c>
      <c r="G41" s="338" t="s">
        <v>2204</v>
      </c>
    </row>
    <row r="42" spans="1:7" s="335" customFormat="1" ht="19.149999999999999" customHeight="1">
      <c r="A42" s="348" t="s">
        <v>465</v>
      </c>
      <c r="B42" s="350">
        <v>3112.6056370000001</v>
      </c>
      <c r="C42" s="350">
        <v>-331962.84583831998</v>
      </c>
      <c r="D42" s="350">
        <v>-471715.13972640003</v>
      </c>
      <c r="E42" s="350">
        <v>-933585.23913132004</v>
      </c>
      <c r="F42" s="350">
        <v>-87113.466038269995</v>
      </c>
      <c r="G42" s="351" t="s">
        <v>919</v>
      </c>
    </row>
    <row r="43" spans="1:7" s="335" customFormat="1" ht="19.149999999999999" customHeight="1">
      <c r="A43" s="341" t="s">
        <v>920</v>
      </c>
      <c r="B43" s="343">
        <v>13321.623</v>
      </c>
      <c r="C43" s="343">
        <v>-319407.00005731999</v>
      </c>
      <c r="D43" s="343">
        <v>-461025.59122340003</v>
      </c>
      <c r="E43" s="343">
        <v>-932942.77549131995</v>
      </c>
      <c r="F43" s="343">
        <v>-81361.890998269999</v>
      </c>
      <c r="G43" s="353" t="s">
        <v>921</v>
      </c>
    </row>
    <row r="44" spans="1:7" s="335" customFormat="1" ht="19.7" customHeight="1">
      <c r="A44" s="341" t="s">
        <v>922</v>
      </c>
      <c r="B44" s="343">
        <v>10209.017363000001</v>
      </c>
      <c r="C44" s="343">
        <v>12555.845781</v>
      </c>
      <c r="D44" s="343">
        <v>10689.548503</v>
      </c>
      <c r="E44" s="343">
        <v>642.46364000000005</v>
      </c>
      <c r="F44" s="343">
        <v>5751.5750399999997</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9" showPageBreaks="1" printArea="1" view="pageBreakPreview">
      <selection activeCell="H9" sqref="H9"/>
      <pageMargins left="0.35" right="0.18" top="0.5" bottom="0.2" header="0.5" footer="0.38"/>
      <pageSetup paperSize="9" scale="74" orientation="portrait" r:id="rId1"/>
      <headerFooter alignWithMargins="0"/>
    </customSheetView>
    <customSheetView guid="{69687417-BF2D-41EA-9F0C-3ABCA36AC0DF}" scale="89" showPageBreaks="1" printArea="1" view="pageBreakPreview">
      <selection activeCell="H9" sqref="H9"/>
      <pageMargins left="0.35" right="0.18" top="0.5" bottom="0.2" header="0.5" footer="0.38"/>
      <pageSetup paperSize="9" scale="74"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35" right="0.18" top="0.5" bottom="0.2" header="0.5" footer="0.38"/>
  <pageSetup paperSize="9" scale="74"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00B0F0"/>
  </sheetPr>
  <dimension ref="A1:G48"/>
  <sheetViews>
    <sheetView zoomScaleNormal="100" zoomScaleSheetLayoutView="85" workbookViewId="0">
      <selection activeCell="L20" sqref="L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2177</v>
      </c>
      <c r="B1" s="991"/>
      <c r="C1" s="991"/>
      <c r="D1" s="991"/>
      <c r="E1" s="992" t="s">
        <v>2178</v>
      </c>
      <c r="F1" s="992"/>
      <c r="G1" s="992"/>
    </row>
    <row r="2" spans="1:7" s="335" customFormat="1" ht="19.149999999999999" customHeight="1">
      <c r="A2" s="993" t="s">
        <v>2301</v>
      </c>
      <c r="B2" s="993"/>
      <c r="C2" s="993"/>
      <c r="D2" s="993"/>
      <c r="E2" s="995" t="s">
        <v>889</v>
      </c>
      <c r="F2" s="995"/>
      <c r="G2" s="995"/>
    </row>
    <row r="3" spans="1:7" s="335" customFormat="1" ht="19.149999999999999" customHeight="1">
      <c r="A3" s="993" t="s">
        <v>890</v>
      </c>
      <c r="B3" s="993"/>
      <c r="C3" s="993"/>
      <c r="D3" s="993"/>
      <c r="E3" s="995" t="s">
        <v>1744</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587517.18618878</v>
      </c>
      <c r="C8" s="337">
        <v>562747.33738670999</v>
      </c>
      <c r="D8" s="337">
        <v>485874.50370328</v>
      </c>
      <c r="E8" s="337">
        <v>137655.27329814</v>
      </c>
      <c r="F8" s="337">
        <v>168975.80776883001</v>
      </c>
      <c r="G8" s="338" t="s">
        <v>406</v>
      </c>
    </row>
    <row r="9" spans="1:7" s="335" customFormat="1" ht="38.85" customHeight="1">
      <c r="A9" s="339" t="s">
        <v>891</v>
      </c>
      <c r="B9" s="340">
        <v>170821.01830786001</v>
      </c>
      <c r="C9" s="340">
        <v>174505.45744977001</v>
      </c>
      <c r="D9" s="340">
        <v>164390.14020328</v>
      </c>
      <c r="E9" s="340">
        <v>56837.254878220003</v>
      </c>
      <c r="F9" s="340">
        <v>75951.624841020006</v>
      </c>
      <c r="G9" s="339" t="s">
        <v>892</v>
      </c>
    </row>
    <row r="10" spans="1:7" s="335" customFormat="1" ht="28.7" customHeight="1">
      <c r="A10" s="341" t="s">
        <v>1153</v>
      </c>
      <c r="B10" s="358">
        <v>25599.644790400002</v>
      </c>
      <c r="C10" s="343">
        <v>25605.380270180001</v>
      </c>
      <c r="D10" s="343">
        <v>31322.067724560002</v>
      </c>
      <c r="E10" s="343">
        <v>13273.10029715</v>
      </c>
      <c r="F10" s="343">
        <v>20039.25949656</v>
      </c>
      <c r="G10" s="344" t="s">
        <v>601</v>
      </c>
    </row>
    <row r="11" spans="1:7" s="335" customFormat="1" ht="28.7" customHeight="1">
      <c r="A11" s="341" t="s">
        <v>893</v>
      </c>
      <c r="B11" s="358">
        <v>61850.42791405</v>
      </c>
      <c r="C11" s="343">
        <v>65842.060637179995</v>
      </c>
      <c r="D11" s="343">
        <v>63550.133293960003</v>
      </c>
      <c r="E11" s="343">
        <v>20900.73715769</v>
      </c>
      <c r="F11" s="343">
        <v>27591.666340299998</v>
      </c>
      <c r="G11" s="344" t="s">
        <v>602</v>
      </c>
    </row>
    <row r="12" spans="1:7" s="335" customFormat="1" ht="19.149999999999999" customHeight="1">
      <c r="A12" s="341" t="s">
        <v>894</v>
      </c>
      <c r="B12" s="358">
        <v>46537.442902939998</v>
      </c>
      <c r="C12" s="343">
        <v>48405.527166870001</v>
      </c>
      <c r="D12" s="343">
        <v>44809.691835580001</v>
      </c>
      <c r="E12" s="343">
        <v>14036.50691611</v>
      </c>
      <c r="F12" s="343">
        <v>18543.433985169999</v>
      </c>
      <c r="G12" s="344" t="s">
        <v>571</v>
      </c>
    </row>
    <row r="13" spans="1:7" s="335" customFormat="1" ht="19.149999999999999" customHeight="1">
      <c r="A13" s="341" t="s">
        <v>895</v>
      </c>
      <c r="B13" s="358">
        <v>266.56154823000003</v>
      </c>
      <c r="C13" s="343">
        <v>248.72340560000001</v>
      </c>
      <c r="D13" s="343">
        <v>170.14396550000001</v>
      </c>
      <c r="E13" s="343">
        <v>49.054412540000001</v>
      </c>
      <c r="F13" s="343">
        <v>50.706787900000002</v>
      </c>
      <c r="G13" s="344" t="s">
        <v>560</v>
      </c>
    </row>
    <row r="14" spans="1:7" s="335" customFormat="1" ht="28.7" customHeight="1">
      <c r="A14" s="345" t="s">
        <v>896</v>
      </c>
      <c r="B14" s="340">
        <v>6651.9269057199999</v>
      </c>
      <c r="C14" s="340">
        <v>7127.6867357399997</v>
      </c>
      <c r="D14" s="340">
        <v>5257.0032750299997</v>
      </c>
      <c r="E14" s="340">
        <v>1529.25274459</v>
      </c>
      <c r="F14" s="340">
        <v>2451.9355480999998</v>
      </c>
      <c r="G14" s="345" t="s">
        <v>11</v>
      </c>
    </row>
    <row r="15" spans="1:7" s="335" customFormat="1" ht="38.85" customHeight="1">
      <c r="A15" s="345" t="s">
        <v>897</v>
      </c>
      <c r="B15" s="340">
        <v>23053.688875200001</v>
      </c>
      <c r="C15" s="340">
        <v>19509.244682159999</v>
      </c>
      <c r="D15" s="340">
        <v>6863.7925269699999</v>
      </c>
      <c r="E15" s="340">
        <v>1585.93967533</v>
      </c>
      <c r="F15" s="340">
        <v>1074.43637971</v>
      </c>
      <c r="G15" s="345" t="s">
        <v>480</v>
      </c>
    </row>
    <row r="16" spans="1:7" s="335" customFormat="1" ht="28.7" customHeight="1">
      <c r="A16" s="345" t="s">
        <v>360</v>
      </c>
      <c r="B16" s="340">
        <v>386990.55209999997</v>
      </c>
      <c r="C16" s="340">
        <v>361604.94851904002</v>
      </c>
      <c r="D16" s="340">
        <v>309363.567698</v>
      </c>
      <c r="E16" s="340">
        <v>77702.826000000001</v>
      </c>
      <c r="F16" s="340">
        <v>89497.811000000002</v>
      </c>
      <c r="G16" s="345" t="s">
        <v>898</v>
      </c>
    </row>
    <row r="17" spans="1:7" s="335" customFormat="1" ht="19.7" customHeight="1">
      <c r="A17" s="336" t="s">
        <v>106</v>
      </c>
      <c r="B17" s="337">
        <v>576815.64599768003</v>
      </c>
      <c r="C17" s="337">
        <v>439783.11410785001</v>
      </c>
      <c r="D17" s="337">
        <v>474312.87323118001</v>
      </c>
      <c r="E17" s="337">
        <v>108860.42319962999</v>
      </c>
      <c r="F17" s="337">
        <v>126886.83922127</v>
      </c>
      <c r="G17" s="338" t="s">
        <v>467</v>
      </c>
    </row>
    <row r="18" spans="1:7" s="335" customFormat="1" ht="28.7" customHeight="1">
      <c r="A18" s="346" t="s">
        <v>899</v>
      </c>
      <c r="B18" s="359">
        <v>23579.257311919999</v>
      </c>
      <c r="C18" s="343">
        <v>18081.748330530001</v>
      </c>
      <c r="D18" s="343">
        <v>28901.503762569999</v>
      </c>
      <c r="E18" s="343">
        <v>5265.3748305199997</v>
      </c>
      <c r="F18" s="343">
        <v>8693.1926096700008</v>
      </c>
      <c r="G18" s="344" t="s">
        <v>132</v>
      </c>
    </row>
    <row r="19" spans="1:7" s="335" customFormat="1" ht="19.149999999999999" customHeight="1">
      <c r="A19" s="346" t="s">
        <v>87</v>
      </c>
      <c r="B19" s="359">
        <v>1494.48679778</v>
      </c>
      <c r="C19" s="343">
        <v>1524.8653827999999</v>
      </c>
      <c r="D19" s="343">
        <v>2283.3219193300001</v>
      </c>
      <c r="E19" s="343">
        <v>304.93497246999999</v>
      </c>
      <c r="F19" s="343">
        <v>487.20672289999999</v>
      </c>
      <c r="G19" s="344" t="s">
        <v>41</v>
      </c>
    </row>
    <row r="20" spans="1:7" s="335" customFormat="1" ht="59.1" customHeight="1">
      <c r="A20" s="346" t="s">
        <v>900</v>
      </c>
      <c r="B20" s="359">
        <v>14882.335887249999</v>
      </c>
      <c r="C20" s="343">
        <v>13063.708342579999</v>
      </c>
      <c r="D20" s="343">
        <v>12140.889616689999</v>
      </c>
      <c r="E20" s="343">
        <v>3224.3563004600001</v>
      </c>
      <c r="F20" s="343">
        <v>3593.3386236900001</v>
      </c>
      <c r="G20" s="344" t="s">
        <v>270</v>
      </c>
    </row>
    <row r="21" spans="1:7" s="335" customFormat="1" ht="19.149999999999999" customHeight="1">
      <c r="A21" s="346" t="s">
        <v>38</v>
      </c>
      <c r="B21" s="359">
        <v>211817.27121599999</v>
      </c>
      <c r="C21" s="343">
        <v>140322.35563494</v>
      </c>
      <c r="D21" s="343">
        <v>169324.94112452</v>
      </c>
      <c r="E21" s="343">
        <v>47258.719704180003</v>
      </c>
      <c r="F21" s="343">
        <v>50943.254989200002</v>
      </c>
      <c r="G21" s="344" t="s">
        <v>39</v>
      </c>
    </row>
    <row r="22" spans="1:7" s="335" customFormat="1" ht="19.149999999999999" customHeight="1">
      <c r="A22" s="346" t="s">
        <v>291</v>
      </c>
      <c r="B22" s="359">
        <v>24169.079228660001</v>
      </c>
      <c r="C22" s="343">
        <v>25223.319621160001</v>
      </c>
      <c r="D22" s="343">
        <v>24622.293888110002</v>
      </c>
      <c r="E22" s="343">
        <v>5736.2811624200003</v>
      </c>
      <c r="F22" s="343">
        <v>7154.82733173</v>
      </c>
      <c r="G22" s="344" t="s">
        <v>292</v>
      </c>
    </row>
    <row r="23" spans="1:7" s="335" customFormat="1" ht="38.85" customHeight="1">
      <c r="A23" s="346" t="s">
        <v>901</v>
      </c>
      <c r="B23" s="359">
        <v>33135.058653209999</v>
      </c>
      <c r="C23" s="343">
        <v>21191.757683529999</v>
      </c>
      <c r="D23" s="343">
        <v>26641.53840686</v>
      </c>
      <c r="E23" s="343">
        <v>7177.7369980699996</v>
      </c>
      <c r="F23" s="343">
        <v>8328.8629244700005</v>
      </c>
      <c r="G23" s="344" t="s">
        <v>25</v>
      </c>
    </row>
    <row r="24" spans="1:7" s="335" customFormat="1" ht="38.85" customHeight="1">
      <c r="A24" s="346" t="s">
        <v>55</v>
      </c>
      <c r="B24" s="359">
        <v>98308.741472730006</v>
      </c>
      <c r="C24" s="343">
        <v>55337.778232780001</v>
      </c>
      <c r="D24" s="343">
        <v>78618.877516809996</v>
      </c>
      <c r="E24" s="343">
        <v>14888.195670999999</v>
      </c>
      <c r="F24" s="343">
        <v>11978.38801173</v>
      </c>
      <c r="G24" s="344" t="s">
        <v>440</v>
      </c>
    </row>
    <row r="25" spans="1:7" s="335" customFormat="1" ht="49.15" customHeight="1">
      <c r="A25" s="346" t="s">
        <v>387</v>
      </c>
      <c r="B25" s="359">
        <v>31045.705035999999</v>
      </c>
      <c r="C25" s="343">
        <v>20079.518289740001</v>
      </c>
      <c r="D25" s="343">
        <v>21535.17807283</v>
      </c>
      <c r="E25" s="343">
        <v>5982.8738016099996</v>
      </c>
      <c r="F25" s="343">
        <v>7178.6564141600002</v>
      </c>
      <c r="G25" s="344" t="s">
        <v>446</v>
      </c>
    </row>
    <row r="26" spans="1:7" s="335" customFormat="1" ht="38.85" customHeight="1">
      <c r="A26" s="346" t="s">
        <v>902</v>
      </c>
      <c r="B26" s="359">
        <v>2656.8051541099999</v>
      </c>
      <c r="C26" s="343">
        <v>984.72429575000001</v>
      </c>
      <c r="D26" s="343">
        <v>2178.6664860000001</v>
      </c>
      <c r="E26" s="352" t="s">
        <v>489</v>
      </c>
      <c r="F26" s="343">
        <v>383.92399999999998</v>
      </c>
      <c r="G26" s="344" t="s">
        <v>336</v>
      </c>
    </row>
    <row r="27" spans="1:7" s="335" customFormat="1" ht="89.1" customHeight="1">
      <c r="A27" s="346" t="s">
        <v>610</v>
      </c>
      <c r="B27" s="359">
        <v>42407.547062149999</v>
      </c>
      <c r="C27" s="343">
        <v>50600.729568969997</v>
      </c>
      <c r="D27" s="343">
        <v>41408.764375519997</v>
      </c>
      <c r="E27" s="343">
        <v>5379.7673413700004</v>
      </c>
      <c r="F27" s="343">
        <v>15507.11241595</v>
      </c>
      <c r="G27" s="344" t="s">
        <v>903</v>
      </c>
    </row>
    <row r="28" spans="1:7" s="335" customFormat="1" ht="59.1" customHeight="1">
      <c r="A28" s="346" t="s">
        <v>904</v>
      </c>
      <c r="B28" s="359">
        <v>1213.7901036400001</v>
      </c>
      <c r="C28" s="343">
        <v>1265.96252701</v>
      </c>
      <c r="D28" s="343">
        <v>3339.9955726799999</v>
      </c>
      <c r="E28" s="343">
        <v>380.55310121999997</v>
      </c>
      <c r="F28" s="343">
        <v>337.27827281999998</v>
      </c>
      <c r="G28" s="344" t="s">
        <v>905</v>
      </c>
    </row>
    <row r="29" spans="1:7" s="335" customFormat="1" ht="28.7" customHeight="1">
      <c r="A29" s="346" t="s">
        <v>217</v>
      </c>
      <c r="B29" s="359">
        <v>43594.214717570001</v>
      </c>
      <c r="C29" s="343">
        <v>45903.1376724</v>
      </c>
      <c r="D29" s="343">
        <v>44325.643909730003</v>
      </c>
      <c r="E29" s="343">
        <v>8847.8379937000009</v>
      </c>
      <c r="F29" s="343">
        <v>8960.6793042900008</v>
      </c>
      <c r="G29" s="344" t="s">
        <v>906</v>
      </c>
    </row>
    <row r="30" spans="1:7" s="335" customFormat="1" ht="19.149999999999999" customHeight="1">
      <c r="A30" s="346" t="s">
        <v>543</v>
      </c>
      <c r="B30" s="359">
        <v>29650.518512229999</v>
      </c>
      <c r="C30" s="343">
        <v>13199.90569539</v>
      </c>
      <c r="D30" s="343">
        <v>14678.33678865</v>
      </c>
      <c r="E30" s="343">
        <v>3095.4124256599998</v>
      </c>
      <c r="F30" s="343">
        <v>2684.6289687200001</v>
      </c>
      <c r="G30" s="344" t="s">
        <v>907</v>
      </c>
    </row>
    <row r="31" spans="1:7" s="335" customFormat="1" ht="28.7" customHeight="1">
      <c r="A31" s="346" t="s">
        <v>908</v>
      </c>
      <c r="B31" s="359">
        <v>3744.7665742999998</v>
      </c>
      <c r="C31" s="343">
        <v>2145.2245302699998</v>
      </c>
      <c r="D31" s="343">
        <v>2473.2619948800002</v>
      </c>
      <c r="E31" s="343">
        <v>179.42950095</v>
      </c>
      <c r="F31" s="343">
        <v>190.50241994000001</v>
      </c>
      <c r="G31" s="344" t="s">
        <v>909</v>
      </c>
    </row>
    <row r="32" spans="1:7" s="335" customFormat="1" ht="19.149999999999999" customHeight="1">
      <c r="A32" s="346" t="s">
        <v>502</v>
      </c>
      <c r="B32" s="359">
        <v>15116.068270129999</v>
      </c>
      <c r="C32" s="343">
        <v>30858.3783</v>
      </c>
      <c r="D32" s="343">
        <v>1839.6597959999999</v>
      </c>
      <c r="E32" s="343">
        <v>1138.949396</v>
      </c>
      <c r="F32" s="343">
        <v>464.98621200000002</v>
      </c>
      <c r="G32" s="344" t="s">
        <v>910</v>
      </c>
    </row>
    <row r="33" spans="1:7" s="335" customFormat="1" ht="39.4" customHeight="1">
      <c r="A33" s="336" t="s">
        <v>605</v>
      </c>
      <c r="B33" s="337">
        <v>3650.8258850299999</v>
      </c>
      <c r="C33" s="337">
        <v>-1392.64327</v>
      </c>
      <c r="D33" s="337">
        <v>11145.97036546</v>
      </c>
      <c r="E33" s="337">
        <v>651.57074892000003</v>
      </c>
      <c r="F33" s="337">
        <v>-689.34805361999997</v>
      </c>
      <c r="G33" s="338" t="s">
        <v>539</v>
      </c>
    </row>
    <row r="34" spans="1:7" s="335" customFormat="1" ht="19.149999999999999" customHeight="1">
      <c r="A34" s="345" t="s">
        <v>911</v>
      </c>
      <c r="B34" s="340">
        <v>7695.2129109999996</v>
      </c>
      <c r="C34" s="340">
        <v>2215.8719999999998</v>
      </c>
      <c r="D34" s="340">
        <v>13359.550089</v>
      </c>
      <c r="E34" s="340">
        <v>1090</v>
      </c>
      <c r="F34" s="340">
        <v>625</v>
      </c>
      <c r="G34" s="345" t="s">
        <v>912</v>
      </c>
    </row>
    <row r="35" spans="1:7" s="335" customFormat="1" ht="28.7" customHeight="1">
      <c r="A35" s="345" t="s">
        <v>913</v>
      </c>
      <c r="B35" s="340">
        <v>4044.3870259700002</v>
      </c>
      <c r="C35" s="340">
        <v>3608.5152699999999</v>
      </c>
      <c r="D35" s="340">
        <v>2213.57972354</v>
      </c>
      <c r="E35" s="340">
        <v>438.42925107999997</v>
      </c>
      <c r="F35" s="340">
        <v>1314.34805362</v>
      </c>
      <c r="G35" s="345" t="s">
        <v>914</v>
      </c>
    </row>
    <row r="36" spans="1:7" s="335" customFormat="1" ht="59.65" customHeight="1">
      <c r="A36" s="336" t="s">
        <v>2090</v>
      </c>
      <c r="B36" s="337">
        <v>7108.3736828399997</v>
      </c>
      <c r="C36" s="337">
        <v>5814.6005587</v>
      </c>
      <c r="D36" s="337">
        <v>6959.2317039999998</v>
      </c>
      <c r="E36" s="337">
        <v>1534.417383</v>
      </c>
      <c r="F36" s="337">
        <v>1500.11630089</v>
      </c>
      <c r="G36" s="338" t="s">
        <v>604</v>
      </c>
    </row>
    <row r="37" spans="1:7" s="335" customFormat="1" ht="28.7" customHeight="1">
      <c r="A37" s="345" t="s">
        <v>917</v>
      </c>
      <c r="B37" s="340">
        <v>7193.2108040000003</v>
      </c>
      <c r="C37" s="340">
        <v>5929.2740000000003</v>
      </c>
      <c r="D37" s="340">
        <v>7251.1522500000001</v>
      </c>
      <c r="E37" s="340">
        <v>1773.09375</v>
      </c>
      <c r="F37" s="340">
        <v>1592.7214300000001</v>
      </c>
      <c r="G37" s="345" t="s">
        <v>918</v>
      </c>
    </row>
    <row r="38" spans="1:7" s="335" customFormat="1" ht="38.85" customHeight="1">
      <c r="A38" s="345" t="s">
        <v>915</v>
      </c>
      <c r="B38" s="340">
        <v>84.837121159999995</v>
      </c>
      <c r="C38" s="340">
        <v>114.67344129999999</v>
      </c>
      <c r="D38" s="340">
        <v>291.920546</v>
      </c>
      <c r="E38" s="340">
        <v>238.676367</v>
      </c>
      <c r="F38" s="340">
        <v>92.605129109999993</v>
      </c>
      <c r="G38" s="345" t="s">
        <v>916</v>
      </c>
    </row>
    <row r="39" spans="1:7" s="335" customFormat="1" ht="39.4" customHeight="1">
      <c r="A39" s="336" t="s">
        <v>2091</v>
      </c>
      <c r="B39" s="337">
        <v>-57.659376770000001</v>
      </c>
      <c r="C39" s="337">
        <v>118542.26599016</v>
      </c>
      <c r="D39" s="337">
        <v>-6543.5715973599999</v>
      </c>
      <c r="E39" s="337">
        <v>26608.861966590001</v>
      </c>
      <c r="F39" s="337">
        <v>41278.200300290002</v>
      </c>
      <c r="G39" s="338" t="s">
        <v>606</v>
      </c>
    </row>
    <row r="40" spans="1:7" s="335" customFormat="1" ht="2.1" customHeight="1"/>
    <row r="41" spans="1:7" s="335" customFormat="1" ht="68.849999999999994" customHeight="1">
      <c r="A41" s="336" t="s">
        <v>2203</v>
      </c>
      <c r="B41" s="337">
        <v>57.659376770000001</v>
      </c>
      <c r="C41" s="337">
        <v>-118542.26599016</v>
      </c>
      <c r="D41" s="337">
        <v>-6543.5715973599999</v>
      </c>
      <c r="E41" s="337">
        <v>-26608.861966590001</v>
      </c>
      <c r="F41" s="337">
        <v>-41278.200300290002</v>
      </c>
      <c r="G41" s="338" t="s">
        <v>2204</v>
      </c>
    </row>
    <row r="42" spans="1:7" s="335" customFormat="1" ht="19.149999999999999" customHeight="1">
      <c r="A42" s="348" t="s">
        <v>465</v>
      </c>
      <c r="B42" s="350">
        <v>6707.8042992199998</v>
      </c>
      <c r="C42" s="350">
        <v>-1422147.7615428499</v>
      </c>
      <c r="D42" s="350">
        <v>-63401.590176819998</v>
      </c>
      <c r="E42" s="350">
        <v>-309210.22365308</v>
      </c>
      <c r="F42" s="350">
        <v>-41278.200300290002</v>
      </c>
      <c r="G42" s="351" t="s">
        <v>919</v>
      </c>
    </row>
    <row r="43" spans="1:7" s="335" customFormat="1" ht="19.149999999999999" customHeight="1">
      <c r="A43" s="341" t="s">
        <v>920</v>
      </c>
      <c r="B43" s="343">
        <v>23789.723000000002</v>
      </c>
      <c r="C43" s="343">
        <v>-1408860.5090574799</v>
      </c>
      <c r="D43" s="343">
        <v>-54752.566844560002</v>
      </c>
      <c r="E43" s="343">
        <v>-307202.39456708002</v>
      </c>
      <c r="F43" s="343">
        <v>-28726.99753529</v>
      </c>
      <c r="G43" s="353" t="s">
        <v>921</v>
      </c>
    </row>
    <row r="44" spans="1:7" s="335" customFormat="1" ht="19.7" customHeight="1">
      <c r="A44" s="341" t="s">
        <v>922</v>
      </c>
      <c r="B44" s="343">
        <v>17081.918700779999</v>
      </c>
      <c r="C44" s="343">
        <v>13287.25248537</v>
      </c>
      <c r="D44" s="343">
        <v>8649.0233322599997</v>
      </c>
      <c r="E44" s="343">
        <v>2007.829086</v>
      </c>
      <c r="F44" s="343">
        <v>12551.202765</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5" showPageBreaks="1" printArea="1" view="pageBreakPreview">
      <selection activeCell="I16" sqref="I16"/>
      <pageMargins left="0.27" right="0.17" top="0.18" bottom="0.41" header="0.18" footer="0.41"/>
      <pageSetup paperSize="9" scale="73" orientation="portrait" r:id="rId1"/>
      <headerFooter alignWithMargins="0"/>
    </customSheetView>
    <customSheetView guid="{69687417-BF2D-41EA-9F0C-3ABCA36AC0DF}" scale="85" showPageBreaks="1" printArea="1" view="pageBreakPreview">
      <selection activeCell="I16" sqref="I16"/>
      <pageMargins left="0.27" right="0.17" top="0.18" bottom="0.41" header="0.18" footer="0.41"/>
      <pageSetup paperSize="9" scale="73"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27" right="0.17" top="0.18" bottom="0.41" header="0.18" footer="0.41"/>
  <pageSetup paperSize="9" scale="73"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2"/>
  <sheetViews>
    <sheetView zoomScale="110" zoomScaleNormal="110" zoomScaleSheetLayoutView="85" workbookViewId="0">
      <pane xSplit="1" ySplit="7" topLeftCell="B8" activePane="bottomRight" state="frozen"/>
      <selection pane="topRight" activeCell="B1" sqref="B1"/>
      <selection pane="bottomLeft" activeCell="A8" sqref="A8"/>
      <selection pane="bottomRight" activeCell="H12" sqref="H12"/>
    </sheetView>
  </sheetViews>
  <sheetFormatPr defaultColWidth="9.140625" defaultRowHeight="12.75"/>
  <cols>
    <col min="1" max="1" width="38.5703125" style="155" customWidth="1"/>
    <col min="2" max="7" width="18.42578125" style="155" customWidth="1"/>
    <col min="8" max="9" width="18.42578125" style="159" customWidth="1"/>
    <col min="10" max="10" width="39.85546875" style="159" customWidth="1"/>
    <col min="11" max="11" width="9.140625" style="159"/>
    <col min="12" max="12" width="14.42578125" style="159" customWidth="1"/>
    <col min="13" max="13" width="9.42578125" style="159" customWidth="1"/>
    <col min="14" max="16384" width="9.140625" style="159"/>
  </cols>
  <sheetData>
    <row r="1" spans="1:13" ht="19.149999999999999" customHeight="1">
      <c r="A1" s="960" t="s">
        <v>1147</v>
      </c>
      <c r="B1" s="960"/>
      <c r="C1" s="960"/>
      <c r="D1" s="960"/>
      <c r="E1" s="730"/>
      <c r="F1" s="956" t="s">
        <v>3247</v>
      </c>
      <c r="G1" s="956"/>
      <c r="H1" s="956"/>
      <c r="I1" s="956"/>
      <c r="J1" s="956"/>
    </row>
    <row r="2" spans="1:13" ht="19.149999999999999" customHeight="1">
      <c r="A2" s="961" t="s">
        <v>1148</v>
      </c>
      <c r="B2" s="961"/>
      <c r="C2" s="961"/>
      <c r="D2" s="961"/>
      <c r="E2" s="730"/>
      <c r="F2" s="957" t="s">
        <v>455</v>
      </c>
      <c r="G2" s="957"/>
      <c r="H2" s="957"/>
      <c r="I2" s="957"/>
      <c r="J2" s="957"/>
    </row>
    <row r="3" spans="1:13" ht="19.149999999999999" customHeight="1">
      <c r="A3" s="961" t="s">
        <v>1149</v>
      </c>
      <c r="B3" s="961"/>
      <c r="C3" s="961"/>
      <c r="D3" s="961"/>
      <c r="E3" s="730"/>
      <c r="F3" s="957" t="s">
        <v>53</v>
      </c>
      <c r="G3" s="957"/>
      <c r="H3" s="957"/>
      <c r="I3" s="957"/>
      <c r="J3" s="957"/>
    </row>
    <row r="4" spans="1:13" ht="6.95" customHeight="1">
      <c r="A4" s="958"/>
      <c r="B4" s="958"/>
      <c r="C4" s="958"/>
      <c r="D4" s="958"/>
      <c r="E4" s="730"/>
      <c r="F4" s="958"/>
      <c r="G4" s="958"/>
      <c r="H4" s="958"/>
      <c r="I4" s="958"/>
      <c r="J4" s="958"/>
    </row>
    <row r="5" spans="1:13" ht="21.4" customHeight="1">
      <c r="A5" s="955" t="s">
        <v>382</v>
      </c>
      <c r="B5" s="955" t="s">
        <v>1150</v>
      </c>
      <c r="C5" s="955"/>
      <c r="D5" s="955"/>
      <c r="E5" s="955"/>
      <c r="F5" s="955" t="s">
        <v>1151</v>
      </c>
      <c r="G5" s="955"/>
      <c r="H5" s="955"/>
      <c r="I5" s="955"/>
      <c r="J5" s="959" t="s">
        <v>37</v>
      </c>
    </row>
    <row r="6" spans="1:13" ht="112.5" customHeight="1">
      <c r="A6" s="955"/>
      <c r="B6" s="732" t="s">
        <v>3104</v>
      </c>
      <c r="C6" s="732" t="s">
        <v>3391</v>
      </c>
      <c r="D6" s="732" t="s">
        <v>1677</v>
      </c>
      <c r="E6" s="733" t="s">
        <v>3392</v>
      </c>
      <c r="F6" s="746" t="s">
        <v>3104</v>
      </c>
      <c r="G6" s="746" t="s">
        <v>3391</v>
      </c>
      <c r="H6" s="746" t="s">
        <v>1689</v>
      </c>
      <c r="I6" s="747" t="s">
        <v>3392</v>
      </c>
      <c r="J6" s="959"/>
      <c r="L6" s="197"/>
      <c r="M6" s="196"/>
    </row>
    <row r="7" spans="1:13" ht="16.5" customHeight="1">
      <c r="A7" s="731" t="s">
        <v>507</v>
      </c>
      <c r="B7" s="734" t="s">
        <v>185</v>
      </c>
      <c r="C7" s="731" t="s">
        <v>271</v>
      </c>
      <c r="D7" s="731" t="s">
        <v>459</v>
      </c>
      <c r="E7" s="731" t="s">
        <v>672</v>
      </c>
      <c r="F7" s="745" t="s">
        <v>486</v>
      </c>
      <c r="G7" s="745" t="s">
        <v>673</v>
      </c>
      <c r="H7" s="745" t="s">
        <v>760</v>
      </c>
      <c r="I7" s="745" t="s">
        <v>412</v>
      </c>
      <c r="J7" s="745" t="s">
        <v>1114</v>
      </c>
      <c r="L7" s="196"/>
    </row>
    <row r="8" spans="1:13" ht="29.25" customHeight="1">
      <c r="A8" s="735" t="s">
        <v>405</v>
      </c>
      <c r="B8" s="736">
        <v>26341212.7676</v>
      </c>
      <c r="C8" s="736">
        <v>8225005.74369865</v>
      </c>
      <c r="D8" s="737">
        <v>31.224855955818001</v>
      </c>
      <c r="E8" s="737">
        <v>109.44750999999999</v>
      </c>
      <c r="F8" s="755">
        <v>20194797.993999999</v>
      </c>
      <c r="G8" s="755">
        <v>5594658.8889562897</v>
      </c>
      <c r="H8" s="749">
        <v>27.703465469763501</v>
      </c>
      <c r="I8" s="749">
        <v>99.763229999999993</v>
      </c>
      <c r="J8" s="748" t="s">
        <v>406</v>
      </c>
      <c r="L8" s="196"/>
    </row>
    <row r="9" spans="1:13" ht="33.6" customHeight="1">
      <c r="A9" s="738" t="s">
        <v>1152</v>
      </c>
      <c r="B9" s="739">
        <v>22030826.569899999</v>
      </c>
      <c r="C9" s="739">
        <v>5904419.0968520101</v>
      </c>
      <c r="D9" s="740">
        <v>26.8007152528677</v>
      </c>
      <c r="E9" s="740">
        <v>98.980580000000003</v>
      </c>
      <c r="F9" s="751">
        <v>15759823.677999999</v>
      </c>
      <c r="G9" s="751">
        <v>3241599.6066605099</v>
      </c>
      <c r="H9" s="751">
        <v>20.5687555450613</v>
      </c>
      <c r="I9" s="751">
        <v>82.3963461346884</v>
      </c>
      <c r="J9" s="750" t="s">
        <v>2082</v>
      </c>
      <c r="K9" s="195"/>
      <c r="L9" s="193"/>
    </row>
    <row r="10" spans="1:13" s="155" customFormat="1" ht="21.4" customHeight="1">
      <c r="A10" s="741" t="s">
        <v>1153</v>
      </c>
      <c r="B10" s="742">
        <v>6049807.8417999996</v>
      </c>
      <c r="C10" s="742">
        <v>1818663.10207038</v>
      </c>
      <c r="D10" s="743">
        <v>30.061501945643201</v>
      </c>
      <c r="E10" s="743">
        <v>98.726039999999998</v>
      </c>
      <c r="F10" s="753">
        <v>4802014.2209999999</v>
      </c>
      <c r="G10" s="753">
        <v>1066661.92503947</v>
      </c>
      <c r="H10" s="753">
        <v>22.212802293978701</v>
      </c>
      <c r="I10" s="753">
        <v>80.794659999999993</v>
      </c>
      <c r="J10" s="752" t="s">
        <v>601</v>
      </c>
      <c r="L10" s="193"/>
    </row>
    <row r="11" spans="1:13" ht="21.4" customHeight="1">
      <c r="A11" s="741" t="s">
        <v>893</v>
      </c>
      <c r="B11" s="742">
        <v>2014376.4818</v>
      </c>
      <c r="C11" s="742">
        <v>849921.42270283995</v>
      </c>
      <c r="D11" s="743">
        <v>42.192779273483701</v>
      </c>
      <c r="E11" s="743">
        <v>130.30260000000001</v>
      </c>
      <c r="F11" s="753">
        <v>0</v>
      </c>
      <c r="G11" s="753">
        <v>0</v>
      </c>
      <c r="H11" s="753">
        <v>0</v>
      </c>
      <c r="I11" s="753">
        <v>0</v>
      </c>
      <c r="J11" s="752" t="s">
        <v>602</v>
      </c>
      <c r="L11" s="193"/>
    </row>
    <row r="12" spans="1:13" ht="21.4" customHeight="1">
      <c r="A12" s="741" t="s">
        <v>894</v>
      </c>
      <c r="B12" s="742">
        <v>1382967.2958</v>
      </c>
      <c r="C12" s="742">
        <v>530309.68652220001</v>
      </c>
      <c r="D12" s="743">
        <v>38.345786493485598</v>
      </c>
      <c r="E12" s="743">
        <v>136.36686</v>
      </c>
      <c r="F12" s="753">
        <v>0</v>
      </c>
      <c r="G12" s="753">
        <v>0</v>
      </c>
      <c r="H12" s="753">
        <v>0</v>
      </c>
      <c r="I12" s="753">
        <v>0</v>
      </c>
      <c r="J12" s="752" t="s">
        <v>571</v>
      </c>
      <c r="L12" s="196"/>
    </row>
    <row r="13" spans="1:13" ht="21.4" customHeight="1">
      <c r="A13" s="741" t="s">
        <v>1154</v>
      </c>
      <c r="B13" s="742">
        <v>7341442.3119999999</v>
      </c>
      <c r="C13" s="742">
        <v>1354387.1929758999</v>
      </c>
      <c r="D13" s="743">
        <v>18.4485164551668</v>
      </c>
      <c r="E13" s="743">
        <v>83.008200000000002</v>
      </c>
      <c r="F13" s="753">
        <v>7341442.3119999999</v>
      </c>
      <c r="G13" s="753">
        <v>1354387.1929758999</v>
      </c>
      <c r="H13" s="753">
        <v>18.4485164551668</v>
      </c>
      <c r="I13" s="753">
        <v>83.008200000000002</v>
      </c>
      <c r="J13" s="752" t="s">
        <v>572</v>
      </c>
      <c r="L13" s="193"/>
    </row>
    <row r="14" spans="1:13" ht="21.4" customHeight="1">
      <c r="A14" s="741" t="s">
        <v>895</v>
      </c>
      <c r="B14" s="742">
        <v>946239.54299999995</v>
      </c>
      <c r="C14" s="742">
        <v>243008.64588994</v>
      </c>
      <c r="D14" s="743">
        <v>25.681514547520901</v>
      </c>
      <c r="E14" s="743">
        <v>100.03677999999999</v>
      </c>
      <c r="F14" s="753">
        <v>190313.59899999999</v>
      </c>
      <c r="G14" s="753">
        <v>41144.681495800003</v>
      </c>
      <c r="H14" s="753">
        <v>21.619412229075699</v>
      </c>
      <c r="I14" s="753">
        <v>93.642169999999993</v>
      </c>
      <c r="J14" s="752" t="s">
        <v>560</v>
      </c>
      <c r="L14" s="198"/>
    </row>
    <row r="15" spans="1:13" ht="21.4" customHeight="1">
      <c r="A15" s="744" t="s">
        <v>896</v>
      </c>
      <c r="B15" s="739">
        <v>492652.06520000001</v>
      </c>
      <c r="C15" s="739">
        <v>296572.19272822997</v>
      </c>
      <c r="D15" s="740">
        <v>60.1991169179067</v>
      </c>
      <c r="E15" s="740">
        <v>222.53217000000001</v>
      </c>
      <c r="F15" s="751">
        <v>361446.61</v>
      </c>
      <c r="G15" s="751">
        <v>202269.19436043999</v>
      </c>
      <c r="H15" s="751">
        <v>55.9610157529047</v>
      </c>
      <c r="I15" s="751">
        <v>241.77150707441999</v>
      </c>
      <c r="J15" s="754" t="s">
        <v>11</v>
      </c>
    </row>
    <row r="16" spans="1:13" ht="21.4" customHeight="1">
      <c r="A16" s="744" t="s">
        <v>897</v>
      </c>
      <c r="B16" s="739">
        <v>217734.13250000001</v>
      </c>
      <c r="C16" s="739">
        <v>74014.454118409994</v>
      </c>
      <c r="D16" s="740">
        <v>33.993041545018201</v>
      </c>
      <c r="E16" s="740">
        <v>177.48633000000001</v>
      </c>
      <c r="F16" s="751">
        <v>2750</v>
      </c>
      <c r="G16" s="751">
        <v>4668.3448234999996</v>
      </c>
      <c r="H16" s="751">
        <v>169.757993581818</v>
      </c>
      <c r="I16" s="751">
        <v>-1846.351184207</v>
      </c>
      <c r="J16" s="754" t="s">
        <v>480</v>
      </c>
      <c r="K16" s="255"/>
      <c r="L16" s="195"/>
      <c r="M16" s="255"/>
    </row>
    <row r="17" spans="1:16" s="155" customFormat="1" ht="21.4" customHeight="1">
      <c r="A17" s="744" t="s">
        <v>360</v>
      </c>
      <c r="B17" s="739">
        <v>3600000</v>
      </c>
      <c r="C17" s="739">
        <v>1950000</v>
      </c>
      <c r="D17" s="740">
        <v>54.1666666666667</v>
      </c>
      <c r="E17" s="740">
        <v>141.83674999999999</v>
      </c>
      <c r="F17" s="751">
        <v>4070777.7059999998</v>
      </c>
      <c r="G17" s="751">
        <v>2146121.74311184</v>
      </c>
      <c r="H17" s="751">
        <v>52.720190049892203</v>
      </c>
      <c r="I17" s="751">
        <v>134.944509369271</v>
      </c>
      <c r="J17" s="754" t="s">
        <v>898</v>
      </c>
      <c r="K17" s="79"/>
      <c r="L17" s="197"/>
      <c r="M17" s="79"/>
    </row>
    <row r="18" spans="1:16" ht="29.85" customHeight="1">
      <c r="A18" s="735" t="s">
        <v>106</v>
      </c>
      <c r="B18" s="736">
        <v>29761644.067200001</v>
      </c>
      <c r="C18" s="736">
        <v>8258577.1213009702</v>
      </c>
      <c r="D18" s="737">
        <v>27.749062191099402</v>
      </c>
      <c r="E18" s="737">
        <v>106.02641</v>
      </c>
      <c r="F18" s="755">
        <v>23380144.061000001</v>
      </c>
      <c r="G18" s="755">
        <v>6883408.66228808</v>
      </c>
      <c r="H18" s="749">
        <v>29.441258549686101</v>
      </c>
      <c r="I18" s="749">
        <v>101.55553999999999</v>
      </c>
      <c r="J18" s="748" t="s">
        <v>467</v>
      </c>
      <c r="K18" s="255"/>
      <c r="L18" s="199"/>
      <c r="M18" s="255"/>
    </row>
    <row r="19" spans="1:16" ht="21.4" customHeight="1">
      <c r="A19" s="741" t="s">
        <v>899</v>
      </c>
      <c r="B19" s="742">
        <v>1586993.6624</v>
      </c>
      <c r="C19" s="742">
        <v>487163.25726429</v>
      </c>
      <c r="D19" s="743">
        <v>30.697240247800099</v>
      </c>
      <c r="E19" s="743">
        <v>104.79988</v>
      </c>
      <c r="F19" s="753">
        <v>1156490.9372</v>
      </c>
      <c r="G19" s="753">
        <v>338368.66161491</v>
      </c>
      <c r="H19" s="753">
        <v>29.2582199073812</v>
      </c>
      <c r="I19" s="753">
        <v>93.771469999999994</v>
      </c>
      <c r="J19" s="752" t="s">
        <v>132</v>
      </c>
      <c r="K19" s="255"/>
      <c r="L19" s="200"/>
      <c r="M19" s="255"/>
    </row>
    <row r="20" spans="1:16" ht="21.4" customHeight="1">
      <c r="A20" s="741" t="s">
        <v>87</v>
      </c>
      <c r="B20" s="742">
        <v>1273289.6997</v>
      </c>
      <c r="C20" s="742">
        <v>242996.70369453001</v>
      </c>
      <c r="D20" s="743">
        <v>19.0841647232191</v>
      </c>
      <c r="E20" s="743">
        <v>69.56944</v>
      </c>
      <c r="F20" s="753">
        <v>1175344.5549999999</v>
      </c>
      <c r="G20" s="753">
        <v>225514.20490166001</v>
      </c>
      <c r="H20" s="753">
        <v>19.187071905196301</v>
      </c>
      <c r="I20" s="753">
        <v>66.532889999999995</v>
      </c>
      <c r="J20" s="752" t="s">
        <v>41</v>
      </c>
      <c r="K20" s="255"/>
      <c r="L20" s="200"/>
      <c r="M20" s="255"/>
    </row>
    <row r="21" spans="1:16" ht="33.6" customHeight="1">
      <c r="A21" s="741" t="s">
        <v>900</v>
      </c>
      <c r="B21" s="742">
        <v>1632638.4084000001</v>
      </c>
      <c r="C21" s="742">
        <v>409403.74533428001</v>
      </c>
      <c r="D21" s="743">
        <v>25.0762044570236</v>
      </c>
      <c r="E21" s="743">
        <v>108.51611</v>
      </c>
      <c r="F21" s="753">
        <v>1272943.8259000001</v>
      </c>
      <c r="G21" s="753">
        <v>319365.22664712998</v>
      </c>
      <c r="H21" s="753">
        <v>25.088713276199101</v>
      </c>
      <c r="I21" s="753">
        <v>105.97472</v>
      </c>
      <c r="J21" s="752" t="s">
        <v>270</v>
      </c>
      <c r="K21" s="255"/>
      <c r="L21" s="200"/>
      <c r="M21" s="153"/>
    </row>
    <row r="22" spans="1:16" ht="21.4" customHeight="1">
      <c r="A22" s="741" t="s">
        <v>38</v>
      </c>
      <c r="B22" s="742">
        <v>6616284.8898</v>
      </c>
      <c r="C22" s="742">
        <v>1722519.8261923899</v>
      </c>
      <c r="D22" s="743">
        <v>26.034547406625599</v>
      </c>
      <c r="E22" s="743">
        <v>96.240110000000001</v>
      </c>
      <c r="F22" s="753">
        <v>1627499.0334999999</v>
      </c>
      <c r="G22" s="753">
        <v>309962.15683091001</v>
      </c>
      <c r="H22" s="753">
        <v>19.045305124656501</v>
      </c>
      <c r="I22" s="753">
        <v>62.708869999999997</v>
      </c>
      <c r="J22" s="752" t="s">
        <v>39</v>
      </c>
      <c r="K22" s="255"/>
      <c r="L22" s="200"/>
      <c r="M22" s="255"/>
    </row>
    <row r="23" spans="1:16" ht="21.4" customHeight="1">
      <c r="A23" s="741" t="s">
        <v>291</v>
      </c>
      <c r="B23" s="742">
        <v>2717424.7220999999</v>
      </c>
      <c r="C23" s="742">
        <v>788012.41736652004</v>
      </c>
      <c r="D23" s="743">
        <v>28.998500343279101</v>
      </c>
      <c r="E23" s="743">
        <v>97.54016</v>
      </c>
      <c r="F23" s="753">
        <v>2369476.3088000002</v>
      </c>
      <c r="G23" s="753">
        <v>724126.12543689006</v>
      </c>
      <c r="H23" s="753">
        <v>30.560597831156102</v>
      </c>
      <c r="I23" s="753">
        <v>95.989850000000004</v>
      </c>
      <c r="J23" s="752" t="s">
        <v>292</v>
      </c>
      <c r="K23" s="255"/>
      <c r="L23" s="200"/>
      <c r="M23" s="255"/>
    </row>
    <row r="24" spans="1:16" ht="21.4" customHeight="1">
      <c r="A24" s="741" t="s">
        <v>901</v>
      </c>
      <c r="B24" s="742">
        <v>6151060.2746000001</v>
      </c>
      <c r="C24" s="742">
        <v>1977914.5689103401</v>
      </c>
      <c r="D24" s="743">
        <v>32.1556687889709</v>
      </c>
      <c r="E24" s="743">
        <v>115.53222</v>
      </c>
      <c r="F24" s="753">
        <v>5424107.9970000004</v>
      </c>
      <c r="G24" s="753">
        <v>1792641.02723125</v>
      </c>
      <c r="H24" s="753">
        <v>33.049508384101799</v>
      </c>
      <c r="I24" s="753">
        <v>115.56932999999999</v>
      </c>
      <c r="J24" s="752" t="s">
        <v>25</v>
      </c>
      <c r="K24" s="255"/>
      <c r="L24" s="200"/>
      <c r="M24" s="255"/>
    </row>
    <row r="25" spans="1:16" ht="21.4" customHeight="1">
      <c r="A25" s="741" t="s">
        <v>55</v>
      </c>
      <c r="B25" s="742">
        <v>1942484.8665</v>
      </c>
      <c r="C25" s="742">
        <v>293830.49019352999</v>
      </c>
      <c r="D25" s="743">
        <v>15.1265266083106</v>
      </c>
      <c r="E25" s="743">
        <v>103.07347</v>
      </c>
      <c r="F25" s="753">
        <v>446627.48499999999</v>
      </c>
      <c r="G25" s="753">
        <v>25797.236000000001</v>
      </c>
      <c r="H25" s="753">
        <v>5.77600726923467</v>
      </c>
      <c r="I25" s="753">
        <v>28.485040000000001</v>
      </c>
      <c r="J25" s="752" t="s">
        <v>440</v>
      </c>
      <c r="K25" s="255"/>
      <c r="L25" s="200"/>
      <c r="M25" s="255"/>
    </row>
    <row r="26" spans="1:16" ht="21.4" customHeight="1">
      <c r="A26" s="741" t="s">
        <v>387</v>
      </c>
      <c r="B26" s="742">
        <v>984096.95090000005</v>
      </c>
      <c r="C26" s="742">
        <v>266872.07240722002</v>
      </c>
      <c r="D26" s="743">
        <v>27.118473658835502</v>
      </c>
      <c r="E26" s="743">
        <v>121.2426</v>
      </c>
      <c r="F26" s="753">
        <v>251275.26930000001</v>
      </c>
      <c r="G26" s="753">
        <v>63050.842572200003</v>
      </c>
      <c r="H26" s="753">
        <v>25.092339070154601</v>
      </c>
      <c r="I26" s="753">
        <v>108.03274999999999</v>
      </c>
      <c r="J26" s="752" t="s">
        <v>446</v>
      </c>
      <c r="K26" s="255"/>
      <c r="L26" s="200"/>
      <c r="M26" s="255"/>
    </row>
    <row r="27" spans="1:16" ht="21.4" customHeight="1">
      <c r="A27" s="741" t="s">
        <v>902</v>
      </c>
      <c r="B27" s="742">
        <v>299274.61849999998</v>
      </c>
      <c r="C27" s="742">
        <v>58324.294705649998</v>
      </c>
      <c r="D27" s="743">
        <v>19.488553689577301</v>
      </c>
      <c r="E27" s="743">
        <v>72.774090000000001</v>
      </c>
      <c r="F27" s="753">
        <v>167876.72</v>
      </c>
      <c r="G27" s="753">
        <v>7502.0967364400003</v>
      </c>
      <c r="H27" s="753">
        <v>4.4688130292514696</v>
      </c>
      <c r="I27" s="753">
        <v>14.853199999999999</v>
      </c>
      <c r="J27" s="752" t="s">
        <v>336</v>
      </c>
      <c r="K27" s="255"/>
      <c r="L27" s="200"/>
      <c r="M27" s="255"/>
    </row>
    <row r="28" spans="1:16" ht="45.95" customHeight="1">
      <c r="A28" s="741" t="s">
        <v>610</v>
      </c>
      <c r="B28" s="742">
        <v>1007508.5563000001</v>
      </c>
      <c r="C28" s="742">
        <v>301569.43070323003</v>
      </c>
      <c r="D28" s="743">
        <v>29.9321954952642</v>
      </c>
      <c r="E28" s="743">
        <v>152.42386999999999</v>
      </c>
      <c r="F28" s="753">
        <v>321999.74680000002</v>
      </c>
      <c r="G28" s="753">
        <v>70425.845313889993</v>
      </c>
      <c r="H28" s="753">
        <v>21.8713977305183</v>
      </c>
      <c r="I28" s="753">
        <v>115.18819000000001</v>
      </c>
      <c r="J28" s="752" t="s">
        <v>903</v>
      </c>
      <c r="K28" s="255"/>
      <c r="L28" s="200"/>
      <c r="M28" s="255"/>
    </row>
    <row r="29" spans="1:16" ht="21.4" customHeight="1">
      <c r="A29" s="741" t="s">
        <v>904</v>
      </c>
      <c r="B29" s="742">
        <v>80680.273799999995</v>
      </c>
      <c r="C29" s="742">
        <v>15945.003784250001</v>
      </c>
      <c r="D29" s="743">
        <v>19.763199891681602</v>
      </c>
      <c r="E29" s="743">
        <v>84.181229999999999</v>
      </c>
      <c r="F29" s="753">
        <v>20359.848000000002</v>
      </c>
      <c r="G29" s="753">
        <v>2718.0585000000001</v>
      </c>
      <c r="H29" s="753">
        <v>13.3500922993138</v>
      </c>
      <c r="I29" s="753">
        <v>17.978249999999999</v>
      </c>
      <c r="J29" s="752" t="s">
        <v>905</v>
      </c>
      <c r="K29" s="255"/>
      <c r="L29" s="200"/>
      <c r="M29" s="255"/>
    </row>
    <row r="30" spans="1:16" ht="21.4" customHeight="1">
      <c r="A30" s="741" t="s">
        <v>217</v>
      </c>
      <c r="B30" s="742">
        <v>1955620.6022000001</v>
      </c>
      <c r="C30" s="742">
        <v>387507.76479157998</v>
      </c>
      <c r="D30" s="743">
        <v>19.815078873460799</v>
      </c>
      <c r="E30" s="743">
        <v>121.24778000000001</v>
      </c>
      <c r="F30" s="753">
        <v>847363.49</v>
      </c>
      <c r="G30" s="753">
        <v>185794.29560759</v>
      </c>
      <c r="H30" s="753">
        <v>21.926162479290898</v>
      </c>
      <c r="I30" s="753">
        <v>112.19189</v>
      </c>
      <c r="J30" s="752" t="s">
        <v>906</v>
      </c>
      <c r="K30" s="255"/>
      <c r="L30" s="200"/>
      <c r="M30" s="255"/>
    </row>
    <row r="31" spans="1:16" ht="21.4" customHeight="1">
      <c r="A31" s="741" t="s">
        <v>543</v>
      </c>
      <c r="B31" s="742">
        <v>1382025.4491000001</v>
      </c>
      <c r="C31" s="742">
        <v>338195.29324824002</v>
      </c>
      <c r="D31" s="743">
        <v>24.470988827917701</v>
      </c>
      <c r="E31" s="743">
        <v>80.235550000000003</v>
      </c>
      <c r="F31" s="753">
        <v>953390.03949999996</v>
      </c>
      <c r="G31" s="753">
        <v>219421.00937566999</v>
      </c>
      <c r="H31" s="753">
        <v>23.014820827239198</v>
      </c>
      <c r="I31" s="753">
        <v>67.834010000000006</v>
      </c>
      <c r="J31" s="752" t="s">
        <v>907</v>
      </c>
      <c r="K31" s="255"/>
      <c r="L31" s="200"/>
      <c r="M31" s="255"/>
    </row>
    <row r="32" spans="1:16" ht="33" customHeight="1">
      <c r="A32" s="741" t="s">
        <v>908</v>
      </c>
      <c r="B32" s="742">
        <v>2074507.9109</v>
      </c>
      <c r="C32" s="742">
        <v>968322.25270492001</v>
      </c>
      <c r="D32" s="743">
        <v>46.677202223096103</v>
      </c>
      <c r="E32" s="743">
        <v>130.00509</v>
      </c>
      <c r="F32" s="753">
        <v>2022608.817</v>
      </c>
      <c r="G32" s="753">
        <v>964122.78241953999</v>
      </c>
      <c r="H32" s="753">
        <v>47.667288618347797</v>
      </c>
      <c r="I32" s="753">
        <v>130.14346</v>
      </c>
      <c r="J32" s="752" t="s">
        <v>909</v>
      </c>
      <c r="K32" s="255"/>
      <c r="L32" s="200"/>
      <c r="M32" s="255"/>
      <c r="N32" s="255"/>
      <c r="O32" s="255"/>
      <c r="P32" s="255"/>
    </row>
    <row r="33" spans="1:16" ht="33" customHeight="1">
      <c r="A33" s="741" t="s">
        <v>502</v>
      </c>
      <c r="B33" s="742">
        <v>57753.182000000001</v>
      </c>
      <c r="C33" s="742">
        <v>0</v>
      </c>
      <c r="D33" s="743">
        <v>0</v>
      </c>
      <c r="E33" s="743">
        <v>0</v>
      </c>
      <c r="F33" s="753">
        <v>5322779.9879999999</v>
      </c>
      <c r="G33" s="753">
        <v>1634599.0930999999</v>
      </c>
      <c r="H33" s="753">
        <v>30.7094994868309</v>
      </c>
      <c r="I33" s="753">
        <v>111.08882</v>
      </c>
      <c r="J33" s="752" t="s">
        <v>910</v>
      </c>
      <c r="K33" s="255"/>
      <c r="L33" s="200"/>
      <c r="M33" s="255"/>
      <c r="N33" s="255"/>
      <c r="O33" s="255"/>
      <c r="P33" s="255"/>
    </row>
    <row r="34" spans="1:16" ht="33" customHeight="1">
      <c r="A34" s="735" t="s">
        <v>605</v>
      </c>
      <c r="B34" s="736">
        <v>411600.20370000001</v>
      </c>
      <c r="C34" s="736">
        <v>92451.099634240003</v>
      </c>
      <c r="D34" s="737">
        <v>22.461383352867401</v>
      </c>
      <c r="E34" s="737">
        <v>48.221769999999999</v>
      </c>
      <c r="F34" s="755">
        <v>363477.57500000001</v>
      </c>
      <c r="G34" s="755">
        <v>83312.354243149995</v>
      </c>
      <c r="H34" s="749">
        <v>22.920906260351799</v>
      </c>
      <c r="I34" s="749">
        <v>44.928289999999997</v>
      </c>
      <c r="J34" s="748" t="s">
        <v>539</v>
      </c>
      <c r="K34" s="255"/>
      <c r="L34" s="200"/>
      <c r="M34" s="255"/>
      <c r="N34" s="255"/>
      <c r="O34" s="255"/>
      <c r="P34" s="255"/>
    </row>
    <row r="35" spans="1:16" ht="33" customHeight="1">
      <c r="A35" s="744" t="s">
        <v>911</v>
      </c>
      <c r="B35" s="739">
        <v>664951.87899999996</v>
      </c>
      <c r="C35" s="739">
        <v>143356.06736300001</v>
      </c>
      <c r="D35" s="740">
        <v>21.558863414084701</v>
      </c>
      <c r="E35" s="740">
        <v>66.111630000000005</v>
      </c>
      <c r="F35" s="755">
        <v>617804.49699999997</v>
      </c>
      <c r="G35" s="751">
        <v>140000</v>
      </c>
      <c r="H35" s="751">
        <v>22.660890407859899</v>
      </c>
      <c r="I35" s="751">
        <v>64.682550000000006</v>
      </c>
      <c r="J35" s="754" t="s">
        <v>912</v>
      </c>
      <c r="K35" s="255"/>
      <c r="L35" s="200"/>
      <c r="M35" s="255"/>
      <c r="N35" s="255"/>
      <c r="O35" s="255"/>
      <c r="P35" s="255"/>
    </row>
    <row r="36" spans="1:16" ht="33" customHeight="1">
      <c r="A36" s="744" t="s">
        <v>913</v>
      </c>
      <c r="B36" s="739">
        <v>253351.6753</v>
      </c>
      <c r="C36" s="739">
        <v>50904.967728759999</v>
      </c>
      <c r="D36" s="740">
        <v>20.0926114534203</v>
      </c>
      <c r="E36" s="740">
        <v>202.65714</v>
      </c>
      <c r="F36" s="755">
        <v>254326.92199999999</v>
      </c>
      <c r="G36" s="751">
        <v>56687.645756849997</v>
      </c>
      <c r="H36" s="751">
        <v>22.289282357944799</v>
      </c>
      <c r="I36" s="751">
        <v>182.81853964254501</v>
      </c>
      <c r="J36" s="754" t="s">
        <v>914</v>
      </c>
      <c r="K36" s="255"/>
      <c r="L36" s="200"/>
      <c r="M36" s="255"/>
      <c r="N36" s="255"/>
      <c r="O36" s="255"/>
      <c r="P36" s="255"/>
    </row>
    <row r="37" spans="1:16" ht="33" customHeight="1">
      <c r="A37" s="735" t="s">
        <v>2090</v>
      </c>
      <c r="B37" s="736">
        <v>154904.85459999999</v>
      </c>
      <c r="C37" s="736">
        <v>76466.543016940006</v>
      </c>
      <c r="D37" s="737">
        <v>49.363554947580099</v>
      </c>
      <c r="E37" s="737">
        <v>115.75588</v>
      </c>
      <c r="F37" s="755">
        <v>49929.694000000003</v>
      </c>
      <c r="G37" s="755">
        <v>30026.378023249999</v>
      </c>
      <c r="H37" s="749">
        <v>60.137316329737601</v>
      </c>
      <c r="I37" s="749">
        <v>43968.103869999999</v>
      </c>
      <c r="J37" s="748" t="s">
        <v>604</v>
      </c>
      <c r="K37" s="255"/>
      <c r="L37" s="200"/>
      <c r="M37" s="255"/>
      <c r="N37" s="255"/>
      <c r="O37" s="255"/>
      <c r="P37" s="255"/>
    </row>
    <row r="38" spans="1:16" ht="33" customHeight="1">
      <c r="A38" s="744" t="s">
        <v>917</v>
      </c>
      <c r="B38" s="739">
        <v>155362.1096</v>
      </c>
      <c r="C38" s="739">
        <v>76821.887584149998</v>
      </c>
      <c r="D38" s="740">
        <v>49.446990506203797</v>
      </c>
      <c r="E38" s="740">
        <v>115.36462</v>
      </c>
      <c r="F38" s="755">
        <v>49929.694000000003</v>
      </c>
      <c r="G38" s="751">
        <v>30026.378023249999</v>
      </c>
      <c r="H38" s="751">
        <v>60.137316329737601</v>
      </c>
      <c r="I38" s="751">
        <v>43968.103869999999</v>
      </c>
      <c r="J38" s="754" t="s">
        <v>918</v>
      </c>
      <c r="K38" s="255"/>
      <c r="L38" s="200"/>
      <c r="M38" s="255"/>
      <c r="N38" s="255"/>
      <c r="O38" s="255"/>
      <c r="P38" s="255"/>
    </row>
    <row r="39" spans="1:16" ht="33" customHeight="1">
      <c r="A39" s="744" t="s">
        <v>915</v>
      </c>
      <c r="B39" s="739">
        <v>457.255</v>
      </c>
      <c r="C39" s="739">
        <v>355.34456720999998</v>
      </c>
      <c r="D39" s="740">
        <v>77.712560214759804</v>
      </c>
      <c r="E39" s="740">
        <v>66.787019999999998</v>
      </c>
      <c r="F39" s="756"/>
      <c r="G39" s="751"/>
      <c r="H39" s="751"/>
      <c r="I39" s="751"/>
      <c r="J39" s="754" t="s">
        <v>916</v>
      </c>
      <c r="K39" s="255"/>
      <c r="L39" s="200"/>
      <c r="M39" s="255"/>
      <c r="N39" s="255"/>
      <c r="O39" s="255"/>
      <c r="P39" s="255"/>
    </row>
    <row r="40" spans="1:16" ht="33" customHeight="1">
      <c r="A40" s="735" t="s">
        <v>2091</v>
      </c>
      <c r="B40" s="736">
        <v>-3986936.3579000002</v>
      </c>
      <c r="C40" s="736">
        <v>-202489.0202535</v>
      </c>
      <c r="D40" s="737">
        <v>5.0788124533835104</v>
      </c>
      <c r="E40" s="737">
        <v>-38.067169999999997</v>
      </c>
      <c r="F40" s="755">
        <v>-3598753.3360000001</v>
      </c>
      <c r="G40" s="755">
        <v>-1402088.50559819</v>
      </c>
      <c r="H40" s="749">
        <v>38.960394744825898</v>
      </c>
      <c r="I40" s="749">
        <v>-103.43391</v>
      </c>
      <c r="J40" s="748" t="s">
        <v>606</v>
      </c>
      <c r="K40" s="255"/>
      <c r="L40" s="199"/>
      <c r="M40" s="255"/>
      <c r="N40" s="255"/>
      <c r="O40" s="255"/>
      <c r="P40" s="255"/>
    </row>
    <row r="41" spans="1:16" ht="47.25" customHeight="1">
      <c r="A41" s="735" t="s">
        <v>2092</v>
      </c>
      <c r="B41" s="736">
        <v>-9220856.3578999992</v>
      </c>
      <c r="C41" s="736">
        <v>-2487400.0490592802</v>
      </c>
      <c r="D41" s="737">
        <v>26.975803032960101</v>
      </c>
      <c r="E41" s="737">
        <v>0</v>
      </c>
      <c r="F41" s="755">
        <v>-8832673.3359999992</v>
      </c>
      <c r="G41" s="755">
        <v>-3686999.53440397</v>
      </c>
      <c r="H41" s="749">
        <v>41.7427362492461</v>
      </c>
      <c r="I41" s="749">
        <v>-113.97078999999999</v>
      </c>
      <c r="J41" s="748" t="s">
        <v>2093</v>
      </c>
      <c r="K41" s="255"/>
      <c r="L41" s="198"/>
      <c r="M41" s="255"/>
      <c r="N41" s="255"/>
      <c r="O41" s="255"/>
      <c r="P41" s="255"/>
    </row>
    <row r="42" spans="1:16">
      <c r="A42" s="255"/>
      <c r="B42" s="255"/>
      <c r="C42" s="152"/>
      <c r="D42" s="255"/>
      <c r="E42" s="255"/>
      <c r="F42" s="255"/>
      <c r="G42" s="255"/>
      <c r="H42" s="255"/>
      <c r="I42" s="255"/>
      <c r="J42" s="255"/>
      <c r="K42" s="255"/>
      <c r="L42" s="255"/>
      <c r="M42" s="255"/>
      <c r="N42" s="255"/>
      <c r="O42" s="255"/>
      <c r="P42" s="255"/>
    </row>
  </sheetData>
  <sheetProtection formatCells="0" formatColumns="0" formatRows="0" insertColumns="0" insertRows="0" insertHyperlinks="0" deleteColumns="0" deleteRows="0" autoFilter="0"/>
  <customSheetViews>
    <customSheetView guid="{CEB12AB2-2B7C-47EA-8993-91B31C172525}" scale="85" showPageBreaks="1" printArea="1" hiddenRows="1" view="pageBreakPreview">
      <selection activeCell="A3" sqref="A3"/>
      <colBreaks count="1" manualBreakCount="1">
        <brk id="5" max="1048575" man="1"/>
      </colBreaks>
      <pageMargins left="0.7" right="0.31" top="0.74" bottom="0.39" header="0.5" footer="0.5"/>
      <pageSetup paperSize="9" scale="81" orientation="portrait" r:id="rId1"/>
      <headerFooter alignWithMargins="0"/>
    </customSheetView>
    <customSheetView guid="{69687417-BF2D-41EA-9F0C-3ABCA36AC0DF}" scale="85" showPageBreaks="1" printArea="1" hiddenRows="1" view="pageBreakPreview">
      <selection activeCell="H31" sqref="H31"/>
      <colBreaks count="1" manualBreakCount="1">
        <brk id="5" max="1048575" man="1"/>
      </colBreaks>
      <pageMargins left="0.7" right="0.31" top="0.74" bottom="0.39" header="0.5" footer="0.5"/>
      <pageSetup paperSize="9" scale="81" orientation="portrait" r:id="rId2"/>
      <headerFooter alignWithMargins="0"/>
    </customSheetView>
  </customSheetViews>
  <mergeCells count="12">
    <mergeCell ref="A5:A6"/>
    <mergeCell ref="B5:E5"/>
    <mergeCell ref="F1:J1"/>
    <mergeCell ref="F2:J2"/>
    <mergeCell ref="F3:J3"/>
    <mergeCell ref="F4:J4"/>
    <mergeCell ref="F5:I5"/>
    <mergeCell ref="J5:J6"/>
    <mergeCell ref="A1:D1"/>
    <mergeCell ref="A2:D2"/>
    <mergeCell ref="A3:D3"/>
    <mergeCell ref="A4:D4"/>
  </mergeCells>
  <pageMargins left="0.7" right="0.31" top="0.74" bottom="0.39" header="0.5" footer="0.5"/>
  <pageSetup paperSize="9" scale="81" orientation="portrait" r:id="rId3"/>
  <headerFooter alignWithMargins="0"/>
  <colBreaks count="1" manualBreakCount="1">
    <brk id="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8"/>
  <sheetViews>
    <sheetView zoomScaleNormal="100" zoomScaleSheetLayoutView="81" workbookViewId="0">
      <selection activeCell="P20" sqref="P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1994</v>
      </c>
      <c r="B1" s="991"/>
      <c r="C1" s="991"/>
      <c r="D1" s="991"/>
      <c r="E1" s="992" t="s">
        <v>1995</v>
      </c>
      <c r="F1" s="992"/>
      <c r="G1" s="992"/>
    </row>
    <row r="2" spans="1:7" s="335" customFormat="1" ht="19.149999999999999" customHeight="1">
      <c r="A2" s="993" t="s">
        <v>928</v>
      </c>
      <c r="B2" s="993"/>
      <c r="C2" s="993"/>
      <c r="D2" s="993"/>
      <c r="E2" s="995" t="s">
        <v>889</v>
      </c>
      <c r="F2" s="995"/>
      <c r="G2" s="995"/>
    </row>
    <row r="3" spans="1:7" s="335" customFormat="1" ht="19.149999999999999" customHeight="1">
      <c r="A3" s="993" t="s">
        <v>890</v>
      </c>
      <c r="B3" s="993"/>
      <c r="C3" s="993"/>
      <c r="D3" s="993"/>
      <c r="E3" s="995" t="s">
        <v>1747</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464910.90065241</v>
      </c>
      <c r="C8" s="337">
        <v>557710.34904783999</v>
      </c>
      <c r="D8" s="337">
        <v>647650.24974067998</v>
      </c>
      <c r="E8" s="337">
        <v>171456.88281668001</v>
      </c>
      <c r="F8" s="337">
        <v>192838.89766958999</v>
      </c>
      <c r="G8" s="338" t="s">
        <v>406</v>
      </c>
    </row>
    <row r="9" spans="1:7" s="335" customFormat="1" ht="38.85" customHeight="1">
      <c r="A9" s="339" t="s">
        <v>891</v>
      </c>
      <c r="B9" s="340">
        <v>81807.581438449997</v>
      </c>
      <c r="C9" s="340">
        <v>101009.00593437999</v>
      </c>
      <c r="D9" s="340">
        <v>128310.79036598001</v>
      </c>
      <c r="E9" s="340">
        <v>39892.408665080002</v>
      </c>
      <c r="F9" s="340">
        <v>53086.462876400001</v>
      </c>
      <c r="G9" s="339" t="s">
        <v>892</v>
      </c>
    </row>
    <row r="10" spans="1:7" s="335" customFormat="1" ht="28.7" customHeight="1">
      <c r="A10" s="341" t="s">
        <v>1153</v>
      </c>
      <c r="B10" s="358">
        <v>8370.8430160000007</v>
      </c>
      <c r="C10" s="343">
        <v>10857.683582240001</v>
      </c>
      <c r="D10" s="343">
        <v>11965.331883729999</v>
      </c>
      <c r="E10" s="343">
        <v>4922.7983802099998</v>
      </c>
      <c r="F10" s="343">
        <v>7323.9688048400003</v>
      </c>
      <c r="G10" s="344" t="s">
        <v>601</v>
      </c>
    </row>
    <row r="11" spans="1:7" s="335" customFormat="1" ht="28.7" customHeight="1">
      <c r="A11" s="341" t="s">
        <v>893</v>
      </c>
      <c r="B11" s="358">
        <v>27158.465521360002</v>
      </c>
      <c r="C11" s="343">
        <v>35472.601507810003</v>
      </c>
      <c r="D11" s="343">
        <v>46482.259868890003</v>
      </c>
      <c r="E11" s="343">
        <v>13790.97612148</v>
      </c>
      <c r="F11" s="343">
        <v>19879.945225439998</v>
      </c>
      <c r="G11" s="344" t="s">
        <v>602</v>
      </c>
    </row>
    <row r="12" spans="1:7" s="335" customFormat="1" ht="19.149999999999999" customHeight="1">
      <c r="A12" s="341" t="s">
        <v>894</v>
      </c>
      <c r="B12" s="358">
        <v>21755.115510809999</v>
      </c>
      <c r="C12" s="343">
        <v>26573.441207619999</v>
      </c>
      <c r="D12" s="343">
        <v>33811.337254439997</v>
      </c>
      <c r="E12" s="343">
        <v>9533.5834897000004</v>
      </c>
      <c r="F12" s="343">
        <v>12722.97006156</v>
      </c>
      <c r="G12" s="344" t="s">
        <v>571</v>
      </c>
    </row>
    <row r="13" spans="1:7" s="335" customFormat="1" ht="19.149999999999999" customHeight="1">
      <c r="A13" s="341" t="s">
        <v>895</v>
      </c>
      <c r="B13" s="358">
        <v>713.39756545</v>
      </c>
      <c r="C13" s="343">
        <v>3767.0016393000001</v>
      </c>
      <c r="D13" s="343">
        <v>3309.49737005</v>
      </c>
      <c r="E13" s="343">
        <v>1236.1120901300001</v>
      </c>
      <c r="F13" s="343">
        <v>1101.6040357300001</v>
      </c>
      <c r="G13" s="344" t="s">
        <v>560</v>
      </c>
    </row>
    <row r="14" spans="1:7" s="335" customFormat="1" ht="28.7" customHeight="1">
      <c r="A14" s="345" t="s">
        <v>896</v>
      </c>
      <c r="B14" s="340">
        <v>3701.57498179</v>
      </c>
      <c r="C14" s="340">
        <v>6391.2890467999996</v>
      </c>
      <c r="D14" s="340">
        <v>11502.798596369999</v>
      </c>
      <c r="E14" s="340">
        <v>1974.0712529699999</v>
      </c>
      <c r="F14" s="340">
        <v>3281.6342441400002</v>
      </c>
      <c r="G14" s="345" t="s">
        <v>11</v>
      </c>
    </row>
    <row r="15" spans="1:7" s="335" customFormat="1" ht="38.85" customHeight="1">
      <c r="A15" s="345" t="s">
        <v>897</v>
      </c>
      <c r="B15" s="340">
        <v>11142.824589170001</v>
      </c>
      <c r="C15" s="340">
        <v>11956.831742660001</v>
      </c>
      <c r="D15" s="340">
        <v>10922.82388733</v>
      </c>
      <c r="E15" s="340">
        <v>1202.0338986300001</v>
      </c>
      <c r="F15" s="340">
        <v>3658.2145490500002</v>
      </c>
      <c r="G15" s="345" t="s">
        <v>480</v>
      </c>
    </row>
    <row r="16" spans="1:7" s="335" customFormat="1" ht="28.7" customHeight="1">
      <c r="A16" s="345" t="s">
        <v>360</v>
      </c>
      <c r="B16" s="340">
        <v>368258.919643</v>
      </c>
      <c r="C16" s="340">
        <v>438353.22232399997</v>
      </c>
      <c r="D16" s="340">
        <v>496913.83689099998</v>
      </c>
      <c r="E16" s="340">
        <v>128388.36900000001</v>
      </c>
      <c r="F16" s="340">
        <v>132812.58600000001</v>
      </c>
      <c r="G16" s="345" t="s">
        <v>898</v>
      </c>
    </row>
    <row r="17" spans="1:7" s="335" customFormat="1" ht="19.7" customHeight="1">
      <c r="A17" s="336" t="s">
        <v>106</v>
      </c>
      <c r="B17" s="337">
        <v>470326.09135871002</v>
      </c>
      <c r="C17" s="337">
        <v>557540.97555522004</v>
      </c>
      <c r="D17" s="337">
        <v>630861.76741252001</v>
      </c>
      <c r="E17" s="337">
        <v>155937.84468775001</v>
      </c>
      <c r="F17" s="337">
        <v>175875.33546977001</v>
      </c>
      <c r="G17" s="338" t="s">
        <v>467</v>
      </c>
    </row>
    <row r="18" spans="1:7" s="335" customFormat="1" ht="28.7" customHeight="1">
      <c r="A18" s="346" t="s">
        <v>899</v>
      </c>
      <c r="B18" s="359">
        <v>14630.76935058</v>
      </c>
      <c r="C18" s="343">
        <v>19965.485719429998</v>
      </c>
      <c r="D18" s="343">
        <v>27013.525616390001</v>
      </c>
      <c r="E18" s="343">
        <v>7781.6801891699997</v>
      </c>
      <c r="F18" s="343">
        <v>7993.7302896700003</v>
      </c>
      <c r="G18" s="344" t="s">
        <v>132</v>
      </c>
    </row>
    <row r="19" spans="1:7" s="335" customFormat="1" ht="19.149999999999999" customHeight="1">
      <c r="A19" s="346" t="s">
        <v>87</v>
      </c>
      <c r="B19" s="359">
        <v>831.58353500999999</v>
      </c>
      <c r="C19" s="343">
        <v>1238.2557842399999</v>
      </c>
      <c r="D19" s="343">
        <v>1863.5947106900001</v>
      </c>
      <c r="E19" s="343">
        <v>222.10347995000001</v>
      </c>
      <c r="F19" s="343">
        <v>220.18513215999999</v>
      </c>
      <c r="G19" s="344" t="s">
        <v>41</v>
      </c>
    </row>
    <row r="20" spans="1:7" s="335" customFormat="1" ht="59.1" customHeight="1">
      <c r="A20" s="346" t="s">
        <v>900</v>
      </c>
      <c r="B20" s="359">
        <v>12273.477923979999</v>
      </c>
      <c r="C20" s="343">
        <v>20585.2179144</v>
      </c>
      <c r="D20" s="343">
        <v>20235.732503809999</v>
      </c>
      <c r="E20" s="343">
        <v>4084.2336210799999</v>
      </c>
      <c r="F20" s="343">
        <v>4066.2623991999999</v>
      </c>
      <c r="G20" s="344" t="s">
        <v>270</v>
      </c>
    </row>
    <row r="21" spans="1:7" s="335" customFormat="1" ht="19.149999999999999" customHeight="1">
      <c r="A21" s="346" t="s">
        <v>38</v>
      </c>
      <c r="B21" s="359">
        <v>230380.53586656001</v>
      </c>
      <c r="C21" s="343">
        <v>253507.61878605999</v>
      </c>
      <c r="D21" s="343">
        <v>307399.56347160001</v>
      </c>
      <c r="E21" s="343">
        <v>93978.920525950001</v>
      </c>
      <c r="F21" s="343">
        <v>98726.23365152</v>
      </c>
      <c r="G21" s="344" t="s">
        <v>39</v>
      </c>
    </row>
    <row r="22" spans="1:7" s="335" customFormat="1" ht="19.149999999999999" customHeight="1">
      <c r="A22" s="346" t="s">
        <v>291</v>
      </c>
      <c r="B22" s="359">
        <v>21998.598262700001</v>
      </c>
      <c r="C22" s="343">
        <v>16581.317452589999</v>
      </c>
      <c r="D22" s="343">
        <v>14327.33748993</v>
      </c>
      <c r="E22" s="343">
        <v>2632.78628205</v>
      </c>
      <c r="F22" s="343">
        <v>2880.2922190600002</v>
      </c>
      <c r="G22" s="344" t="s">
        <v>292</v>
      </c>
    </row>
    <row r="23" spans="1:7" s="335" customFormat="1" ht="38.85" customHeight="1">
      <c r="A23" s="346" t="s">
        <v>901</v>
      </c>
      <c r="B23" s="359">
        <v>26157.589594199999</v>
      </c>
      <c r="C23" s="343">
        <v>31602.797790050001</v>
      </c>
      <c r="D23" s="343">
        <v>38262.425474709999</v>
      </c>
      <c r="E23" s="343">
        <v>10129.17506824</v>
      </c>
      <c r="F23" s="343">
        <v>10346.07667823</v>
      </c>
      <c r="G23" s="344" t="s">
        <v>25</v>
      </c>
    </row>
    <row r="24" spans="1:7" s="335" customFormat="1" ht="38.85" customHeight="1">
      <c r="A24" s="346" t="s">
        <v>55</v>
      </c>
      <c r="B24" s="359">
        <v>57761.525320890003</v>
      </c>
      <c r="C24" s="343">
        <v>69252.225746700002</v>
      </c>
      <c r="D24" s="343">
        <v>73878.704657110007</v>
      </c>
      <c r="E24" s="343">
        <v>8624.6512769799992</v>
      </c>
      <c r="F24" s="343">
        <v>12705.829190189999</v>
      </c>
      <c r="G24" s="344" t="s">
        <v>440</v>
      </c>
    </row>
    <row r="25" spans="1:7" s="335" customFormat="1" ht="49.15" customHeight="1">
      <c r="A25" s="346" t="s">
        <v>387</v>
      </c>
      <c r="B25" s="359">
        <v>18262.12262179</v>
      </c>
      <c r="C25" s="343">
        <v>20273.036187350001</v>
      </c>
      <c r="D25" s="343">
        <v>27012.306954309999</v>
      </c>
      <c r="E25" s="343">
        <v>8475.5152557399997</v>
      </c>
      <c r="F25" s="343">
        <v>9872.4665798900005</v>
      </c>
      <c r="G25" s="344" t="s">
        <v>446</v>
      </c>
    </row>
    <row r="26" spans="1:7" s="335" customFormat="1" ht="38.85" customHeight="1">
      <c r="A26" s="346" t="s">
        <v>902</v>
      </c>
      <c r="B26" s="359">
        <v>10087.20588421</v>
      </c>
      <c r="C26" s="343">
        <v>6228.8818945499997</v>
      </c>
      <c r="D26" s="343">
        <v>11856.845132910001</v>
      </c>
      <c r="E26" s="343">
        <v>312.10671485</v>
      </c>
      <c r="F26" s="343">
        <v>3110.6608067900002</v>
      </c>
      <c r="G26" s="344" t="s">
        <v>336</v>
      </c>
    </row>
    <row r="27" spans="1:7" s="335" customFormat="1" ht="89.1" customHeight="1">
      <c r="A27" s="346" t="s">
        <v>610</v>
      </c>
      <c r="B27" s="359">
        <v>28367.683278429999</v>
      </c>
      <c r="C27" s="343">
        <v>43784.681369639999</v>
      </c>
      <c r="D27" s="343">
        <v>53394.154556480004</v>
      </c>
      <c r="E27" s="343">
        <v>10885.65255196</v>
      </c>
      <c r="F27" s="343">
        <v>14340.576723599999</v>
      </c>
      <c r="G27" s="344" t="s">
        <v>903</v>
      </c>
    </row>
    <row r="28" spans="1:7" s="335" customFormat="1" ht="59.1" customHeight="1">
      <c r="A28" s="346" t="s">
        <v>904</v>
      </c>
      <c r="B28" s="359">
        <v>3421.85408134</v>
      </c>
      <c r="C28" s="343">
        <v>24909.66073326</v>
      </c>
      <c r="D28" s="343">
        <v>4737.6124399800001</v>
      </c>
      <c r="E28" s="343">
        <v>888.66577255000004</v>
      </c>
      <c r="F28" s="343">
        <v>519.91956363999998</v>
      </c>
      <c r="G28" s="344" t="s">
        <v>905</v>
      </c>
    </row>
    <row r="29" spans="1:7" s="335" customFormat="1" ht="28.7" customHeight="1">
      <c r="A29" s="346" t="s">
        <v>217</v>
      </c>
      <c r="B29" s="359">
        <v>12926.451971259999</v>
      </c>
      <c r="C29" s="343">
        <v>16295.03532786</v>
      </c>
      <c r="D29" s="343">
        <v>23210.08408371</v>
      </c>
      <c r="E29" s="343">
        <v>3042.9107808499998</v>
      </c>
      <c r="F29" s="343">
        <v>3832.4929650200002</v>
      </c>
      <c r="G29" s="344" t="s">
        <v>906</v>
      </c>
    </row>
    <row r="30" spans="1:7" s="335" customFormat="1" ht="19.149999999999999" customHeight="1">
      <c r="A30" s="346" t="s">
        <v>543</v>
      </c>
      <c r="B30" s="359">
        <v>19396.882209920001</v>
      </c>
      <c r="C30" s="343">
        <v>17120.139009809998</v>
      </c>
      <c r="D30" s="343">
        <v>21808.83111444</v>
      </c>
      <c r="E30" s="343">
        <v>2872.2485908899998</v>
      </c>
      <c r="F30" s="343">
        <v>3408.65357679</v>
      </c>
      <c r="G30" s="344" t="s">
        <v>907</v>
      </c>
    </row>
    <row r="31" spans="1:7" s="335" customFormat="1" ht="28.7" customHeight="1">
      <c r="A31" s="346" t="s">
        <v>908</v>
      </c>
      <c r="B31" s="359">
        <v>2755.5963578400001</v>
      </c>
      <c r="C31" s="343">
        <v>3447.6093232799999</v>
      </c>
      <c r="D31" s="343">
        <v>3680.9677064500002</v>
      </c>
      <c r="E31" s="343">
        <v>352.56057749000001</v>
      </c>
      <c r="F31" s="343">
        <v>405.26052100999999</v>
      </c>
      <c r="G31" s="344" t="s">
        <v>909</v>
      </c>
    </row>
    <row r="32" spans="1:7" s="335" customFormat="1" ht="19.149999999999999" customHeight="1">
      <c r="A32" s="346" t="s">
        <v>502</v>
      </c>
      <c r="B32" s="359">
        <v>11074.215099999999</v>
      </c>
      <c r="C32" s="343">
        <v>12749.012516000001</v>
      </c>
      <c r="D32" s="343">
        <v>2180.0814999999998</v>
      </c>
      <c r="E32" s="343">
        <v>1654.634</v>
      </c>
      <c r="F32" s="343">
        <v>3446.6951730000001</v>
      </c>
      <c r="G32" s="344" t="s">
        <v>910</v>
      </c>
    </row>
    <row r="33" spans="1:7" s="335" customFormat="1" ht="39.4" customHeight="1">
      <c r="A33" s="336" t="s">
        <v>605</v>
      </c>
      <c r="B33" s="337">
        <v>4670.6212072500002</v>
      </c>
      <c r="C33" s="337">
        <v>6434.4280405099998</v>
      </c>
      <c r="D33" s="337">
        <v>26011.4384135</v>
      </c>
      <c r="E33" s="337">
        <v>1445.6357922300001</v>
      </c>
      <c r="F33" s="337">
        <v>-1980.9482857</v>
      </c>
      <c r="G33" s="338" t="s">
        <v>539</v>
      </c>
    </row>
    <row r="34" spans="1:7" s="335" customFormat="1" ht="19.149999999999999" customHeight="1">
      <c r="A34" s="345" t="s">
        <v>911</v>
      </c>
      <c r="B34" s="340">
        <v>11867.668</v>
      </c>
      <c r="C34" s="340">
        <v>11100.289058</v>
      </c>
      <c r="D34" s="340">
        <v>30229.179</v>
      </c>
      <c r="E34" s="340">
        <v>2535.0880000000002</v>
      </c>
      <c r="F34" s="340">
        <v>0</v>
      </c>
      <c r="G34" s="345" t="s">
        <v>912</v>
      </c>
    </row>
    <row r="35" spans="1:7" s="335" customFormat="1" ht="28.7" customHeight="1">
      <c r="A35" s="345" t="s">
        <v>913</v>
      </c>
      <c r="B35" s="340">
        <v>7197.0467927500003</v>
      </c>
      <c r="C35" s="340">
        <v>4665.8610174900004</v>
      </c>
      <c r="D35" s="340">
        <v>4217.7405865000001</v>
      </c>
      <c r="E35" s="340">
        <v>1089.4522077700001</v>
      </c>
      <c r="F35" s="340">
        <v>1980.9482857</v>
      </c>
      <c r="G35" s="345" t="s">
        <v>914</v>
      </c>
    </row>
    <row r="36" spans="1:7" s="335" customFormat="1" ht="59.65" customHeight="1">
      <c r="A36" s="336" t="s">
        <v>2090</v>
      </c>
      <c r="B36" s="337">
        <v>1098.3791839999999</v>
      </c>
      <c r="C36" s="337">
        <v>1540.0705599999999</v>
      </c>
      <c r="D36" s="337">
        <v>1147.0609999999999</v>
      </c>
      <c r="E36" s="337">
        <v>15.621</v>
      </c>
      <c r="F36" s="337">
        <v>325.77100000000002</v>
      </c>
      <c r="G36" s="338" t="s">
        <v>604</v>
      </c>
    </row>
    <row r="37" spans="1:7" s="335" customFormat="1" ht="28.7" customHeight="1">
      <c r="A37" s="345" t="s">
        <v>917</v>
      </c>
      <c r="B37" s="340">
        <v>1166.7719999999999</v>
      </c>
      <c r="C37" s="340">
        <v>1540.566</v>
      </c>
      <c r="D37" s="340">
        <v>1147.0609999999999</v>
      </c>
      <c r="E37" s="340">
        <v>15.621</v>
      </c>
      <c r="F37" s="340">
        <v>325.77100000000002</v>
      </c>
      <c r="G37" s="345" t="s">
        <v>918</v>
      </c>
    </row>
    <row r="38" spans="1:7" s="335" customFormat="1" ht="38.85" customHeight="1">
      <c r="A38" s="345" t="s">
        <v>915</v>
      </c>
      <c r="B38" s="340">
        <v>68.392815999999996</v>
      </c>
      <c r="C38" s="340">
        <v>0.49543999999999999</v>
      </c>
      <c r="D38" s="340"/>
      <c r="E38" s="340"/>
      <c r="F38" s="340"/>
      <c r="G38" s="345" t="s">
        <v>916</v>
      </c>
    </row>
    <row r="39" spans="1:7" s="335" customFormat="1" ht="39.4" customHeight="1">
      <c r="A39" s="336" t="s">
        <v>2091</v>
      </c>
      <c r="B39" s="337">
        <v>-11184.19109755</v>
      </c>
      <c r="C39" s="337">
        <v>-7805.1251078900004</v>
      </c>
      <c r="D39" s="337">
        <v>-10370.01708534</v>
      </c>
      <c r="E39" s="337">
        <v>14057.7813367</v>
      </c>
      <c r="F39" s="337">
        <v>18618.73948552</v>
      </c>
      <c r="G39" s="338" t="s">
        <v>606</v>
      </c>
    </row>
    <row r="40" spans="1:7" s="335" customFormat="1" ht="2.1" customHeight="1"/>
    <row r="41" spans="1:7" s="335" customFormat="1" ht="68.849999999999994" customHeight="1">
      <c r="A41" s="336" t="s">
        <v>2203</v>
      </c>
      <c r="B41" s="337">
        <v>11184.19109755</v>
      </c>
      <c r="C41" s="337">
        <v>7805.1251078900004</v>
      </c>
      <c r="D41" s="337">
        <v>-10370.01708534</v>
      </c>
      <c r="E41" s="337">
        <v>-14057.7813367</v>
      </c>
      <c r="F41" s="337">
        <v>-18618.73948552</v>
      </c>
      <c r="G41" s="338" t="s">
        <v>2204</v>
      </c>
    </row>
    <row r="42" spans="1:7" s="335" customFormat="1" ht="19.149999999999999" customHeight="1">
      <c r="A42" s="348" t="s">
        <v>465</v>
      </c>
      <c r="B42" s="350">
        <v>17249.536523210001</v>
      </c>
      <c r="C42" s="350">
        <v>-27361.52469952</v>
      </c>
      <c r="D42" s="350">
        <v>-97791.221975919994</v>
      </c>
      <c r="E42" s="350">
        <v>-179381.4556404</v>
      </c>
      <c r="F42" s="350">
        <v>-18618.73948552</v>
      </c>
      <c r="G42" s="351" t="s">
        <v>919</v>
      </c>
    </row>
    <row r="43" spans="1:7" s="335" customFormat="1" ht="19.149999999999999" customHeight="1">
      <c r="A43" s="341" t="s">
        <v>920</v>
      </c>
      <c r="B43" s="343">
        <v>26705.680027310002</v>
      </c>
      <c r="C43" s="343">
        <v>-12063.135971719999</v>
      </c>
      <c r="D43" s="343">
        <v>-78965.844975920001</v>
      </c>
      <c r="E43" s="343">
        <v>-178618.09924040001</v>
      </c>
      <c r="F43" s="343">
        <v>-3197.7987255200001</v>
      </c>
      <c r="G43" s="353" t="s">
        <v>921</v>
      </c>
    </row>
    <row r="44" spans="1:7" s="335" customFormat="1" ht="19.7" customHeight="1">
      <c r="A44" s="341" t="s">
        <v>922</v>
      </c>
      <c r="B44" s="343">
        <v>9456.1435041000004</v>
      </c>
      <c r="C44" s="343">
        <v>15298.3887278</v>
      </c>
      <c r="D44" s="343">
        <v>18825.377</v>
      </c>
      <c r="E44" s="343">
        <v>763.35640000000001</v>
      </c>
      <c r="F44" s="343">
        <v>15420.940759999999</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1"/>
    </customSheetView>
    <customSheetView guid="{69687417-BF2D-41EA-9F0C-3ABCA36AC0DF}"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2"/>
    </customSheetView>
  </customSheetViews>
  <mergeCells count="14">
    <mergeCell ref="G5:G6"/>
    <mergeCell ref="A4:D4"/>
    <mergeCell ref="E4:G4"/>
    <mergeCell ref="A1:D1"/>
    <mergeCell ref="E1:G1"/>
    <mergeCell ref="A2:D2"/>
    <mergeCell ref="E2:G2"/>
    <mergeCell ref="A3:D3"/>
    <mergeCell ref="E3:G3"/>
    <mergeCell ref="A5:A6"/>
    <mergeCell ref="B5:B6"/>
    <mergeCell ref="C5:C6"/>
    <mergeCell ref="D5:E5"/>
    <mergeCell ref="F5:F6"/>
  </mergeCells>
  <pageMargins left="0.47" right="0.43307086614173229" top="0.47244094488188981" bottom="0.39370078740157483" header="0.31496062992125984" footer="0.31496062992125984"/>
  <pageSetup paperSize="9" scale="73"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00B0F0"/>
  </sheetPr>
  <dimension ref="A1:G48"/>
  <sheetViews>
    <sheetView zoomScaleNormal="100" zoomScaleSheetLayoutView="85" workbookViewId="0">
      <selection activeCell="K22" sqref="K22"/>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1996</v>
      </c>
      <c r="B1" s="991"/>
      <c r="C1" s="991"/>
      <c r="D1" s="991"/>
      <c r="E1" s="992" t="s">
        <v>1997</v>
      </c>
      <c r="F1" s="992"/>
      <c r="G1" s="992"/>
    </row>
    <row r="2" spans="1:7" s="335" customFormat="1" ht="19.149999999999999" customHeight="1">
      <c r="A2" s="993" t="s">
        <v>929</v>
      </c>
      <c r="B2" s="993"/>
      <c r="C2" s="993"/>
      <c r="D2" s="993"/>
      <c r="E2" s="995" t="s">
        <v>889</v>
      </c>
      <c r="F2" s="995"/>
      <c r="G2" s="995"/>
    </row>
    <row r="3" spans="1:7" s="335" customFormat="1" ht="19.149999999999999" customHeight="1">
      <c r="A3" s="993" t="s">
        <v>890</v>
      </c>
      <c r="B3" s="993"/>
      <c r="C3" s="993"/>
      <c r="D3" s="993"/>
      <c r="E3" s="995" t="s">
        <v>1748</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295655.13096333999</v>
      </c>
      <c r="C8" s="337">
        <v>355921.05598002998</v>
      </c>
      <c r="D8" s="337">
        <v>453047.33526875998</v>
      </c>
      <c r="E8" s="337">
        <v>132957.68123126001</v>
      </c>
      <c r="F8" s="337">
        <v>144992.95677901001</v>
      </c>
      <c r="G8" s="338" t="s">
        <v>406</v>
      </c>
    </row>
    <row r="9" spans="1:7" s="335" customFormat="1" ht="38.85" customHeight="1">
      <c r="A9" s="339" t="s">
        <v>891</v>
      </c>
      <c r="B9" s="340">
        <v>109915.90641239</v>
      </c>
      <c r="C9" s="340">
        <v>136040.88343424999</v>
      </c>
      <c r="D9" s="340">
        <v>176101.87634038</v>
      </c>
      <c r="E9" s="340">
        <v>58561.692919829999</v>
      </c>
      <c r="F9" s="340">
        <v>73240.182632490003</v>
      </c>
      <c r="G9" s="339" t="s">
        <v>892</v>
      </c>
    </row>
    <row r="10" spans="1:7" s="335" customFormat="1" ht="28.7" customHeight="1">
      <c r="A10" s="341" t="s">
        <v>1153</v>
      </c>
      <c r="B10" s="358">
        <v>13539.879941970001</v>
      </c>
      <c r="C10" s="343">
        <v>17876.508333260001</v>
      </c>
      <c r="D10" s="343">
        <v>23819.677040679999</v>
      </c>
      <c r="E10" s="343">
        <v>10110.52758025</v>
      </c>
      <c r="F10" s="343">
        <v>13253.80882857</v>
      </c>
      <c r="G10" s="344" t="s">
        <v>601</v>
      </c>
    </row>
    <row r="11" spans="1:7" s="335" customFormat="1" ht="28.7" customHeight="1">
      <c r="A11" s="341" t="s">
        <v>893</v>
      </c>
      <c r="B11" s="358">
        <v>36326.544442680002</v>
      </c>
      <c r="C11" s="343">
        <v>46152.443334639996</v>
      </c>
      <c r="D11" s="343">
        <v>60446.743889789999</v>
      </c>
      <c r="E11" s="343">
        <v>18871.893404949999</v>
      </c>
      <c r="F11" s="343">
        <v>25540.757927070001</v>
      </c>
      <c r="G11" s="344" t="s">
        <v>602</v>
      </c>
    </row>
    <row r="12" spans="1:7" s="335" customFormat="1" ht="19.149999999999999" customHeight="1">
      <c r="A12" s="341" t="s">
        <v>894</v>
      </c>
      <c r="B12" s="358">
        <v>47891.989369249997</v>
      </c>
      <c r="C12" s="343">
        <v>58464.760755629999</v>
      </c>
      <c r="D12" s="343">
        <v>65791.879334040001</v>
      </c>
      <c r="E12" s="343">
        <v>21153.99098463</v>
      </c>
      <c r="F12" s="343">
        <v>26296.951921100001</v>
      </c>
      <c r="G12" s="344" t="s">
        <v>571</v>
      </c>
    </row>
    <row r="13" spans="1:7" s="335" customFormat="1" ht="19.149999999999999" customHeight="1">
      <c r="A13" s="341" t="s">
        <v>895</v>
      </c>
      <c r="B13" s="358">
        <v>982.88766985999996</v>
      </c>
      <c r="C13" s="343">
        <v>1784.5320823300001</v>
      </c>
      <c r="D13" s="343">
        <v>4116.8708853300004</v>
      </c>
      <c r="E13" s="343">
        <v>920.81767533000004</v>
      </c>
      <c r="F13" s="343">
        <v>1048.34049712</v>
      </c>
      <c r="G13" s="344" t="s">
        <v>560</v>
      </c>
    </row>
    <row r="14" spans="1:7" s="335" customFormat="1" ht="28.7" customHeight="1">
      <c r="A14" s="345" t="s">
        <v>896</v>
      </c>
      <c r="B14" s="340">
        <v>3724.3048861000002</v>
      </c>
      <c r="C14" s="340">
        <v>4223.8187177199998</v>
      </c>
      <c r="D14" s="340">
        <v>5184.1237285999996</v>
      </c>
      <c r="E14" s="340">
        <v>1338.95684972</v>
      </c>
      <c r="F14" s="340">
        <v>1996.7030549799999</v>
      </c>
      <c r="G14" s="345" t="s">
        <v>11</v>
      </c>
    </row>
    <row r="15" spans="1:7" s="335" customFormat="1" ht="38.85" customHeight="1">
      <c r="A15" s="345" t="s">
        <v>897</v>
      </c>
      <c r="B15" s="340">
        <v>10530.520664850001</v>
      </c>
      <c r="C15" s="340">
        <v>7882.4974280599999</v>
      </c>
      <c r="D15" s="340">
        <v>8859.4530807800002</v>
      </c>
      <c r="E15" s="340">
        <v>1851.3374617100001</v>
      </c>
      <c r="F15" s="340">
        <v>3096.6020915399999</v>
      </c>
      <c r="G15" s="345" t="s">
        <v>480</v>
      </c>
    </row>
    <row r="16" spans="1:7" s="335" customFormat="1" ht="28.7" customHeight="1">
      <c r="A16" s="345" t="s">
        <v>360</v>
      </c>
      <c r="B16" s="340">
        <v>171484.399</v>
      </c>
      <c r="C16" s="340">
        <v>207773.85639999999</v>
      </c>
      <c r="D16" s="340">
        <v>262901.88211900002</v>
      </c>
      <c r="E16" s="340">
        <v>71205.694000000003</v>
      </c>
      <c r="F16" s="340">
        <v>66659.468999999997</v>
      </c>
      <c r="G16" s="345" t="s">
        <v>898</v>
      </c>
    </row>
    <row r="17" spans="1:7" s="335" customFormat="1" ht="19.7" customHeight="1">
      <c r="A17" s="336" t="s">
        <v>106</v>
      </c>
      <c r="B17" s="337">
        <v>297782.15225449001</v>
      </c>
      <c r="C17" s="337">
        <v>340221.24942814</v>
      </c>
      <c r="D17" s="337">
        <v>445141.74393857003</v>
      </c>
      <c r="E17" s="337">
        <v>122758.84537526</v>
      </c>
      <c r="F17" s="337">
        <v>130073.72885811</v>
      </c>
      <c r="G17" s="338" t="s">
        <v>467</v>
      </c>
    </row>
    <row r="18" spans="1:7" s="335" customFormat="1" ht="28.7" customHeight="1">
      <c r="A18" s="346" t="s">
        <v>899</v>
      </c>
      <c r="B18" s="359">
        <v>13874.4281135</v>
      </c>
      <c r="C18" s="343">
        <v>16648.760013660001</v>
      </c>
      <c r="D18" s="343">
        <v>23456.15716581</v>
      </c>
      <c r="E18" s="343">
        <v>6221.40504882</v>
      </c>
      <c r="F18" s="343">
        <v>8985.2832683800007</v>
      </c>
      <c r="G18" s="344" t="s">
        <v>132</v>
      </c>
    </row>
    <row r="19" spans="1:7" s="335" customFormat="1" ht="19.149999999999999" customHeight="1">
      <c r="A19" s="346" t="s">
        <v>87</v>
      </c>
      <c r="B19" s="359">
        <v>1117.0035032200001</v>
      </c>
      <c r="C19" s="343">
        <v>1120.92428339</v>
      </c>
      <c r="D19" s="343">
        <v>2958.5652962300001</v>
      </c>
      <c r="E19" s="343">
        <v>691.21779456000002</v>
      </c>
      <c r="F19" s="343">
        <v>265.37068010000002</v>
      </c>
      <c r="G19" s="344" t="s">
        <v>41</v>
      </c>
    </row>
    <row r="20" spans="1:7" s="335" customFormat="1" ht="59.1" customHeight="1">
      <c r="A20" s="346" t="s">
        <v>900</v>
      </c>
      <c r="B20" s="359">
        <v>7542.53498021</v>
      </c>
      <c r="C20" s="343">
        <v>9176.0736656499994</v>
      </c>
      <c r="D20" s="343">
        <v>15034.756957510001</v>
      </c>
      <c r="E20" s="343">
        <v>2767.94603323</v>
      </c>
      <c r="F20" s="343">
        <v>3894.4723526900002</v>
      </c>
      <c r="G20" s="344" t="s">
        <v>270</v>
      </c>
    </row>
    <row r="21" spans="1:7" s="335" customFormat="1" ht="19.149999999999999" customHeight="1">
      <c r="A21" s="346" t="s">
        <v>38</v>
      </c>
      <c r="B21" s="359">
        <v>126402.04114268</v>
      </c>
      <c r="C21" s="343">
        <v>146048.77694308999</v>
      </c>
      <c r="D21" s="343">
        <v>193496.84588412999</v>
      </c>
      <c r="E21" s="343">
        <v>60451.797504219998</v>
      </c>
      <c r="F21" s="343">
        <v>56868.338908799997</v>
      </c>
      <c r="G21" s="344" t="s">
        <v>39</v>
      </c>
    </row>
    <row r="22" spans="1:7" s="335" customFormat="1" ht="19.149999999999999" customHeight="1">
      <c r="A22" s="346" t="s">
        <v>291</v>
      </c>
      <c r="B22" s="359">
        <v>9461.2421139399994</v>
      </c>
      <c r="C22" s="343">
        <v>5424.5970779400004</v>
      </c>
      <c r="D22" s="343">
        <v>16125.634140530001</v>
      </c>
      <c r="E22" s="343">
        <v>1185.3102301900001</v>
      </c>
      <c r="F22" s="343">
        <v>1845.4385316800001</v>
      </c>
      <c r="G22" s="344" t="s">
        <v>292</v>
      </c>
    </row>
    <row r="23" spans="1:7" s="335" customFormat="1" ht="38.85" customHeight="1">
      <c r="A23" s="346" t="s">
        <v>901</v>
      </c>
      <c r="B23" s="359">
        <v>15129.75101335</v>
      </c>
      <c r="C23" s="343">
        <v>19164.593431270001</v>
      </c>
      <c r="D23" s="343">
        <v>24814.383967639998</v>
      </c>
      <c r="E23" s="343">
        <v>6734.9255551300002</v>
      </c>
      <c r="F23" s="343">
        <v>7933.7010690300003</v>
      </c>
      <c r="G23" s="344" t="s">
        <v>25</v>
      </c>
    </row>
    <row r="24" spans="1:7" s="335" customFormat="1" ht="38.85" customHeight="1">
      <c r="A24" s="346" t="s">
        <v>55</v>
      </c>
      <c r="B24" s="359">
        <v>41389.57295822</v>
      </c>
      <c r="C24" s="343">
        <v>34898.084570899999</v>
      </c>
      <c r="D24" s="343">
        <v>46077.50536019</v>
      </c>
      <c r="E24" s="343">
        <v>8451.9400469100001</v>
      </c>
      <c r="F24" s="343">
        <v>9442.70868376</v>
      </c>
      <c r="G24" s="344" t="s">
        <v>440</v>
      </c>
    </row>
    <row r="25" spans="1:7" s="335" customFormat="1" ht="49.15" customHeight="1">
      <c r="A25" s="346" t="s">
        <v>387</v>
      </c>
      <c r="B25" s="359">
        <v>16796.85078673</v>
      </c>
      <c r="C25" s="343">
        <v>20176.807530170001</v>
      </c>
      <c r="D25" s="343">
        <v>24486.839481769999</v>
      </c>
      <c r="E25" s="343">
        <v>6988.5237318500003</v>
      </c>
      <c r="F25" s="343">
        <v>8718.9286754099994</v>
      </c>
      <c r="G25" s="344" t="s">
        <v>446</v>
      </c>
    </row>
    <row r="26" spans="1:7" s="335" customFormat="1" ht="38.85" customHeight="1">
      <c r="A26" s="346" t="s">
        <v>902</v>
      </c>
      <c r="B26" s="359">
        <v>983.57372582000005</v>
      </c>
      <c r="C26" s="343">
        <v>406.36204702999999</v>
      </c>
      <c r="D26" s="343">
        <v>3881.0404000100002</v>
      </c>
      <c r="E26" s="343">
        <v>1851.3235341300001</v>
      </c>
      <c r="F26" s="343">
        <v>160.53005755999999</v>
      </c>
      <c r="G26" s="344" t="s">
        <v>336</v>
      </c>
    </row>
    <row r="27" spans="1:7" s="335" customFormat="1" ht="89.1" customHeight="1">
      <c r="A27" s="346" t="s">
        <v>610</v>
      </c>
      <c r="B27" s="359">
        <v>20589.252119389999</v>
      </c>
      <c r="C27" s="343">
        <v>25198.452276479999</v>
      </c>
      <c r="D27" s="343">
        <v>28162.504693539999</v>
      </c>
      <c r="E27" s="343">
        <v>8197.7114280599999</v>
      </c>
      <c r="F27" s="343">
        <v>12199.31289098</v>
      </c>
      <c r="G27" s="344" t="s">
        <v>903</v>
      </c>
    </row>
    <row r="28" spans="1:7" s="335" customFormat="1" ht="59.1" customHeight="1">
      <c r="A28" s="346" t="s">
        <v>904</v>
      </c>
      <c r="B28" s="359">
        <v>948.63224234999996</v>
      </c>
      <c r="C28" s="343">
        <v>1351.70309064</v>
      </c>
      <c r="D28" s="343">
        <v>1894.3290196600001</v>
      </c>
      <c r="E28" s="343">
        <v>315.70031498999998</v>
      </c>
      <c r="F28" s="343">
        <v>340.07207185999999</v>
      </c>
      <c r="G28" s="344" t="s">
        <v>905</v>
      </c>
    </row>
    <row r="29" spans="1:7" s="335" customFormat="1" ht="28.7" customHeight="1">
      <c r="A29" s="346" t="s">
        <v>217</v>
      </c>
      <c r="B29" s="359">
        <v>21761.373182449999</v>
      </c>
      <c r="C29" s="343">
        <v>33631.922405270001</v>
      </c>
      <c r="D29" s="343">
        <v>41557.620570970001</v>
      </c>
      <c r="E29" s="343">
        <v>7958.8881172800002</v>
      </c>
      <c r="F29" s="343">
        <v>13749.089039779999</v>
      </c>
      <c r="G29" s="344" t="s">
        <v>906</v>
      </c>
    </row>
    <row r="30" spans="1:7" s="335" customFormat="1" ht="19.149999999999999" customHeight="1">
      <c r="A30" s="346" t="s">
        <v>543</v>
      </c>
      <c r="B30" s="359">
        <v>12336.320379229999</v>
      </c>
      <c r="C30" s="343">
        <v>11717.017642270001</v>
      </c>
      <c r="D30" s="343">
        <v>12712.5032882</v>
      </c>
      <c r="E30" s="343">
        <v>2311.9895831899998</v>
      </c>
      <c r="F30" s="343">
        <v>3367.5572062400001</v>
      </c>
      <c r="G30" s="344" t="s">
        <v>907</v>
      </c>
    </row>
    <row r="31" spans="1:7" s="335" customFormat="1" ht="28.7" customHeight="1">
      <c r="A31" s="346" t="s">
        <v>908</v>
      </c>
      <c r="B31" s="359">
        <v>1878.0115533999999</v>
      </c>
      <c r="C31" s="343">
        <v>1836.5106263299999</v>
      </c>
      <c r="D31" s="343">
        <v>1789.28011238</v>
      </c>
      <c r="E31" s="343">
        <v>2.8448527000000001</v>
      </c>
      <c r="F31" s="343">
        <v>32.306239840000003</v>
      </c>
      <c r="G31" s="344" t="s">
        <v>909</v>
      </c>
    </row>
    <row r="32" spans="1:7" s="335" customFormat="1" ht="19.149999999999999" customHeight="1">
      <c r="A32" s="346" t="s">
        <v>502</v>
      </c>
      <c r="B32" s="359">
        <v>7571.5644400000001</v>
      </c>
      <c r="C32" s="343">
        <v>13420.66382405</v>
      </c>
      <c r="D32" s="343">
        <v>8693.7775999999994</v>
      </c>
      <c r="E32" s="343">
        <v>8627.3215999999993</v>
      </c>
      <c r="F32" s="343">
        <v>2270.6191819999999</v>
      </c>
      <c r="G32" s="344" t="s">
        <v>910</v>
      </c>
    </row>
    <row r="33" spans="1:7" s="335" customFormat="1" ht="39.4" customHeight="1">
      <c r="A33" s="336" t="s">
        <v>605</v>
      </c>
      <c r="B33" s="337">
        <v>4347.4598719100004</v>
      </c>
      <c r="C33" s="337">
        <v>1040.9653056100001</v>
      </c>
      <c r="D33" s="337">
        <v>13489.72919761</v>
      </c>
      <c r="E33" s="337">
        <v>921.94696542999998</v>
      </c>
      <c r="F33" s="337">
        <v>-1307.79140938</v>
      </c>
      <c r="G33" s="338" t="s">
        <v>539</v>
      </c>
    </row>
    <row r="34" spans="1:7" s="335" customFormat="1" ht="19.149999999999999" customHeight="1">
      <c r="A34" s="345" t="s">
        <v>911</v>
      </c>
      <c r="B34" s="340">
        <v>8409.4194136799997</v>
      </c>
      <c r="C34" s="340">
        <v>6315.9939039999999</v>
      </c>
      <c r="D34" s="340">
        <v>16625.844082</v>
      </c>
      <c r="E34" s="340">
        <v>1630</v>
      </c>
      <c r="F34" s="340">
        <v>358.17700000000002</v>
      </c>
      <c r="G34" s="345" t="s">
        <v>912</v>
      </c>
    </row>
    <row r="35" spans="1:7" s="335" customFormat="1" ht="28.7" customHeight="1">
      <c r="A35" s="345" t="s">
        <v>913</v>
      </c>
      <c r="B35" s="340">
        <v>4061.9595417700002</v>
      </c>
      <c r="C35" s="340">
        <v>5275.0285983900003</v>
      </c>
      <c r="D35" s="340">
        <v>3136.11488439</v>
      </c>
      <c r="E35" s="340">
        <v>708.05303457000002</v>
      </c>
      <c r="F35" s="340">
        <v>1665.9684093799999</v>
      </c>
      <c r="G35" s="345" t="s">
        <v>914</v>
      </c>
    </row>
    <row r="36" spans="1:7" s="335" customFormat="1" ht="59.65" customHeight="1">
      <c r="A36" s="336" t="s">
        <v>2090</v>
      </c>
      <c r="B36" s="337">
        <v>676.25476300000003</v>
      </c>
      <c r="C36" s="337"/>
      <c r="D36" s="337">
        <v>12.583</v>
      </c>
      <c r="E36" s="337">
        <v>12.583</v>
      </c>
      <c r="F36" s="337">
        <v>1999.29</v>
      </c>
      <c r="G36" s="338" t="s">
        <v>604</v>
      </c>
    </row>
    <row r="37" spans="1:7" s="335" customFormat="1" ht="28.7" customHeight="1">
      <c r="A37" s="345" t="s">
        <v>917</v>
      </c>
      <c r="B37" s="340">
        <v>851.39599999999996</v>
      </c>
      <c r="C37" s="340"/>
      <c r="D37" s="340">
        <v>12.583</v>
      </c>
      <c r="E37" s="340">
        <v>12.583</v>
      </c>
      <c r="F37" s="340">
        <v>1999.29</v>
      </c>
      <c r="G37" s="345" t="s">
        <v>918</v>
      </c>
    </row>
    <row r="38" spans="1:7" s="335" customFormat="1" ht="38.85" customHeight="1">
      <c r="A38" s="345" t="s">
        <v>915</v>
      </c>
      <c r="B38" s="340">
        <v>175.14123699999999</v>
      </c>
      <c r="C38" s="340"/>
      <c r="D38" s="340"/>
      <c r="E38" s="340"/>
      <c r="F38" s="340"/>
      <c r="G38" s="345" t="s">
        <v>916</v>
      </c>
    </row>
    <row r="39" spans="1:7" s="335" customFormat="1" ht="39.4" customHeight="1">
      <c r="A39" s="336" t="s">
        <v>2091</v>
      </c>
      <c r="B39" s="337">
        <v>-7150.7359260599997</v>
      </c>
      <c r="C39" s="337">
        <v>14658.841246280001</v>
      </c>
      <c r="D39" s="337">
        <v>-5596.7208674200001</v>
      </c>
      <c r="E39" s="337">
        <v>9264.30589057</v>
      </c>
      <c r="F39" s="337">
        <v>14227.729330280001</v>
      </c>
      <c r="G39" s="338" t="s">
        <v>606</v>
      </c>
    </row>
    <row r="40" spans="1:7" s="335" customFormat="1" ht="2.1" customHeight="1"/>
    <row r="41" spans="1:7" s="335" customFormat="1" ht="68.849999999999994" customHeight="1">
      <c r="A41" s="336" t="s">
        <v>2203</v>
      </c>
      <c r="B41" s="337">
        <v>7150.7359260599997</v>
      </c>
      <c r="C41" s="337">
        <v>-14658.841246280001</v>
      </c>
      <c r="D41" s="337">
        <v>-5596.7208674200001</v>
      </c>
      <c r="E41" s="337">
        <v>-9264.30589057</v>
      </c>
      <c r="F41" s="337">
        <v>-14227.729330280001</v>
      </c>
      <c r="G41" s="338" t="s">
        <v>2204</v>
      </c>
    </row>
    <row r="42" spans="1:7" s="335" customFormat="1" ht="19.149999999999999" customHeight="1">
      <c r="A42" s="348" t="s">
        <v>465</v>
      </c>
      <c r="B42" s="350">
        <v>-4047.6208753999999</v>
      </c>
      <c r="C42" s="350">
        <v>-80854.730636459994</v>
      </c>
      <c r="D42" s="350">
        <v>-126662.62983958</v>
      </c>
      <c r="E42" s="350">
        <v>-253977.99401046001</v>
      </c>
      <c r="F42" s="350">
        <v>-14227.729330280001</v>
      </c>
      <c r="G42" s="351" t="s">
        <v>919</v>
      </c>
    </row>
    <row r="43" spans="1:7" s="335" customFormat="1" ht="19.149999999999999" customHeight="1">
      <c r="A43" s="341" t="s">
        <v>920</v>
      </c>
      <c r="B43" s="343">
        <v>9015.5400000000009</v>
      </c>
      <c r="C43" s="343">
        <v>-62360.324516560002</v>
      </c>
      <c r="D43" s="343">
        <v>-119750.588044</v>
      </c>
      <c r="E43" s="343">
        <v>-252701.60803988</v>
      </c>
      <c r="F43" s="343">
        <v>-11777.011930279999</v>
      </c>
      <c r="G43" s="353" t="s">
        <v>921</v>
      </c>
    </row>
    <row r="44" spans="1:7" s="335" customFormat="1" ht="19.7" customHeight="1">
      <c r="A44" s="341" t="s">
        <v>922</v>
      </c>
      <c r="B44" s="343">
        <v>13063.160875400001</v>
      </c>
      <c r="C44" s="343">
        <v>18494.406119899999</v>
      </c>
      <c r="D44" s="343">
        <v>6912.0417955800003</v>
      </c>
      <c r="E44" s="343">
        <v>1276.38597058</v>
      </c>
      <c r="F44" s="343">
        <v>2450.7174</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5" showPageBreaks="1" printArea="1" view="pageBreakPreview">
      <selection activeCell="D16" sqref="D16"/>
      <pageMargins left="0.33" right="0.17" top="0.4" bottom="0.35" header="0.5" footer="0.35"/>
      <pageSetup paperSize="9" scale="74" orientation="portrait" r:id="rId1"/>
      <headerFooter alignWithMargins="0"/>
    </customSheetView>
    <customSheetView guid="{69687417-BF2D-41EA-9F0C-3ABCA36AC0DF}" scale="85" showPageBreaks="1" printArea="1" view="pageBreakPreview">
      <selection activeCell="D16" sqref="D16"/>
      <pageMargins left="0.33" right="0.17" top="0.4" bottom="0.35" header="0.5" footer="0.35"/>
      <pageSetup paperSize="9" scale="74" orientation="portrait" r:id="rId2"/>
      <headerFooter alignWithMargins="0"/>
    </customSheetView>
  </customSheetViews>
  <mergeCells count="14">
    <mergeCell ref="A1:D1"/>
    <mergeCell ref="E1:G1"/>
    <mergeCell ref="A2:D2"/>
    <mergeCell ref="E2:G2"/>
    <mergeCell ref="A3:D3"/>
    <mergeCell ref="E3:G3"/>
    <mergeCell ref="C5:C6"/>
    <mergeCell ref="D5:E5"/>
    <mergeCell ref="F5:F6"/>
    <mergeCell ref="G5:G6"/>
    <mergeCell ref="A4:D4"/>
    <mergeCell ref="E4:G4"/>
    <mergeCell ref="A5:A6"/>
    <mergeCell ref="B5:B6"/>
  </mergeCells>
  <phoneticPr fontId="20" type="noConversion"/>
  <pageMargins left="0.33" right="0.17" top="0.4" bottom="0.35" header="0.5" footer="0.35"/>
  <pageSetup paperSize="9" scale="74"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00B0F0"/>
  </sheetPr>
  <dimension ref="A1:G48"/>
  <sheetViews>
    <sheetView zoomScaleNormal="100" zoomScaleSheetLayoutView="85" workbookViewId="0">
      <pane xSplit="1" ySplit="8" topLeftCell="B9" activePane="bottomRight" state="frozen"/>
      <selection pane="topRight" activeCell="B1" sqref="B1"/>
      <selection pane="bottomLeft" activeCell="A9" sqref="A9"/>
      <selection pane="bottomRight" activeCell="Q20" sqref="Q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1998</v>
      </c>
      <c r="B1" s="991"/>
      <c r="C1" s="991"/>
      <c r="D1" s="991"/>
      <c r="E1" s="992" t="s">
        <v>1999</v>
      </c>
      <c r="F1" s="992"/>
      <c r="G1" s="992"/>
    </row>
    <row r="2" spans="1:7" s="335" customFormat="1" ht="19.149999999999999" customHeight="1">
      <c r="A2" s="993" t="s">
        <v>930</v>
      </c>
      <c r="B2" s="993"/>
      <c r="C2" s="993"/>
      <c r="D2" s="993"/>
      <c r="E2" s="995" t="s">
        <v>889</v>
      </c>
      <c r="F2" s="995"/>
      <c r="G2" s="995"/>
    </row>
    <row r="3" spans="1:7" s="335" customFormat="1" ht="19.149999999999999" customHeight="1">
      <c r="A3" s="993" t="s">
        <v>890</v>
      </c>
      <c r="B3" s="993"/>
      <c r="C3" s="993"/>
      <c r="D3" s="993"/>
      <c r="E3" s="995" t="s">
        <v>1749</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556621.78418694995</v>
      </c>
      <c r="C8" s="337">
        <v>601163.65536412003</v>
      </c>
      <c r="D8" s="337">
        <v>686571.14634446998</v>
      </c>
      <c r="E8" s="337">
        <v>186609.52419015</v>
      </c>
      <c r="F8" s="337">
        <v>242681.00215007999</v>
      </c>
      <c r="G8" s="338" t="s">
        <v>406</v>
      </c>
    </row>
    <row r="9" spans="1:7" s="335" customFormat="1" ht="38.85" customHeight="1">
      <c r="A9" s="339" t="s">
        <v>891</v>
      </c>
      <c r="B9" s="340">
        <v>240502.67723475001</v>
      </c>
      <c r="C9" s="340">
        <v>276736.65613498999</v>
      </c>
      <c r="D9" s="340">
        <v>279296.66362350999</v>
      </c>
      <c r="E9" s="340">
        <v>93169.067287099999</v>
      </c>
      <c r="F9" s="340">
        <v>123529.99787712</v>
      </c>
      <c r="G9" s="339" t="s">
        <v>892</v>
      </c>
    </row>
    <row r="10" spans="1:7" s="335" customFormat="1" ht="28.7" customHeight="1">
      <c r="A10" s="341" t="s">
        <v>1153</v>
      </c>
      <c r="B10" s="358">
        <v>33880.338849120002</v>
      </c>
      <c r="C10" s="343">
        <v>41790.778439829999</v>
      </c>
      <c r="D10" s="343">
        <v>50643.141222539998</v>
      </c>
      <c r="E10" s="343">
        <v>22397.98061024</v>
      </c>
      <c r="F10" s="343">
        <v>31270.442164429998</v>
      </c>
      <c r="G10" s="344" t="s">
        <v>601</v>
      </c>
    </row>
    <row r="11" spans="1:7" s="335" customFormat="1" ht="28.7" customHeight="1">
      <c r="A11" s="341" t="s">
        <v>893</v>
      </c>
      <c r="B11" s="358">
        <v>78134.417179869997</v>
      </c>
      <c r="C11" s="343">
        <v>97720.214560769993</v>
      </c>
      <c r="D11" s="343">
        <v>100657.78399441999</v>
      </c>
      <c r="E11" s="343">
        <v>32234.339542270001</v>
      </c>
      <c r="F11" s="343">
        <v>44386.603235249997</v>
      </c>
      <c r="G11" s="344" t="s">
        <v>602</v>
      </c>
    </row>
    <row r="12" spans="1:7" s="335" customFormat="1" ht="19.149999999999999" customHeight="1">
      <c r="A12" s="341" t="s">
        <v>894</v>
      </c>
      <c r="B12" s="358">
        <v>61494.553061589999</v>
      </c>
      <c r="C12" s="343">
        <v>69413.028115499998</v>
      </c>
      <c r="D12" s="343">
        <v>70479.114853289997</v>
      </c>
      <c r="E12" s="343">
        <v>20908.495663369999</v>
      </c>
      <c r="F12" s="343">
        <v>28142.07253985</v>
      </c>
      <c r="G12" s="344" t="s">
        <v>571</v>
      </c>
    </row>
    <row r="13" spans="1:7" s="335" customFormat="1" ht="19.149999999999999" customHeight="1">
      <c r="A13" s="341" t="s">
        <v>895</v>
      </c>
      <c r="B13" s="358">
        <v>5888.7724397000002</v>
      </c>
      <c r="C13" s="343">
        <v>8175.2934697600003</v>
      </c>
      <c r="D13" s="343">
        <v>8092.5258076299997</v>
      </c>
      <c r="E13" s="343">
        <v>2263.15629167</v>
      </c>
      <c r="F13" s="343">
        <v>2119.37793943</v>
      </c>
      <c r="G13" s="344" t="s">
        <v>560</v>
      </c>
    </row>
    <row r="14" spans="1:7" s="335" customFormat="1" ht="28.7" customHeight="1">
      <c r="A14" s="345" t="s">
        <v>896</v>
      </c>
      <c r="B14" s="340">
        <v>8061.9793026099996</v>
      </c>
      <c r="C14" s="340">
        <v>8253.72036209</v>
      </c>
      <c r="D14" s="340">
        <v>11211.45219908</v>
      </c>
      <c r="E14" s="340">
        <v>2900.3198242200001</v>
      </c>
      <c r="F14" s="340">
        <v>3432.264619</v>
      </c>
      <c r="G14" s="345" t="s">
        <v>11</v>
      </c>
    </row>
    <row r="15" spans="1:7" s="335" customFormat="1" ht="38.85" customHeight="1">
      <c r="A15" s="345" t="s">
        <v>897</v>
      </c>
      <c r="B15" s="340">
        <v>6432.5086495899995</v>
      </c>
      <c r="C15" s="340">
        <v>8386.6655670399996</v>
      </c>
      <c r="D15" s="340">
        <v>3103.0046539499999</v>
      </c>
      <c r="E15" s="340">
        <v>968.29207883000004</v>
      </c>
      <c r="F15" s="340">
        <v>988.62065396000003</v>
      </c>
      <c r="G15" s="345" t="s">
        <v>480</v>
      </c>
    </row>
    <row r="16" spans="1:7" s="335" customFormat="1" ht="28.7" customHeight="1">
      <c r="A16" s="345" t="s">
        <v>360</v>
      </c>
      <c r="B16" s="340">
        <v>301624.61900000001</v>
      </c>
      <c r="C16" s="340">
        <v>307786.61330000003</v>
      </c>
      <c r="D16" s="340">
        <v>392960.02586792997</v>
      </c>
      <c r="E16" s="340">
        <v>89571.845000000001</v>
      </c>
      <c r="F16" s="340">
        <v>114730.11900000001</v>
      </c>
      <c r="G16" s="345" t="s">
        <v>898</v>
      </c>
    </row>
    <row r="17" spans="1:7" s="335" customFormat="1" ht="19.7" customHeight="1">
      <c r="A17" s="336" t="s">
        <v>106</v>
      </c>
      <c r="B17" s="337">
        <v>527058.73882547999</v>
      </c>
      <c r="C17" s="337">
        <v>541666.71250703</v>
      </c>
      <c r="D17" s="337">
        <v>673296.68859925994</v>
      </c>
      <c r="E17" s="337">
        <v>144704.82478327001</v>
      </c>
      <c r="F17" s="337">
        <v>164158.00331176</v>
      </c>
      <c r="G17" s="338" t="s">
        <v>467</v>
      </c>
    </row>
    <row r="18" spans="1:7" s="335" customFormat="1" ht="28.7" customHeight="1">
      <c r="A18" s="346" t="s">
        <v>899</v>
      </c>
      <c r="B18" s="359">
        <v>24156.476755610001</v>
      </c>
      <c r="C18" s="343">
        <v>20749.234572050002</v>
      </c>
      <c r="D18" s="343">
        <v>28618.702590659999</v>
      </c>
      <c r="E18" s="343">
        <v>7389.8389524900003</v>
      </c>
      <c r="F18" s="343">
        <v>8334.4221667999991</v>
      </c>
      <c r="G18" s="344" t="s">
        <v>132</v>
      </c>
    </row>
    <row r="19" spans="1:7" s="335" customFormat="1" ht="19.149999999999999" customHeight="1">
      <c r="A19" s="346" t="s">
        <v>87</v>
      </c>
      <c r="B19" s="359">
        <v>2067.67645795</v>
      </c>
      <c r="C19" s="343">
        <v>2672.9402781200001</v>
      </c>
      <c r="D19" s="343">
        <v>2604.8185903799999</v>
      </c>
      <c r="E19" s="343">
        <v>374.53509677</v>
      </c>
      <c r="F19" s="343">
        <v>660.58460277999995</v>
      </c>
      <c r="G19" s="344" t="s">
        <v>41</v>
      </c>
    </row>
    <row r="20" spans="1:7" s="335" customFormat="1" ht="59.1" customHeight="1">
      <c r="A20" s="346" t="s">
        <v>900</v>
      </c>
      <c r="B20" s="359">
        <v>17679.345879339999</v>
      </c>
      <c r="C20" s="343">
        <v>21120.610310740001</v>
      </c>
      <c r="D20" s="343">
        <v>24020.079584800002</v>
      </c>
      <c r="E20" s="343">
        <v>6169.6303687999998</v>
      </c>
      <c r="F20" s="343">
        <v>7155.7712897800002</v>
      </c>
      <c r="G20" s="344" t="s">
        <v>270</v>
      </c>
    </row>
    <row r="21" spans="1:7" s="335" customFormat="1" ht="19.149999999999999" customHeight="1">
      <c r="A21" s="346" t="s">
        <v>38</v>
      </c>
      <c r="B21" s="359">
        <v>197257.77135361001</v>
      </c>
      <c r="C21" s="343">
        <v>193781.83066837001</v>
      </c>
      <c r="D21" s="343">
        <v>249193.89823115</v>
      </c>
      <c r="E21" s="343">
        <v>64531.315191850001</v>
      </c>
      <c r="F21" s="343">
        <v>61900.467643229997</v>
      </c>
      <c r="G21" s="344" t="s">
        <v>39</v>
      </c>
    </row>
    <row r="22" spans="1:7" s="335" customFormat="1" ht="19.149999999999999" customHeight="1">
      <c r="A22" s="346" t="s">
        <v>291</v>
      </c>
      <c r="B22" s="359">
        <v>22631.02864516</v>
      </c>
      <c r="C22" s="343">
        <v>19021.791815559998</v>
      </c>
      <c r="D22" s="343">
        <v>21247.252181569998</v>
      </c>
      <c r="E22" s="343">
        <v>4285.03269774</v>
      </c>
      <c r="F22" s="343">
        <v>4094.88900319</v>
      </c>
      <c r="G22" s="344" t="s">
        <v>292</v>
      </c>
    </row>
    <row r="23" spans="1:7" s="335" customFormat="1" ht="38.85" customHeight="1">
      <c r="A23" s="346" t="s">
        <v>901</v>
      </c>
      <c r="B23" s="359">
        <v>28555.04035205</v>
      </c>
      <c r="C23" s="343">
        <v>28060.00487004</v>
      </c>
      <c r="D23" s="343">
        <v>36613.31430862</v>
      </c>
      <c r="E23" s="343">
        <v>9450.7975251000007</v>
      </c>
      <c r="F23" s="343">
        <v>11663.74559549</v>
      </c>
      <c r="G23" s="344" t="s">
        <v>25</v>
      </c>
    </row>
    <row r="24" spans="1:7" s="335" customFormat="1" ht="38.85" customHeight="1">
      <c r="A24" s="346" t="s">
        <v>55</v>
      </c>
      <c r="B24" s="359">
        <v>69801.417088400005</v>
      </c>
      <c r="C24" s="343">
        <v>57508.286491389998</v>
      </c>
      <c r="D24" s="343">
        <v>100549.55439907</v>
      </c>
      <c r="E24" s="343">
        <v>12684.970496780001</v>
      </c>
      <c r="F24" s="343">
        <v>17840.501782970001</v>
      </c>
      <c r="G24" s="344" t="s">
        <v>440</v>
      </c>
    </row>
    <row r="25" spans="1:7" s="335" customFormat="1" ht="49.15" customHeight="1">
      <c r="A25" s="346" t="s">
        <v>387</v>
      </c>
      <c r="B25" s="359">
        <v>32851.816364580001</v>
      </c>
      <c r="C25" s="343">
        <v>36703.966867000003</v>
      </c>
      <c r="D25" s="343">
        <v>48493.916112400002</v>
      </c>
      <c r="E25" s="343">
        <v>12347.7271657</v>
      </c>
      <c r="F25" s="343">
        <v>15019.19810657</v>
      </c>
      <c r="G25" s="344" t="s">
        <v>446</v>
      </c>
    </row>
    <row r="26" spans="1:7" s="335" customFormat="1" ht="38.85" customHeight="1">
      <c r="A26" s="346" t="s">
        <v>902</v>
      </c>
      <c r="B26" s="359">
        <v>7940.6287349000004</v>
      </c>
      <c r="C26" s="343">
        <v>7026.7072902399996</v>
      </c>
      <c r="D26" s="343">
        <v>11692.76673032</v>
      </c>
      <c r="E26" s="343">
        <v>2170.01664106</v>
      </c>
      <c r="F26" s="343">
        <v>2641.75932878</v>
      </c>
      <c r="G26" s="344" t="s">
        <v>336</v>
      </c>
    </row>
    <row r="27" spans="1:7" s="335" customFormat="1" ht="89.1" customHeight="1">
      <c r="A27" s="346" t="s">
        <v>610</v>
      </c>
      <c r="B27" s="359">
        <v>26175.348515829999</v>
      </c>
      <c r="C27" s="343">
        <v>35364.329760449997</v>
      </c>
      <c r="D27" s="343">
        <v>34851.561508059996</v>
      </c>
      <c r="E27" s="343">
        <v>6112.1590685600004</v>
      </c>
      <c r="F27" s="343">
        <v>6016.6886881099999</v>
      </c>
      <c r="G27" s="344" t="s">
        <v>903</v>
      </c>
    </row>
    <row r="28" spans="1:7" s="335" customFormat="1" ht="59.1" customHeight="1">
      <c r="A28" s="346" t="s">
        <v>904</v>
      </c>
      <c r="B28" s="359">
        <v>2358.86947814</v>
      </c>
      <c r="C28" s="343">
        <v>1833.4473418600001</v>
      </c>
      <c r="D28" s="343">
        <v>2333.2123792000002</v>
      </c>
      <c r="E28" s="343">
        <v>417.32038714999999</v>
      </c>
      <c r="F28" s="343">
        <v>632.11628882000002</v>
      </c>
      <c r="G28" s="344" t="s">
        <v>905</v>
      </c>
    </row>
    <row r="29" spans="1:7" s="335" customFormat="1" ht="28.7" customHeight="1">
      <c r="A29" s="346" t="s">
        <v>217</v>
      </c>
      <c r="B29" s="359">
        <v>45610.342193520002</v>
      </c>
      <c r="C29" s="343">
        <v>50049.074672870003</v>
      </c>
      <c r="D29" s="343">
        <v>72766.108393600007</v>
      </c>
      <c r="E29" s="343">
        <v>11109.79855956</v>
      </c>
      <c r="F29" s="343">
        <v>13556.91948086</v>
      </c>
      <c r="G29" s="344" t="s">
        <v>906</v>
      </c>
    </row>
    <row r="30" spans="1:7" s="335" customFormat="1" ht="19.149999999999999" customHeight="1">
      <c r="A30" s="346" t="s">
        <v>543</v>
      </c>
      <c r="B30" s="359">
        <v>31931.978213570001</v>
      </c>
      <c r="C30" s="343">
        <v>31775.751492309999</v>
      </c>
      <c r="D30" s="343">
        <v>32635.39132762</v>
      </c>
      <c r="E30" s="343">
        <v>2519.2730345599998</v>
      </c>
      <c r="F30" s="343">
        <v>13701.068033670001</v>
      </c>
      <c r="G30" s="344" t="s">
        <v>907</v>
      </c>
    </row>
    <row r="31" spans="1:7" s="335" customFormat="1" ht="28.7" customHeight="1">
      <c r="A31" s="346" t="s">
        <v>908</v>
      </c>
      <c r="B31" s="359">
        <v>3271.1190451500001</v>
      </c>
      <c r="C31" s="343">
        <v>2565.3916342299999</v>
      </c>
      <c r="D31" s="343">
        <v>2496.9488817599999</v>
      </c>
      <c r="E31" s="343">
        <v>1.57897357</v>
      </c>
      <c r="F31" s="343">
        <v>1.5232477099999999</v>
      </c>
      <c r="G31" s="344" t="s">
        <v>909</v>
      </c>
    </row>
    <row r="32" spans="1:7" s="335" customFormat="1" ht="19.149999999999999" customHeight="1">
      <c r="A32" s="346" t="s">
        <v>502</v>
      </c>
      <c r="B32" s="359">
        <v>14769.87974767</v>
      </c>
      <c r="C32" s="343">
        <v>33433.3444418</v>
      </c>
      <c r="D32" s="343">
        <v>5179.1633800500003</v>
      </c>
      <c r="E32" s="343">
        <v>5140.8306235800001</v>
      </c>
      <c r="F32" s="343">
        <v>938.34805300000005</v>
      </c>
      <c r="G32" s="344" t="s">
        <v>910</v>
      </c>
    </row>
    <row r="33" spans="1:7" s="335" customFormat="1" ht="39.4" customHeight="1">
      <c r="A33" s="336" t="s">
        <v>605</v>
      </c>
      <c r="B33" s="337">
        <v>3243.72039017</v>
      </c>
      <c r="C33" s="337">
        <v>8110.1569228300004</v>
      </c>
      <c r="D33" s="337">
        <v>6409.4530100299999</v>
      </c>
      <c r="E33" s="337">
        <v>1635.00666155</v>
      </c>
      <c r="F33" s="337">
        <v>-3446.45065815</v>
      </c>
      <c r="G33" s="338" t="s">
        <v>539</v>
      </c>
    </row>
    <row r="34" spans="1:7" s="335" customFormat="1" ht="19.149999999999999" customHeight="1">
      <c r="A34" s="345" t="s">
        <v>911</v>
      </c>
      <c r="B34" s="340">
        <v>7254.5429999999997</v>
      </c>
      <c r="C34" s="340">
        <v>10654.635760630001</v>
      </c>
      <c r="D34" s="340">
        <v>9337.8289999999997</v>
      </c>
      <c r="E34" s="340">
        <v>2820</v>
      </c>
      <c r="F34" s="340">
        <v>300</v>
      </c>
      <c r="G34" s="345" t="s">
        <v>912</v>
      </c>
    </row>
    <row r="35" spans="1:7" s="335" customFormat="1" ht="28.7" customHeight="1">
      <c r="A35" s="345" t="s">
        <v>913</v>
      </c>
      <c r="B35" s="340">
        <v>4010.8226098300001</v>
      </c>
      <c r="C35" s="340">
        <v>2544.4788377999998</v>
      </c>
      <c r="D35" s="340">
        <v>2928.3759899699999</v>
      </c>
      <c r="E35" s="340">
        <v>1184.99333845</v>
      </c>
      <c r="F35" s="340">
        <v>3746.45065815</v>
      </c>
      <c r="G35" s="345" t="s">
        <v>914</v>
      </c>
    </row>
    <row r="36" spans="1:7" s="335" customFormat="1" ht="59.65" customHeight="1">
      <c r="A36" s="336" t="s">
        <v>2090</v>
      </c>
      <c r="B36" s="337">
        <v>20386.875676</v>
      </c>
      <c r="C36" s="337">
        <v>12171.194196439999</v>
      </c>
      <c r="D36" s="337">
        <v>6536.4509425599999</v>
      </c>
      <c r="E36" s="337">
        <v>-10.388548</v>
      </c>
      <c r="F36" s="337">
        <v>-5.5E-2</v>
      </c>
      <c r="G36" s="338" t="s">
        <v>604</v>
      </c>
    </row>
    <row r="37" spans="1:7" s="335" customFormat="1" ht="28.7" customHeight="1">
      <c r="A37" s="345" t="s">
        <v>917</v>
      </c>
      <c r="B37" s="340">
        <v>20505.992600000001</v>
      </c>
      <c r="C37" s="340">
        <v>12171.80966544</v>
      </c>
      <c r="D37" s="340">
        <v>6551.8835055600002</v>
      </c>
      <c r="E37" s="340">
        <v>0</v>
      </c>
      <c r="F37" s="340">
        <v>0</v>
      </c>
      <c r="G37" s="345" t="s">
        <v>918</v>
      </c>
    </row>
    <row r="38" spans="1:7" s="335" customFormat="1" ht="38.85" customHeight="1">
      <c r="A38" s="345" t="s">
        <v>915</v>
      </c>
      <c r="B38" s="340">
        <v>119.116924</v>
      </c>
      <c r="C38" s="340">
        <v>0.61546900000000004</v>
      </c>
      <c r="D38" s="340">
        <v>15.432563</v>
      </c>
      <c r="E38" s="340">
        <v>10.388548</v>
      </c>
      <c r="F38" s="340">
        <v>5.5E-2</v>
      </c>
      <c r="G38" s="345" t="s">
        <v>916</v>
      </c>
    </row>
    <row r="39" spans="1:7" s="335" customFormat="1" ht="39.4" customHeight="1">
      <c r="A39" s="336" t="s">
        <v>2091</v>
      </c>
      <c r="B39" s="337">
        <v>5932.4492952999999</v>
      </c>
      <c r="C39" s="337">
        <v>39215.591737820003</v>
      </c>
      <c r="D39" s="337">
        <v>328.55379262000002</v>
      </c>
      <c r="E39" s="337">
        <v>40280.081293329997</v>
      </c>
      <c r="F39" s="337">
        <v>81969.504496470006</v>
      </c>
      <c r="G39" s="338" t="s">
        <v>606</v>
      </c>
    </row>
    <row r="40" spans="1:7" s="335" customFormat="1" ht="2.1" customHeight="1"/>
    <row r="41" spans="1:7" s="335" customFormat="1" ht="68.849999999999994" customHeight="1">
      <c r="A41" s="336" t="s">
        <v>2203</v>
      </c>
      <c r="B41" s="337">
        <v>-5932.4492952999999</v>
      </c>
      <c r="C41" s="337">
        <v>-39215.591737820003</v>
      </c>
      <c r="D41" s="337">
        <v>328.55379262000002</v>
      </c>
      <c r="E41" s="337">
        <v>-40280.081293329997</v>
      </c>
      <c r="F41" s="337">
        <v>-81969.504496470006</v>
      </c>
      <c r="G41" s="338" t="s">
        <v>2204</v>
      </c>
    </row>
    <row r="42" spans="1:7" s="335" customFormat="1" ht="19.149999999999999" customHeight="1">
      <c r="A42" s="348" t="s">
        <v>465</v>
      </c>
      <c r="B42" s="350">
        <v>3215.8932254699998</v>
      </c>
      <c r="C42" s="350">
        <v>-434132.21488007001</v>
      </c>
      <c r="D42" s="350">
        <v>-68685.243119699997</v>
      </c>
      <c r="E42" s="350">
        <v>-485029.84777996002</v>
      </c>
      <c r="F42" s="350">
        <v>-81969.504496470006</v>
      </c>
      <c r="G42" s="351" t="s">
        <v>919</v>
      </c>
    </row>
    <row r="43" spans="1:7" s="335" customFormat="1" ht="19.149999999999999" customHeight="1">
      <c r="A43" s="341" t="s">
        <v>920</v>
      </c>
      <c r="B43" s="343">
        <v>11309.362999999999</v>
      </c>
      <c r="C43" s="343">
        <v>-423413.49333700002</v>
      </c>
      <c r="D43" s="343">
        <v>-63641.708811359997</v>
      </c>
      <c r="E43" s="343">
        <v>-483561.56343996001</v>
      </c>
      <c r="F43" s="343">
        <v>-77537.765845229995</v>
      </c>
      <c r="G43" s="353" t="s">
        <v>921</v>
      </c>
    </row>
    <row r="44" spans="1:7" s="335" customFormat="1" ht="19.7" customHeight="1">
      <c r="A44" s="341" t="s">
        <v>922</v>
      </c>
      <c r="B44" s="343">
        <v>8093.46977453</v>
      </c>
      <c r="C44" s="343">
        <v>10718.72154307</v>
      </c>
      <c r="D44" s="343">
        <v>5043.5343083400003</v>
      </c>
      <c r="E44" s="343">
        <v>1468.2843399999999</v>
      </c>
      <c r="F44" s="343">
        <v>4431.7386512399999</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1"/>
      <headerFooter alignWithMargins="0"/>
    </customSheetView>
    <customSheetView guid="{69687417-BF2D-41EA-9F0C-3ABCA36AC0DF}"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honeticPr fontId="20" type="noConversion"/>
  <pageMargins left="0.24" right="0.17" top="0.42" bottom="0.39" header="0.41" footer="0.38"/>
  <pageSetup paperSize="9" scale="74"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00B0F0"/>
  </sheetPr>
  <dimension ref="A1:G48"/>
  <sheetViews>
    <sheetView zoomScaleNormal="100" zoomScaleSheetLayoutView="80" workbookViewId="0">
      <selection activeCell="T15" sqref="T15"/>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2000</v>
      </c>
      <c r="B1" s="991"/>
      <c r="C1" s="991"/>
      <c r="D1" s="991"/>
      <c r="E1" s="992" t="s">
        <v>2001</v>
      </c>
      <c r="F1" s="992"/>
      <c r="G1" s="992"/>
    </row>
    <row r="2" spans="1:7" s="335" customFormat="1" ht="19.149999999999999" customHeight="1">
      <c r="A2" s="993" t="s">
        <v>931</v>
      </c>
      <c r="B2" s="993"/>
      <c r="C2" s="993"/>
      <c r="D2" s="993"/>
      <c r="E2" s="995" t="s">
        <v>889</v>
      </c>
      <c r="F2" s="995"/>
      <c r="G2" s="995"/>
    </row>
    <row r="3" spans="1:7" s="335" customFormat="1" ht="19.149999999999999" customHeight="1">
      <c r="A3" s="993" t="s">
        <v>890</v>
      </c>
      <c r="B3" s="993"/>
      <c r="C3" s="993"/>
      <c r="D3" s="993"/>
      <c r="E3" s="995" t="s">
        <v>1751</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362335.27556874999</v>
      </c>
      <c r="C8" s="337">
        <v>417735.96572042</v>
      </c>
      <c r="D8" s="337">
        <v>597172.59696</v>
      </c>
      <c r="E8" s="337">
        <v>181518.13342254001</v>
      </c>
      <c r="F8" s="337">
        <v>183753.20145858001</v>
      </c>
      <c r="G8" s="338" t="s">
        <v>406</v>
      </c>
    </row>
    <row r="9" spans="1:7" s="335" customFormat="1" ht="38.85" customHeight="1">
      <c r="A9" s="339" t="s">
        <v>891</v>
      </c>
      <c r="B9" s="340">
        <v>58322.973198940002</v>
      </c>
      <c r="C9" s="340">
        <v>68176.779029540005</v>
      </c>
      <c r="D9" s="340">
        <v>89965.952636920003</v>
      </c>
      <c r="E9" s="340">
        <v>27530.485870249999</v>
      </c>
      <c r="F9" s="340">
        <v>37458.011488080003</v>
      </c>
      <c r="G9" s="339" t="s">
        <v>892</v>
      </c>
    </row>
    <row r="10" spans="1:7" s="335" customFormat="1" ht="28.7" customHeight="1">
      <c r="A10" s="341" t="s">
        <v>1153</v>
      </c>
      <c r="B10" s="358">
        <v>5564.0377543000004</v>
      </c>
      <c r="C10" s="343">
        <v>7293.8047416999998</v>
      </c>
      <c r="D10" s="343">
        <v>8720.5043868100001</v>
      </c>
      <c r="E10" s="343">
        <v>2975.5894789200001</v>
      </c>
      <c r="F10" s="343">
        <v>4876.57917843</v>
      </c>
      <c r="G10" s="344" t="s">
        <v>601</v>
      </c>
    </row>
    <row r="11" spans="1:7" s="335" customFormat="1" ht="28.7" customHeight="1">
      <c r="A11" s="341" t="s">
        <v>893</v>
      </c>
      <c r="B11" s="358">
        <v>19983.519051489999</v>
      </c>
      <c r="C11" s="343">
        <v>26007.382976500001</v>
      </c>
      <c r="D11" s="343">
        <v>34223.426086539999</v>
      </c>
      <c r="E11" s="343">
        <v>10003.40105176</v>
      </c>
      <c r="F11" s="343">
        <v>14883.894604560001</v>
      </c>
      <c r="G11" s="344" t="s">
        <v>602</v>
      </c>
    </row>
    <row r="12" spans="1:7" s="335" customFormat="1" ht="19.149999999999999" customHeight="1">
      <c r="A12" s="341" t="s">
        <v>894</v>
      </c>
      <c r="B12" s="358">
        <v>15931.37376971</v>
      </c>
      <c r="C12" s="343">
        <v>19323.76515105</v>
      </c>
      <c r="D12" s="343">
        <v>25039.270127700001</v>
      </c>
      <c r="E12" s="343">
        <v>7274.5594612699997</v>
      </c>
      <c r="F12" s="343">
        <v>10118.047407350001</v>
      </c>
      <c r="G12" s="344" t="s">
        <v>571</v>
      </c>
    </row>
    <row r="13" spans="1:7" s="335" customFormat="1" ht="19.149999999999999" customHeight="1">
      <c r="A13" s="341" t="s">
        <v>895</v>
      </c>
      <c r="B13" s="358">
        <v>92.867218780000002</v>
      </c>
      <c r="C13" s="343">
        <v>127.02314383</v>
      </c>
      <c r="D13" s="343">
        <v>139.68694034999999</v>
      </c>
      <c r="E13" s="343">
        <v>55.155312909999999</v>
      </c>
      <c r="F13" s="343">
        <v>35.331314589999998</v>
      </c>
      <c r="G13" s="344" t="s">
        <v>560</v>
      </c>
    </row>
    <row r="14" spans="1:7" s="335" customFormat="1" ht="28.7" customHeight="1">
      <c r="A14" s="345" t="s">
        <v>896</v>
      </c>
      <c r="B14" s="340">
        <v>7102.3232598599998</v>
      </c>
      <c r="C14" s="340">
        <v>5589.3801198299998</v>
      </c>
      <c r="D14" s="340">
        <v>10570.97867072</v>
      </c>
      <c r="E14" s="340">
        <v>1329.6223853700001</v>
      </c>
      <c r="F14" s="340">
        <v>2491.9644430200001</v>
      </c>
      <c r="G14" s="345" t="s">
        <v>11</v>
      </c>
    </row>
    <row r="15" spans="1:7" s="335" customFormat="1" ht="38.85" customHeight="1">
      <c r="A15" s="345" t="s">
        <v>897</v>
      </c>
      <c r="B15" s="340">
        <v>6069.7141099500004</v>
      </c>
      <c r="C15" s="340">
        <v>5075.3511790499997</v>
      </c>
      <c r="D15" s="340">
        <v>9002.8049723599997</v>
      </c>
      <c r="E15" s="340">
        <v>1891.0351669199999</v>
      </c>
      <c r="F15" s="340">
        <v>3450.1555274799998</v>
      </c>
      <c r="G15" s="345" t="s">
        <v>480</v>
      </c>
    </row>
    <row r="16" spans="1:7" s="335" customFormat="1" ht="28.7" customHeight="1">
      <c r="A16" s="345" t="s">
        <v>360</v>
      </c>
      <c r="B16" s="340">
        <v>290840.26500000001</v>
      </c>
      <c r="C16" s="340">
        <v>338894.45539199997</v>
      </c>
      <c r="D16" s="340">
        <v>487632.86067999998</v>
      </c>
      <c r="E16" s="340">
        <v>150766.99</v>
      </c>
      <c r="F16" s="340">
        <v>140353.07</v>
      </c>
      <c r="G16" s="345" t="s">
        <v>898</v>
      </c>
    </row>
    <row r="17" spans="1:7" s="335" customFormat="1" ht="19.7" customHeight="1">
      <c r="A17" s="336" t="s">
        <v>106</v>
      </c>
      <c r="B17" s="337">
        <v>364220.36529187998</v>
      </c>
      <c r="C17" s="337">
        <v>415462.87817013002</v>
      </c>
      <c r="D17" s="337">
        <v>569744.4949089</v>
      </c>
      <c r="E17" s="337">
        <v>143649.37759364999</v>
      </c>
      <c r="F17" s="337">
        <v>161011.54467859</v>
      </c>
      <c r="G17" s="338" t="s">
        <v>467</v>
      </c>
    </row>
    <row r="18" spans="1:7" s="335" customFormat="1" ht="28.7" customHeight="1">
      <c r="A18" s="346" t="s">
        <v>899</v>
      </c>
      <c r="B18" s="359">
        <v>13181.262061130001</v>
      </c>
      <c r="C18" s="343">
        <v>19825.774886809999</v>
      </c>
      <c r="D18" s="343">
        <v>21548.543295240001</v>
      </c>
      <c r="E18" s="343">
        <v>7298.3053220199999</v>
      </c>
      <c r="F18" s="343">
        <v>6996.6157875899999</v>
      </c>
      <c r="G18" s="344" t="s">
        <v>132</v>
      </c>
    </row>
    <row r="19" spans="1:7" s="335" customFormat="1" ht="19.149999999999999" customHeight="1">
      <c r="A19" s="346" t="s">
        <v>87</v>
      </c>
      <c r="B19" s="359">
        <v>2556.9157986</v>
      </c>
      <c r="C19" s="343">
        <v>1595.6791869000001</v>
      </c>
      <c r="D19" s="343">
        <v>1831.10918683</v>
      </c>
      <c r="E19" s="343">
        <v>279.96224576999998</v>
      </c>
      <c r="F19" s="343">
        <v>240.72607249000001</v>
      </c>
      <c r="G19" s="344" t="s">
        <v>41</v>
      </c>
    </row>
    <row r="20" spans="1:7" s="335" customFormat="1" ht="59.1" customHeight="1">
      <c r="A20" s="346" t="s">
        <v>900</v>
      </c>
      <c r="B20" s="359">
        <v>8293.0893252099995</v>
      </c>
      <c r="C20" s="343">
        <v>10517.833071450001</v>
      </c>
      <c r="D20" s="343">
        <v>13249.460847820001</v>
      </c>
      <c r="E20" s="343">
        <v>3247.85913682</v>
      </c>
      <c r="F20" s="343">
        <v>3276.7254422999999</v>
      </c>
      <c r="G20" s="344" t="s">
        <v>270</v>
      </c>
    </row>
    <row r="21" spans="1:7" s="335" customFormat="1" ht="19.149999999999999" customHeight="1">
      <c r="A21" s="346" t="s">
        <v>38</v>
      </c>
      <c r="B21" s="359">
        <v>182334.15281145999</v>
      </c>
      <c r="C21" s="343">
        <v>216873.15827951001</v>
      </c>
      <c r="D21" s="343">
        <v>273065.83292032999</v>
      </c>
      <c r="E21" s="343">
        <v>84863.601311799997</v>
      </c>
      <c r="F21" s="343">
        <v>84392.289464689995</v>
      </c>
      <c r="G21" s="344" t="s">
        <v>39</v>
      </c>
    </row>
    <row r="22" spans="1:7" s="335" customFormat="1" ht="19.149999999999999" customHeight="1">
      <c r="A22" s="346" t="s">
        <v>291</v>
      </c>
      <c r="B22" s="359">
        <v>11130.48888605</v>
      </c>
      <c r="C22" s="343">
        <v>7871.3426251399997</v>
      </c>
      <c r="D22" s="343">
        <v>20533.648395929999</v>
      </c>
      <c r="E22" s="343">
        <v>2852.6603688199998</v>
      </c>
      <c r="F22" s="343">
        <v>4307.5620546199998</v>
      </c>
      <c r="G22" s="344" t="s">
        <v>292</v>
      </c>
    </row>
    <row r="23" spans="1:7" s="335" customFormat="1" ht="38.85" customHeight="1">
      <c r="A23" s="346" t="s">
        <v>901</v>
      </c>
      <c r="B23" s="359">
        <v>23729.21160567</v>
      </c>
      <c r="C23" s="343">
        <v>30856.850175439999</v>
      </c>
      <c r="D23" s="343">
        <v>40226.701604729999</v>
      </c>
      <c r="E23" s="343">
        <v>9587.6955200199991</v>
      </c>
      <c r="F23" s="343">
        <v>11446.1449763</v>
      </c>
      <c r="G23" s="344" t="s">
        <v>25</v>
      </c>
    </row>
    <row r="24" spans="1:7" s="335" customFormat="1" ht="38.85" customHeight="1">
      <c r="A24" s="346" t="s">
        <v>55</v>
      </c>
      <c r="B24" s="359">
        <v>34454.415634620003</v>
      </c>
      <c r="C24" s="343">
        <v>32556.339556570001</v>
      </c>
      <c r="D24" s="343">
        <v>73234.736506870002</v>
      </c>
      <c r="E24" s="343">
        <v>8897.1708306599994</v>
      </c>
      <c r="F24" s="343">
        <v>10939.342656790001</v>
      </c>
      <c r="G24" s="344" t="s">
        <v>440</v>
      </c>
    </row>
    <row r="25" spans="1:7" s="335" customFormat="1" ht="49.15" customHeight="1">
      <c r="A25" s="346" t="s">
        <v>387</v>
      </c>
      <c r="B25" s="359">
        <v>16444.05198982</v>
      </c>
      <c r="C25" s="343">
        <v>19373.07706507</v>
      </c>
      <c r="D25" s="343">
        <v>33001.149299659999</v>
      </c>
      <c r="E25" s="343">
        <v>8702.5604901999995</v>
      </c>
      <c r="F25" s="343">
        <v>16738.09567033</v>
      </c>
      <c r="G25" s="344" t="s">
        <v>446</v>
      </c>
    </row>
    <row r="26" spans="1:7" s="335" customFormat="1" ht="38.85" customHeight="1">
      <c r="A26" s="346" t="s">
        <v>902</v>
      </c>
      <c r="B26" s="359">
        <v>3604.6506322199998</v>
      </c>
      <c r="C26" s="343">
        <v>7404.5532493199998</v>
      </c>
      <c r="D26" s="343">
        <v>9078.9065152500007</v>
      </c>
      <c r="E26" s="343">
        <v>1601.86986568</v>
      </c>
      <c r="F26" s="343">
        <v>1830.5063868899999</v>
      </c>
      <c r="G26" s="344" t="s">
        <v>336</v>
      </c>
    </row>
    <row r="27" spans="1:7" s="335" customFormat="1" ht="89.1" customHeight="1">
      <c r="A27" s="346" t="s">
        <v>610</v>
      </c>
      <c r="B27" s="359">
        <v>20068.078388170001</v>
      </c>
      <c r="C27" s="343">
        <v>21807.844065379999</v>
      </c>
      <c r="D27" s="343">
        <v>26384.755727799999</v>
      </c>
      <c r="E27" s="343">
        <v>4542.1908123800004</v>
      </c>
      <c r="F27" s="343">
        <v>6350.1172660399998</v>
      </c>
      <c r="G27" s="344" t="s">
        <v>903</v>
      </c>
    </row>
    <row r="28" spans="1:7" s="335" customFormat="1" ht="59.1" customHeight="1">
      <c r="A28" s="346" t="s">
        <v>904</v>
      </c>
      <c r="B28" s="359">
        <v>1159.91166843</v>
      </c>
      <c r="C28" s="343">
        <v>1076.8224249800001</v>
      </c>
      <c r="D28" s="343">
        <v>1571.4660048200001</v>
      </c>
      <c r="E28" s="343">
        <v>345.73560041000002</v>
      </c>
      <c r="F28" s="343">
        <v>430.68997680000001</v>
      </c>
      <c r="G28" s="344" t="s">
        <v>905</v>
      </c>
    </row>
    <row r="29" spans="1:7" s="335" customFormat="1" ht="28.7" customHeight="1">
      <c r="A29" s="346" t="s">
        <v>217</v>
      </c>
      <c r="B29" s="359">
        <v>18588.435091610001</v>
      </c>
      <c r="C29" s="343">
        <v>18729.653817859999</v>
      </c>
      <c r="D29" s="343">
        <v>34156.473679429997</v>
      </c>
      <c r="E29" s="343">
        <v>6763.7577774399997</v>
      </c>
      <c r="F29" s="343">
        <v>7252.2377939400003</v>
      </c>
      <c r="G29" s="344" t="s">
        <v>906</v>
      </c>
    </row>
    <row r="30" spans="1:7" s="335" customFormat="1" ht="19.149999999999999" customHeight="1">
      <c r="A30" s="346" t="s">
        <v>543</v>
      </c>
      <c r="B30" s="359">
        <v>14857.325528249999</v>
      </c>
      <c r="C30" s="343">
        <v>13224.194204339999</v>
      </c>
      <c r="D30" s="343">
        <v>19260.568188069999</v>
      </c>
      <c r="E30" s="343">
        <v>4032.9653150200002</v>
      </c>
      <c r="F30" s="343">
        <v>5768.0307932300002</v>
      </c>
      <c r="G30" s="344" t="s">
        <v>907</v>
      </c>
    </row>
    <row r="31" spans="1:7" s="335" customFormat="1" ht="28.7" customHeight="1">
      <c r="A31" s="346" t="s">
        <v>908</v>
      </c>
      <c r="B31" s="359">
        <v>1699.9864706400001</v>
      </c>
      <c r="C31" s="343">
        <v>1883.9887217800001</v>
      </c>
      <c r="D31" s="343">
        <v>2110.6154882400001</v>
      </c>
      <c r="E31" s="343">
        <v>161.71089660999999</v>
      </c>
      <c r="F31" s="343">
        <v>84.579757830000005</v>
      </c>
      <c r="G31" s="344" t="s">
        <v>909</v>
      </c>
    </row>
    <row r="32" spans="1:7" s="335" customFormat="1" ht="19.149999999999999" customHeight="1">
      <c r="A32" s="346" t="s">
        <v>502</v>
      </c>
      <c r="B32" s="359">
        <v>12118.3894</v>
      </c>
      <c r="C32" s="343">
        <v>11865.766839579999</v>
      </c>
      <c r="D32" s="343">
        <v>490.52724788</v>
      </c>
      <c r="E32" s="343">
        <v>471.33210000000003</v>
      </c>
      <c r="F32" s="343">
        <v>957.88057875000004</v>
      </c>
      <c r="G32" s="344" t="s">
        <v>910</v>
      </c>
    </row>
    <row r="33" spans="1:7" s="335" customFormat="1" ht="39.4" customHeight="1">
      <c r="A33" s="336" t="s">
        <v>605</v>
      </c>
      <c r="B33" s="337">
        <v>1948.3100543600001</v>
      </c>
      <c r="C33" s="337">
        <v>5248.3134213499998</v>
      </c>
      <c r="D33" s="337">
        <v>7300.6489396400002</v>
      </c>
      <c r="E33" s="337">
        <v>1661.3216904599999</v>
      </c>
      <c r="F33" s="337">
        <v>-2620.68000876</v>
      </c>
      <c r="G33" s="338" t="s">
        <v>539</v>
      </c>
    </row>
    <row r="34" spans="1:7" s="335" customFormat="1" ht="19.149999999999999" customHeight="1">
      <c r="A34" s="345" t="s">
        <v>911</v>
      </c>
      <c r="B34" s="340">
        <v>7419.5320000000002</v>
      </c>
      <c r="C34" s="340">
        <v>8317.2328558499994</v>
      </c>
      <c r="D34" s="340">
        <v>10661.995422710001</v>
      </c>
      <c r="E34" s="340">
        <v>2445.9430000000002</v>
      </c>
      <c r="F34" s="340">
        <v>0</v>
      </c>
      <c r="G34" s="345" t="s">
        <v>912</v>
      </c>
    </row>
    <row r="35" spans="1:7" s="335" customFormat="1" ht="28.7" customHeight="1">
      <c r="A35" s="345" t="s">
        <v>913</v>
      </c>
      <c r="B35" s="340">
        <v>5471.2219456399998</v>
      </c>
      <c r="C35" s="340">
        <v>3068.9194345000001</v>
      </c>
      <c r="D35" s="340">
        <v>3361.34648307</v>
      </c>
      <c r="E35" s="340">
        <v>784.62130953999997</v>
      </c>
      <c r="F35" s="340">
        <v>2620.68000876</v>
      </c>
      <c r="G35" s="345" t="s">
        <v>914</v>
      </c>
    </row>
    <row r="36" spans="1:7" s="335" customFormat="1" ht="59.65" customHeight="1">
      <c r="A36" s="336" t="s">
        <v>2090</v>
      </c>
      <c r="B36" s="337">
        <v>1306.3272999999999</v>
      </c>
      <c r="C36" s="337">
        <v>4357.5614999999998</v>
      </c>
      <c r="D36" s="337">
        <v>11286.890888</v>
      </c>
      <c r="E36" s="337">
        <v>1818.918365</v>
      </c>
      <c r="F36" s="337">
        <v>443.60475500000001</v>
      </c>
      <c r="G36" s="338" t="s">
        <v>604</v>
      </c>
    </row>
    <row r="37" spans="1:7" s="335" customFormat="1" ht="28.7" customHeight="1">
      <c r="A37" s="345" t="s">
        <v>917</v>
      </c>
      <c r="B37" s="340">
        <v>1306.5309999999999</v>
      </c>
      <c r="C37" s="340">
        <v>4357.5614999999998</v>
      </c>
      <c r="D37" s="340">
        <v>11297.835069999999</v>
      </c>
      <c r="E37" s="340">
        <v>1818.918365</v>
      </c>
      <c r="F37" s="340">
        <v>447.952</v>
      </c>
      <c r="G37" s="345" t="s">
        <v>918</v>
      </c>
    </row>
    <row r="38" spans="1:7" s="335" customFormat="1" ht="38.85" customHeight="1">
      <c r="A38" s="345" t="s">
        <v>915</v>
      </c>
      <c r="B38" s="340">
        <v>0.20369999999999999</v>
      </c>
      <c r="C38" s="340"/>
      <c r="D38" s="340">
        <v>10.944182</v>
      </c>
      <c r="E38" s="340"/>
      <c r="F38" s="340">
        <v>4.347245</v>
      </c>
      <c r="G38" s="345" t="s">
        <v>916</v>
      </c>
    </row>
    <row r="39" spans="1:7" s="335" customFormat="1" ht="39.4" customHeight="1">
      <c r="A39" s="336" t="s">
        <v>2091</v>
      </c>
      <c r="B39" s="337">
        <v>-5139.7270774899998</v>
      </c>
      <c r="C39" s="337">
        <v>-7332.7873710599997</v>
      </c>
      <c r="D39" s="337">
        <v>8840.5622234599996</v>
      </c>
      <c r="E39" s="337">
        <v>34388.515773430001</v>
      </c>
      <c r="F39" s="337">
        <v>24918.732033749999</v>
      </c>
      <c r="G39" s="338" t="s">
        <v>606</v>
      </c>
    </row>
    <row r="40" spans="1:7" s="335" customFormat="1" ht="2.1" customHeight="1"/>
    <row r="41" spans="1:7" s="335" customFormat="1" ht="68.849999999999994" customHeight="1">
      <c r="A41" s="336" t="s">
        <v>2203</v>
      </c>
      <c r="B41" s="337">
        <v>5139.7270774899998</v>
      </c>
      <c r="C41" s="337">
        <v>7332.7873710599997</v>
      </c>
      <c r="D41" s="337">
        <v>8840.5622234599996</v>
      </c>
      <c r="E41" s="337">
        <v>-34388.515773430001</v>
      </c>
      <c r="F41" s="337">
        <v>-24918.732033749999</v>
      </c>
      <c r="G41" s="338" t="s">
        <v>2204</v>
      </c>
    </row>
    <row r="42" spans="1:7" s="335" customFormat="1" ht="19.149999999999999" customHeight="1">
      <c r="A42" s="348" t="s">
        <v>465</v>
      </c>
      <c r="B42" s="350">
        <v>3824.6622941999999</v>
      </c>
      <c r="C42" s="350">
        <v>75339.843173579997</v>
      </c>
      <c r="D42" s="350">
        <v>-160335.32625603001</v>
      </c>
      <c r="E42" s="350">
        <v>-407544.77256916999</v>
      </c>
      <c r="F42" s="350">
        <v>-24049.975634639999</v>
      </c>
      <c r="G42" s="351" t="s">
        <v>919</v>
      </c>
    </row>
    <row r="43" spans="1:7" s="335" customFormat="1" ht="19.149999999999999" customHeight="1">
      <c r="A43" s="341" t="s">
        <v>920</v>
      </c>
      <c r="B43" s="343">
        <v>12630.204</v>
      </c>
      <c r="C43" s="343">
        <v>84754.963511840004</v>
      </c>
      <c r="D43" s="343">
        <v>-149731.80112644</v>
      </c>
      <c r="E43" s="343">
        <v>-404871.86586808</v>
      </c>
      <c r="F43" s="343">
        <v>-16797.056888399999</v>
      </c>
      <c r="G43" s="353" t="s">
        <v>921</v>
      </c>
    </row>
    <row r="44" spans="1:7" s="335" customFormat="1" ht="19.7" customHeight="1">
      <c r="A44" s="341" t="s">
        <v>922</v>
      </c>
      <c r="B44" s="343">
        <v>8805.5417058000003</v>
      </c>
      <c r="C44" s="343">
        <v>9415.1203382599997</v>
      </c>
      <c r="D44" s="343">
        <v>10603.52512959</v>
      </c>
      <c r="E44" s="343">
        <v>2672.9067010899998</v>
      </c>
      <c r="F44" s="343">
        <v>7252.9187462399996</v>
      </c>
      <c r="G44" s="344" t="s">
        <v>923</v>
      </c>
    </row>
    <row r="45" spans="1:7" s="335" customFormat="1" ht="19.7" customHeight="1">
      <c r="A45" s="348" t="s">
        <v>224</v>
      </c>
      <c r="B45" s="350">
        <v>-710.84964200000002</v>
      </c>
      <c r="C45" s="350">
        <v>-1516.9375</v>
      </c>
      <c r="D45" s="350">
        <v>-1880.877</v>
      </c>
      <c r="E45" s="349" t="s">
        <v>489</v>
      </c>
      <c r="F45" s="350">
        <v>-868.75639910999996</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571">
        <v>710.84964200000002</v>
      </c>
      <c r="C47" s="572">
        <v>1516.9375</v>
      </c>
      <c r="D47" s="572">
        <v>1880.877</v>
      </c>
      <c r="E47" s="356" t="s">
        <v>489</v>
      </c>
      <c r="F47" s="572">
        <v>868.75639910999996</v>
      </c>
      <c r="G47" s="357" t="s">
        <v>923</v>
      </c>
    </row>
    <row r="48" spans="1:7" s="335" customFormat="1" ht="28.7" customHeight="1"/>
  </sheetData>
  <customSheetViews>
    <customSheetView guid="{CEB12AB2-2B7C-47EA-8993-91B31C172525}" scale="80" showPageBreaks="1" printArea="1" view="pageBreakPreview">
      <selection activeCell="D5" sqref="D5:F46"/>
      <pageMargins left="0.28000000000000003" right="0.17" top="0.39" bottom="0.2" header="0.36" footer="0.36"/>
      <pageSetup paperSize="9" scale="68" orientation="portrait" r:id="rId1"/>
      <headerFooter alignWithMargins="0"/>
    </customSheetView>
    <customSheetView guid="{69687417-BF2D-41EA-9F0C-3ABCA36AC0DF}" scale="80" showPageBreaks="1" printArea="1" view="pageBreakPreview">
      <selection activeCell="D5" sqref="D5:F46"/>
      <pageMargins left="0.28000000000000003" right="0.17" top="0.39" bottom="0.2" header="0.36" footer="0.36"/>
      <pageSetup paperSize="9" scale="68"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28000000000000003" right="0.17" top="0.39" bottom="0.2" header="0.36" footer="0.36"/>
  <pageSetup paperSize="9" scale="68"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00B0F0"/>
  </sheetPr>
  <dimension ref="A1:G48"/>
  <sheetViews>
    <sheetView zoomScaleNormal="100" zoomScaleSheetLayoutView="80" workbookViewId="0">
      <pane xSplit="1" ySplit="8" topLeftCell="B9" activePane="bottomRight" state="frozen"/>
      <selection pane="topRight" activeCell="B1" sqref="B1"/>
      <selection pane="bottomLeft" activeCell="A9" sqref="A9"/>
      <selection pane="bottomRight" activeCell="Q20" sqref="Q19:Q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2002</v>
      </c>
      <c r="B1" s="991"/>
      <c r="C1" s="991"/>
      <c r="D1" s="991"/>
      <c r="E1" s="992" t="s">
        <v>2127</v>
      </c>
      <c r="F1" s="992"/>
      <c r="G1" s="992"/>
    </row>
    <row r="2" spans="1:7" s="335" customFormat="1" ht="19.149999999999999" customHeight="1">
      <c r="A2" s="993" t="s">
        <v>932</v>
      </c>
      <c r="B2" s="993"/>
      <c r="C2" s="993"/>
      <c r="D2" s="993"/>
      <c r="E2" s="995" t="s">
        <v>889</v>
      </c>
      <c r="F2" s="995"/>
      <c r="G2" s="995"/>
    </row>
    <row r="3" spans="1:7" s="335" customFormat="1" ht="19.149999999999999" customHeight="1">
      <c r="A3" s="993" t="s">
        <v>890</v>
      </c>
      <c r="B3" s="993"/>
      <c r="C3" s="993"/>
      <c r="D3" s="993"/>
      <c r="E3" s="995" t="s">
        <v>1750</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380891.39164519001</v>
      </c>
      <c r="C8" s="337">
        <v>438228.99675237999</v>
      </c>
      <c r="D8" s="337">
        <v>604311.98297930998</v>
      </c>
      <c r="E8" s="337">
        <v>217285.42768339001</v>
      </c>
      <c r="F8" s="337">
        <v>222629.80044841001</v>
      </c>
      <c r="G8" s="338" t="s">
        <v>406</v>
      </c>
    </row>
    <row r="9" spans="1:7" s="335" customFormat="1" ht="38.85" customHeight="1">
      <c r="A9" s="339" t="s">
        <v>891</v>
      </c>
      <c r="B9" s="340">
        <v>117758.25951357999</v>
      </c>
      <c r="C9" s="340">
        <v>144076.63038210999</v>
      </c>
      <c r="D9" s="340">
        <v>174857.99414408999</v>
      </c>
      <c r="E9" s="340">
        <v>59069.209549400002</v>
      </c>
      <c r="F9" s="340">
        <v>78390.483143689999</v>
      </c>
      <c r="G9" s="339" t="s">
        <v>892</v>
      </c>
    </row>
    <row r="10" spans="1:7" s="335" customFormat="1" ht="28.7" customHeight="1">
      <c r="A10" s="341" t="s">
        <v>1153</v>
      </c>
      <c r="B10" s="358">
        <v>28757.4842852</v>
      </c>
      <c r="C10" s="343">
        <v>33859.441639309996</v>
      </c>
      <c r="D10" s="343">
        <v>33911.560919379997</v>
      </c>
      <c r="E10" s="343">
        <v>15614.819459959999</v>
      </c>
      <c r="F10" s="343">
        <v>20352.43975437</v>
      </c>
      <c r="G10" s="344" t="s">
        <v>601</v>
      </c>
    </row>
    <row r="11" spans="1:7" s="335" customFormat="1" ht="28.7" customHeight="1">
      <c r="A11" s="341" t="s">
        <v>893</v>
      </c>
      <c r="B11" s="358">
        <v>34390.945203050003</v>
      </c>
      <c r="C11" s="343">
        <v>47237.782600530001</v>
      </c>
      <c r="D11" s="343">
        <v>62045.658759650003</v>
      </c>
      <c r="E11" s="343">
        <v>19684.185660849998</v>
      </c>
      <c r="F11" s="343">
        <v>28483.478634449999</v>
      </c>
      <c r="G11" s="344" t="s">
        <v>602</v>
      </c>
    </row>
    <row r="12" spans="1:7" s="335" customFormat="1" ht="19.149999999999999" customHeight="1">
      <c r="A12" s="341" t="s">
        <v>894</v>
      </c>
      <c r="B12" s="358">
        <v>25824.654870210001</v>
      </c>
      <c r="C12" s="343">
        <v>32217.986166580002</v>
      </c>
      <c r="D12" s="343">
        <v>40145.801255730003</v>
      </c>
      <c r="E12" s="343">
        <v>11813.58066693</v>
      </c>
      <c r="F12" s="343">
        <v>16604.746600670001</v>
      </c>
      <c r="G12" s="344" t="s">
        <v>571</v>
      </c>
    </row>
    <row r="13" spans="1:7" s="335" customFormat="1" ht="19.149999999999999" customHeight="1">
      <c r="A13" s="341" t="s">
        <v>895</v>
      </c>
      <c r="B13" s="358">
        <v>3988.5230431700002</v>
      </c>
      <c r="C13" s="343">
        <v>5054.0913238700005</v>
      </c>
      <c r="D13" s="343">
        <v>5085.7442606900004</v>
      </c>
      <c r="E13" s="343">
        <v>1072.84632517</v>
      </c>
      <c r="F13" s="343">
        <v>860.04170939000005</v>
      </c>
      <c r="G13" s="344" t="s">
        <v>560</v>
      </c>
    </row>
    <row r="14" spans="1:7" s="335" customFormat="1" ht="28.7" customHeight="1">
      <c r="A14" s="345" t="s">
        <v>896</v>
      </c>
      <c r="B14" s="340">
        <v>3528.0868064400001</v>
      </c>
      <c r="C14" s="340">
        <v>5914.2176549200003</v>
      </c>
      <c r="D14" s="340">
        <v>6220.1606989499996</v>
      </c>
      <c r="E14" s="340">
        <v>1910.36474765</v>
      </c>
      <c r="F14" s="340">
        <v>4945.1871430900001</v>
      </c>
      <c r="G14" s="345" t="s">
        <v>11</v>
      </c>
    </row>
    <row r="15" spans="1:7" s="335" customFormat="1" ht="38.85" customHeight="1">
      <c r="A15" s="345" t="s">
        <v>897</v>
      </c>
      <c r="B15" s="340">
        <v>4703.2783251700002</v>
      </c>
      <c r="C15" s="340">
        <v>5657.0740183500002</v>
      </c>
      <c r="D15" s="340">
        <v>5656.0615582700002</v>
      </c>
      <c r="E15" s="340">
        <v>1002.60208634</v>
      </c>
      <c r="F15" s="340">
        <v>3372.4141616299999</v>
      </c>
      <c r="G15" s="345" t="s">
        <v>480</v>
      </c>
    </row>
    <row r="16" spans="1:7" s="335" customFormat="1" ht="28.7" customHeight="1">
      <c r="A16" s="345" t="s">
        <v>360</v>
      </c>
      <c r="B16" s="340">
        <v>254901.76699999999</v>
      </c>
      <c r="C16" s="340">
        <v>282581.07469699997</v>
      </c>
      <c r="D16" s="340">
        <v>417577.76657799998</v>
      </c>
      <c r="E16" s="340">
        <v>155303.2513</v>
      </c>
      <c r="F16" s="340">
        <v>135921.71599999999</v>
      </c>
      <c r="G16" s="345" t="s">
        <v>898</v>
      </c>
    </row>
    <row r="17" spans="1:7" s="335" customFormat="1" ht="19.7" customHeight="1">
      <c r="A17" s="336" t="s">
        <v>106</v>
      </c>
      <c r="B17" s="337">
        <v>361296.55779573001</v>
      </c>
      <c r="C17" s="337">
        <v>421205.17299773998</v>
      </c>
      <c r="D17" s="337">
        <v>547560.70239221002</v>
      </c>
      <c r="E17" s="337">
        <v>126040.10584069</v>
      </c>
      <c r="F17" s="337">
        <v>146888.24001024</v>
      </c>
      <c r="G17" s="338" t="s">
        <v>467</v>
      </c>
    </row>
    <row r="18" spans="1:7" s="335" customFormat="1" ht="28.7" customHeight="1">
      <c r="A18" s="346" t="s">
        <v>899</v>
      </c>
      <c r="B18" s="359">
        <v>17610.43589407</v>
      </c>
      <c r="C18" s="343">
        <v>20142.484034960002</v>
      </c>
      <c r="D18" s="343">
        <v>30915.334168419999</v>
      </c>
      <c r="E18" s="343">
        <v>8441.7128336999995</v>
      </c>
      <c r="F18" s="343">
        <v>10937.843563099999</v>
      </c>
      <c r="G18" s="344" t="s">
        <v>132</v>
      </c>
    </row>
    <row r="19" spans="1:7" s="335" customFormat="1" ht="19.149999999999999" customHeight="1">
      <c r="A19" s="346" t="s">
        <v>87</v>
      </c>
      <c r="B19" s="359">
        <v>750.26909074000002</v>
      </c>
      <c r="C19" s="343">
        <v>872.68626300000005</v>
      </c>
      <c r="D19" s="343">
        <v>1571.8600548100001</v>
      </c>
      <c r="E19" s="343">
        <v>173.35538117999999</v>
      </c>
      <c r="F19" s="343">
        <v>305.94515418999998</v>
      </c>
      <c r="G19" s="344" t="s">
        <v>41</v>
      </c>
    </row>
    <row r="20" spans="1:7" s="335" customFormat="1" ht="59.1" customHeight="1">
      <c r="A20" s="346" t="s">
        <v>900</v>
      </c>
      <c r="B20" s="359">
        <v>11762.123539120001</v>
      </c>
      <c r="C20" s="343">
        <v>13863.77108169</v>
      </c>
      <c r="D20" s="343">
        <v>14757.97831022</v>
      </c>
      <c r="E20" s="343">
        <v>4394.5406369100001</v>
      </c>
      <c r="F20" s="343">
        <v>4862.6897163200001</v>
      </c>
      <c r="G20" s="344" t="s">
        <v>270</v>
      </c>
    </row>
    <row r="21" spans="1:7" s="335" customFormat="1" ht="19.149999999999999" customHeight="1">
      <c r="A21" s="346" t="s">
        <v>38</v>
      </c>
      <c r="B21" s="359">
        <v>130202.65357774</v>
      </c>
      <c r="C21" s="343">
        <v>153181.9755425</v>
      </c>
      <c r="D21" s="343">
        <v>198389.64248136</v>
      </c>
      <c r="E21" s="343">
        <v>57025.224020310001</v>
      </c>
      <c r="F21" s="343">
        <v>58271.650425870001</v>
      </c>
      <c r="G21" s="344" t="s">
        <v>39</v>
      </c>
    </row>
    <row r="22" spans="1:7" s="335" customFormat="1" ht="19.149999999999999" customHeight="1">
      <c r="A22" s="346" t="s">
        <v>291</v>
      </c>
      <c r="B22" s="359">
        <v>15605.4320164</v>
      </c>
      <c r="C22" s="343">
        <v>9961.9322888200004</v>
      </c>
      <c r="D22" s="343">
        <v>19552.847372929999</v>
      </c>
      <c r="E22" s="343">
        <v>2152.18017517</v>
      </c>
      <c r="F22" s="343">
        <v>2150.09339808</v>
      </c>
      <c r="G22" s="344" t="s">
        <v>292</v>
      </c>
    </row>
    <row r="23" spans="1:7" s="335" customFormat="1" ht="38.85" customHeight="1">
      <c r="A23" s="346" t="s">
        <v>901</v>
      </c>
      <c r="B23" s="359">
        <v>17367.843318650001</v>
      </c>
      <c r="C23" s="343">
        <v>21366.850818970001</v>
      </c>
      <c r="D23" s="343">
        <v>26793.72798793</v>
      </c>
      <c r="E23" s="343">
        <v>6592.2802715199996</v>
      </c>
      <c r="F23" s="343">
        <v>8210.7679726400002</v>
      </c>
      <c r="G23" s="344" t="s">
        <v>25</v>
      </c>
    </row>
    <row r="24" spans="1:7" s="335" customFormat="1" ht="38.85" customHeight="1">
      <c r="A24" s="346" t="s">
        <v>55</v>
      </c>
      <c r="B24" s="359">
        <v>40577.367710420003</v>
      </c>
      <c r="C24" s="343">
        <v>46635.406816130002</v>
      </c>
      <c r="D24" s="343">
        <v>71668.302239159995</v>
      </c>
      <c r="E24" s="343">
        <v>11089.072163909999</v>
      </c>
      <c r="F24" s="343">
        <v>9240.5595542999999</v>
      </c>
      <c r="G24" s="344" t="s">
        <v>440</v>
      </c>
    </row>
    <row r="25" spans="1:7" s="335" customFormat="1" ht="49.15" customHeight="1">
      <c r="A25" s="346" t="s">
        <v>387</v>
      </c>
      <c r="B25" s="359">
        <v>16466.148764630001</v>
      </c>
      <c r="C25" s="343">
        <v>21931.820344200001</v>
      </c>
      <c r="D25" s="343">
        <v>27397.202685169999</v>
      </c>
      <c r="E25" s="343">
        <v>7068.1984536</v>
      </c>
      <c r="F25" s="343">
        <v>8986.5955543599994</v>
      </c>
      <c r="G25" s="344" t="s">
        <v>446</v>
      </c>
    </row>
    <row r="26" spans="1:7" s="335" customFormat="1" ht="38.85" customHeight="1">
      <c r="A26" s="346" t="s">
        <v>902</v>
      </c>
      <c r="B26" s="359">
        <v>8175.5427235699999</v>
      </c>
      <c r="C26" s="343">
        <v>10980.68158009</v>
      </c>
      <c r="D26" s="343">
        <v>8676.6908710999996</v>
      </c>
      <c r="E26" s="343">
        <v>784.67152979000002</v>
      </c>
      <c r="F26" s="343">
        <v>965.06619341999999</v>
      </c>
      <c r="G26" s="344" t="s">
        <v>336</v>
      </c>
    </row>
    <row r="27" spans="1:7" s="335" customFormat="1" ht="89.1" customHeight="1">
      <c r="A27" s="346" t="s">
        <v>610</v>
      </c>
      <c r="B27" s="359">
        <v>45207.410456639998</v>
      </c>
      <c r="C27" s="343">
        <v>51848.86932025</v>
      </c>
      <c r="D27" s="343">
        <v>58015.36908746</v>
      </c>
      <c r="E27" s="343">
        <v>6982.1702513800001</v>
      </c>
      <c r="F27" s="343">
        <v>23541.567170220002</v>
      </c>
      <c r="G27" s="344" t="s">
        <v>903</v>
      </c>
    </row>
    <row r="28" spans="1:7" s="335" customFormat="1" ht="59.1" customHeight="1">
      <c r="A28" s="346" t="s">
        <v>904</v>
      </c>
      <c r="B28" s="359">
        <v>1241.7028686199999</v>
      </c>
      <c r="C28" s="343">
        <v>8333.1307051799995</v>
      </c>
      <c r="D28" s="343">
        <v>6646.0820711400002</v>
      </c>
      <c r="E28" s="343">
        <v>2277.7737839000001</v>
      </c>
      <c r="F28" s="343">
        <v>608.29270716999997</v>
      </c>
      <c r="G28" s="344" t="s">
        <v>905</v>
      </c>
    </row>
    <row r="29" spans="1:7" s="335" customFormat="1" ht="28.7" customHeight="1">
      <c r="A29" s="346" t="s">
        <v>217</v>
      </c>
      <c r="B29" s="359">
        <v>27702.634286569999</v>
      </c>
      <c r="C29" s="343">
        <v>31340.15344717</v>
      </c>
      <c r="D29" s="343">
        <v>56839.95303276</v>
      </c>
      <c r="E29" s="343">
        <v>11377.823036780001</v>
      </c>
      <c r="F29" s="343">
        <v>13720.5942689</v>
      </c>
      <c r="G29" s="344" t="s">
        <v>906</v>
      </c>
    </row>
    <row r="30" spans="1:7" s="335" customFormat="1" ht="19.149999999999999" customHeight="1">
      <c r="A30" s="346" t="s">
        <v>543</v>
      </c>
      <c r="B30" s="359">
        <v>16428.796703200002</v>
      </c>
      <c r="C30" s="343">
        <v>16400.894284369999</v>
      </c>
      <c r="D30" s="343">
        <v>22732.039163860001</v>
      </c>
      <c r="E30" s="343">
        <v>6757.86436314</v>
      </c>
      <c r="F30" s="343">
        <v>3624.0487858199999</v>
      </c>
      <c r="G30" s="344" t="s">
        <v>907</v>
      </c>
    </row>
    <row r="31" spans="1:7" s="335" customFormat="1" ht="28.7" customHeight="1">
      <c r="A31" s="346" t="s">
        <v>908</v>
      </c>
      <c r="B31" s="359">
        <v>2388.02967911</v>
      </c>
      <c r="C31" s="343">
        <v>2657.5784500300001</v>
      </c>
      <c r="D31" s="343">
        <v>2822.1413580600001</v>
      </c>
      <c r="E31" s="343">
        <v>141.80164156999999</v>
      </c>
      <c r="F31" s="343">
        <v>84.736418959999995</v>
      </c>
      <c r="G31" s="344" t="s">
        <v>909</v>
      </c>
    </row>
    <row r="32" spans="1:7" s="335" customFormat="1" ht="19.149999999999999" customHeight="1">
      <c r="A32" s="346" t="s">
        <v>502</v>
      </c>
      <c r="B32" s="359">
        <v>9810.1671662499994</v>
      </c>
      <c r="C32" s="343">
        <v>11686.938020379999</v>
      </c>
      <c r="D32" s="343">
        <v>781.53150783000001</v>
      </c>
      <c r="E32" s="343">
        <v>781.43729783000003</v>
      </c>
      <c r="F32" s="343">
        <v>1377.78912689</v>
      </c>
      <c r="G32" s="344" t="s">
        <v>910</v>
      </c>
    </row>
    <row r="33" spans="1:7" s="335" customFormat="1" ht="39.4" customHeight="1">
      <c r="A33" s="336" t="s">
        <v>605</v>
      </c>
      <c r="B33" s="337">
        <v>1101.34598439</v>
      </c>
      <c r="C33" s="337">
        <v>1023.0242495</v>
      </c>
      <c r="D33" s="337">
        <v>18167.386255009998</v>
      </c>
      <c r="E33" s="337">
        <v>1774.75006837</v>
      </c>
      <c r="F33" s="337">
        <v>-1493.7730160999999</v>
      </c>
      <c r="G33" s="338" t="s">
        <v>539</v>
      </c>
    </row>
    <row r="34" spans="1:7" s="335" customFormat="1" ht="19.149999999999999" customHeight="1">
      <c r="A34" s="345" t="s">
        <v>911</v>
      </c>
      <c r="B34" s="340">
        <v>4002.7997249999999</v>
      </c>
      <c r="C34" s="340">
        <v>3429.073191</v>
      </c>
      <c r="D34" s="340">
        <v>20583.501680400001</v>
      </c>
      <c r="E34" s="340">
        <v>2233.3870000000002</v>
      </c>
      <c r="F34" s="340">
        <v>8.8528830000000003</v>
      </c>
      <c r="G34" s="345" t="s">
        <v>912</v>
      </c>
    </row>
    <row r="35" spans="1:7" s="335" customFormat="1" ht="28.7" customHeight="1">
      <c r="A35" s="345" t="s">
        <v>913</v>
      </c>
      <c r="B35" s="340">
        <v>2901.4537406099998</v>
      </c>
      <c r="C35" s="340">
        <v>2406.0489415000002</v>
      </c>
      <c r="D35" s="340">
        <v>2416.1154253899999</v>
      </c>
      <c r="E35" s="340">
        <v>458.63693162999999</v>
      </c>
      <c r="F35" s="340">
        <v>1502.6258991</v>
      </c>
      <c r="G35" s="345" t="s">
        <v>914</v>
      </c>
    </row>
    <row r="36" spans="1:7" s="335" customFormat="1" ht="59.65" customHeight="1">
      <c r="A36" s="336" t="s">
        <v>2090</v>
      </c>
      <c r="B36" s="337">
        <v>19425.810298330001</v>
      </c>
      <c r="C36" s="337">
        <v>7916.0902069200001</v>
      </c>
      <c r="D36" s="337">
        <v>46810.685992270002</v>
      </c>
      <c r="E36" s="337">
        <v>13794.987193999999</v>
      </c>
      <c r="F36" s="337">
        <v>9489.9761060000001</v>
      </c>
      <c r="G36" s="338" t="s">
        <v>604</v>
      </c>
    </row>
    <row r="37" spans="1:7" s="335" customFormat="1" ht="28.7" customHeight="1">
      <c r="A37" s="345" t="s">
        <v>917</v>
      </c>
      <c r="B37" s="340">
        <v>19503.98138433</v>
      </c>
      <c r="C37" s="340">
        <v>7955.2466009199998</v>
      </c>
      <c r="D37" s="340">
        <v>46886.923544270001</v>
      </c>
      <c r="E37" s="340">
        <v>13836.6304</v>
      </c>
      <c r="F37" s="340">
        <v>9513.8738570000005</v>
      </c>
      <c r="G37" s="345" t="s">
        <v>918</v>
      </c>
    </row>
    <row r="38" spans="1:7" s="335" customFormat="1" ht="38.85" customHeight="1">
      <c r="A38" s="345" t="s">
        <v>915</v>
      </c>
      <c r="B38" s="340">
        <v>78.171086000000003</v>
      </c>
      <c r="C38" s="340">
        <v>39.156393999999999</v>
      </c>
      <c r="D38" s="340">
        <v>76.237551999999994</v>
      </c>
      <c r="E38" s="340">
        <v>41.643205999999999</v>
      </c>
      <c r="F38" s="340">
        <v>23.897751</v>
      </c>
      <c r="G38" s="345" t="s">
        <v>916</v>
      </c>
    </row>
    <row r="39" spans="1:7" s="335" customFormat="1" ht="39.4" customHeight="1">
      <c r="A39" s="336" t="s">
        <v>2091</v>
      </c>
      <c r="B39" s="337">
        <v>-932.32243326000003</v>
      </c>
      <c r="C39" s="337">
        <v>8084.7092982200002</v>
      </c>
      <c r="D39" s="337">
        <v>-8226.7916601800007</v>
      </c>
      <c r="E39" s="337">
        <v>75675.584580330004</v>
      </c>
      <c r="F39" s="337">
        <v>67745.357348270001</v>
      </c>
      <c r="G39" s="338" t="s">
        <v>606</v>
      </c>
    </row>
    <row r="40" spans="1:7" s="335" customFormat="1" ht="2.1" customHeight="1"/>
    <row r="41" spans="1:7" s="335" customFormat="1" ht="68.849999999999994" customHeight="1">
      <c r="A41" s="336" t="s">
        <v>2203</v>
      </c>
      <c r="B41" s="337">
        <v>932.32243326000003</v>
      </c>
      <c r="C41" s="337">
        <v>-8084.7092982200002</v>
      </c>
      <c r="D41" s="337">
        <v>-8226.7916601800007</v>
      </c>
      <c r="E41" s="337">
        <v>-75675.584580330004</v>
      </c>
      <c r="F41" s="337">
        <v>-67745.357348270001</v>
      </c>
      <c r="G41" s="338" t="s">
        <v>2204</v>
      </c>
    </row>
    <row r="42" spans="1:7" s="335" customFormat="1" ht="19.149999999999999" customHeight="1">
      <c r="A42" s="348" t="s">
        <v>465</v>
      </c>
      <c r="B42" s="350">
        <v>8435.6376386800002</v>
      </c>
      <c r="C42" s="350">
        <v>-155823.96405020999</v>
      </c>
      <c r="D42" s="350">
        <v>-194.338656979999</v>
      </c>
      <c r="E42" s="350">
        <v>-869281.80436396005</v>
      </c>
      <c r="F42" s="350">
        <v>-67745.357348270001</v>
      </c>
      <c r="G42" s="351" t="s">
        <v>919</v>
      </c>
    </row>
    <row r="43" spans="1:7" s="335" customFormat="1" ht="19.149999999999999" customHeight="1">
      <c r="A43" s="341" t="s">
        <v>920</v>
      </c>
      <c r="B43" s="343">
        <v>10473.142</v>
      </c>
      <c r="C43" s="343">
        <v>-146593.65509307999</v>
      </c>
      <c r="D43" s="343">
        <v>13423.190381279999</v>
      </c>
      <c r="E43" s="343">
        <v>-863652.23976396001</v>
      </c>
      <c r="F43" s="343">
        <v>-57931.172520619999</v>
      </c>
      <c r="G43" s="353" t="s">
        <v>921</v>
      </c>
    </row>
    <row r="44" spans="1:7" s="335" customFormat="1" ht="19.7" customHeight="1">
      <c r="A44" s="341" t="s">
        <v>922</v>
      </c>
      <c r="B44" s="343">
        <v>2037.50436132</v>
      </c>
      <c r="C44" s="343">
        <v>9230.3089571300006</v>
      </c>
      <c r="D44" s="343">
        <v>13617.52903826</v>
      </c>
      <c r="E44" s="343">
        <v>5629.5645999999997</v>
      </c>
      <c r="F44" s="343">
        <v>9814.1848276500004</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1"/>
      <headerFooter alignWithMargins="0"/>
    </customSheetView>
    <customSheetView guid="{69687417-BF2D-41EA-9F0C-3ABCA36AC0DF}"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2"/>
      <headerFooter alignWithMargins="0"/>
    </customSheetView>
  </customSheetViews>
  <mergeCells count="14">
    <mergeCell ref="A1:D1"/>
    <mergeCell ref="E1:G1"/>
    <mergeCell ref="A2:D2"/>
    <mergeCell ref="E2:G2"/>
    <mergeCell ref="A3:D3"/>
    <mergeCell ref="E3:G3"/>
    <mergeCell ref="C5:C6"/>
    <mergeCell ref="D5:E5"/>
    <mergeCell ref="F5:F6"/>
    <mergeCell ref="G5:G6"/>
    <mergeCell ref="A4:D4"/>
    <mergeCell ref="E4:G4"/>
    <mergeCell ref="A5:A6"/>
    <mergeCell ref="B5:B6"/>
  </mergeCells>
  <phoneticPr fontId="20" type="noConversion"/>
  <pageMargins left="0.24" right="0.17" top="0.49" bottom="0.47" header="0.5" footer="0.5"/>
  <pageSetup paperSize="9" scale="71"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00B0F0"/>
  </sheetPr>
  <dimension ref="A1:G48"/>
  <sheetViews>
    <sheetView zoomScaleNormal="100" zoomScaleSheetLayoutView="80" workbookViewId="0">
      <selection activeCell="P18" sqref="P18"/>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2003</v>
      </c>
      <c r="B1" s="991"/>
      <c r="C1" s="991"/>
      <c r="D1" s="991"/>
      <c r="E1" s="992" t="s">
        <v>2004</v>
      </c>
      <c r="F1" s="992"/>
      <c r="G1" s="992"/>
    </row>
    <row r="2" spans="1:7" s="335" customFormat="1" ht="19.149999999999999" customHeight="1">
      <c r="A2" s="993" t="s">
        <v>933</v>
      </c>
      <c r="B2" s="993"/>
      <c r="C2" s="993"/>
      <c r="D2" s="993"/>
      <c r="E2" s="995" t="s">
        <v>889</v>
      </c>
      <c r="F2" s="995"/>
      <c r="G2" s="995"/>
    </row>
    <row r="3" spans="1:7" s="335" customFormat="1" ht="19.149999999999999" customHeight="1">
      <c r="A3" s="993" t="s">
        <v>890</v>
      </c>
      <c r="B3" s="993"/>
      <c r="C3" s="993"/>
      <c r="D3" s="993"/>
      <c r="E3" s="995" t="s">
        <v>1752</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271375.37933059002</v>
      </c>
      <c r="C8" s="337">
        <v>351894.12270599999</v>
      </c>
      <c r="D8" s="337">
        <v>475001.67357316997</v>
      </c>
      <c r="E8" s="337">
        <v>142432.11170655</v>
      </c>
      <c r="F8" s="337">
        <v>155335.45590936</v>
      </c>
      <c r="G8" s="338" t="s">
        <v>406</v>
      </c>
    </row>
    <row r="9" spans="1:7" s="335" customFormat="1" ht="38.85" customHeight="1">
      <c r="A9" s="339" t="s">
        <v>891</v>
      </c>
      <c r="B9" s="340">
        <v>168880.94292658</v>
      </c>
      <c r="C9" s="340">
        <v>201132.45388250001</v>
      </c>
      <c r="D9" s="340">
        <v>249915.93040305001</v>
      </c>
      <c r="E9" s="340">
        <v>81645.500490270002</v>
      </c>
      <c r="F9" s="340">
        <v>104164.83056731999</v>
      </c>
      <c r="G9" s="339" t="s">
        <v>892</v>
      </c>
    </row>
    <row r="10" spans="1:7" s="335" customFormat="1" ht="28.7" customHeight="1">
      <c r="A10" s="341" t="s">
        <v>1153</v>
      </c>
      <c r="B10" s="358">
        <v>28325.961478929999</v>
      </c>
      <c r="C10" s="343">
        <v>29409.688126109999</v>
      </c>
      <c r="D10" s="343">
        <v>30124.379356279998</v>
      </c>
      <c r="E10" s="343">
        <v>12609.52834544</v>
      </c>
      <c r="F10" s="343">
        <v>17133.863549810001</v>
      </c>
      <c r="G10" s="344" t="s">
        <v>601</v>
      </c>
    </row>
    <row r="11" spans="1:7" s="335" customFormat="1" ht="28.7" customHeight="1">
      <c r="A11" s="341" t="s">
        <v>893</v>
      </c>
      <c r="B11" s="358">
        <v>57843.071190679999</v>
      </c>
      <c r="C11" s="343">
        <v>75641.82733041</v>
      </c>
      <c r="D11" s="343">
        <v>95760.861335399997</v>
      </c>
      <c r="E11" s="343">
        <v>31085.81624298</v>
      </c>
      <c r="F11" s="343">
        <v>39725.054686130003</v>
      </c>
      <c r="G11" s="344" t="s">
        <v>602</v>
      </c>
    </row>
    <row r="12" spans="1:7" s="335" customFormat="1" ht="19.149999999999999" customHeight="1">
      <c r="A12" s="341" t="s">
        <v>894</v>
      </c>
      <c r="B12" s="358">
        <v>45836.373122249999</v>
      </c>
      <c r="C12" s="343">
        <v>57287.788406020001</v>
      </c>
      <c r="D12" s="343">
        <v>72326.609751080003</v>
      </c>
      <c r="E12" s="343">
        <v>23250.860062029999</v>
      </c>
      <c r="F12" s="343">
        <v>29287.982488639998</v>
      </c>
      <c r="G12" s="344" t="s">
        <v>571</v>
      </c>
    </row>
    <row r="13" spans="1:7" s="335" customFormat="1" ht="19.149999999999999" customHeight="1">
      <c r="A13" s="341" t="s">
        <v>895</v>
      </c>
      <c r="B13" s="358">
        <v>93.241192029999993</v>
      </c>
      <c r="C13" s="343">
        <v>619.41999372999999</v>
      </c>
      <c r="D13" s="343">
        <v>1636.9413509000001</v>
      </c>
      <c r="E13" s="343">
        <v>414.96792484999997</v>
      </c>
      <c r="F13" s="343">
        <v>599.13226312999996</v>
      </c>
      <c r="G13" s="344" t="s">
        <v>560</v>
      </c>
    </row>
    <row r="14" spans="1:7" s="335" customFormat="1" ht="28.7" customHeight="1">
      <c r="A14" s="345" t="s">
        <v>896</v>
      </c>
      <c r="B14" s="340">
        <v>5253.8970216899997</v>
      </c>
      <c r="C14" s="340">
        <v>6596.3624714099997</v>
      </c>
      <c r="D14" s="340">
        <v>8955.6702605299997</v>
      </c>
      <c r="E14" s="340">
        <v>1072.78875866</v>
      </c>
      <c r="F14" s="340">
        <v>2348.5193246700001</v>
      </c>
      <c r="G14" s="345" t="s">
        <v>11</v>
      </c>
    </row>
    <row r="15" spans="1:7" s="335" customFormat="1" ht="38.85" customHeight="1">
      <c r="A15" s="345" t="s">
        <v>897</v>
      </c>
      <c r="B15" s="340">
        <v>8398.4787843199992</v>
      </c>
      <c r="C15" s="340">
        <v>5934.8790520900002</v>
      </c>
      <c r="D15" s="340">
        <v>6033.2790555900001</v>
      </c>
      <c r="E15" s="340">
        <v>860.39245761999996</v>
      </c>
      <c r="F15" s="340">
        <v>1380.27011737</v>
      </c>
      <c r="G15" s="345" t="s">
        <v>480</v>
      </c>
    </row>
    <row r="16" spans="1:7" s="335" customFormat="1" ht="28.7" customHeight="1">
      <c r="A16" s="345" t="s">
        <v>360</v>
      </c>
      <c r="B16" s="340">
        <v>88842.060597999996</v>
      </c>
      <c r="C16" s="340">
        <v>138230.42730000001</v>
      </c>
      <c r="D16" s="340">
        <v>210096.79385399999</v>
      </c>
      <c r="E16" s="340">
        <v>58853.43</v>
      </c>
      <c r="F16" s="340">
        <v>47441.835899999998</v>
      </c>
      <c r="G16" s="345" t="s">
        <v>898</v>
      </c>
    </row>
    <row r="17" spans="1:7" s="335" customFormat="1" ht="19.7" customHeight="1">
      <c r="A17" s="336" t="s">
        <v>106</v>
      </c>
      <c r="B17" s="337">
        <v>279182.84321562998</v>
      </c>
      <c r="C17" s="337">
        <v>335696.19977195997</v>
      </c>
      <c r="D17" s="337">
        <v>445032.93626505003</v>
      </c>
      <c r="E17" s="337">
        <v>101322.38262711999</v>
      </c>
      <c r="F17" s="337">
        <v>99429.976651289995</v>
      </c>
      <c r="G17" s="338" t="s">
        <v>467</v>
      </c>
    </row>
    <row r="18" spans="1:7" s="335" customFormat="1" ht="28.7" customHeight="1">
      <c r="A18" s="346" t="s">
        <v>899</v>
      </c>
      <c r="B18" s="359">
        <v>9422.7120299500002</v>
      </c>
      <c r="C18" s="343">
        <v>9629.0064740300004</v>
      </c>
      <c r="D18" s="343">
        <v>13009.328383239999</v>
      </c>
      <c r="E18" s="343">
        <v>3050.9579384200001</v>
      </c>
      <c r="F18" s="343">
        <v>3498.7784991899998</v>
      </c>
      <c r="G18" s="344" t="s">
        <v>132</v>
      </c>
    </row>
    <row r="19" spans="1:7" s="335" customFormat="1" ht="19.149999999999999" customHeight="1">
      <c r="A19" s="346" t="s">
        <v>87</v>
      </c>
      <c r="B19" s="359">
        <v>363.36727839999998</v>
      </c>
      <c r="C19" s="343">
        <v>1420.4398398999999</v>
      </c>
      <c r="D19" s="343">
        <v>2131.32341271</v>
      </c>
      <c r="E19" s="343">
        <v>81.367367119999997</v>
      </c>
      <c r="F19" s="343">
        <v>180.65808544000001</v>
      </c>
      <c r="G19" s="344" t="s">
        <v>41</v>
      </c>
    </row>
    <row r="20" spans="1:7" s="335" customFormat="1" ht="59.1" customHeight="1">
      <c r="A20" s="346" t="s">
        <v>900</v>
      </c>
      <c r="B20" s="359">
        <v>9834.8298284400007</v>
      </c>
      <c r="C20" s="343">
        <v>11752.887962590001</v>
      </c>
      <c r="D20" s="343">
        <v>17429.294022980001</v>
      </c>
      <c r="E20" s="343">
        <v>3352.0406192999999</v>
      </c>
      <c r="F20" s="343">
        <v>3404.7430442300001</v>
      </c>
      <c r="G20" s="344" t="s">
        <v>270</v>
      </c>
    </row>
    <row r="21" spans="1:7" s="335" customFormat="1" ht="19.149999999999999" customHeight="1">
      <c r="A21" s="346" t="s">
        <v>38</v>
      </c>
      <c r="B21" s="359">
        <v>122527.14342699001</v>
      </c>
      <c r="C21" s="343">
        <v>160078.94751299001</v>
      </c>
      <c r="D21" s="343">
        <v>214629.44173729999</v>
      </c>
      <c r="E21" s="343">
        <v>63838.050549580003</v>
      </c>
      <c r="F21" s="343">
        <v>55563.955521169999</v>
      </c>
      <c r="G21" s="344" t="s">
        <v>39</v>
      </c>
    </row>
    <row r="22" spans="1:7" s="335" customFormat="1" ht="19.149999999999999" customHeight="1">
      <c r="A22" s="346" t="s">
        <v>291</v>
      </c>
      <c r="B22" s="359">
        <v>6519.6775156499998</v>
      </c>
      <c r="C22" s="343">
        <v>9038.2362371199997</v>
      </c>
      <c r="D22" s="343">
        <v>14411.03993413</v>
      </c>
      <c r="E22" s="343">
        <v>1637.9090150300001</v>
      </c>
      <c r="F22" s="343">
        <v>2392.16326695</v>
      </c>
      <c r="G22" s="344" t="s">
        <v>292</v>
      </c>
    </row>
    <row r="23" spans="1:7" s="335" customFormat="1" ht="38.85" customHeight="1">
      <c r="A23" s="346" t="s">
        <v>901</v>
      </c>
      <c r="B23" s="359">
        <v>14788.66977436</v>
      </c>
      <c r="C23" s="343">
        <v>20964.840270950001</v>
      </c>
      <c r="D23" s="343">
        <v>27934.031409740001</v>
      </c>
      <c r="E23" s="343">
        <v>6654.7047431499996</v>
      </c>
      <c r="F23" s="343">
        <v>7203.39120757</v>
      </c>
      <c r="G23" s="344" t="s">
        <v>25</v>
      </c>
    </row>
    <row r="24" spans="1:7" s="335" customFormat="1" ht="38.85" customHeight="1">
      <c r="A24" s="346" t="s">
        <v>55</v>
      </c>
      <c r="B24" s="359">
        <v>40241.239209029998</v>
      </c>
      <c r="C24" s="343">
        <v>34187.389666570001</v>
      </c>
      <c r="D24" s="343">
        <v>57417.225400820003</v>
      </c>
      <c r="E24" s="343">
        <v>6185.2099532000002</v>
      </c>
      <c r="F24" s="343">
        <v>10158.03894059</v>
      </c>
      <c r="G24" s="344" t="s">
        <v>440</v>
      </c>
    </row>
    <row r="25" spans="1:7" s="335" customFormat="1" ht="49.15" customHeight="1">
      <c r="A25" s="346" t="s">
        <v>387</v>
      </c>
      <c r="B25" s="359">
        <v>10760.60857635</v>
      </c>
      <c r="C25" s="343">
        <v>15688.874197429999</v>
      </c>
      <c r="D25" s="343">
        <v>20843.475792950001</v>
      </c>
      <c r="E25" s="343">
        <v>4584.8229514699997</v>
      </c>
      <c r="F25" s="343">
        <v>6164.0988078099999</v>
      </c>
      <c r="G25" s="344" t="s">
        <v>446</v>
      </c>
    </row>
    <row r="26" spans="1:7" s="335" customFormat="1" ht="38.85" customHeight="1">
      <c r="A26" s="346" t="s">
        <v>902</v>
      </c>
      <c r="B26" s="359">
        <v>3984.2814456400001</v>
      </c>
      <c r="C26" s="343">
        <v>4954.9976245999997</v>
      </c>
      <c r="D26" s="343">
        <v>16065.40049985</v>
      </c>
      <c r="E26" s="343">
        <v>588.24</v>
      </c>
      <c r="F26" s="343">
        <v>818.81209022999997</v>
      </c>
      <c r="G26" s="344" t="s">
        <v>336</v>
      </c>
    </row>
    <row r="27" spans="1:7" s="335" customFormat="1" ht="89.1" customHeight="1">
      <c r="A27" s="346" t="s">
        <v>610</v>
      </c>
      <c r="B27" s="359">
        <v>7324.0955488299996</v>
      </c>
      <c r="C27" s="343">
        <v>7364.1448051500001</v>
      </c>
      <c r="D27" s="343">
        <v>13536.714735510001</v>
      </c>
      <c r="E27" s="343">
        <v>1280.62201286</v>
      </c>
      <c r="F27" s="343">
        <v>1845.77015497</v>
      </c>
      <c r="G27" s="344" t="s">
        <v>903</v>
      </c>
    </row>
    <row r="28" spans="1:7" s="335" customFormat="1" ht="59.1" customHeight="1">
      <c r="A28" s="346" t="s">
        <v>904</v>
      </c>
      <c r="B28" s="359">
        <v>836.72155941000005</v>
      </c>
      <c r="C28" s="343">
        <v>8205.2926460500003</v>
      </c>
      <c r="D28" s="343">
        <v>5385.3057680000002</v>
      </c>
      <c r="E28" s="343">
        <v>305.11132953999999</v>
      </c>
      <c r="F28" s="343">
        <v>308.77722494</v>
      </c>
      <c r="G28" s="344" t="s">
        <v>905</v>
      </c>
    </row>
    <row r="29" spans="1:7" s="335" customFormat="1" ht="28.7" customHeight="1">
      <c r="A29" s="346" t="s">
        <v>217</v>
      </c>
      <c r="B29" s="359">
        <v>18921.971096400001</v>
      </c>
      <c r="C29" s="343">
        <v>14605.603156470001</v>
      </c>
      <c r="D29" s="343">
        <v>18269.847996690001</v>
      </c>
      <c r="E29" s="343">
        <v>2984.1417493499998</v>
      </c>
      <c r="F29" s="343">
        <v>4545.9439529900001</v>
      </c>
      <c r="G29" s="344" t="s">
        <v>906</v>
      </c>
    </row>
    <row r="30" spans="1:7" s="335" customFormat="1" ht="19.149999999999999" customHeight="1">
      <c r="A30" s="346" t="s">
        <v>543</v>
      </c>
      <c r="B30" s="359">
        <v>15262.441944439999</v>
      </c>
      <c r="C30" s="343">
        <v>13405.65283879</v>
      </c>
      <c r="D30" s="343">
        <v>16669.27252337</v>
      </c>
      <c r="E30" s="343">
        <v>3764.9264858900001</v>
      </c>
      <c r="F30" s="343">
        <v>1533.6475205700001</v>
      </c>
      <c r="G30" s="344" t="s">
        <v>907</v>
      </c>
    </row>
    <row r="31" spans="1:7" s="335" customFormat="1" ht="28.7" customHeight="1">
      <c r="A31" s="346" t="s">
        <v>908</v>
      </c>
      <c r="B31" s="359">
        <v>1662.6048817400001</v>
      </c>
      <c r="C31" s="343">
        <v>2251.52373932</v>
      </c>
      <c r="D31" s="343">
        <v>2177.7377597599998</v>
      </c>
      <c r="E31" s="343">
        <v>0.68102421000000002</v>
      </c>
      <c r="F31" s="343">
        <v>0.73488964000000001</v>
      </c>
      <c r="G31" s="344" t="s">
        <v>909</v>
      </c>
    </row>
    <row r="32" spans="1:7" s="335" customFormat="1" ht="19.149999999999999" customHeight="1">
      <c r="A32" s="346" t="s">
        <v>502</v>
      </c>
      <c r="B32" s="359">
        <v>16732.4791</v>
      </c>
      <c r="C32" s="343">
        <v>22148.362799999999</v>
      </c>
      <c r="D32" s="343">
        <v>5123.4968879999997</v>
      </c>
      <c r="E32" s="343">
        <v>3013.596888</v>
      </c>
      <c r="F32" s="343">
        <v>1810.4634450000001</v>
      </c>
      <c r="G32" s="344" t="s">
        <v>910</v>
      </c>
    </row>
    <row r="33" spans="1:7" s="335" customFormat="1" ht="39.4" customHeight="1">
      <c r="A33" s="336" t="s">
        <v>605</v>
      </c>
      <c r="B33" s="337">
        <v>8843.9531920299996</v>
      </c>
      <c r="C33" s="337">
        <v>5884.8549730900004</v>
      </c>
      <c r="D33" s="337">
        <v>1881.4820148900001</v>
      </c>
      <c r="E33" s="337">
        <v>-158.81056708</v>
      </c>
      <c r="F33" s="337">
        <v>-602.35530888000005</v>
      </c>
      <c r="G33" s="338" t="s">
        <v>539</v>
      </c>
    </row>
    <row r="34" spans="1:7" s="335" customFormat="1" ht="19.149999999999999" customHeight="1">
      <c r="A34" s="345" t="s">
        <v>911</v>
      </c>
      <c r="B34" s="340">
        <v>10642.815063</v>
      </c>
      <c r="C34" s="340">
        <v>7498.2890209999996</v>
      </c>
      <c r="D34" s="340">
        <v>3711.3244519999998</v>
      </c>
      <c r="E34" s="340">
        <v>815</v>
      </c>
      <c r="F34" s="340">
        <v>0</v>
      </c>
      <c r="G34" s="345" t="s">
        <v>912</v>
      </c>
    </row>
    <row r="35" spans="1:7" s="335" customFormat="1" ht="28.7" customHeight="1">
      <c r="A35" s="345" t="s">
        <v>913</v>
      </c>
      <c r="B35" s="340">
        <v>1798.8618709699999</v>
      </c>
      <c r="C35" s="340">
        <v>1613.4340479099999</v>
      </c>
      <c r="D35" s="340">
        <v>1829.84243711</v>
      </c>
      <c r="E35" s="340">
        <v>973.81056708000006</v>
      </c>
      <c r="F35" s="340">
        <v>602.35530888000005</v>
      </c>
      <c r="G35" s="345" t="s">
        <v>914</v>
      </c>
    </row>
    <row r="36" spans="1:7" s="335" customFormat="1" ht="59.65" customHeight="1">
      <c r="A36" s="336" t="s">
        <v>2090</v>
      </c>
      <c r="B36" s="337">
        <v>1741.0866189999999</v>
      </c>
      <c r="C36" s="337">
        <v>892.76700000000005</v>
      </c>
      <c r="D36" s="337">
        <v>3642.1187030000001</v>
      </c>
      <c r="E36" s="337">
        <v>388.41596500000003</v>
      </c>
      <c r="F36" s="337">
        <v>2327.2350000000001</v>
      </c>
      <c r="G36" s="338" t="s">
        <v>604</v>
      </c>
    </row>
    <row r="37" spans="1:7" s="335" customFormat="1" ht="28.7" customHeight="1">
      <c r="A37" s="345" t="s">
        <v>917</v>
      </c>
      <c r="B37" s="340">
        <v>1776.002</v>
      </c>
      <c r="C37" s="340">
        <v>892.76700000000005</v>
      </c>
      <c r="D37" s="340">
        <v>3678.2689879999998</v>
      </c>
      <c r="E37" s="340">
        <v>400</v>
      </c>
      <c r="F37" s="340">
        <v>2327.2350000000001</v>
      </c>
      <c r="G37" s="345" t="s">
        <v>918</v>
      </c>
    </row>
    <row r="38" spans="1:7" s="335" customFormat="1" ht="38.85" customHeight="1">
      <c r="A38" s="345" t="s">
        <v>915</v>
      </c>
      <c r="B38" s="340">
        <v>34.915380999999996</v>
      </c>
      <c r="C38" s="340"/>
      <c r="D38" s="340">
        <v>36.150284999999997</v>
      </c>
      <c r="E38" s="340">
        <v>11.584035</v>
      </c>
      <c r="F38" s="340"/>
      <c r="G38" s="345" t="s">
        <v>916</v>
      </c>
    </row>
    <row r="39" spans="1:7" s="335" customFormat="1" ht="39.4" customHeight="1">
      <c r="A39" s="336" t="s">
        <v>2091</v>
      </c>
      <c r="B39" s="337">
        <v>-18392.503696070002</v>
      </c>
      <c r="C39" s="337">
        <v>9420.3009609500004</v>
      </c>
      <c r="D39" s="337">
        <v>24445.136590229999</v>
      </c>
      <c r="E39" s="337">
        <v>40880.123681509998</v>
      </c>
      <c r="F39" s="337">
        <v>54180.599566949997</v>
      </c>
      <c r="G39" s="338" t="s">
        <v>606</v>
      </c>
    </row>
    <row r="40" spans="1:7" s="335" customFormat="1" ht="2.1" customHeight="1"/>
    <row r="41" spans="1:7" s="335" customFormat="1" ht="68.849999999999994" customHeight="1">
      <c r="A41" s="336" t="s">
        <v>2203</v>
      </c>
      <c r="B41" s="337">
        <v>18392.503696070002</v>
      </c>
      <c r="C41" s="337">
        <v>-9420.3009609500004</v>
      </c>
      <c r="D41" s="337">
        <v>24445.136590229999</v>
      </c>
      <c r="E41" s="337">
        <v>-40880.123681509998</v>
      </c>
      <c r="F41" s="337">
        <v>-54180.599566949997</v>
      </c>
      <c r="G41" s="338" t="s">
        <v>2204</v>
      </c>
    </row>
    <row r="42" spans="1:7" s="335" customFormat="1" ht="19.149999999999999" customHeight="1">
      <c r="A42" s="348" t="s">
        <v>465</v>
      </c>
      <c r="B42" s="350">
        <v>17919.90738208</v>
      </c>
      <c r="C42" s="350">
        <v>-70614.802608240003</v>
      </c>
      <c r="D42" s="350">
        <v>-312630.52453607001</v>
      </c>
      <c r="E42" s="350">
        <v>-496229.42293812003</v>
      </c>
      <c r="F42" s="350">
        <v>-54180.599566949997</v>
      </c>
      <c r="G42" s="351" t="s">
        <v>919</v>
      </c>
    </row>
    <row r="43" spans="1:7" s="335" customFormat="1" ht="19.149999999999999" customHeight="1">
      <c r="A43" s="341" t="s">
        <v>920</v>
      </c>
      <c r="B43" s="343">
        <v>21240.948</v>
      </c>
      <c r="C43" s="343">
        <v>-59262.314160679998</v>
      </c>
      <c r="D43" s="343">
        <v>-311173.63457728003</v>
      </c>
      <c r="E43" s="343">
        <v>-495929.69009812002</v>
      </c>
      <c r="F43" s="343">
        <v>-51117.940934719998</v>
      </c>
      <c r="G43" s="353" t="s">
        <v>921</v>
      </c>
    </row>
    <row r="44" spans="1:7" s="335" customFormat="1" ht="19.7" customHeight="1">
      <c r="A44" s="341" t="s">
        <v>922</v>
      </c>
      <c r="B44" s="343">
        <v>3321.0406179199999</v>
      </c>
      <c r="C44" s="343">
        <v>11352.488447559999</v>
      </c>
      <c r="D44" s="343">
        <v>1456.88995879</v>
      </c>
      <c r="E44" s="343">
        <v>299.73284000000001</v>
      </c>
      <c r="F44" s="343">
        <v>3062.65863223</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0" showPageBreaks="1" printArea="1" view="pageBreakPreview">
      <selection activeCell="G18" sqref="G18"/>
      <pageMargins left="0.33" right="0.18" top="0.33" bottom="0.4" header="0.34" footer="0.42"/>
      <pageSetup paperSize="9" scale="70" orientation="portrait" r:id="rId1"/>
      <headerFooter alignWithMargins="0"/>
    </customSheetView>
    <customSheetView guid="{69687417-BF2D-41EA-9F0C-3ABCA36AC0DF}" scale="80" showPageBreaks="1" printArea="1" view="pageBreakPreview">
      <selection activeCell="G18" sqref="G18"/>
      <pageMargins left="0.33" right="0.18" top="0.33" bottom="0.4" header="0.34" footer="0.42"/>
      <pageSetup paperSize="9" scale="70"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33" right="0.18" top="0.33" bottom="0.4" header="0.34" footer="0.42"/>
  <pageSetup paperSize="9" scale="70"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8"/>
  <sheetViews>
    <sheetView workbookViewId="0">
      <selection activeCell="P9" sqref="P9"/>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3338</v>
      </c>
      <c r="B1" s="991"/>
      <c r="C1" s="991"/>
      <c r="D1" s="991"/>
      <c r="E1" s="992" t="s">
        <v>3337</v>
      </c>
      <c r="F1" s="992"/>
      <c r="G1" s="992"/>
    </row>
    <row r="2" spans="1:7" s="335" customFormat="1" ht="19.149999999999999" customHeight="1">
      <c r="A2" s="993" t="s">
        <v>2147</v>
      </c>
      <c r="B2" s="993"/>
      <c r="C2" s="993"/>
      <c r="D2" s="993"/>
      <c r="E2" s="995" t="s">
        <v>889</v>
      </c>
      <c r="F2" s="995"/>
      <c r="G2" s="995"/>
    </row>
    <row r="3" spans="1:7" s="335" customFormat="1" ht="19.149999999999999" customHeight="1">
      <c r="A3" s="993" t="s">
        <v>890</v>
      </c>
      <c r="B3" s="993"/>
      <c r="C3" s="993"/>
      <c r="D3" s="993"/>
      <c r="E3" s="995" t="s">
        <v>2148</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c r="C8" s="337">
        <v>314563.63951886998</v>
      </c>
      <c r="D8" s="337">
        <v>463421.37491766998</v>
      </c>
      <c r="E8" s="337">
        <v>125350.95494695001</v>
      </c>
      <c r="F8" s="337">
        <v>127473.81911775999</v>
      </c>
      <c r="G8" s="338" t="s">
        <v>406</v>
      </c>
    </row>
    <row r="9" spans="1:7" s="335" customFormat="1" ht="38.85" customHeight="1">
      <c r="A9" s="339" t="s">
        <v>891</v>
      </c>
      <c r="B9" s="340"/>
      <c r="C9" s="340">
        <v>18067.345358670002</v>
      </c>
      <c r="D9" s="340">
        <v>66904.46111058</v>
      </c>
      <c r="E9" s="340">
        <v>21265.82256497</v>
      </c>
      <c r="F9" s="340">
        <v>30184.419198290001</v>
      </c>
      <c r="G9" s="339" t="s">
        <v>892</v>
      </c>
    </row>
    <row r="10" spans="1:7" s="335" customFormat="1" ht="28.7" customHeight="1">
      <c r="A10" s="341" t="s">
        <v>1153</v>
      </c>
      <c r="B10" s="342" t="s">
        <v>489</v>
      </c>
      <c r="C10" s="343">
        <v>2806.2265855800001</v>
      </c>
      <c r="D10" s="343">
        <v>9017.6479562200002</v>
      </c>
      <c r="E10" s="343">
        <v>3764.1736883499998</v>
      </c>
      <c r="F10" s="343">
        <v>5207.4811507599998</v>
      </c>
      <c r="G10" s="344" t="s">
        <v>601</v>
      </c>
    </row>
    <row r="11" spans="1:7" s="335" customFormat="1" ht="28.7" customHeight="1">
      <c r="A11" s="341" t="s">
        <v>893</v>
      </c>
      <c r="B11" s="342" t="s">
        <v>489</v>
      </c>
      <c r="C11" s="343">
        <v>7258.0590684299996</v>
      </c>
      <c r="D11" s="343">
        <v>25930.315946499999</v>
      </c>
      <c r="E11" s="343">
        <v>7496.3270126099997</v>
      </c>
      <c r="F11" s="343">
        <v>11576.747283770001</v>
      </c>
      <c r="G11" s="344" t="s">
        <v>602</v>
      </c>
    </row>
    <row r="12" spans="1:7" s="335" customFormat="1" ht="19.149999999999999" customHeight="1">
      <c r="A12" s="341" t="s">
        <v>894</v>
      </c>
      <c r="B12" s="342" t="s">
        <v>489</v>
      </c>
      <c r="C12" s="343">
        <v>5466.87289564</v>
      </c>
      <c r="D12" s="343">
        <v>18598.43882924</v>
      </c>
      <c r="E12" s="343">
        <v>5208.7775466599996</v>
      </c>
      <c r="F12" s="343">
        <v>7345.4048361599998</v>
      </c>
      <c r="G12" s="344" t="s">
        <v>571</v>
      </c>
    </row>
    <row r="13" spans="1:7" s="335" customFormat="1" ht="19.149999999999999" customHeight="1">
      <c r="A13" s="341" t="s">
        <v>895</v>
      </c>
      <c r="B13" s="342" t="s">
        <v>489</v>
      </c>
      <c r="C13" s="343">
        <v>35.103893909999996</v>
      </c>
      <c r="D13" s="343">
        <v>108.67661346</v>
      </c>
      <c r="E13" s="343">
        <v>31.814326149999999</v>
      </c>
      <c r="F13" s="343">
        <v>33.27464372</v>
      </c>
      <c r="G13" s="344" t="s">
        <v>560</v>
      </c>
    </row>
    <row r="14" spans="1:7" s="335" customFormat="1" ht="28.7" customHeight="1">
      <c r="A14" s="345" t="s">
        <v>896</v>
      </c>
      <c r="B14" s="340"/>
      <c r="C14" s="340">
        <v>811.24923183999999</v>
      </c>
      <c r="D14" s="340">
        <v>7011.9314944099997</v>
      </c>
      <c r="E14" s="340">
        <v>1666.2344426899999</v>
      </c>
      <c r="F14" s="340">
        <v>1469.27664071</v>
      </c>
      <c r="G14" s="345" t="s">
        <v>11</v>
      </c>
    </row>
    <row r="15" spans="1:7" s="335" customFormat="1" ht="38.85" customHeight="1">
      <c r="A15" s="345" t="s">
        <v>897</v>
      </c>
      <c r="B15" s="340"/>
      <c r="C15" s="340">
        <v>1516.05924936</v>
      </c>
      <c r="D15" s="340">
        <v>1881.35068168</v>
      </c>
      <c r="E15" s="340">
        <v>326.09493929000001</v>
      </c>
      <c r="F15" s="340">
        <v>6657.1532787599999</v>
      </c>
      <c r="G15" s="345" t="s">
        <v>480</v>
      </c>
    </row>
    <row r="16" spans="1:7" s="335" customFormat="1" ht="28.7" customHeight="1">
      <c r="A16" s="345" t="s">
        <v>360</v>
      </c>
      <c r="B16" s="340"/>
      <c r="C16" s="340">
        <v>294168.98567899998</v>
      </c>
      <c r="D16" s="340">
        <v>387623.63163100003</v>
      </c>
      <c r="E16" s="340">
        <v>102092.803</v>
      </c>
      <c r="F16" s="340">
        <v>89162.97</v>
      </c>
      <c r="G16" s="345" t="s">
        <v>898</v>
      </c>
    </row>
    <row r="17" spans="1:7" s="335" customFormat="1" ht="19.7" customHeight="1">
      <c r="A17" s="336" t="s">
        <v>106</v>
      </c>
      <c r="B17" s="337"/>
      <c r="C17" s="337">
        <v>333888.75351230998</v>
      </c>
      <c r="D17" s="337">
        <v>468267.79674154002</v>
      </c>
      <c r="E17" s="337">
        <v>113949.87901764001</v>
      </c>
      <c r="F17" s="337">
        <v>111400.78030124</v>
      </c>
      <c r="G17" s="338" t="s">
        <v>467</v>
      </c>
    </row>
    <row r="18" spans="1:7" s="335" customFormat="1" ht="28.7" customHeight="1">
      <c r="A18" s="346" t="s">
        <v>899</v>
      </c>
      <c r="B18" s="347" t="s">
        <v>489</v>
      </c>
      <c r="C18" s="343">
        <v>15467.94671694</v>
      </c>
      <c r="D18" s="343">
        <v>21805.231426369999</v>
      </c>
      <c r="E18" s="343">
        <v>5009.4226145000002</v>
      </c>
      <c r="F18" s="343">
        <v>5400.4321518300003</v>
      </c>
      <c r="G18" s="344" t="s">
        <v>132</v>
      </c>
    </row>
    <row r="19" spans="1:7" s="335" customFormat="1" ht="19.149999999999999" customHeight="1">
      <c r="A19" s="346" t="s">
        <v>87</v>
      </c>
      <c r="B19" s="347" t="s">
        <v>489</v>
      </c>
      <c r="C19" s="343">
        <v>857.18900197000005</v>
      </c>
      <c r="D19" s="343">
        <v>2597.84951796</v>
      </c>
      <c r="E19" s="343">
        <v>246.26863331000001</v>
      </c>
      <c r="F19" s="343">
        <v>376.35624925000002</v>
      </c>
      <c r="G19" s="344" t="s">
        <v>41</v>
      </c>
    </row>
    <row r="20" spans="1:7" s="335" customFormat="1" ht="59.1" customHeight="1">
      <c r="A20" s="346" t="s">
        <v>900</v>
      </c>
      <c r="B20" s="347" t="s">
        <v>489</v>
      </c>
      <c r="C20" s="343">
        <v>7357.0977926100004</v>
      </c>
      <c r="D20" s="343">
        <v>12387.340142749999</v>
      </c>
      <c r="E20" s="343">
        <v>2807.76669528</v>
      </c>
      <c r="F20" s="343">
        <v>2498.5233463899999</v>
      </c>
      <c r="G20" s="344" t="s">
        <v>270</v>
      </c>
    </row>
    <row r="21" spans="1:7" s="335" customFormat="1" ht="19.149999999999999" customHeight="1">
      <c r="A21" s="346" t="s">
        <v>38</v>
      </c>
      <c r="B21" s="347" t="s">
        <v>489</v>
      </c>
      <c r="C21" s="343">
        <v>161726.98180400999</v>
      </c>
      <c r="D21" s="343">
        <v>179912.51957787</v>
      </c>
      <c r="E21" s="343">
        <v>52313.771369440001</v>
      </c>
      <c r="F21" s="343">
        <v>56786.717786399997</v>
      </c>
      <c r="G21" s="344" t="s">
        <v>39</v>
      </c>
    </row>
    <row r="22" spans="1:7" s="335" customFormat="1" ht="19.149999999999999" customHeight="1">
      <c r="A22" s="346" t="s">
        <v>291</v>
      </c>
      <c r="B22" s="347" t="s">
        <v>489</v>
      </c>
      <c r="C22" s="343">
        <v>7187.3943216899997</v>
      </c>
      <c r="D22" s="343">
        <v>14564.856617560001</v>
      </c>
      <c r="E22" s="343">
        <v>2678.0073400900001</v>
      </c>
      <c r="F22" s="343">
        <v>1868.24937639</v>
      </c>
      <c r="G22" s="344" t="s">
        <v>292</v>
      </c>
    </row>
    <row r="23" spans="1:7" s="335" customFormat="1" ht="38.85" customHeight="1">
      <c r="A23" s="346" t="s">
        <v>901</v>
      </c>
      <c r="B23" s="347" t="s">
        <v>489</v>
      </c>
      <c r="C23" s="343">
        <v>25508.43717121</v>
      </c>
      <c r="D23" s="343">
        <v>29132.578735350002</v>
      </c>
      <c r="E23" s="343">
        <v>8106.8918205199998</v>
      </c>
      <c r="F23" s="343">
        <v>7716.3616178700004</v>
      </c>
      <c r="G23" s="344" t="s">
        <v>25</v>
      </c>
    </row>
    <row r="24" spans="1:7" s="335" customFormat="1" ht="38.85" customHeight="1">
      <c r="A24" s="346" t="s">
        <v>55</v>
      </c>
      <c r="B24" s="347" t="s">
        <v>489</v>
      </c>
      <c r="C24" s="343">
        <v>42449.12107152</v>
      </c>
      <c r="D24" s="343">
        <v>52029.76232994</v>
      </c>
      <c r="E24" s="343">
        <v>7785.92666904</v>
      </c>
      <c r="F24" s="343">
        <v>4201.17813398</v>
      </c>
      <c r="G24" s="344" t="s">
        <v>440</v>
      </c>
    </row>
    <row r="25" spans="1:7" s="335" customFormat="1" ht="49.15" customHeight="1">
      <c r="A25" s="346" t="s">
        <v>387</v>
      </c>
      <c r="B25" s="347" t="s">
        <v>489</v>
      </c>
      <c r="C25" s="343">
        <v>19161.56326793</v>
      </c>
      <c r="D25" s="343">
        <v>30696.647305409999</v>
      </c>
      <c r="E25" s="343">
        <v>8232.3871975000002</v>
      </c>
      <c r="F25" s="343">
        <v>8279.2770419799999</v>
      </c>
      <c r="G25" s="344" t="s">
        <v>446</v>
      </c>
    </row>
    <row r="26" spans="1:7" s="335" customFormat="1" ht="38.85" customHeight="1">
      <c r="A26" s="346" t="s">
        <v>902</v>
      </c>
      <c r="B26" s="347" t="s">
        <v>489</v>
      </c>
      <c r="C26" s="343">
        <v>11068.415415400001</v>
      </c>
      <c r="D26" s="343">
        <v>16756.27293435</v>
      </c>
      <c r="E26" s="343">
        <v>4409.2384124299997</v>
      </c>
      <c r="F26" s="343">
        <v>3278.2385874900001</v>
      </c>
      <c r="G26" s="344" t="s">
        <v>336</v>
      </c>
    </row>
    <row r="27" spans="1:7" s="335" customFormat="1" ht="89.1" customHeight="1">
      <c r="A27" s="346" t="s">
        <v>610</v>
      </c>
      <c r="B27" s="347" t="s">
        <v>489</v>
      </c>
      <c r="C27" s="343">
        <v>4375.3887418800005</v>
      </c>
      <c r="D27" s="343">
        <v>39455.44483765</v>
      </c>
      <c r="E27" s="343">
        <v>6444.8413072100002</v>
      </c>
      <c r="F27" s="343">
        <v>9297.49612419</v>
      </c>
      <c r="G27" s="344" t="s">
        <v>903</v>
      </c>
    </row>
    <row r="28" spans="1:7" s="335" customFormat="1" ht="59.1" customHeight="1">
      <c r="A28" s="346" t="s">
        <v>904</v>
      </c>
      <c r="B28" s="347" t="s">
        <v>489</v>
      </c>
      <c r="C28" s="343">
        <v>5818.1734156599996</v>
      </c>
      <c r="D28" s="343">
        <v>2062.15143777</v>
      </c>
      <c r="E28" s="343">
        <v>291.28139171999999</v>
      </c>
      <c r="F28" s="343">
        <v>364.58491992</v>
      </c>
      <c r="G28" s="344" t="s">
        <v>905</v>
      </c>
    </row>
    <row r="29" spans="1:7" s="335" customFormat="1" ht="28.7" customHeight="1">
      <c r="A29" s="346" t="s">
        <v>217</v>
      </c>
      <c r="B29" s="347" t="s">
        <v>489</v>
      </c>
      <c r="C29" s="343">
        <v>20491.574049120001</v>
      </c>
      <c r="D29" s="343">
        <v>36294.153937950003</v>
      </c>
      <c r="E29" s="343">
        <v>3834.7598437900001</v>
      </c>
      <c r="F29" s="343">
        <v>8577.3646174299993</v>
      </c>
      <c r="G29" s="344" t="s">
        <v>906</v>
      </c>
    </row>
    <row r="30" spans="1:7" s="335" customFormat="1" ht="19.149999999999999" customHeight="1">
      <c r="A30" s="346" t="s">
        <v>543</v>
      </c>
      <c r="B30" s="347" t="s">
        <v>489</v>
      </c>
      <c r="C30" s="343">
        <v>8751.9088265099999</v>
      </c>
      <c r="D30" s="343">
        <v>18487.951506429999</v>
      </c>
      <c r="E30" s="343">
        <v>2545.4546966500002</v>
      </c>
      <c r="F30" s="343">
        <v>1989.70767396</v>
      </c>
      <c r="G30" s="344" t="s">
        <v>907</v>
      </c>
    </row>
    <row r="31" spans="1:7" s="335" customFormat="1" ht="28.7" customHeight="1">
      <c r="A31" s="346" t="s">
        <v>908</v>
      </c>
      <c r="B31" s="347" t="s">
        <v>489</v>
      </c>
      <c r="C31" s="343">
        <v>2607.3307100000002</v>
      </c>
      <c r="D31" s="343">
        <v>2571.12286176</v>
      </c>
      <c r="E31" s="343">
        <v>177.67523807000001</v>
      </c>
      <c r="F31" s="343">
        <v>143.85067416000001</v>
      </c>
      <c r="G31" s="344" t="s">
        <v>909</v>
      </c>
    </row>
    <row r="32" spans="1:7" s="335" customFormat="1" ht="19.149999999999999" customHeight="1">
      <c r="A32" s="346" t="s">
        <v>502</v>
      </c>
      <c r="B32" s="347" t="s">
        <v>489</v>
      </c>
      <c r="C32" s="343">
        <v>1060.23120586</v>
      </c>
      <c r="D32" s="343">
        <v>9513.9135724200005</v>
      </c>
      <c r="E32" s="343">
        <v>9066.1857880900006</v>
      </c>
      <c r="F32" s="343">
        <v>622.44200000000001</v>
      </c>
      <c r="G32" s="344" t="s">
        <v>910</v>
      </c>
    </row>
    <row r="33" spans="1:7" s="335" customFormat="1" ht="39.4" customHeight="1">
      <c r="A33" s="336" t="s">
        <v>605</v>
      </c>
      <c r="B33" s="337"/>
      <c r="C33" s="337">
        <v>3156.3356240100002</v>
      </c>
      <c r="D33" s="337">
        <v>9124.0199014099999</v>
      </c>
      <c r="E33" s="337">
        <v>985.17336838999995</v>
      </c>
      <c r="F33" s="337">
        <v>455.33954318999997</v>
      </c>
      <c r="G33" s="338" t="s">
        <v>539</v>
      </c>
    </row>
    <row r="34" spans="1:7" s="335" customFormat="1" ht="19.149999999999999" customHeight="1">
      <c r="A34" s="345" t="s">
        <v>911</v>
      </c>
      <c r="B34" s="340"/>
      <c r="C34" s="340">
        <v>3750.1447840000001</v>
      </c>
      <c r="D34" s="340">
        <v>10117.719596000001</v>
      </c>
      <c r="E34" s="340">
        <v>1245</v>
      </c>
      <c r="F34" s="340">
        <v>675.22447999999997</v>
      </c>
      <c r="G34" s="345" t="s">
        <v>912</v>
      </c>
    </row>
    <row r="35" spans="1:7" s="335" customFormat="1" ht="28.7" customHeight="1">
      <c r="A35" s="345" t="s">
        <v>913</v>
      </c>
      <c r="B35" s="340"/>
      <c r="C35" s="340">
        <v>593.80915999000001</v>
      </c>
      <c r="D35" s="340">
        <v>993.69969459000004</v>
      </c>
      <c r="E35" s="340">
        <v>259.82663160999999</v>
      </c>
      <c r="F35" s="340">
        <v>219.88493681</v>
      </c>
      <c r="G35" s="345" t="s">
        <v>914</v>
      </c>
    </row>
    <row r="36" spans="1:7" s="335" customFormat="1" ht="59.65" customHeight="1">
      <c r="A36" s="336" t="s">
        <v>2090</v>
      </c>
      <c r="B36" s="337"/>
      <c r="C36" s="337">
        <v>229</v>
      </c>
      <c r="D36" s="337">
        <v>1229.981137</v>
      </c>
      <c r="E36" s="337">
        <v>910.4248</v>
      </c>
      <c r="F36" s="337">
        <v>875.74099999999999</v>
      </c>
      <c r="G36" s="338" t="s">
        <v>604</v>
      </c>
    </row>
    <row r="37" spans="1:7" s="335" customFormat="1" ht="28.7" customHeight="1">
      <c r="A37" s="345" t="s">
        <v>917</v>
      </c>
      <c r="B37" s="340"/>
      <c r="C37" s="340">
        <v>229</v>
      </c>
      <c r="D37" s="340">
        <v>1369.6585769999999</v>
      </c>
      <c r="E37" s="340">
        <v>910.4248</v>
      </c>
      <c r="F37" s="340">
        <v>875.74099999999999</v>
      </c>
      <c r="G37" s="345" t="s">
        <v>918</v>
      </c>
    </row>
    <row r="38" spans="1:7" s="335" customFormat="1" ht="38.85" customHeight="1">
      <c r="A38" s="345" t="s">
        <v>915</v>
      </c>
      <c r="B38" s="340"/>
      <c r="C38" s="340"/>
      <c r="D38" s="340">
        <v>139.67743999999999</v>
      </c>
      <c r="E38" s="340"/>
      <c r="F38" s="340"/>
      <c r="G38" s="345" t="s">
        <v>916</v>
      </c>
    </row>
    <row r="39" spans="1:7" s="335" customFormat="1" ht="39.4" customHeight="1">
      <c r="A39" s="336" t="s">
        <v>2091</v>
      </c>
      <c r="B39" s="337"/>
      <c r="C39" s="337">
        <v>-22710.449617449998</v>
      </c>
      <c r="D39" s="337">
        <v>-15200.42286228</v>
      </c>
      <c r="E39" s="337">
        <v>9505.4777609199991</v>
      </c>
      <c r="F39" s="337">
        <v>14741.958273329999</v>
      </c>
      <c r="G39" s="338" t="s">
        <v>606</v>
      </c>
    </row>
    <row r="40" spans="1:7" s="335" customFormat="1" ht="2.1" customHeight="1"/>
    <row r="41" spans="1:7" s="335" customFormat="1" ht="68.849999999999994" customHeight="1">
      <c r="A41" s="336" t="s">
        <v>2203</v>
      </c>
      <c r="B41" s="337"/>
      <c r="C41" s="337">
        <v>22710.449617449998</v>
      </c>
      <c r="D41" s="337">
        <v>-15200.42286228</v>
      </c>
      <c r="E41" s="337">
        <v>-9505.4777609199991</v>
      </c>
      <c r="F41" s="337">
        <v>-14741.958273329999</v>
      </c>
      <c r="G41" s="338" t="s">
        <v>2204</v>
      </c>
    </row>
    <row r="42" spans="1:7" s="335" customFormat="1" ht="19.149999999999999" customHeight="1">
      <c r="A42" s="348" t="s">
        <v>465</v>
      </c>
      <c r="B42" s="349" t="s">
        <v>489</v>
      </c>
      <c r="C42" s="350">
        <v>249468.61957554999</v>
      </c>
      <c r="D42" s="350">
        <v>105211.69374236</v>
      </c>
      <c r="E42" s="350">
        <v>-95863.652355040002</v>
      </c>
      <c r="F42" s="350">
        <v>-14741.958273329999</v>
      </c>
      <c r="G42" s="351" t="s">
        <v>919</v>
      </c>
    </row>
    <row r="43" spans="1:7" s="335" customFormat="1" ht="19.149999999999999" customHeight="1">
      <c r="A43" s="341" t="s">
        <v>920</v>
      </c>
      <c r="B43" s="352" t="s">
        <v>489</v>
      </c>
      <c r="C43" s="343">
        <v>255500.31404520001</v>
      </c>
      <c r="D43" s="343">
        <v>112586.44468736</v>
      </c>
      <c r="E43" s="343">
        <v>-92963.91773904</v>
      </c>
      <c r="F43" s="343">
        <v>-4118.6367103299999</v>
      </c>
      <c r="G43" s="353" t="s">
        <v>921</v>
      </c>
    </row>
    <row r="44" spans="1:7" s="335" customFormat="1" ht="19.7" customHeight="1">
      <c r="A44" s="341" t="s">
        <v>922</v>
      </c>
      <c r="B44" s="352" t="s">
        <v>489</v>
      </c>
      <c r="C44" s="343">
        <v>6031.6944696500004</v>
      </c>
      <c r="D44" s="343">
        <v>7374.7509449999998</v>
      </c>
      <c r="E44" s="343">
        <v>2899.7346160000002</v>
      </c>
      <c r="F44" s="343">
        <v>10623.321563</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mergeCells count="14">
    <mergeCell ref="A5:A6"/>
    <mergeCell ref="B5:B6"/>
    <mergeCell ref="C5:C6"/>
    <mergeCell ref="F5:F6"/>
    <mergeCell ref="A4:D4"/>
    <mergeCell ref="E4:G4"/>
    <mergeCell ref="D5:E5"/>
    <mergeCell ref="G5:G6"/>
    <mergeCell ref="A1:D1"/>
    <mergeCell ref="E1:G1"/>
    <mergeCell ref="A2:D2"/>
    <mergeCell ref="E2:G2"/>
    <mergeCell ref="A3:D3"/>
    <mergeCell ref="E3:G3"/>
  </mergeCells>
  <pageMargins left="0.7" right="0.7" top="0.75" bottom="0.75" header="0.3" footer="0.3"/>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00B0F0"/>
  </sheetPr>
  <dimension ref="A1:G48"/>
  <sheetViews>
    <sheetView zoomScaleNormal="100" zoomScaleSheetLayoutView="100" workbookViewId="0">
      <selection activeCell="R20" sqref="R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2005</v>
      </c>
      <c r="B1" s="991"/>
      <c r="C1" s="991"/>
      <c r="D1" s="991"/>
      <c r="E1" s="992" t="s">
        <v>2006</v>
      </c>
      <c r="F1" s="992"/>
      <c r="G1" s="992"/>
    </row>
    <row r="2" spans="1:7" s="335" customFormat="1" ht="19.149999999999999" customHeight="1">
      <c r="A2" s="993" t="s">
        <v>934</v>
      </c>
      <c r="B2" s="993"/>
      <c r="C2" s="993"/>
      <c r="D2" s="993"/>
      <c r="E2" s="995" t="s">
        <v>889</v>
      </c>
      <c r="F2" s="995"/>
      <c r="G2" s="995"/>
    </row>
    <row r="3" spans="1:7" s="335" customFormat="1" ht="19.149999999999999" customHeight="1">
      <c r="A3" s="993" t="s">
        <v>890</v>
      </c>
      <c r="B3" s="993"/>
      <c r="C3" s="993"/>
      <c r="D3" s="993"/>
      <c r="E3" s="995" t="s">
        <v>1753</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350779.05691330001</v>
      </c>
      <c r="C8" s="337">
        <v>457265.76250786002</v>
      </c>
      <c r="D8" s="337">
        <v>530607.86825314001</v>
      </c>
      <c r="E8" s="337">
        <v>151965.77502959</v>
      </c>
      <c r="F8" s="337">
        <v>177299.6961844</v>
      </c>
      <c r="G8" s="338" t="s">
        <v>406</v>
      </c>
    </row>
    <row r="9" spans="1:7" s="335" customFormat="1" ht="38.85" customHeight="1">
      <c r="A9" s="339" t="s">
        <v>891</v>
      </c>
      <c r="B9" s="340">
        <v>174605.01556863001</v>
      </c>
      <c r="C9" s="340">
        <v>257861.32697354999</v>
      </c>
      <c r="D9" s="340">
        <v>311139.96306807001</v>
      </c>
      <c r="E9" s="340">
        <v>103947.50456546999</v>
      </c>
      <c r="F9" s="340">
        <v>124864.50748816</v>
      </c>
      <c r="G9" s="339" t="s">
        <v>892</v>
      </c>
    </row>
    <row r="10" spans="1:7" s="335" customFormat="1" ht="28.7" customHeight="1">
      <c r="A10" s="341" t="s">
        <v>1153</v>
      </c>
      <c r="B10" s="358">
        <v>18420.331662510001</v>
      </c>
      <c r="C10" s="343">
        <v>23499.141937349999</v>
      </c>
      <c r="D10" s="343">
        <v>24425.448276219999</v>
      </c>
      <c r="E10" s="343">
        <v>10287.585594849999</v>
      </c>
      <c r="F10" s="343">
        <v>16304.75023261</v>
      </c>
      <c r="G10" s="344" t="s">
        <v>601</v>
      </c>
    </row>
    <row r="11" spans="1:7" s="335" customFormat="1" ht="28.7" customHeight="1">
      <c r="A11" s="341" t="s">
        <v>893</v>
      </c>
      <c r="B11" s="358">
        <v>39242.233900259998</v>
      </c>
      <c r="C11" s="343">
        <v>52114.956342669997</v>
      </c>
      <c r="D11" s="343">
        <v>67868.655033229996</v>
      </c>
      <c r="E11" s="343">
        <v>21027.710904160002</v>
      </c>
      <c r="F11" s="343">
        <v>30079.746812789999</v>
      </c>
      <c r="G11" s="344" t="s">
        <v>602</v>
      </c>
    </row>
    <row r="12" spans="1:7" s="335" customFormat="1" ht="19.149999999999999" customHeight="1">
      <c r="A12" s="341" t="s">
        <v>894</v>
      </c>
      <c r="B12" s="358">
        <v>30295.78617051</v>
      </c>
      <c r="C12" s="343">
        <v>37181.824800690003</v>
      </c>
      <c r="D12" s="343">
        <v>47871.634811340002</v>
      </c>
      <c r="E12" s="343">
        <v>14037.763370340001</v>
      </c>
      <c r="F12" s="343">
        <v>19734.910814070001</v>
      </c>
      <c r="G12" s="344" t="s">
        <v>571</v>
      </c>
    </row>
    <row r="13" spans="1:7" s="335" customFormat="1" ht="19.149999999999999" customHeight="1">
      <c r="A13" s="341" t="s">
        <v>895</v>
      </c>
      <c r="B13" s="358">
        <v>44958.325187000002</v>
      </c>
      <c r="C13" s="343">
        <v>107719.10225875</v>
      </c>
      <c r="D13" s="343">
        <v>125534.48373425</v>
      </c>
      <c r="E13" s="343">
        <v>44202.31574595</v>
      </c>
      <c r="F13" s="343">
        <v>45242.775892639998</v>
      </c>
      <c r="G13" s="344" t="s">
        <v>560</v>
      </c>
    </row>
    <row r="14" spans="1:7" s="335" customFormat="1" ht="28.7" customHeight="1">
      <c r="A14" s="345" t="s">
        <v>896</v>
      </c>
      <c r="B14" s="340">
        <v>6814.63995325</v>
      </c>
      <c r="C14" s="340">
        <v>4151.6239436300002</v>
      </c>
      <c r="D14" s="340">
        <v>4507.21427709</v>
      </c>
      <c r="E14" s="340">
        <v>1317.4100979499999</v>
      </c>
      <c r="F14" s="340">
        <v>2446.6116582200002</v>
      </c>
      <c r="G14" s="345" t="s">
        <v>11</v>
      </c>
    </row>
    <row r="15" spans="1:7" s="335" customFormat="1" ht="38.85" customHeight="1">
      <c r="A15" s="345" t="s">
        <v>897</v>
      </c>
      <c r="B15" s="340">
        <v>4156.2663914200002</v>
      </c>
      <c r="C15" s="340">
        <v>8068.3621016799998</v>
      </c>
      <c r="D15" s="340">
        <v>7729.2876669799998</v>
      </c>
      <c r="E15" s="340">
        <v>774.18036616999996</v>
      </c>
      <c r="F15" s="340">
        <v>3378.1160380199999</v>
      </c>
      <c r="G15" s="345" t="s">
        <v>480</v>
      </c>
    </row>
    <row r="16" spans="1:7" s="335" customFormat="1" ht="28.7" customHeight="1">
      <c r="A16" s="345" t="s">
        <v>360</v>
      </c>
      <c r="B16" s="340">
        <v>165203.13500000001</v>
      </c>
      <c r="C16" s="340">
        <v>187184.44948899999</v>
      </c>
      <c r="D16" s="340">
        <v>207231.40324099999</v>
      </c>
      <c r="E16" s="340">
        <v>45926.68</v>
      </c>
      <c r="F16" s="340">
        <v>46610.461000000003</v>
      </c>
      <c r="G16" s="345" t="s">
        <v>898</v>
      </c>
    </row>
    <row r="17" spans="1:7" s="335" customFormat="1" ht="19.7" customHeight="1">
      <c r="A17" s="336" t="s">
        <v>106</v>
      </c>
      <c r="B17" s="337">
        <v>349814.72623814997</v>
      </c>
      <c r="C17" s="337">
        <v>457710.45816560998</v>
      </c>
      <c r="D17" s="337">
        <v>528208.20591121004</v>
      </c>
      <c r="E17" s="337">
        <v>123524.75237151999</v>
      </c>
      <c r="F17" s="337">
        <v>142759.04598565999</v>
      </c>
      <c r="G17" s="338" t="s">
        <v>467</v>
      </c>
    </row>
    <row r="18" spans="1:7" s="335" customFormat="1" ht="28.7" customHeight="1">
      <c r="A18" s="346" t="s">
        <v>899</v>
      </c>
      <c r="B18" s="359">
        <v>16543.53978381</v>
      </c>
      <c r="C18" s="343">
        <v>20029.080679260001</v>
      </c>
      <c r="D18" s="343">
        <v>42863.349205159997</v>
      </c>
      <c r="E18" s="343">
        <v>7238.1431803300002</v>
      </c>
      <c r="F18" s="343">
        <v>7541.1818156899999</v>
      </c>
      <c r="G18" s="344" t="s">
        <v>132</v>
      </c>
    </row>
    <row r="19" spans="1:7" s="335" customFormat="1" ht="19.149999999999999" customHeight="1">
      <c r="A19" s="346" t="s">
        <v>87</v>
      </c>
      <c r="B19" s="359">
        <v>1256.36161509</v>
      </c>
      <c r="C19" s="343">
        <v>1538.3453077900001</v>
      </c>
      <c r="D19" s="343">
        <v>1786.6604768300001</v>
      </c>
      <c r="E19" s="343">
        <v>387.29724418000001</v>
      </c>
      <c r="F19" s="343">
        <v>430.95486253000001</v>
      </c>
      <c r="G19" s="344" t="s">
        <v>41</v>
      </c>
    </row>
    <row r="20" spans="1:7" s="335" customFormat="1" ht="59.1" customHeight="1">
      <c r="A20" s="346" t="s">
        <v>900</v>
      </c>
      <c r="B20" s="359">
        <v>9630.97319771</v>
      </c>
      <c r="C20" s="343">
        <v>10141.87542179</v>
      </c>
      <c r="D20" s="343">
        <v>11681.012558</v>
      </c>
      <c r="E20" s="343">
        <v>3172.2745966699999</v>
      </c>
      <c r="F20" s="343">
        <v>3681.3652342</v>
      </c>
      <c r="G20" s="344" t="s">
        <v>270</v>
      </c>
    </row>
    <row r="21" spans="1:7" s="335" customFormat="1" ht="19.149999999999999" customHeight="1">
      <c r="A21" s="346" t="s">
        <v>38</v>
      </c>
      <c r="B21" s="359">
        <v>138961.88287150001</v>
      </c>
      <c r="C21" s="343">
        <v>164636.08295012999</v>
      </c>
      <c r="D21" s="343">
        <v>194222.73607260999</v>
      </c>
      <c r="E21" s="343">
        <v>58575.123384359998</v>
      </c>
      <c r="F21" s="343">
        <v>62889.161724689999</v>
      </c>
      <c r="G21" s="344" t="s">
        <v>39</v>
      </c>
    </row>
    <row r="22" spans="1:7" s="335" customFormat="1" ht="19.149999999999999" customHeight="1">
      <c r="A22" s="346" t="s">
        <v>291</v>
      </c>
      <c r="B22" s="359">
        <v>12583.419167939999</v>
      </c>
      <c r="C22" s="343">
        <v>8962.5028597399996</v>
      </c>
      <c r="D22" s="343">
        <v>19116.50853218</v>
      </c>
      <c r="E22" s="343">
        <v>3589.2156522599998</v>
      </c>
      <c r="F22" s="343">
        <v>3925.62501591</v>
      </c>
      <c r="G22" s="344" t="s">
        <v>292</v>
      </c>
    </row>
    <row r="23" spans="1:7" s="335" customFormat="1" ht="38.85" customHeight="1">
      <c r="A23" s="346" t="s">
        <v>901</v>
      </c>
      <c r="B23" s="359">
        <v>20489.134340550001</v>
      </c>
      <c r="C23" s="343">
        <v>25826.910736940001</v>
      </c>
      <c r="D23" s="343">
        <v>32987.26038028</v>
      </c>
      <c r="E23" s="343">
        <v>8121.8919066199996</v>
      </c>
      <c r="F23" s="343">
        <v>10313.829864539999</v>
      </c>
      <c r="G23" s="344" t="s">
        <v>25</v>
      </c>
    </row>
    <row r="24" spans="1:7" s="335" customFormat="1" ht="38.85" customHeight="1">
      <c r="A24" s="346" t="s">
        <v>55</v>
      </c>
      <c r="B24" s="359">
        <v>45919.516658239998</v>
      </c>
      <c r="C24" s="343">
        <v>51794.963559290001</v>
      </c>
      <c r="D24" s="343">
        <v>75776.767749980005</v>
      </c>
      <c r="E24" s="343">
        <v>8536.29969876</v>
      </c>
      <c r="F24" s="343">
        <v>10363.40242516</v>
      </c>
      <c r="G24" s="344" t="s">
        <v>440</v>
      </c>
    </row>
    <row r="25" spans="1:7" s="335" customFormat="1" ht="49.15" customHeight="1">
      <c r="A25" s="346" t="s">
        <v>387</v>
      </c>
      <c r="B25" s="359">
        <v>16092.68252477</v>
      </c>
      <c r="C25" s="343">
        <v>21697.322031449999</v>
      </c>
      <c r="D25" s="343">
        <v>27131.8510795</v>
      </c>
      <c r="E25" s="343">
        <v>7706.7694184900001</v>
      </c>
      <c r="F25" s="343">
        <v>10409.05387682</v>
      </c>
      <c r="G25" s="344" t="s">
        <v>446</v>
      </c>
    </row>
    <row r="26" spans="1:7" s="335" customFormat="1" ht="38.85" customHeight="1">
      <c r="A26" s="346" t="s">
        <v>902</v>
      </c>
      <c r="B26" s="359">
        <v>5374.6526990900002</v>
      </c>
      <c r="C26" s="343">
        <v>3422.2522547899998</v>
      </c>
      <c r="D26" s="343">
        <v>2972.2032322599998</v>
      </c>
      <c r="E26" s="343">
        <v>161.97666576</v>
      </c>
      <c r="F26" s="343">
        <v>163.80199999999999</v>
      </c>
      <c r="G26" s="344" t="s">
        <v>336</v>
      </c>
    </row>
    <row r="27" spans="1:7" s="335" customFormat="1" ht="89.1" customHeight="1">
      <c r="A27" s="346" t="s">
        <v>610</v>
      </c>
      <c r="B27" s="359">
        <v>34633.821180229999</v>
      </c>
      <c r="C27" s="343">
        <v>38103.661080940001</v>
      </c>
      <c r="D27" s="343">
        <v>48063.758981849998</v>
      </c>
      <c r="E27" s="343">
        <v>10705.14687918</v>
      </c>
      <c r="F27" s="343">
        <v>17466.413671459999</v>
      </c>
      <c r="G27" s="344" t="s">
        <v>903</v>
      </c>
    </row>
    <row r="28" spans="1:7" s="335" customFormat="1" ht="59.1" customHeight="1">
      <c r="A28" s="346" t="s">
        <v>904</v>
      </c>
      <c r="B28" s="359">
        <v>871.60192896000001</v>
      </c>
      <c r="C28" s="343">
        <v>1509.3137695299999</v>
      </c>
      <c r="D28" s="343">
        <v>5581.3089736600004</v>
      </c>
      <c r="E28" s="343">
        <v>420.60425222999999</v>
      </c>
      <c r="F28" s="343">
        <v>482.24620037</v>
      </c>
      <c r="G28" s="344" t="s">
        <v>905</v>
      </c>
    </row>
    <row r="29" spans="1:7" s="335" customFormat="1" ht="28.7" customHeight="1">
      <c r="A29" s="346" t="s">
        <v>217</v>
      </c>
      <c r="B29" s="359">
        <v>19912.70574967</v>
      </c>
      <c r="C29" s="343">
        <v>27230.296317109998</v>
      </c>
      <c r="D29" s="343">
        <v>40576.496190559999</v>
      </c>
      <c r="E29" s="343">
        <v>8068.5105335999997</v>
      </c>
      <c r="F29" s="343">
        <v>9863.1169608799992</v>
      </c>
      <c r="G29" s="344" t="s">
        <v>906</v>
      </c>
    </row>
    <row r="30" spans="1:7" s="335" customFormat="1" ht="19.149999999999999" customHeight="1">
      <c r="A30" s="346" t="s">
        <v>543</v>
      </c>
      <c r="B30" s="359">
        <v>15729.65996078</v>
      </c>
      <c r="C30" s="343">
        <v>16781.432624680001</v>
      </c>
      <c r="D30" s="343">
        <v>21561.200574440001</v>
      </c>
      <c r="E30" s="343">
        <v>5354.4503690499996</v>
      </c>
      <c r="F30" s="343">
        <v>4069.1214954100001</v>
      </c>
      <c r="G30" s="344" t="s">
        <v>907</v>
      </c>
    </row>
    <row r="31" spans="1:7" s="335" customFormat="1" ht="28.7" customHeight="1">
      <c r="A31" s="346" t="s">
        <v>908</v>
      </c>
      <c r="B31" s="359">
        <v>2195.5758938099998</v>
      </c>
      <c r="C31" s="343">
        <v>2468.2286536400002</v>
      </c>
      <c r="D31" s="343">
        <v>2401.1288419000002</v>
      </c>
      <c r="E31" s="343">
        <v>1.0855280300000001</v>
      </c>
      <c r="F31" s="343">
        <v>28.262104999999998</v>
      </c>
      <c r="G31" s="344" t="s">
        <v>909</v>
      </c>
    </row>
    <row r="32" spans="1:7" s="335" customFormat="1" ht="19.149999999999999" customHeight="1">
      <c r="A32" s="346" t="s">
        <v>502</v>
      </c>
      <c r="B32" s="359">
        <v>9619.1986660000002</v>
      </c>
      <c r="C32" s="343">
        <v>63568.189918529999</v>
      </c>
      <c r="D32" s="343">
        <v>1485.963062</v>
      </c>
      <c r="E32" s="343">
        <v>1485.963062</v>
      </c>
      <c r="F32" s="343">
        <v>1131.5087329999999</v>
      </c>
      <c r="G32" s="344" t="s">
        <v>910</v>
      </c>
    </row>
    <row r="33" spans="1:7" s="335" customFormat="1" ht="39.4" customHeight="1">
      <c r="A33" s="336" t="s">
        <v>605</v>
      </c>
      <c r="B33" s="337">
        <v>2235.31961589</v>
      </c>
      <c r="C33" s="337">
        <v>30.966966070000002</v>
      </c>
      <c r="D33" s="337">
        <v>11984.19704646</v>
      </c>
      <c r="E33" s="337">
        <v>1577.8730725299999</v>
      </c>
      <c r="F33" s="337">
        <v>-1256.1846889799999</v>
      </c>
      <c r="G33" s="338" t="s">
        <v>539</v>
      </c>
    </row>
    <row r="34" spans="1:7" s="335" customFormat="1" ht="19.149999999999999" customHeight="1">
      <c r="A34" s="345" t="s">
        <v>911</v>
      </c>
      <c r="B34" s="340">
        <v>4262.1989739999999</v>
      </c>
      <c r="C34" s="340">
        <v>2541.536822</v>
      </c>
      <c r="D34" s="340">
        <v>13617.374</v>
      </c>
      <c r="E34" s="340">
        <v>2285</v>
      </c>
      <c r="F34" s="340">
        <v>0</v>
      </c>
      <c r="G34" s="345" t="s">
        <v>912</v>
      </c>
    </row>
    <row r="35" spans="1:7" s="335" customFormat="1" ht="28.7" customHeight="1">
      <c r="A35" s="345" t="s">
        <v>913</v>
      </c>
      <c r="B35" s="340">
        <v>2026.8793581100001</v>
      </c>
      <c r="C35" s="340">
        <v>2510.5698559299999</v>
      </c>
      <c r="D35" s="340">
        <v>1633.1769535400001</v>
      </c>
      <c r="E35" s="340">
        <v>707.12692747000006</v>
      </c>
      <c r="F35" s="340">
        <v>1256.1846889799999</v>
      </c>
      <c r="G35" s="345" t="s">
        <v>914</v>
      </c>
    </row>
    <row r="36" spans="1:7" s="335" customFormat="1" ht="59.65" customHeight="1">
      <c r="A36" s="336" t="s">
        <v>2090</v>
      </c>
      <c r="B36" s="337">
        <v>3255.183074</v>
      </c>
      <c r="C36" s="337">
        <v>1654.8495436600001</v>
      </c>
      <c r="D36" s="337">
        <v>841.55927997000003</v>
      </c>
      <c r="E36" s="337">
        <v>9.4429350000000003</v>
      </c>
      <c r="F36" s="337">
        <v>442.35399999999998</v>
      </c>
      <c r="G36" s="338" t="s">
        <v>604</v>
      </c>
    </row>
    <row r="37" spans="1:7" s="335" customFormat="1" ht="28.7" customHeight="1">
      <c r="A37" s="345" t="s">
        <v>917</v>
      </c>
      <c r="B37" s="340">
        <v>3294.6204400000001</v>
      </c>
      <c r="C37" s="340">
        <v>1757.76197198</v>
      </c>
      <c r="D37" s="340">
        <v>844.11634497</v>
      </c>
      <c r="E37" s="340">
        <v>10</v>
      </c>
      <c r="F37" s="340">
        <v>442.35399999999998</v>
      </c>
      <c r="G37" s="345" t="s">
        <v>918</v>
      </c>
    </row>
    <row r="38" spans="1:7" s="335" customFormat="1" ht="38.85" customHeight="1">
      <c r="A38" s="345" t="s">
        <v>915</v>
      </c>
      <c r="B38" s="340">
        <v>39.437365999999997</v>
      </c>
      <c r="C38" s="340">
        <v>102.91242832</v>
      </c>
      <c r="D38" s="340">
        <v>2.5570650000000001</v>
      </c>
      <c r="E38" s="340">
        <v>0.55706500000000003</v>
      </c>
      <c r="F38" s="340"/>
      <c r="G38" s="345" t="s">
        <v>916</v>
      </c>
    </row>
    <row r="39" spans="1:7" s="335" customFormat="1" ht="39.4" customHeight="1">
      <c r="A39" s="336" t="s">
        <v>2091</v>
      </c>
      <c r="B39" s="337">
        <v>-4526.1720147400001</v>
      </c>
      <c r="C39" s="337">
        <v>-2130.5121674799998</v>
      </c>
      <c r="D39" s="337">
        <v>-10426.093984499999</v>
      </c>
      <c r="E39" s="337">
        <v>26853.70665054</v>
      </c>
      <c r="F39" s="337">
        <v>35354.480887719998</v>
      </c>
      <c r="G39" s="338" t="s">
        <v>606</v>
      </c>
    </row>
    <row r="40" spans="1:7" s="335" customFormat="1" ht="2.1" customHeight="1"/>
    <row r="41" spans="1:7" s="335" customFormat="1" ht="68.849999999999994" customHeight="1">
      <c r="A41" s="336" t="s">
        <v>2203</v>
      </c>
      <c r="B41" s="337">
        <v>4526.1720147400001</v>
      </c>
      <c r="C41" s="337">
        <v>2130.5121674799998</v>
      </c>
      <c r="D41" s="337">
        <v>-10426.093984499999</v>
      </c>
      <c r="E41" s="337">
        <v>-26853.70665054</v>
      </c>
      <c r="F41" s="337">
        <v>-35354.480887719998</v>
      </c>
      <c r="G41" s="338" t="s">
        <v>2204</v>
      </c>
    </row>
    <row r="42" spans="1:7" s="335" customFormat="1" ht="19.149999999999999" customHeight="1">
      <c r="A42" s="348" t="s">
        <v>465</v>
      </c>
      <c r="B42" s="350">
        <v>3751.1931877100001</v>
      </c>
      <c r="C42" s="350">
        <v>85648.617420919996</v>
      </c>
      <c r="D42" s="350">
        <v>9464.0863040200002</v>
      </c>
      <c r="E42" s="350">
        <v>-339815.97176648001</v>
      </c>
      <c r="F42" s="350">
        <v>-35354.480887719998</v>
      </c>
      <c r="G42" s="351" t="s">
        <v>919</v>
      </c>
    </row>
    <row r="43" spans="1:7" s="335" customFormat="1" ht="19.149999999999999" customHeight="1">
      <c r="A43" s="341" t="s">
        <v>920</v>
      </c>
      <c r="B43" s="343">
        <v>12302.584000000001</v>
      </c>
      <c r="C43" s="343">
        <v>98733.745276479996</v>
      </c>
      <c r="D43" s="343">
        <v>17349.601075840001</v>
      </c>
      <c r="E43" s="343">
        <v>-339128.38012648001</v>
      </c>
      <c r="F43" s="343">
        <v>-32060.647727719999</v>
      </c>
      <c r="G43" s="353" t="s">
        <v>921</v>
      </c>
    </row>
    <row r="44" spans="1:7" s="335" customFormat="1" ht="19.7" customHeight="1">
      <c r="A44" s="341" t="s">
        <v>922</v>
      </c>
      <c r="B44" s="343">
        <v>8551.3908122899993</v>
      </c>
      <c r="C44" s="343">
        <v>13085.12785556</v>
      </c>
      <c r="D44" s="343">
        <v>7885.5147718199996</v>
      </c>
      <c r="E44" s="343">
        <v>687.59163999999998</v>
      </c>
      <c r="F44" s="343">
        <v>3293.8331600000001</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1"/>
      <headerFooter alignWithMargins="0"/>
    </customSheetView>
    <customSheetView guid="{69687417-BF2D-41EA-9F0C-3ABCA36AC0DF}"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23622047244094491" right="0.23622047244094491" top="0.31496062992125984" bottom="0.27559055118110237" header="0.51181102362204722" footer="0.51181102362204722"/>
  <pageSetup paperSize="9" scale="76"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00B0F0"/>
  </sheetPr>
  <dimension ref="A1:G48"/>
  <sheetViews>
    <sheetView zoomScaleNormal="100" zoomScaleSheetLayoutView="80" workbookViewId="0">
      <selection activeCell="N16" sqref="N16"/>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2007</v>
      </c>
      <c r="B1" s="991"/>
      <c r="C1" s="991"/>
      <c r="D1" s="991"/>
      <c r="E1" s="992" t="s">
        <v>2008</v>
      </c>
      <c r="F1" s="992"/>
      <c r="G1" s="992"/>
    </row>
    <row r="2" spans="1:7" s="335" customFormat="1" ht="19.149999999999999" customHeight="1">
      <c r="A2" s="993" t="s">
        <v>935</v>
      </c>
      <c r="B2" s="993"/>
      <c r="C2" s="993"/>
      <c r="D2" s="993"/>
      <c r="E2" s="995" t="s">
        <v>889</v>
      </c>
      <c r="F2" s="995"/>
      <c r="G2" s="995"/>
    </row>
    <row r="3" spans="1:7" s="335" customFormat="1" ht="19.149999999999999" customHeight="1">
      <c r="A3" s="993" t="s">
        <v>890</v>
      </c>
      <c r="B3" s="993"/>
      <c r="C3" s="993"/>
      <c r="D3" s="993"/>
      <c r="E3" s="995" t="s">
        <v>1754</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349064.51871090999</v>
      </c>
      <c r="C8" s="337">
        <v>411923.15547852998</v>
      </c>
      <c r="D8" s="337">
        <v>479286.16167823999</v>
      </c>
      <c r="E8" s="337">
        <v>109800.24266547</v>
      </c>
      <c r="F8" s="337">
        <v>135933.75436078</v>
      </c>
      <c r="G8" s="338" t="s">
        <v>406</v>
      </c>
    </row>
    <row r="9" spans="1:7" s="335" customFormat="1" ht="38.85" customHeight="1">
      <c r="A9" s="339" t="s">
        <v>891</v>
      </c>
      <c r="B9" s="340">
        <v>62295.381014860002</v>
      </c>
      <c r="C9" s="340">
        <v>86449.967802019994</v>
      </c>
      <c r="D9" s="340">
        <v>104168.42653957001</v>
      </c>
      <c r="E9" s="340">
        <v>34718.889599549999</v>
      </c>
      <c r="F9" s="340">
        <v>41469.457501589997</v>
      </c>
      <c r="G9" s="339" t="s">
        <v>892</v>
      </c>
    </row>
    <row r="10" spans="1:7" s="335" customFormat="1" ht="28.7" customHeight="1">
      <c r="A10" s="341" t="s">
        <v>1153</v>
      </c>
      <c r="B10" s="358">
        <v>10181.671398160001</v>
      </c>
      <c r="C10" s="343">
        <v>14246.799143190001</v>
      </c>
      <c r="D10" s="343">
        <v>19981.616325620002</v>
      </c>
      <c r="E10" s="343">
        <v>8012.1746895699998</v>
      </c>
      <c r="F10" s="343">
        <v>9552.3208969999996</v>
      </c>
      <c r="G10" s="344" t="s">
        <v>601</v>
      </c>
    </row>
    <row r="11" spans="1:7" s="335" customFormat="1" ht="28.7" customHeight="1">
      <c r="A11" s="341" t="s">
        <v>893</v>
      </c>
      <c r="B11" s="358">
        <v>20229.119971339998</v>
      </c>
      <c r="C11" s="343">
        <v>26590.562093379998</v>
      </c>
      <c r="D11" s="343">
        <v>33665.851131440002</v>
      </c>
      <c r="E11" s="343">
        <v>10821.365668820001</v>
      </c>
      <c r="F11" s="343">
        <v>14258.03128565</v>
      </c>
      <c r="G11" s="344" t="s">
        <v>602</v>
      </c>
    </row>
    <row r="12" spans="1:7" s="335" customFormat="1" ht="19.149999999999999" customHeight="1">
      <c r="A12" s="341" t="s">
        <v>894</v>
      </c>
      <c r="B12" s="358">
        <v>14040.87395239</v>
      </c>
      <c r="C12" s="343">
        <v>16721.481753889999</v>
      </c>
      <c r="D12" s="343">
        <v>20700.577139429999</v>
      </c>
      <c r="E12" s="343">
        <v>5943.2178811200001</v>
      </c>
      <c r="F12" s="343">
        <v>7961.0523391099996</v>
      </c>
      <c r="G12" s="344" t="s">
        <v>571</v>
      </c>
    </row>
    <row r="13" spans="1:7" s="335" customFormat="1" ht="19.149999999999999" customHeight="1">
      <c r="A13" s="341" t="s">
        <v>895</v>
      </c>
      <c r="B13" s="358">
        <v>6675.4593091699999</v>
      </c>
      <c r="C13" s="343">
        <v>16863.605234309998</v>
      </c>
      <c r="D13" s="343">
        <v>13585.506658030001</v>
      </c>
      <c r="E13" s="343">
        <v>4075.3268368099998</v>
      </c>
      <c r="F13" s="343">
        <v>3739.2959353699998</v>
      </c>
      <c r="G13" s="344" t="s">
        <v>560</v>
      </c>
    </row>
    <row r="14" spans="1:7" s="335" customFormat="1" ht="28.7" customHeight="1">
      <c r="A14" s="345" t="s">
        <v>896</v>
      </c>
      <c r="B14" s="340">
        <v>2401.0048834499999</v>
      </c>
      <c r="C14" s="340">
        <v>3517.69635771</v>
      </c>
      <c r="D14" s="340">
        <v>4418.0266651100001</v>
      </c>
      <c r="E14" s="340">
        <v>1499.4631643299999</v>
      </c>
      <c r="F14" s="340">
        <v>1911.7165906600001</v>
      </c>
      <c r="G14" s="345" t="s">
        <v>11</v>
      </c>
    </row>
    <row r="15" spans="1:7" s="335" customFormat="1" ht="38.85" customHeight="1">
      <c r="A15" s="345" t="s">
        <v>897</v>
      </c>
      <c r="B15" s="340">
        <v>6302.1258126000002</v>
      </c>
      <c r="C15" s="340">
        <v>6843.2221387999998</v>
      </c>
      <c r="D15" s="340">
        <v>11077.73367356</v>
      </c>
      <c r="E15" s="340">
        <v>985.20290159000001</v>
      </c>
      <c r="F15" s="340">
        <v>849.01826853</v>
      </c>
      <c r="G15" s="345" t="s">
        <v>480</v>
      </c>
    </row>
    <row r="16" spans="1:7" s="335" customFormat="1" ht="28.7" customHeight="1">
      <c r="A16" s="345" t="s">
        <v>360</v>
      </c>
      <c r="B16" s="340">
        <v>278066.00699999998</v>
      </c>
      <c r="C16" s="340">
        <v>315112.26918</v>
      </c>
      <c r="D16" s="340">
        <v>359621.97480000003</v>
      </c>
      <c r="E16" s="340">
        <v>72596.687000000005</v>
      </c>
      <c r="F16" s="340">
        <v>91703.562000000005</v>
      </c>
      <c r="G16" s="345" t="s">
        <v>898</v>
      </c>
    </row>
    <row r="17" spans="1:7" s="335" customFormat="1" ht="19.7" customHeight="1">
      <c r="A17" s="336" t="s">
        <v>106</v>
      </c>
      <c r="B17" s="337">
        <v>330750.37556486001</v>
      </c>
      <c r="C17" s="337">
        <v>378633.9717158</v>
      </c>
      <c r="D17" s="337">
        <v>456049.76739974</v>
      </c>
      <c r="E17" s="337">
        <v>98126.830619910004</v>
      </c>
      <c r="F17" s="337">
        <v>130136.27752079999</v>
      </c>
      <c r="G17" s="338" t="s">
        <v>467</v>
      </c>
    </row>
    <row r="18" spans="1:7" s="335" customFormat="1" ht="28.7" customHeight="1">
      <c r="A18" s="346" t="s">
        <v>899</v>
      </c>
      <c r="B18" s="359">
        <v>14635.993135659999</v>
      </c>
      <c r="C18" s="343">
        <v>15791.163482329999</v>
      </c>
      <c r="D18" s="343">
        <v>21153.388119949999</v>
      </c>
      <c r="E18" s="343">
        <v>5536.7518588399998</v>
      </c>
      <c r="F18" s="343">
        <v>8224.1023161199992</v>
      </c>
      <c r="G18" s="344" t="s">
        <v>132</v>
      </c>
    </row>
    <row r="19" spans="1:7" s="335" customFormat="1" ht="19.149999999999999" customHeight="1">
      <c r="A19" s="346" t="s">
        <v>87</v>
      </c>
      <c r="B19" s="359">
        <v>650.87456407000002</v>
      </c>
      <c r="C19" s="343">
        <v>853.06420101000003</v>
      </c>
      <c r="D19" s="343">
        <v>1551.14418789</v>
      </c>
      <c r="E19" s="343">
        <v>156.30708336000001</v>
      </c>
      <c r="F19" s="343">
        <v>281.08260801</v>
      </c>
      <c r="G19" s="344" t="s">
        <v>41</v>
      </c>
    </row>
    <row r="20" spans="1:7" s="335" customFormat="1" ht="59.1" customHeight="1">
      <c r="A20" s="346" t="s">
        <v>900</v>
      </c>
      <c r="B20" s="359">
        <v>7933.0836000099998</v>
      </c>
      <c r="C20" s="343">
        <v>9271.7919113799999</v>
      </c>
      <c r="D20" s="343">
        <v>10596.30611625</v>
      </c>
      <c r="E20" s="343">
        <v>3013.8382085899998</v>
      </c>
      <c r="F20" s="343">
        <v>3582.3034317500001</v>
      </c>
      <c r="G20" s="344" t="s">
        <v>270</v>
      </c>
    </row>
    <row r="21" spans="1:7" s="335" customFormat="1" ht="19.149999999999999" customHeight="1">
      <c r="A21" s="346" t="s">
        <v>38</v>
      </c>
      <c r="B21" s="359">
        <v>102200.13444271999</v>
      </c>
      <c r="C21" s="343">
        <v>127826.45063755001</v>
      </c>
      <c r="D21" s="343">
        <v>149350.53180617001</v>
      </c>
      <c r="E21" s="343">
        <v>42861.582500889999</v>
      </c>
      <c r="F21" s="343">
        <v>47967.25564797</v>
      </c>
      <c r="G21" s="344" t="s">
        <v>39</v>
      </c>
    </row>
    <row r="22" spans="1:7" s="335" customFormat="1" ht="19.149999999999999" customHeight="1">
      <c r="A22" s="346" t="s">
        <v>291</v>
      </c>
      <c r="B22" s="359">
        <v>9706.2960723699998</v>
      </c>
      <c r="C22" s="343">
        <v>10049.35885302</v>
      </c>
      <c r="D22" s="343">
        <v>15371.23887703</v>
      </c>
      <c r="E22" s="343">
        <v>1974.61340083</v>
      </c>
      <c r="F22" s="343">
        <v>2208.1661835899999</v>
      </c>
      <c r="G22" s="344" t="s">
        <v>292</v>
      </c>
    </row>
    <row r="23" spans="1:7" s="335" customFormat="1" ht="38.85" customHeight="1">
      <c r="A23" s="346" t="s">
        <v>901</v>
      </c>
      <c r="B23" s="359">
        <v>14446.378348910001</v>
      </c>
      <c r="C23" s="343">
        <v>16451.241435439999</v>
      </c>
      <c r="D23" s="343">
        <v>21201.399148069999</v>
      </c>
      <c r="E23" s="343">
        <v>5340.7281743399999</v>
      </c>
      <c r="F23" s="343">
        <v>8008.3839289699999</v>
      </c>
      <c r="G23" s="344" t="s">
        <v>25</v>
      </c>
    </row>
    <row r="24" spans="1:7" s="335" customFormat="1" ht="38.85" customHeight="1">
      <c r="A24" s="346" t="s">
        <v>55</v>
      </c>
      <c r="B24" s="359">
        <v>54156.206008330002</v>
      </c>
      <c r="C24" s="343">
        <v>49311.313589980004</v>
      </c>
      <c r="D24" s="343">
        <v>56087.351412579999</v>
      </c>
      <c r="E24" s="343">
        <v>7525.6174056399996</v>
      </c>
      <c r="F24" s="343">
        <v>9376.9886699800009</v>
      </c>
      <c r="G24" s="344" t="s">
        <v>440</v>
      </c>
    </row>
    <row r="25" spans="1:7" s="335" customFormat="1" ht="49.15" customHeight="1">
      <c r="A25" s="346" t="s">
        <v>387</v>
      </c>
      <c r="B25" s="359">
        <v>12638.39759196</v>
      </c>
      <c r="C25" s="343">
        <v>18766.243960489999</v>
      </c>
      <c r="D25" s="343">
        <v>23510.677632039999</v>
      </c>
      <c r="E25" s="343">
        <v>5749.6060433499997</v>
      </c>
      <c r="F25" s="343">
        <v>7335.9063127899999</v>
      </c>
      <c r="G25" s="344" t="s">
        <v>446</v>
      </c>
    </row>
    <row r="26" spans="1:7" s="335" customFormat="1" ht="38.85" customHeight="1">
      <c r="A26" s="346" t="s">
        <v>902</v>
      </c>
      <c r="B26" s="359">
        <v>101.27107599999999</v>
      </c>
      <c r="C26" s="343">
        <v>100.437765</v>
      </c>
      <c r="D26" s="343">
        <v>271.19587911999997</v>
      </c>
      <c r="E26" s="343">
        <v>108.97499999999999</v>
      </c>
      <c r="F26" s="343">
        <v>113.879</v>
      </c>
      <c r="G26" s="344" t="s">
        <v>336</v>
      </c>
    </row>
    <row r="27" spans="1:7" s="335" customFormat="1" ht="89.1" customHeight="1">
      <c r="A27" s="346" t="s">
        <v>610</v>
      </c>
      <c r="B27" s="359">
        <v>58624.405826410002</v>
      </c>
      <c r="C27" s="343">
        <v>74941.859959309993</v>
      </c>
      <c r="D27" s="343">
        <v>86775.344554130003</v>
      </c>
      <c r="E27" s="343">
        <v>14057.08571707</v>
      </c>
      <c r="F27" s="343">
        <v>26843.529997019999</v>
      </c>
      <c r="G27" s="344" t="s">
        <v>903</v>
      </c>
    </row>
    <row r="28" spans="1:7" s="335" customFormat="1" ht="59.1" customHeight="1">
      <c r="A28" s="346" t="s">
        <v>904</v>
      </c>
      <c r="B28" s="359">
        <v>466.94496138</v>
      </c>
      <c r="C28" s="343">
        <v>714.79828225000006</v>
      </c>
      <c r="D28" s="343">
        <v>1472.6453452999999</v>
      </c>
      <c r="E28" s="343">
        <v>198.44822443000001</v>
      </c>
      <c r="F28" s="343">
        <v>1705.6374225500001</v>
      </c>
      <c r="G28" s="344" t="s">
        <v>905</v>
      </c>
    </row>
    <row r="29" spans="1:7" s="335" customFormat="1" ht="28.7" customHeight="1">
      <c r="A29" s="346" t="s">
        <v>217</v>
      </c>
      <c r="B29" s="359">
        <v>25110.63475528</v>
      </c>
      <c r="C29" s="343">
        <v>25576.4348555</v>
      </c>
      <c r="D29" s="343">
        <v>40772.042197559997</v>
      </c>
      <c r="E29" s="343">
        <v>5342.8767010900001</v>
      </c>
      <c r="F29" s="343">
        <v>9374.8485952499996</v>
      </c>
      <c r="G29" s="344" t="s">
        <v>906</v>
      </c>
    </row>
    <row r="30" spans="1:7" s="335" customFormat="1" ht="19.149999999999999" customHeight="1">
      <c r="A30" s="346" t="s">
        <v>543</v>
      </c>
      <c r="B30" s="359">
        <v>19785.71884628</v>
      </c>
      <c r="C30" s="343">
        <v>12404.510992969999</v>
      </c>
      <c r="D30" s="343">
        <v>23100.386508449999</v>
      </c>
      <c r="E30" s="343">
        <v>4197.1662980999999</v>
      </c>
      <c r="F30" s="343">
        <v>4727.1816154400003</v>
      </c>
      <c r="G30" s="344" t="s">
        <v>907</v>
      </c>
    </row>
    <row r="31" spans="1:7" s="335" customFormat="1" ht="28.7" customHeight="1">
      <c r="A31" s="346" t="s">
        <v>908</v>
      </c>
      <c r="B31" s="359">
        <v>1895.56887031</v>
      </c>
      <c r="C31" s="343">
        <v>2356.4938767100002</v>
      </c>
      <c r="D31" s="343">
        <v>2225.17517318</v>
      </c>
      <c r="E31" s="343">
        <v>4.5266783799999999</v>
      </c>
      <c r="F31" s="343">
        <v>32.255181839999999</v>
      </c>
      <c r="G31" s="344" t="s">
        <v>909</v>
      </c>
    </row>
    <row r="32" spans="1:7" s="335" customFormat="1" ht="19.149999999999999" customHeight="1">
      <c r="A32" s="346" t="s">
        <v>502</v>
      </c>
      <c r="B32" s="359">
        <v>8398.4674651700007</v>
      </c>
      <c r="C32" s="343">
        <v>14218.80791286</v>
      </c>
      <c r="D32" s="343">
        <v>2610.9404420199999</v>
      </c>
      <c r="E32" s="343">
        <v>2058.7073249999999</v>
      </c>
      <c r="F32" s="343">
        <v>354.75660951999998</v>
      </c>
      <c r="G32" s="344" t="s">
        <v>910</v>
      </c>
    </row>
    <row r="33" spans="1:7" s="335" customFormat="1" ht="39.4" customHeight="1">
      <c r="A33" s="336" t="s">
        <v>605</v>
      </c>
      <c r="B33" s="337">
        <v>2237.6270180199999</v>
      </c>
      <c r="C33" s="337">
        <v>4344.0167272199997</v>
      </c>
      <c r="D33" s="337">
        <v>18614.98734747</v>
      </c>
      <c r="E33" s="337">
        <v>-708.63505908000002</v>
      </c>
      <c r="F33" s="337">
        <v>-1976.3099719300001</v>
      </c>
      <c r="G33" s="338" t="s">
        <v>539</v>
      </c>
    </row>
    <row r="34" spans="1:7" s="335" customFormat="1" ht="19.149999999999999" customHeight="1">
      <c r="A34" s="345" t="s">
        <v>911</v>
      </c>
      <c r="B34" s="340">
        <v>5875.352449</v>
      </c>
      <c r="C34" s="340">
        <v>6500.356194</v>
      </c>
      <c r="D34" s="340">
        <v>21052.670451000002</v>
      </c>
      <c r="E34" s="340">
        <v>650</v>
      </c>
      <c r="F34" s="340">
        <v>93.813000000000002</v>
      </c>
      <c r="G34" s="345" t="s">
        <v>912</v>
      </c>
    </row>
    <row r="35" spans="1:7" s="335" customFormat="1" ht="28.7" customHeight="1">
      <c r="A35" s="345" t="s">
        <v>913</v>
      </c>
      <c r="B35" s="340">
        <v>3637.7254309800001</v>
      </c>
      <c r="C35" s="340">
        <v>2156.3394667799998</v>
      </c>
      <c r="D35" s="340">
        <v>2437.6831035300002</v>
      </c>
      <c r="E35" s="340">
        <v>1358.63505908</v>
      </c>
      <c r="F35" s="340">
        <v>2070.1229719299999</v>
      </c>
      <c r="G35" s="345" t="s">
        <v>914</v>
      </c>
    </row>
    <row r="36" spans="1:7" s="335" customFormat="1" ht="59.65" customHeight="1">
      <c r="A36" s="336" t="s">
        <v>2090</v>
      </c>
      <c r="B36" s="337">
        <v>20051.966089000001</v>
      </c>
      <c r="C36" s="337">
        <v>29973.455233000001</v>
      </c>
      <c r="D36" s="337">
        <v>7499.9986639999997</v>
      </c>
      <c r="E36" s="337">
        <v>0</v>
      </c>
      <c r="F36" s="337">
        <v>147.53399999999999</v>
      </c>
      <c r="G36" s="338" t="s">
        <v>604</v>
      </c>
    </row>
    <row r="37" spans="1:7" s="335" customFormat="1" ht="28.7" customHeight="1">
      <c r="A37" s="345" t="s">
        <v>917</v>
      </c>
      <c r="B37" s="340">
        <v>20060.314375999998</v>
      </c>
      <c r="C37" s="340">
        <v>29975.55</v>
      </c>
      <c r="D37" s="340">
        <v>7500</v>
      </c>
      <c r="E37" s="340">
        <v>0</v>
      </c>
      <c r="F37" s="340">
        <v>148.56</v>
      </c>
      <c r="G37" s="345" t="s">
        <v>918</v>
      </c>
    </row>
    <row r="38" spans="1:7" s="335" customFormat="1" ht="38.85" customHeight="1">
      <c r="A38" s="345" t="s">
        <v>915</v>
      </c>
      <c r="B38" s="340">
        <v>8.3482869999999991</v>
      </c>
      <c r="C38" s="340">
        <v>2.094767</v>
      </c>
      <c r="D38" s="340">
        <v>1.3359999999999999E-3</v>
      </c>
      <c r="E38" s="340"/>
      <c r="F38" s="340">
        <v>1.026</v>
      </c>
      <c r="G38" s="345" t="s">
        <v>916</v>
      </c>
    </row>
    <row r="39" spans="1:7" s="335" customFormat="1" ht="39.4" customHeight="1">
      <c r="A39" s="336" t="s">
        <v>2091</v>
      </c>
      <c r="B39" s="337">
        <v>-3975.4499609700001</v>
      </c>
      <c r="C39" s="337">
        <v>-1028.2881974899999</v>
      </c>
      <c r="D39" s="337">
        <v>-2878.5917329700001</v>
      </c>
      <c r="E39" s="337">
        <v>12382.04710464</v>
      </c>
      <c r="F39" s="337">
        <v>7626.2528119099998</v>
      </c>
      <c r="G39" s="338" t="s">
        <v>606</v>
      </c>
    </row>
    <row r="40" spans="1:7" s="335" customFormat="1" ht="2.1" customHeight="1"/>
    <row r="41" spans="1:7" s="335" customFormat="1" ht="68.849999999999994" customHeight="1">
      <c r="A41" s="336" t="s">
        <v>2203</v>
      </c>
      <c r="B41" s="337">
        <v>3975.4499609700001</v>
      </c>
      <c r="C41" s="337">
        <v>1028.2881974899999</v>
      </c>
      <c r="D41" s="337">
        <v>-2878.5917329700001</v>
      </c>
      <c r="E41" s="337">
        <v>-12382.04710464</v>
      </c>
      <c r="F41" s="337">
        <v>-7626.2528119099998</v>
      </c>
      <c r="G41" s="338" t="s">
        <v>2204</v>
      </c>
    </row>
    <row r="42" spans="1:7" s="335" customFormat="1" ht="19.149999999999999" customHeight="1">
      <c r="A42" s="348" t="s">
        <v>465</v>
      </c>
      <c r="B42" s="350">
        <v>11634.707241030001</v>
      </c>
      <c r="C42" s="350">
        <v>1085.82738821</v>
      </c>
      <c r="D42" s="350">
        <v>-63363.315519650001</v>
      </c>
      <c r="E42" s="350">
        <v>-130854.97513568</v>
      </c>
      <c r="F42" s="350">
        <v>-7626.2528119099998</v>
      </c>
      <c r="G42" s="351" t="s">
        <v>919</v>
      </c>
    </row>
    <row r="43" spans="1:7" s="335" customFormat="1" ht="19.149999999999999" customHeight="1">
      <c r="A43" s="341" t="s">
        <v>920</v>
      </c>
      <c r="B43" s="343">
        <v>18219.292000000001</v>
      </c>
      <c r="C43" s="343">
        <v>12720.555026239999</v>
      </c>
      <c r="D43" s="343">
        <v>-48522.38782104</v>
      </c>
      <c r="E43" s="343">
        <v>-128593.19421568001</v>
      </c>
      <c r="F43" s="343">
        <v>-2281.2906061799999</v>
      </c>
      <c r="G43" s="353" t="s">
        <v>921</v>
      </c>
    </row>
    <row r="44" spans="1:7" s="335" customFormat="1" ht="19.7" customHeight="1">
      <c r="A44" s="341" t="s">
        <v>922</v>
      </c>
      <c r="B44" s="343">
        <v>6584.5847589699997</v>
      </c>
      <c r="C44" s="343">
        <v>11634.727638030001</v>
      </c>
      <c r="D44" s="343">
        <v>14840.927698609999</v>
      </c>
      <c r="E44" s="343">
        <v>2261.7809200000002</v>
      </c>
      <c r="F44" s="343">
        <v>5344.9622057300003</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0" showPageBreaks="1" printArea="1" view="pageBreakPreview">
      <selection activeCell="I18" sqref="I18"/>
      <pageMargins left="0.42" right="0.18" top="0.36" bottom="0.34" header="0.5" footer="0.35"/>
      <pageSetup paperSize="9" scale="73" orientation="portrait" r:id="rId1"/>
      <headerFooter alignWithMargins="0"/>
    </customSheetView>
    <customSheetView guid="{69687417-BF2D-41EA-9F0C-3ABCA36AC0DF}" scale="80" showPageBreaks="1" printArea="1" view="pageBreakPreview">
      <selection activeCell="I18" sqref="I18"/>
      <pageMargins left="0.42" right="0.18" top="0.36" bottom="0.34" header="0.5" footer="0.35"/>
      <pageSetup paperSize="9" scale="73"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42" right="0.18" top="0.36" bottom="0.34" header="0.5" footer="0.35"/>
  <pageSetup paperSize="9" scale="73"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00B0F0"/>
  </sheetPr>
  <dimension ref="A1:G48"/>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O15" sqref="O15"/>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2009</v>
      </c>
      <c r="B1" s="991"/>
      <c r="C1" s="991"/>
      <c r="D1" s="991"/>
      <c r="E1" s="992" t="s">
        <v>2010</v>
      </c>
      <c r="F1" s="992"/>
      <c r="G1" s="992"/>
    </row>
    <row r="2" spans="1:7" s="335" customFormat="1" ht="19.149999999999999" customHeight="1">
      <c r="A2" s="993" t="s">
        <v>1552</v>
      </c>
      <c r="B2" s="993"/>
      <c r="C2" s="993"/>
      <c r="D2" s="993"/>
      <c r="E2" s="995" t="s">
        <v>889</v>
      </c>
      <c r="F2" s="995"/>
      <c r="G2" s="995"/>
    </row>
    <row r="3" spans="1:7" s="335" customFormat="1" ht="19.149999999999999" customHeight="1">
      <c r="A3" s="993" t="s">
        <v>890</v>
      </c>
      <c r="B3" s="993"/>
      <c r="C3" s="993"/>
      <c r="D3" s="993"/>
      <c r="E3" s="995" t="s">
        <v>1740</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876399.66146881005</v>
      </c>
      <c r="C8" s="337">
        <v>1093249.75827649</v>
      </c>
      <c r="D8" s="337">
        <v>1355385.1711199901</v>
      </c>
      <c r="E8" s="337">
        <v>412007.20855523</v>
      </c>
      <c r="F8" s="337">
        <v>414988.42830854002</v>
      </c>
      <c r="G8" s="338" t="s">
        <v>406</v>
      </c>
    </row>
    <row r="9" spans="1:7" s="335" customFormat="1" ht="38.85" customHeight="1">
      <c r="A9" s="339" t="s">
        <v>891</v>
      </c>
      <c r="B9" s="340">
        <v>94732.390429730003</v>
      </c>
      <c r="C9" s="340">
        <v>112612.5515147</v>
      </c>
      <c r="D9" s="340">
        <v>149133.73895095001</v>
      </c>
      <c r="E9" s="340">
        <v>46410.935912870002</v>
      </c>
      <c r="F9" s="340">
        <v>60280.877462529999</v>
      </c>
      <c r="G9" s="339" t="s">
        <v>892</v>
      </c>
    </row>
    <row r="10" spans="1:7" s="335" customFormat="1" ht="28.7" customHeight="1">
      <c r="A10" s="341" t="s">
        <v>1153</v>
      </c>
      <c r="B10" s="358">
        <v>10937.188076230001</v>
      </c>
      <c r="C10" s="343">
        <v>10090.39248425</v>
      </c>
      <c r="D10" s="343">
        <v>12501.81062993</v>
      </c>
      <c r="E10" s="343">
        <v>4151.6867067800003</v>
      </c>
      <c r="F10" s="343">
        <v>7672.7115900999997</v>
      </c>
      <c r="G10" s="344" t="s">
        <v>601</v>
      </c>
    </row>
    <row r="11" spans="1:7" s="335" customFormat="1" ht="28.7" customHeight="1">
      <c r="A11" s="341" t="s">
        <v>893</v>
      </c>
      <c r="B11" s="358">
        <v>34819.556817069999</v>
      </c>
      <c r="C11" s="343">
        <v>46292.272068389997</v>
      </c>
      <c r="D11" s="343">
        <v>59251.622847300001</v>
      </c>
      <c r="E11" s="343">
        <v>17181.756388760001</v>
      </c>
      <c r="F11" s="343">
        <v>23873.191362879999</v>
      </c>
      <c r="G11" s="344" t="s">
        <v>602</v>
      </c>
    </row>
    <row r="12" spans="1:7" s="335" customFormat="1" ht="19.149999999999999" customHeight="1">
      <c r="A12" s="341" t="s">
        <v>894</v>
      </c>
      <c r="B12" s="358">
        <v>29396.353731620002</v>
      </c>
      <c r="C12" s="343">
        <v>35788.86065165</v>
      </c>
      <c r="D12" s="343">
        <v>45981.77803455</v>
      </c>
      <c r="E12" s="343">
        <v>14405.11618832</v>
      </c>
      <c r="F12" s="343">
        <v>16697.729344539999</v>
      </c>
      <c r="G12" s="344" t="s">
        <v>571</v>
      </c>
    </row>
    <row r="13" spans="1:7" s="335" customFormat="1" ht="19.149999999999999" customHeight="1">
      <c r="A13" s="341" t="s">
        <v>895</v>
      </c>
      <c r="B13" s="358">
        <v>351.57619869000001</v>
      </c>
      <c r="C13" s="343">
        <v>427.36188822999998</v>
      </c>
      <c r="D13" s="343">
        <v>412.31387697000002</v>
      </c>
      <c r="E13" s="343">
        <v>126.14598273999999</v>
      </c>
      <c r="F13" s="343">
        <v>119.48816689</v>
      </c>
      <c r="G13" s="344" t="s">
        <v>560</v>
      </c>
    </row>
    <row r="14" spans="1:7" s="335" customFormat="1" ht="28.7" customHeight="1">
      <c r="A14" s="345" t="s">
        <v>896</v>
      </c>
      <c r="B14" s="340">
        <v>10406.818708090001</v>
      </c>
      <c r="C14" s="340">
        <v>12995.991703580001</v>
      </c>
      <c r="D14" s="340">
        <v>16833.169825389999</v>
      </c>
      <c r="E14" s="340">
        <v>3668.6715313200002</v>
      </c>
      <c r="F14" s="340">
        <v>11429.550014689999</v>
      </c>
      <c r="G14" s="345" t="s">
        <v>11</v>
      </c>
    </row>
    <row r="15" spans="1:7" s="335" customFormat="1" ht="38.85" customHeight="1">
      <c r="A15" s="345" t="s">
        <v>897</v>
      </c>
      <c r="B15" s="340">
        <v>13657.685499990001</v>
      </c>
      <c r="C15" s="340">
        <v>38422.813958209998</v>
      </c>
      <c r="D15" s="340">
        <v>19654.299463650001</v>
      </c>
      <c r="E15" s="340">
        <v>1238.53311104</v>
      </c>
      <c r="F15" s="340">
        <v>10580.23583132</v>
      </c>
      <c r="G15" s="345" t="s">
        <v>480</v>
      </c>
    </row>
    <row r="16" spans="1:7" s="335" customFormat="1" ht="28.7" customHeight="1">
      <c r="A16" s="345" t="s">
        <v>360</v>
      </c>
      <c r="B16" s="340">
        <v>757602.76683099999</v>
      </c>
      <c r="C16" s="340">
        <v>929218.40110000002</v>
      </c>
      <c r="D16" s="340">
        <v>1169763.96288</v>
      </c>
      <c r="E16" s="340">
        <v>360689.06800000003</v>
      </c>
      <c r="F16" s="340">
        <v>332697.76500000001</v>
      </c>
      <c r="G16" s="345" t="s">
        <v>898</v>
      </c>
    </row>
    <row r="17" spans="1:7" s="335" customFormat="1" ht="19.7" customHeight="1">
      <c r="A17" s="336" t="s">
        <v>106</v>
      </c>
      <c r="B17" s="337">
        <v>934994.08255590999</v>
      </c>
      <c r="C17" s="337">
        <v>1091950.30705401</v>
      </c>
      <c r="D17" s="337">
        <v>1324232.89148535</v>
      </c>
      <c r="E17" s="337">
        <v>397127.59067855001</v>
      </c>
      <c r="F17" s="337">
        <v>352199.61018279998</v>
      </c>
      <c r="G17" s="338" t="s">
        <v>467</v>
      </c>
    </row>
    <row r="18" spans="1:7" s="335" customFormat="1" ht="28.7" customHeight="1">
      <c r="A18" s="346" t="s">
        <v>899</v>
      </c>
      <c r="B18" s="359">
        <v>26152.086208109999</v>
      </c>
      <c r="C18" s="343">
        <v>30411.011251749998</v>
      </c>
      <c r="D18" s="343">
        <v>37613.033768280002</v>
      </c>
      <c r="E18" s="343">
        <v>10540.45031093</v>
      </c>
      <c r="F18" s="343">
        <v>13419.08853673</v>
      </c>
      <c r="G18" s="344" t="s">
        <v>132</v>
      </c>
    </row>
    <row r="19" spans="1:7" s="335" customFormat="1" ht="19.149999999999999" customHeight="1">
      <c r="A19" s="346" t="s">
        <v>87</v>
      </c>
      <c r="B19" s="359">
        <v>3407.5767525800002</v>
      </c>
      <c r="C19" s="343">
        <v>1834.47174425</v>
      </c>
      <c r="D19" s="343">
        <v>7115.7448410799998</v>
      </c>
      <c r="E19" s="343">
        <v>1128.97778279</v>
      </c>
      <c r="F19" s="343">
        <v>1252.40029084</v>
      </c>
      <c r="G19" s="344" t="s">
        <v>41</v>
      </c>
    </row>
    <row r="20" spans="1:7" s="335" customFormat="1" ht="59.1" customHeight="1">
      <c r="A20" s="346" t="s">
        <v>900</v>
      </c>
      <c r="B20" s="359">
        <v>15002.10532072</v>
      </c>
      <c r="C20" s="343">
        <v>24534.149058700001</v>
      </c>
      <c r="D20" s="343">
        <v>20068.870201270001</v>
      </c>
      <c r="E20" s="343">
        <v>6400.0955097200003</v>
      </c>
      <c r="F20" s="343">
        <v>6905.0864368800003</v>
      </c>
      <c r="G20" s="344" t="s">
        <v>270</v>
      </c>
    </row>
    <row r="21" spans="1:7" s="335" customFormat="1" ht="19.149999999999999" customHeight="1">
      <c r="A21" s="346" t="s">
        <v>38</v>
      </c>
      <c r="B21" s="359">
        <v>418723.23429072998</v>
      </c>
      <c r="C21" s="343">
        <v>514096.38259453001</v>
      </c>
      <c r="D21" s="343">
        <v>673752.61064060999</v>
      </c>
      <c r="E21" s="343">
        <v>209989.68359095001</v>
      </c>
      <c r="F21" s="343">
        <v>200817.85105202999</v>
      </c>
      <c r="G21" s="344" t="s">
        <v>39</v>
      </c>
    </row>
    <row r="22" spans="1:7" s="335" customFormat="1" ht="19.149999999999999" customHeight="1">
      <c r="A22" s="346" t="s">
        <v>291</v>
      </c>
      <c r="B22" s="359">
        <v>25016.237350129999</v>
      </c>
      <c r="C22" s="343">
        <v>21901.87547513</v>
      </c>
      <c r="D22" s="343">
        <v>29125.513675949998</v>
      </c>
      <c r="E22" s="343">
        <v>3679.025087</v>
      </c>
      <c r="F22" s="343">
        <v>6413.6297437499998</v>
      </c>
      <c r="G22" s="344" t="s">
        <v>292</v>
      </c>
    </row>
    <row r="23" spans="1:7" s="335" customFormat="1" ht="38.85" customHeight="1">
      <c r="A23" s="346" t="s">
        <v>901</v>
      </c>
      <c r="B23" s="359">
        <v>47661.441531119999</v>
      </c>
      <c r="C23" s="343">
        <v>57733.24917494</v>
      </c>
      <c r="D23" s="343">
        <v>73104.796645569993</v>
      </c>
      <c r="E23" s="343">
        <v>20431.592173190002</v>
      </c>
      <c r="F23" s="343">
        <v>20268.642661189999</v>
      </c>
      <c r="G23" s="344" t="s">
        <v>25</v>
      </c>
    </row>
    <row r="24" spans="1:7" s="335" customFormat="1" ht="38.85" customHeight="1">
      <c r="A24" s="346" t="s">
        <v>55</v>
      </c>
      <c r="B24" s="359">
        <v>147070.07837341001</v>
      </c>
      <c r="C24" s="343">
        <v>139353.76775955001</v>
      </c>
      <c r="D24" s="343">
        <v>156223.84913133</v>
      </c>
      <c r="E24" s="343">
        <v>42416.035886899997</v>
      </c>
      <c r="F24" s="343">
        <v>27026.1519663</v>
      </c>
      <c r="G24" s="344" t="s">
        <v>440</v>
      </c>
    </row>
    <row r="25" spans="1:7" s="335" customFormat="1" ht="49.15" customHeight="1">
      <c r="A25" s="346" t="s">
        <v>387</v>
      </c>
      <c r="B25" s="359">
        <v>42554.29330451</v>
      </c>
      <c r="C25" s="343">
        <v>51534.913240540001</v>
      </c>
      <c r="D25" s="343">
        <v>53876.409345079999</v>
      </c>
      <c r="E25" s="343">
        <v>14397.29865812</v>
      </c>
      <c r="F25" s="343">
        <v>16397.28788163</v>
      </c>
      <c r="G25" s="344" t="s">
        <v>446</v>
      </c>
    </row>
    <row r="26" spans="1:7" s="335" customFormat="1" ht="38.85" customHeight="1">
      <c r="A26" s="346" t="s">
        <v>902</v>
      </c>
      <c r="B26" s="359">
        <v>16074.587042319999</v>
      </c>
      <c r="C26" s="343">
        <v>28492.5797422</v>
      </c>
      <c r="D26" s="343">
        <v>25566.62699904</v>
      </c>
      <c r="E26" s="343">
        <v>4767.91189932</v>
      </c>
      <c r="F26" s="343">
        <v>3958.3365416299998</v>
      </c>
      <c r="G26" s="344" t="s">
        <v>336</v>
      </c>
    </row>
    <row r="27" spans="1:7" s="335" customFormat="1" ht="89.1" customHeight="1">
      <c r="A27" s="346" t="s">
        <v>610</v>
      </c>
      <c r="B27" s="359">
        <v>55899.70490769</v>
      </c>
      <c r="C27" s="343">
        <v>55167.587876979997</v>
      </c>
      <c r="D27" s="343">
        <v>68956.113922069999</v>
      </c>
      <c r="E27" s="343">
        <v>13735.36016647</v>
      </c>
      <c r="F27" s="343">
        <v>22299.24907749</v>
      </c>
      <c r="G27" s="344" t="s">
        <v>903</v>
      </c>
    </row>
    <row r="28" spans="1:7" s="335" customFormat="1" ht="59.1" customHeight="1">
      <c r="A28" s="346" t="s">
        <v>904</v>
      </c>
      <c r="B28" s="359">
        <v>3489.0188907900001</v>
      </c>
      <c r="C28" s="343">
        <v>3824.3338881499999</v>
      </c>
      <c r="D28" s="343">
        <v>4468.7824035100002</v>
      </c>
      <c r="E28" s="343">
        <v>747.38342789000001</v>
      </c>
      <c r="F28" s="343">
        <v>955.95465997999997</v>
      </c>
      <c r="G28" s="344" t="s">
        <v>905</v>
      </c>
    </row>
    <row r="29" spans="1:7" s="335" customFormat="1" ht="28.7" customHeight="1">
      <c r="A29" s="346" t="s">
        <v>217</v>
      </c>
      <c r="B29" s="359">
        <v>34116.037647359997</v>
      </c>
      <c r="C29" s="343">
        <v>52475.175803339996</v>
      </c>
      <c r="D29" s="343">
        <v>57434.210921869999</v>
      </c>
      <c r="E29" s="343">
        <v>11404.587716079999</v>
      </c>
      <c r="F29" s="343">
        <v>12789.14656205</v>
      </c>
      <c r="G29" s="344" t="s">
        <v>906</v>
      </c>
    </row>
    <row r="30" spans="1:7" s="335" customFormat="1" ht="19.149999999999999" customHeight="1">
      <c r="A30" s="346" t="s">
        <v>543</v>
      </c>
      <c r="B30" s="359">
        <v>94408.148406749999</v>
      </c>
      <c r="C30" s="343">
        <v>90929.261859720005</v>
      </c>
      <c r="D30" s="343">
        <v>101160.49686296</v>
      </c>
      <c r="E30" s="343">
        <v>48033.818752500003</v>
      </c>
      <c r="F30" s="343">
        <v>17067.460219019998</v>
      </c>
      <c r="G30" s="344" t="s">
        <v>907</v>
      </c>
    </row>
    <row r="31" spans="1:7" s="335" customFormat="1" ht="28.7" customHeight="1">
      <c r="A31" s="346" t="s">
        <v>908</v>
      </c>
      <c r="B31" s="359">
        <v>5127.0008186900004</v>
      </c>
      <c r="C31" s="343">
        <v>7864.1871702300004</v>
      </c>
      <c r="D31" s="343">
        <v>7879.3126587300003</v>
      </c>
      <c r="E31" s="343">
        <v>1568.8502486899999</v>
      </c>
      <c r="F31" s="343">
        <v>1733.00297428</v>
      </c>
      <c r="G31" s="344" t="s">
        <v>909</v>
      </c>
    </row>
    <row r="32" spans="1:7" s="335" customFormat="1" ht="19.149999999999999" customHeight="1">
      <c r="A32" s="346" t="s">
        <v>502</v>
      </c>
      <c r="B32" s="359">
        <v>292.53171099999997</v>
      </c>
      <c r="C32" s="343">
        <v>11797.360414000001</v>
      </c>
      <c r="D32" s="343">
        <v>7886.5194680000004</v>
      </c>
      <c r="E32" s="343">
        <v>7886.5194680000004</v>
      </c>
      <c r="F32" s="343">
        <v>896.32157900000004</v>
      </c>
      <c r="G32" s="344" t="s">
        <v>910</v>
      </c>
    </row>
    <row r="33" spans="1:7" s="335" customFormat="1" ht="39.4" customHeight="1">
      <c r="A33" s="336" t="s">
        <v>605</v>
      </c>
      <c r="B33" s="337">
        <v>5300.3767943000003</v>
      </c>
      <c r="C33" s="337">
        <v>7408.0144321899998</v>
      </c>
      <c r="D33" s="337">
        <v>27583.165566250002</v>
      </c>
      <c r="E33" s="337">
        <v>13168.652946710001</v>
      </c>
      <c r="F33" s="337">
        <v>-3845.9298224600002</v>
      </c>
      <c r="G33" s="338" t="s">
        <v>539</v>
      </c>
    </row>
    <row r="34" spans="1:7" s="335" customFormat="1" ht="19.149999999999999" customHeight="1">
      <c r="A34" s="345" t="s">
        <v>911</v>
      </c>
      <c r="B34" s="340">
        <v>15735.2785</v>
      </c>
      <c r="C34" s="340">
        <v>9561.2970000000005</v>
      </c>
      <c r="D34" s="340">
        <v>33001.519999999997</v>
      </c>
      <c r="E34" s="340">
        <v>13970</v>
      </c>
      <c r="F34" s="340">
        <v>0</v>
      </c>
      <c r="G34" s="345" t="s">
        <v>912</v>
      </c>
    </row>
    <row r="35" spans="1:7" s="335" customFormat="1" ht="28.7" customHeight="1">
      <c r="A35" s="345" t="s">
        <v>913</v>
      </c>
      <c r="B35" s="340">
        <v>10434.9017057</v>
      </c>
      <c r="C35" s="340">
        <v>2153.2825678099998</v>
      </c>
      <c r="D35" s="340">
        <v>5418.3544337499998</v>
      </c>
      <c r="E35" s="340">
        <v>801.34705328999996</v>
      </c>
      <c r="F35" s="340">
        <v>3845.9298224600002</v>
      </c>
      <c r="G35" s="345" t="s">
        <v>914</v>
      </c>
    </row>
    <row r="36" spans="1:7" s="335" customFormat="1" ht="59.65" customHeight="1">
      <c r="A36" s="336" t="s">
        <v>2090</v>
      </c>
      <c r="B36" s="337">
        <v>566.25281500000006</v>
      </c>
      <c r="C36" s="337">
        <v>155.026028</v>
      </c>
      <c r="D36" s="337">
        <v>1157.6692109999999</v>
      </c>
      <c r="E36" s="337">
        <v>5.0025000000000004</v>
      </c>
      <c r="F36" s="337">
        <v>-13.497</v>
      </c>
      <c r="G36" s="338" t="s">
        <v>604</v>
      </c>
    </row>
    <row r="37" spans="1:7" s="335" customFormat="1" ht="28.7" customHeight="1">
      <c r="A37" s="345" t="s">
        <v>917</v>
      </c>
      <c r="B37" s="340">
        <v>749.54899999999998</v>
      </c>
      <c r="C37" s="340">
        <v>203.733</v>
      </c>
      <c r="D37" s="340">
        <v>1302.731</v>
      </c>
      <c r="E37" s="340">
        <v>17.555</v>
      </c>
      <c r="F37" s="340">
        <v>0</v>
      </c>
      <c r="G37" s="345" t="s">
        <v>918</v>
      </c>
    </row>
    <row r="38" spans="1:7" s="335" customFormat="1" ht="38.85" customHeight="1">
      <c r="A38" s="345" t="s">
        <v>915</v>
      </c>
      <c r="B38" s="340">
        <v>183.29618500000001</v>
      </c>
      <c r="C38" s="340">
        <v>48.706972</v>
      </c>
      <c r="D38" s="340">
        <v>145.061789</v>
      </c>
      <c r="E38" s="340">
        <v>12.5525</v>
      </c>
      <c r="F38" s="340">
        <v>13.497</v>
      </c>
      <c r="G38" s="345" t="s">
        <v>916</v>
      </c>
    </row>
    <row r="39" spans="1:7" s="335" customFormat="1" ht="39.4" customHeight="1">
      <c r="A39" s="336" t="s">
        <v>2091</v>
      </c>
      <c r="B39" s="337">
        <v>-64461.050696400001</v>
      </c>
      <c r="C39" s="337">
        <v>-6263.5892377099999</v>
      </c>
      <c r="D39" s="337">
        <v>2411.4448573899999</v>
      </c>
      <c r="E39" s="337">
        <v>1705.9624299699999</v>
      </c>
      <c r="F39" s="337">
        <v>66648.244948199994</v>
      </c>
      <c r="G39" s="338" t="s">
        <v>606</v>
      </c>
    </row>
    <row r="40" spans="1:7" s="335" customFormat="1" ht="2.1" customHeight="1"/>
    <row r="41" spans="1:7" s="335" customFormat="1" ht="68.849999999999994" customHeight="1">
      <c r="A41" s="336" t="s">
        <v>2203</v>
      </c>
      <c r="B41" s="337">
        <v>64461.050696400001</v>
      </c>
      <c r="C41" s="337">
        <v>6263.5892377099999</v>
      </c>
      <c r="D41" s="337">
        <v>2411.4448573899999</v>
      </c>
      <c r="E41" s="337">
        <v>-1705.9624299699999</v>
      </c>
      <c r="F41" s="337">
        <v>-66648.244948199994</v>
      </c>
      <c r="G41" s="338" t="s">
        <v>2204</v>
      </c>
    </row>
    <row r="42" spans="1:7" s="335" customFormat="1" ht="19.149999999999999" customHeight="1">
      <c r="A42" s="348" t="s">
        <v>465</v>
      </c>
      <c r="B42" s="350">
        <v>65376.981173</v>
      </c>
      <c r="C42" s="350">
        <v>9077.9158155200003</v>
      </c>
      <c r="D42" s="350">
        <v>-76270.707437239995</v>
      </c>
      <c r="E42" s="350">
        <v>-162126.18904463999</v>
      </c>
      <c r="F42" s="350">
        <v>-66648.244948199994</v>
      </c>
      <c r="G42" s="351" t="s">
        <v>919</v>
      </c>
    </row>
    <row r="43" spans="1:7" s="335" customFormat="1" ht="19.149999999999999" customHeight="1">
      <c r="A43" s="341" t="s">
        <v>920</v>
      </c>
      <c r="B43" s="343">
        <v>100872.02</v>
      </c>
      <c r="C43" s="343">
        <v>35997.279448519999</v>
      </c>
      <c r="D43" s="343">
        <v>-24168.025996199998</v>
      </c>
      <c r="E43" s="343">
        <v>-161033.88357964001</v>
      </c>
      <c r="F43" s="343">
        <v>-20205.227506200001</v>
      </c>
      <c r="G43" s="353" t="s">
        <v>921</v>
      </c>
    </row>
    <row r="44" spans="1:7" s="335" customFormat="1" ht="19.7" customHeight="1">
      <c r="A44" s="341" t="s">
        <v>922</v>
      </c>
      <c r="B44" s="343">
        <v>35495.038826999997</v>
      </c>
      <c r="C44" s="343">
        <v>26919.363633000001</v>
      </c>
      <c r="D44" s="343">
        <v>52102.681441039997</v>
      </c>
      <c r="E44" s="343">
        <v>1092.3054649999999</v>
      </c>
      <c r="F44" s="343">
        <v>46443.017441999997</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1"/>
      <headerFooter alignWithMargins="0"/>
    </customSheetView>
    <customSheetView guid="{69687417-BF2D-41EA-9F0C-3ABCA36AC0DF}"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honeticPr fontId="20" type="noConversion"/>
  <pageMargins left="0.19685039370078741" right="0.23622047244094491" top="0.39370078740157483" bottom="0.31496062992125984" header="0.39370078740157483" footer="0.31496062992125984"/>
  <pageSetup paperSize="9" scale="70"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00B0F0"/>
  </sheetPr>
  <dimension ref="A1:H51"/>
  <sheetViews>
    <sheetView zoomScaleNormal="100" zoomScaleSheetLayoutView="85" workbookViewId="0">
      <pane xSplit="1" ySplit="7" topLeftCell="B35" activePane="bottomRight" state="frozen"/>
      <selection pane="topRight" activeCell="B1" sqref="B1"/>
      <selection pane="bottomLeft" activeCell="A8" sqref="A8"/>
      <selection pane="bottomRight" activeCell="F41" sqref="F41"/>
    </sheetView>
  </sheetViews>
  <sheetFormatPr defaultRowHeight="12.75"/>
  <cols>
    <col min="1" max="1" width="34.28515625" style="255" customWidth="1"/>
    <col min="2" max="2" width="16.5703125" style="255" customWidth="1"/>
    <col min="3" max="3" width="16.7109375" style="255" customWidth="1"/>
    <col min="4" max="4" width="10.85546875" style="255" customWidth="1"/>
    <col min="5" max="5" width="22.5703125" style="255" customWidth="1"/>
    <col min="6" max="6" width="15.42578125" style="255" customWidth="1"/>
    <col min="7" max="7" width="34.42578125" style="255" customWidth="1"/>
    <col min="8" max="8" width="4.85546875" style="255" customWidth="1"/>
    <col min="9" max="9" width="4.7109375" style="255" customWidth="1"/>
    <col min="10" max="16384" width="9.140625" style="255"/>
  </cols>
  <sheetData>
    <row r="1" spans="1:7" s="335" customFormat="1" ht="19.149999999999999" customHeight="1">
      <c r="A1" s="962" t="s">
        <v>1966</v>
      </c>
      <c r="B1" s="962"/>
      <c r="C1" s="962"/>
      <c r="D1" s="962"/>
      <c r="E1" s="965" t="s">
        <v>111</v>
      </c>
      <c r="F1" s="965"/>
      <c r="G1" s="965"/>
    </row>
    <row r="2" spans="1:7" s="335" customFormat="1" ht="19.149999999999999" customHeight="1">
      <c r="A2" s="963" t="s">
        <v>112</v>
      </c>
      <c r="B2" s="963"/>
      <c r="C2" s="963"/>
      <c r="D2" s="963"/>
      <c r="E2" s="957" t="s">
        <v>398</v>
      </c>
      <c r="F2" s="957"/>
      <c r="G2" s="957"/>
    </row>
    <row r="3" spans="1:7" s="335" customFormat="1" ht="1.1499999999999999" customHeight="1">
      <c r="A3" s="958" t="s">
        <v>124</v>
      </c>
      <c r="B3" s="958"/>
      <c r="C3" s="958"/>
      <c r="D3" s="958"/>
      <c r="E3" s="966" t="s">
        <v>513</v>
      </c>
      <c r="F3" s="966"/>
      <c r="G3" s="966"/>
    </row>
    <row r="4" spans="1:7" s="335" customFormat="1" ht="20.25" customHeight="1">
      <c r="A4" s="958"/>
      <c r="B4" s="958"/>
      <c r="C4" s="958"/>
      <c r="D4" s="958"/>
      <c r="E4" s="966"/>
      <c r="F4" s="966"/>
      <c r="G4" s="966"/>
    </row>
    <row r="5" spans="1:7" s="335" customFormat="1" ht="21.4" customHeight="1">
      <c r="A5" s="955" t="s">
        <v>382</v>
      </c>
      <c r="B5" s="959" t="s">
        <v>3009</v>
      </c>
      <c r="C5" s="959" t="s">
        <v>2202</v>
      </c>
      <c r="D5" s="955" t="s">
        <v>3010</v>
      </c>
      <c r="E5" s="955"/>
      <c r="F5" s="959" t="s">
        <v>3335</v>
      </c>
      <c r="G5" s="967" t="s">
        <v>37</v>
      </c>
    </row>
    <row r="6" spans="1:7" s="335" customFormat="1" ht="103.5" customHeight="1">
      <c r="A6" s="955"/>
      <c r="B6" s="959"/>
      <c r="C6" s="959"/>
      <c r="D6" s="626" t="s">
        <v>1729</v>
      </c>
      <c r="E6" s="627" t="s">
        <v>3336</v>
      </c>
      <c r="F6" s="959"/>
      <c r="G6" s="967"/>
    </row>
    <row r="7" spans="1:7" s="335" customFormat="1" ht="20.25" customHeight="1">
      <c r="A7" s="625" t="s">
        <v>507</v>
      </c>
      <c r="B7" s="625" t="s">
        <v>185</v>
      </c>
      <c r="C7" s="625" t="s">
        <v>271</v>
      </c>
      <c r="D7" s="625" t="s">
        <v>459</v>
      </c>
      <c r="E7" s="628" t="s">
        <v>672</v>
      </c>
      <c r="F7" s="625" t="s">
        <v>486</v>
      </c>
      <c r="G7" s="625" t="s">
        <v>673</v>
      </c>
    </row>
    <row r="8" spans="1:7" s="335" customFormat="1" ht="21.4" customHeight="1">
      <c r="A8" s="629" t="s">
        <v>405</v>
      </c>
      <c r="B8" s="630">
        <v>15847431.1455484</v>
      </c>
      <c r="C8" s="630">
        <v>20248100.503050201</v>
      </c>
      <c r="D8" s="630">
        <v>24917246.139965001</v>
      </c>
      <c r="E8" s="631">
        <v>7515023.1965867002</v>
      </c>
      <c r="F8" s="630">
        <v>8225005.74369865</v>
      </c>
      <c r="G8" s="632" t="s">
        <v>406</v>
      </c>
    </row>
    <row r="9" spans="1:7" s="335" customFormat="1" ht="34.700000000000003" customHeight="1">
      <c r="A9" s="633" t="s">
        <v>891</v>
      </c>
      <c r="B9" s="634">
        <v>10724319.418932199</v>
      </c>
      <c r="C9" s="634">
        <v>14843310.9990701</v>
      </c>
      <c r="D9" s="635">
        <v>18912204.474888701</v>
      </c>
      <c r="E9" s="636">
        <v>5965230.0969871897</v>
      </c>
      <c r="F9" s="634">
        <v>5904419.0968520101</v>
      </c>
      <c r="G9" s="637" t="s">
        <v>892</v>
      </c>
    </row>
    <row r="10" spans="1:7" s="335" customFormat="1" ht="21.4" customHeight="1">
      <c r="A10" s="638" t="s">
        <v>1153</v>
      </c>
      <c r="B10" s="639">
        <v>2828100.10336807</v>
      </c>
      <c r="C10" s="639">
        <v>3962495.82958066</v>
      </c>
      <c r="D10" s="639">
        <v>5045696.0858471999</v>
      </c>
      <c r="E10" s="640">
        <v>1842131.0934107699</v>
      </c>
      <c r="F10" s="639">
        <v>1818663.10207038</v>
      </c>
      <c r="G10" s="641" t="s">
        <v>601</v>
      </c>
    </row>
    <row r="11" spans="1:7" s="335" customFormat="1" ht="21.4" customHeight="1">
      <c r="A11" s="638" t="s">
        <v>893</v>
      </c>
      <c r="B11" s="639">
        <v>1134135.6050380699</v>
      </c>
      <c r="C11" s="639">
        <v>1499712.4170224799</v>
      </c>
      <c r="D11" s="639">
        <v>1992384.8532992799</v>
      </c>
      <c r="E11" s="640">
        <v>652267.45363619004</v>
      </c>
      <c r="F11" s="639">
        <v>849921.42270283995</v>
      </c>
      <c r="G11" s="641" t="s">
        <v>602</v>
      </c>
    </row>
    <row r="12" spans="1:7" s="335" customFormat="1" ht="21.4" customHeight="1">
      <c r="A12" s="638" t="s">
        <v>894</v>
      </c>
      <c r="B12" s="639">
        <v>841278.82012339996</v>
      </c>
      <c r="C12" s="639">
        <v>1035129.00732586</v>
      </c>
      <c r="D12" s="639">
        <v>1321272.7693586899</v>
      </c>
      <c r="E12" s="640">
        <v>388884.56633646</v>
      </c>
      <c r="F12" s="639">
        <v>530309.68652220001</v>
      </c>
      <c r="G12" s="641" t="s">
        <v>571</v>
      </c>
    </row>
    <row r="13" spans="1:7" s="335" customFormat="1" ht="21.4" customHeight="1">
      <c r="A13" s="638" t="s">
        <v>1154</v>
      </c>
      <c r="B13" s="639">
        <v>2807690.8040763498</v>
      </c>
      <c r="C13" s="639">
        <v>4226358.8257288998</v>
      </c>
      <c r="D13" s="639">
        <v>5674110.63979825</v>
      </c>
      <c r="E13" s="640">
        <v>1631630.6373137999</v>
      </c>
      <c r="F13" s="639">
        <v>1354387.1929758999</v>
      </c>
      <c r="G13" s="641" t="s">
        <v>572</v>
      </c>
    </row>
    <row r="14" spans="1:7" s="335" customFormat="1" ht="21.4" customHeight="1">
      <c r="A14" s="638" t="s">
        <v>895</v>
      </c>
      <c r="B14" s="639">
        <v>468482.87196573999</v>
      </c>
      <c r="C14" s="639">
        <v>757266.86720801995</v>
      </c>
      <c r="D14" s="639">
        <v>840215.69540223002</v>
      </c>
      <c r="E14" s="640">
        <v>242919.31204777001</v>
      </c>
      <c r="F14" s="639">
        <v>243008.64588994</v>
      </c>
      <c r="G14" s="641" t="s">
        <v>560</v>
      </c>
    </row>
    <row r="15" spans="1:7" s="335" customFormat="1" ht="22.35" customHeight="1">
      <c r="A15" s="642" t="s">
        <v>896</v>
      </c>
      <c r="B15" s="634">
        <v>414430.96803793003</v>
      </c>
      <c r="C15" s="634">
        <v>584848.00571191998</v>
      </c>
      <c r="D15" s="635">
        <v>1822932.93093655</v>
      </c>
      <c r="E15" s="636">
        <v>133271.60358565999</v>
      </c>
      <c r="F15" s="634">
        <v>296572.19272822997</v>
      </c>
      <c r="G15" s="643" t="s">
        <v>11</v>
      </c>
    </row>
    <row r="16" spans="1:7" s="335" customFormat="1" ht="34.700000000000003" customHeight="1">
      <c r="A16" s="642" t="s">
        <v>897</v>
      </c>
      <c r="B16" s="634">
        <v>208727.59657828</v>
      </c>
      <c r="C16" s="634">
        <v>239941.49826821001</v>
      </c>
      <c r="D16" s="635">
        <v>182108.73413972999</v>
      </c>
      <c r="E16" s="636">
        <v>41701.496013850003</v>
      </c>
      <c r="F16" s="634">
        <v>74014.454118409994</v>
      </c>
      <c r="G16" s="643" t="s">
        <v>480</v>
      </c>
    </row>
    <row r="17" spans="1:7" s="335" customFormat="1" ht="22.35" customHeight="1">
      <c r="A17" s="642" t="s">
        <v>360</v>
      </c>
      <c r="B17" s="634">
        <v>4499953.1619999995</v>
      </c>
      <c r="C17" s="634">
        <v>4580000</v>
      </c>
      <c r="D17" s="635">
        <v>4000000</v>
      </c>
      <c r="E17" s="636">
        <v>1374820</v>
      </c>
      <c r="F17" s="634">
        <v>1950000</v>
      </c>
      <c r="G17" s="643" t="s">
        <v>898</v>
      </c>
    </row>
    <row r="18" spans="1:7" s="335" customFormat="1" ht="21.95" customHeight="1">
      <c r="A18" s="629" t="s">
        <v>106</v>
      </c>
      <c r="B18" s="630">
        <v>17951888.415975399</v>
      </c>
      <c r="C18" s="630">
        <v>21532543.314361501</v>
      </c>
      <c r="D18" s="630">
        <v>26760000.294975899</v>
      </c>
      <c r="E18" s="631">
        <v>7789169.66575009</v>
      </c>
      <c r="F18" s="630">
        <v>8258577.1213009702</v>
      </c>
      <c r="G18" s="632" t="s">
        <v>467</v>
      </c>
    </row>
    <row r="19" spans="1:7" s="335" customFormat="1" ht="34.700000000000003" customHeight="1">
      <c r="A19" s="644" t="s">
        <v>899</v>
      </c>
      <c r="B19" s="639">
        <v>856389.13757871999</v>
      </c>
      <c r="C19" s="639">
        <v>1211805.6529756</v>
      </c>
      <c r="D19" s="639">
        <v>1489124.1291602601</v>
      </c>
      <c r="E19" s="640">
        <v>464850.95579501998</v>
      </c>
      <c r="F19" s="639">
        <v>487163.25726429</v>
      </c>
      <c r="G19" s="641" t="s">
        <v>132</v>
      </c>
    </row>
    <row r="20" spans="1:7" s="335" customFormat="1" ht="21.4" customHeight="1">
      <c r="A20" s="644" t="s">
        <v>87</v>
      </c>
      <c r="B20" s="639">
        <v>744707.25207598996</v>
      </c>
      <c r="C20" s="639">
        <v>1112807.1085043501</v>
      </c>
      <c r="D20" s="639">
        <v>1169572.16153187</v>
      </c>
      <c r="E20" s="640">
        <v>349286.53765880998</v>
      </c>
      <c r="F20" s="639">
        <v>242996.70369453001</v>
      </c>
      <c r="G20" s="641" t="s">
        <v>41</v>
      </c>
    </row>
    <row r="21" spans="1:7" s="335" customFormat="1" ht="58.15" customHeight="1">
      <c r="A21" s="644" t="s">
        <v>900</v>
      </c>
      <c r="B21" s="639">
        <v>1011390.99779251</v>
      </c>
      <c r="C21" s="639">
        <v>1327771.1065046401</v>
      </c>
      <c r="D21" s="639">
        <v>1611950.54594266</v>
      </c>
      <c r="E21" s="640">
        <v>377274.62347152998</v>
      </c>
      <c r="F21" s="639">
        <v>409403.74533428001</v>
      </c>
      <c r="G21" s="641" t="s">
        <v>270</v>
      </c>
    </row>
    <row r="22" spans="1:7" s="335" customFormat="1" ht="21.4" customHeight="1">
      <c r="A22" s="644" t="s">
        <v>38</v>
      </c>
      <c r="B22" s="639">
        <v>3681859.7330483599</v>
      </c>
      <c r="C22" s="639">
        <v>4523124.9323393498</v>
      </c>
      <c r="D22" s="639">
        <v>5807649.5126142902</v>
      </c>
      <c r="E22" s="640">
        <v>1789814.9201562</v>
      </c>
      <c r="F22" s="639">
        <v>1722519.8261923899</v>
      </c>
      <c r="G22" s="641" t="s">
        <v>39</v>
      </c>
    </row>
    <row r="23" spans="1:7" s="335" customFormat="1" ht="21.4" customHeight="1">
      <c r="A23" s="644" t="s">
        <v>291</v>
      </c>
      <c r="B23" s="639">
        <v>2259347.4007756002</v>
      </c>
      <c r="C23" s="639">
        <v>2111812.33107907</v>
      </c>
      <c r="D23" s="639">
        <v>2503067.5966585102</v>
      </c>
      <c r="E23" s="640">
        <v>807885.11497478001</v>
      </c>
      <c r="F23" s="639">
        <v>788012.41736652004</v>
      </c>
      <c r="G23" s="641" t="s">
        <v>292</v>
      </c>
    </row>
    <row r="24" spans="1:7" s="335" customFormat="1" ht="33.6" customHeight="1">
      <c r="A24" s="644" t="s">
        <v>901</v>
      </c>
      <c r="B24" s="639">
        <v>4028902.97983573</v>
      </c>
      <c r="C24" s="639">
        <v>4495958.6999689396</v>
      </c>
      <c r="D24" s="639">
        <v>5283759.0606499901</v>
      </c>
      <c r="E24" s="640">
        <v>1712002.5529338701</v>
      </c>
      <c r="F24" s="639">
        <v>1977914.5689103401</v>
      </c>
      <c r="G24" s="641" t="s">
        <v>25</v>
      </c>
    </row>
    <row r="25" spans="1:7" s="335" customFormat="1" ht="33.6" customHeight="1">
      <c r="A25" s="644" t="s">
        <v>55</v>
      </c>
      <c r="B25" s="639">
        <v>1233396.7391116801</v>
      </c>
      <c r="C25" s="639">
        <v>1305823.6902977501</v>
      </c>
      <c r="D25" s="639">
        <v>1917632.43162165</v>
      </c>
      <c r="E25" s="640">
        <v>285068.97287022998</v>
      </c>
      <c r="F25" s="639">
        <v>293830.49019352999</v>
      </c>
      <c r="G25" s="641" t="s">
        <v>440</v>
      </c>
    </row>
    <row r="26" spans="1:7" s="335" customFormat="1" ht="33.6" customHeight="1">
      <c r="A26" s="644" t="s">
        <v>387</v>
      </c>
      <c r="B26" s="639">
        <v>528296.42758530995</v>
      </c>
      <c r="C26" s="639">
        <v>689905.57946762</v>
      </c>
      <c r="D26" s="639">
        <v>877497.76466548</v>
      </c>
      <c r="E26" s="640">
        <v>220114.11277435001</v>
      </c>
      <c r="F26" s="639">
        <v>266872.07240722002</v>
      </c>
      <c r="G26" s="641" t="s">
        <v>446</v>
      </c>
    </row>
    <row r="27" spans="1:7" s="335" customFormat="1" ht="33.6" customHeight="1">
      <c r="A27" s="644" t="s">
        <v>902</v>
      </c>
      <c r="B27" s="639">
        <v>160363.38224917001</v>
      </c>
      <c r="C27" s="639">
        <v>225517.89892243</v>
      </c>
      <c r="D27" s="639">
        <v>343550.37389042001</v>
      </c>
      <c r="E27" s="640">
        <v>80144.317731870004</v>
      </c>
      <c r="F27" s="639">
        <v>58324.294705649998</v>
      </c>
      <c r="G27" s="641" t="s">
        <v>336</v>
      </c>
    </row>
    <row r="28" spans="1:7" s="335" customFormat="1" ht="70.349999999999994" customHeight="1">
      <c r="A28" s="644" t="s">
        <v>610</v>
      </c>
      <c r="B28" s="639">
        <v>717852.27889445005</v>
      </c>
      <c r="C28" s="639">
        <v>816465.81756986002</v>
      </c>
      <c r="D28" s="639">
        <v>986080.03881891002</v>
      </c>
      <c r="E28" s="640">
        <v>197849.21197529</v>
      </c>
      <c r="F28" s="639">
        <v>301569.43070323003</v>
      </c>
      <c r="G28" s="641" t="s">
        <v>903</v>
      </c>
    </row>
    <row r="29" spans="1:7" s="335" customFormat="1" ht="45.95" customHeight="1">
      <c r="A29" s="644" t="s">
        <v>904</v>
      </c>
      <c r="B29" s="639">
        <v>58067.156844470002</v>
      </c>
      <c r="C29" s="639">
        <v>111375.41051496001</v>
      </c>
      <c r="D29" s="639">
        <v>106051.45352374999</v>
      </c>
      <c r="E29" s="640">
        <v>18941.28234519</v>
      </c>
      <c r="F29" s="639">
        <v>15945.003784250001</v>
      </c>
      <c r="G29" s="641" t="s">
        <v>905</v>
      </c>
    </row>
    <row r="30" spans="1:7" s="335" customFormat="1" ht="21.4" customHeight="1">
      <c r="A30" s="644" t="s">
        <v>217</v>
      </c>
      <c r="B30" s="639">
        <v>1015995.25189133</v>
      </c>
      <c r="C30" s="639">
        <v>1362000.9165584601</v>
      </c>
      <c r="D30" s="639">
        <v>1733968.81872412</v>
      </c>
      <c r="E30" s="640">
        <v>319599.88292320998</v>
      </c>
      <c r="F30" s="639">
        <v>387507.76479157998</v>
      </c>
      <c r="G30" s="641" t="s">
        <v>906</v>
      </c>
    </row>
    <row r="31" spans="1:7" s="335" customFormat="1" ht="21.4" customHeight="1">
      <c r="A31" s="644" t="s">
        <v>543</v>
      </c>
      <c r="B31" s="639">
        <v>626497.85053097003</v>
      </c>
      <c r="C31" s="639">
        <v>740201.37682753999</v>
      </c>
      <c r="D31" s="639">
        <v>1064447.4095264</v>
      </c>
      <c r="E31" s="640">
        <v>421503.06498751999</v>
      </c>
      <c r="F31" s="639">
        <v>338195.29324824002</v>
      </c>
      <c r="G31" s="641" t="s">
        <v>907</v>
      </c>
    </row>
    <row r="32" spans="1:7" s="335" customFormat="1" ht="21.4" customHeight="1">
      <c r="A32" s="644" t="s">
        <v>908</v>
      </c>
      <c r="B32" s="639">
        <v>1028821.82776108</v>
      </c>
      <c r="C32" s="639">
        <v>1357551.7838309801</v>
      </c>
      <c r="D32" s="639">
        <v>1865648.99764759</v>
      </c>
      <c r="E32" s="640">
        <v>744834.11515222001</v>
      </c>
      <c r="F32" s="639">
        <v>968322.25270492001</v>
      </c>
      <c r="G32" s="641" t="s">
        <v>909</v>
      </c>
    </row>
    <row r="33" spans="1:7" s="335" customFormat="1" ht="21.4" customHeight="1">
      <c r="A33" s="644" t="s">
        <v>502</v>
      </c>
      <c r="B33" s="645" t="s">
        <v>489</v>
      </c>
      <c r="C33" s="639">
        <v>140421.00899999999</v>
      </c>
      <c r="D33" s="645" t="s">
        <v>489</v>
      </c>
      <c r="E33" s="646" t="s">
        <v>489</v>
      </c>
      <c r="F33" s="645" t="s">
        <v>489</v>
      </c>
      <c r="G33" s="641" t="s">
        <v>910</v>
      </c>
    </row>
    <row r="34" spans="1:7" s="335" customFormat="1" ht="34.15" customHeight="1">
      <c r="A34" s="629" t="s">
        <v>605</v>
      </c>
      <c r="B34" s="630">
        <v>267337.54014544998</v>
      </c>
      <c r="C34" s="630">
        <v>592680.34410270001</v>
      </c>
      <c r="D34" s="630">
        <v>466441.74364584999</v>
      </c>
      <c r="E34" s="631">
        <v>191720.65508061001</v>
      </c>
      <c r="F34" s="630">
        <v>92451.099634240003</v>
      </c>
      <c r="G34" s="632" t="s">
        <v>539</v>
      </c>
    </row>
    <row r="35" spans="1:7" s="335" customFormat="1" ht="22.35" customHeight="1">
      <c r="A35" s="642" t="s">
        <v>911</v>
      </c>
      <c r="B35" s="634">
        <v>451372.11037468998</v>
      </c>
      <c r="C35" s="634">
        <v>742434.12621048</v>
      </c>
      <c r="D35" s="635">
        <v>712385.40179810999</v>
      </c>
      <c r="E35" s="636">
        <v>216839.41800000001</v>
      </c>
      <c r="F35" s="634">
        <v>143356.06736300001</v>
      </c>
      <c r="G35" s="643" t="s">
        <v>912</v>
      </c>
    </row>
    <row r="36" spans="1:7" s="335" customFormat="1" ht="22.35" customHeight="1">
      <c r="A36" s="642" t="s">
        <v>913</v>
      </c>
      <c r="B36" s="634">
        <v>184034.57022923999</v>
      </c>
      <c r="C36" s="634">
        <v>149753.78210777999</v>
      </c>
      <c r="D36" s="635">
        <v>245943.65815226</v>
      </c>
      <c r="E36" s="636">
        <v>25118.762919389999</v>
      </c>
      <c r="F36" s="634">
        <v>50904.967728759999</v>
      </c>
      <c r="G36" s="643" t="s">
        <v>914</v>
      </c>
    </row>
    <row r="37" spans="1:7" s="335" customFormat="1" ht="46.35" customHeight="1">
      <c r="A37" s="629" t="s">
        <v>2090</v>
      </c>
      <c r="B37" s="630">
        <v>163011.36251618</v>
      </c>
      <c r="C37" s="630">
        <v>292001.58021806</v>
      </c>
      <c r="D37" s="630">
        <v>501904.69625404</v>
      </c>
      <c r="E37" s="631">
        <v>66058.455245229998</v>
      </c>
      <c r="F37" s="630">
        <v>76466.543016940006</v>
      </c>
      <c r="G37" s="632" t="s">
        <v>604</v>
      </c>
    </row>
    <row r="38" spans="1:7" s="335" customFormat="1" ht="34.700000000000003" customHeight="1">
      <c r="A38" s="642" t="s">
        <v>917</v>
      </c>
      <c r="B38" s="634">
        <v>165709.00239641001</v>
      </c>
      <c r="C38" s="634">
        <v>293189.2800724</v>
      </c>
      <c r="D38" s="635">
        <v>503365.10263327998</v>
      </c>
      <c r="E38" s="636">
        <v>66590.511547970003</v>
      </c>
      <c r="F38" s="634">
        <v>76821.887584149998</v>
      </c>
      <c r="G38" s="643" t="s">
        <v>918</v>
      </c>
    </row>
    <row r="39" spans="1:7" s="335" customFormat="1" ht="34.700000000000003" customHeight="1">
      <c r="A39" s="642" t="s">
        <v>915</v>
      </c>
      <c r="B39" s="634">
        <v>2697.63988023</v>
      </c>
      <c r="C39" s="634">
        <v>1187.69985434</v>
      </c>
      <c r="D39" s="635">
        <v>1460.40637924</v>
      </c>
      <c r="E39" s="636">
        <v>532.05630273999998</v>
      </c>
      <c r="F39" s="634">
        <v>355.34456720999998</v>
      </c>
      <c r="G39" s="643" t="s">
        <v>916</v>
      </c>
    </row>
    <row r="40" spans="1:7" s="335" customFormat="1" ht="34.15" customHeight="1">
      <c r="A40" s="629" t="s">
        <v>2091</v>
      </c>
      <c r="B40" s="630">
        <v>-2534806.1730885999</v>
      </c>
      <c r="C40" s="630">
        <v>-2169124.7356321202</v>
      </c>
      <c r="D40" s="630">
        <v>-2811100.5949108</v>
      </c>
      <c r="E40" s="631">
        <v>-531925.57948922995</v>
      </c>
      <c r="F40" s="630">
        <v>-202489.0202535</v>
      </c>
      <c r="G40" s="632" t="s">
        <v>606</v>
      </c>
    </row>
    <row r="41" spans="1:7" s="335" customFormat="1" ht="46.35" customHeight="1">
      <c r="A41" s="629" t="s">
        <v>2092</v>
      </c>
      <c r="B41" s="630">
        <v>2534806.1730885999</v>
      </c>
      <c r="C41" s="630">
        <v>-8370502.2609110503</v>
      </c>
      <c r="D41" s="630">
        <v>-8454245.4548096191</v>
      </c>
      <c r="E41" s="631">
        <v>-2411424.2052426399</v>
      </c>
      <c r="F41" s="630">
        <v>-2487400.0490592802</v>
      </c>
      <c r="G41" s="632" t="s">
        <v>2093</v>
      </c>
    </row>
    <row r="42" spans="1:7" s="335" customFormat="1" ht="58.7" customHeight="1">
      <c r="A42" s="629" t="s">
        <v>2203</v>
      </c>
      <c r="B42" s="630">
        <v>2534806.1730885999</v>
      </c>
      <c r="C42" s="630">
        <v>-8370502.2609110503</v>
      </c>
      <c r="D42" s="630">
        <v>-8454245.4548096191</v>
      </c>
      <c r="E42" s="631">
        <v>-2411424.2052426399</v>
      </c>
      <c r="F42" s="630">
        <v>202489.0202535</v>
      </c>
      <c r="G42" s="632" t="s">
        <v>2204</v>
      </c>
    </row>
    <row r="43" spans="1:7" s="335" customFormat="1" ht="21.4" customHeight="1">
      <c r="A43" s="647" t="s">
        <v>465</v>
      </c>
      <c r="B43" s="648">
        <v>2701526.5144178602</v>
      </c>
      <c r="C43" s="648">
        <v>3486213.8085242901</v>
      </c>
      <c r="D43" s="648">
        <v>5066931.4940947099</v>
      </c>
      <c r="E43" s="649">
        <v>-51986.2595056801</v>
      </c>
      <c r="F43" s="648">
        <v>1490137.82314615</v>
      </c>
      <c r="G43" s="650" t="s">
        <v>919</v>
      </c>
    </row>
    <row r="44" spans="1:7" s="335" customFormat="1" ht="21.4" customHeight="1">
      <c r="A44" s="644" t="s">
        <v>920</v>
      </c>
      <c r="B44" s="639">
        <v>2701526.5144178602</v>
      </c>
      <c r="C44" s="639">
        <v>3486213.8085242901</v>
      </c>
      <c r="D44" s="639">
        <v>5066931.4940947099</v>
      </c>
      <c r="E44" s="640">
        <v>-51986.2595056801</v>
      </c>
      <c r="F44" s="639">
        <v>1490137.82314615</v>
      </c>
      <c r="G44" s="651" t="s">
        <v>921</v>
      </c>
    </row>
    <row r="45" spans="1:7" s="335" customFormat="1" ht="21.4" customHeight="1">
      <c r="A45" s="644" t="s">
        <v>922</v>
      </c>
      <c r="B45" s="645" t="s">
        <v>489</v>
      </c>
      <c r="C45" s="645" t="s">
        <v>489</v>
      </c>
      <c r="D45" s="645" t="s">
        <v>489</v>
      </c>
      <c r="E45" s="646" t="s">
        <v>489</v>
      </c>
      <c r="F45" s="645" t="s">
        <v>489</v>
      </c>
      <c r="G45" s="651" t="s">
        <v>923</v>
      </c>
    </row>
    <row r="46" spans="1:7" s="335" customFormat="1" ht="21.4" customHeight="1">
      <c r="A46" s="647" t="s">
        <v>224</v>
      </c>
      <c r="B46" s="648">
        <v>1148983.3083800001</v>
      </c>
      <c r="C46" s="648">
        <v>65965.372600000002</v>
      </c>
      <c r="D46" s="648">
        <v>251872.158284</v>
      </c>
      <c r="E46" s="649">
        <v>97603.560100000002</v>
      </c>
      <c r="F46" s="648">
        <v>20277.040799999999</v>
      </c>
      <c r="G46" s="650" t="s">
        <v>924</v>
      </c>
    </row>
    <row r="47" spans="1:7" s="335" customFormat="1" ht="21.4" customHeight="1">
      <c r="A47" s="644" t="s">
        <v>920</v>
      </c>
      <c r="B47" s="639">
        <v>1148983.3083800001</v>
      </c>
      <c r="C47" s="639">
        <v>65965.372600000002</v>
      </c>
      <c r="D47" s="639">
        <v>251872.158284</v>
      </c>
      <c r="E47" s="640">
        <v>97603.560100000002</v>
      </c>
      <c r="F47" s="639">
        <v>20277.040799999999</v>
      </c>
      <c r="G47" s="651" t="s">
        <v>921</v>
      </c>
    </row>
    <row r="48" spans="1:7" s="335" customFormat="1" ht="21.4" customHeight="1">
      <c r="A48" s="652" t="s">
        <v>922</v>
      </c>
      <c r="B48" s="653" t="s">
        <v>489</v>
      </c>
      <c r="C48" s="653" t="s">
        <v>489</v>
      </c>
      <c r="D48" s="653" t="s">
        <v>489</v>
      </c>
      <c r="E48" s="654" t="s">
        <v>489</v>
      </c>
      <c r="F48" s="653" t="s">
        <v>489</v>
      </c>
      <c r="G48" s="655" t="s">
        <v>923</v>
      </c>
    </row>
    <row r="49" spans="1:8" s="335" customFormat="1" ht="299.64999999999998" customHeight="1">
      <c r="A49" s="624"/>
      <c r="B49" s="624"/>
      <c r="C49" s="624"/>
      <c r="D49" s="624"/>
      <c r="E49" s="624"/>
      <c r="F49" s="624"/>
      <c r="G49" s="624"/>
      <c r="H49" s="624"/>
    </row>
    <row r="50" spans="1:8" s="335" customFormat="1" ht="35.1" customHeight="1">
      <c r="A50" s="964"/>
      <c r="B50" s="964"/>
      <c r="C50" s="964"/>
      <c r="D50" s="964"/>
      <c r="E50" s="964"/>
      <c r="F50" s="964"/>
      <c r="G50" s="964"/>
      <c r="H50" s="964"/>
    </row>
    <row r="51" spans="1:8" s="335" customFormat="1" ht="59.65" customHeight="1">
      <c r="A51" s="624"/>
      <c r="B51" s="624"/>
      <c r="C51" s="624"/>
      <c r="D51" s="624"/>
      <c r="E51" s="624"/>
      <c r="F51" s="624"/>
      <c r="G51" s="624"/>
      <c r="H51" s="624"/>
    </row>
  </sheetData>
  <customSheetViews>
    <customSheetView guid="{CEB12AB2-2B7C-47EA-8993-91B31C172525}"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1"/>
      <headerFooter alignWithMargins="0"/>
    </customSheetView>
    <customSheetView guid="{69687417-BF2D-41EA-9F0C-3ABCA36AC0DF}"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2"/>
      <headerFooter alignWithMargins="0"/>
    </customSheetView>
  </customSheetViews>
  <mergeCells count="13">
    <mergeCell ref="A1:D1"/>
    <mergeCell ref="A2:D2"/>
    <mergeCell ref="A3:D4"/>
    <mergeCell ref="A5:A6"/>
    <mergeCell ref="A50:H50"/>
    <mergeCell ref="B5:B6"/>
    <mergeCell ref="C5:C6"/>
    <mergeCell ref="D5:E5"/>
    <mergeCell ref="E1:G1"/>
    <mergeCell ref="E2:G2"/>
    <mergeCell ref="E3:G4"/>
    <mergeCell ref="F5:F6"/>
    <mergeCell ref="G5:G6"/>
  </mergeCells>
  <phoneticPr fontId="0" type="noConversion"/>
  <pageMargins left="0.43307086614173229" right="0.23622047244094491" top="0.39370078740157483" bottom="0.27559055118110237" header="0.51181102362204722" footer="0.39370078740157483"/>
  <pageSetup paperSize="9" scale="54"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7"/>
  <sheetViews>
    <sheetView workbookViewId="0">
      <selection activeCell="O19" sqref="O19"/>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3121</v>
      </c>
      <c r="B1" s="991"/>
      <c r="C1" s="991"/>
      <c r="D1" s="991"/>
      <c r="E1" s="992" t="s">
        <v>3122</v>
      </c>
      <c r="F1" s="992"/>
      <c r="G1" s="992"/>
    </row>
    <row r="2" spans="1:7" s="335" customFormat="1" ht="19.149999999999999" customHeight="1">
      <c r="A2" s="993" t="s">
        <v>2149</v>
      </c>
      <c r="B2" s="993"/>
      <c r="C2" s="993"/>
      <c r="D2" s="993"/>
      <c r="E2" s="995" t="s">
        <v>889</v>
      </c>
      <c r="F2" s="995"/>
      <c r="G2" s="995"/>
    </row>
    <row r="3" spans="1:7" s="335" customFormat="1" ht="19.149999999999999" customHeight="1">
      <c r="A3" s="993" t="s">
        <v>890</v>
      </c>
      <c r="B3" s="993"/>
      <c r="C3" s="993"/>
      <c r="D3" s="993"/>
      <c r="E3" s="995" t="s">
        <v>2150</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c r="C8" s="337">
        <v>69867.743858219997</v>
      </c>
      <c r="D8" s="337">
        <v>169203.26381576</v>
      </c>
      <c r="E8" s="337">
        <v>50571.132979759997</v>
      </c>
      <c r="F8" s="337">
        <v>51708.110949870003</v>
      </c>
      <c r="G8" s="338" t="s">
        <v>406</v>
      </c>
    </row>
    <row r="9" spans="1:7" s="335" customFormat="1" ht="38.85" customHeight="1">
      <c r="A9" s="339" t="s">
        <v>891</v>
      </c>
      <c r="B9" s="340"/>
      <c r="C9" s="340">
        <v>29082.263419409999</v>
      </c>
      <c r="D9" s="340">
        <v>88623.043669880004</v>
      </c>
      <c r="E9" s="340">
        <v>29624.32479843</v>
      </c>
      <c r="F9" s="340">
        <v>35388.292409009999</v>
      </c>
      <c r="G9" s="339" t="s">
        <v>892</v>
      </c>
    </row>
    <row r="10" spans="1:7" s="335" customFormat="1" ht="28.7" customHeight="1">
      <c r="A10" s="341" t="s">
        <v>1153</v>
      </c>
      <c r="B10" s="342" t="s">
        <v>489</v>
      </c>
      <c r="C10" s="343">
        <v>1033.0279142100001</v>
      </c>
      <c r="D10" s="343">
        <v>3437.6400234399998</v>
      </c>
      <c r="E10" s="343">
        <v>1470.1387042700001</v>
      </c>
      <c r="F10" s="343">
        <v>1602.18612904</v>
      </c>
      <c r="G10" s="344" t="s">
        <v>601</v>
      </c>
    </row>
    <row r="11" spans="1:7" s="335" customFormat="1" ht="28.7" customHeight="1">
      <c r="A11" s="341" t="s">
        <v>893</v>
      </c>
      <c r="B11" s="342" t="s">
        <v>489</v>
      </c>
      <c r="C11" s="343">
        <v>15216.67178662</v>
      </c>
      <c r="D11" s="343">
        <v>35167.663218579997</v>
      </c>
      <c r="E11" s="343">
        <v>12116.08020387</v>
      </c>
      <c r="F11" s="343">
        <v>15930.550201239999</v>
      </c>
      <c r="G11" s="344" t="s">
        <v>602</v>
      </c>
    </row>
    <row r="12" spans="1:7" s="335" customFormat="1" ht="19.149999999999999" customHeight="1">
      <c r="A12" s="341" t="s">
        <v>894</v>
      </c>
      <c r="B12" s="342" t="s">
        <v>489</v>
      </c>
      <c r="C12" s="343">
        <v>7006.6024632999997</v>
      </c>
      <c r="D12" s="343">
        <v>26713.41687832</v>
      </c>
      <c r="E12" s="343">
        <v>9177.9088347500001</v>
      </c>
      <c r="F12" s="343">
        <v>11492.78323241</v>
      </c>
      <c r="G12" s="344" t="s">
        <v>571</v>
      </c>
    </row>
    <row r="13" spans="1:7" s="335" customFormat="1" ht="19.149999999999999" customHeight="1">
      <c r="A13" s="341" t="s">
        <v>895</v>
      </c>
      <c r="B13" s="342" t="s">
        <v>489</v>
      </c>
      <c r="C13" s="343">
        <v>10.40680674</v>
      </c>
      <c r="D13" s="343">
        <v>31.92354306</v>
      </c>
      <c r="E13" s="343">
        <v>10.1705861</v>
      </c>
      <c r="F13" s="343">
        <v>11.21647617</v>
      </c>
      <c r="G13" s="344" t="s">
        <v>560</v>
      </c>
    </row>
    <row r="14" spans="1:7" s="335" customFormat="1" ht="28.7" customHeight="1">
      <c r="A14" s="345" t="s">
        <v>896</v>
      </c>
      <c r="B14" s="340"/>
      <c r="C14" s="340">
        <v>701.84819702000004</v>
      </c>
      <c r="D14" s="340">
        <v>1846.7391162900001</v>
      </c>
      <c r="E14" s="340">
        <v>282.16899097999999</v>
      </c>
      <c r="F14" s="340">
        <v>340.75799838</v>
      </c>
      <c r="G14" s="345" t="s">
        <v>11</v>
      </c>
    </row>
    <row r="15" spans="1:7" s="335" customFormat="1" ht="38.85" customHeight="1">
      <c r="A15" s="345" t="s">
        <v>897</v>
      </c>
      <c r="B15" s="340"/>
      <c r="C15" s="340">
        <v>388.81790379</v>
      </c>
      <c r="D15" s="340">
        <v>836.04432958999996</v>
      </c>
      <c r="E15" s="340">
        <v>91.167190349999998</v>
      </c>
      <c r="F15" s="340">
        <v>114.37654248</v>
      </c>
      <c r="G15" s="345" t="s">
        <v>480</v>
      </c>
    </row>
    <row r="16" spans="1:7" s="335" customFormat="1" ht="28.7" customHeight="1">
      <c r="A16" s="345" t="s">
        <v>360</v>
      </c>
      <c r="B16" s="340"/>
      <c r="C16" s="340">
        <v>39694.814337999996</v>
      </c>
      <c r="D16" s="340">
        <v>77897.436700000006</v>
      </c>
      <c r="E16" s="340">
        <v>20573.472000000002</v>
      </c>
      <c r="F16" s="340">
        <v>15864.683999999999</v>
      </c>
      <c r="G16" s="345" t="s">
        <v>898</v>
      </c>
    </row>
    <row r="17" spans="1:7" s="335" customFormat="1" ht="19.7" customHeight="1">
      <c r="A17" s="336" t="s">
        <v>106</v>
      </c>
      <c r="B17" s="337"/>
      <c r="C17" s="337">
        <v>104669.26175401</v>
      </c>
      <c r="D17" s="337">
        <v>173439.1767594</v>
      </c>
      <c r="E17" s="337">
        <v>32103.166268720001</v>
      </c>
      <c r="F17" s="337">
        <v>36372.064480339999</v>
      </c>
      <c r="G17" s="338" t="s">
        <v>467</v>
      </c>
    </row>
    <row r="18" spans="1:7" s="335" customFormat="1" ht="28.7" customHeight="1">
      <c r="A18" s="346" t="s">
        <v>899</v>
      </c>
      <c r="B18" s="347" t="s">
        <v>489</v>
      </c>
      <c r="C18" s="343">
        <v>9909.0703138400004</v>
      </c>
      <c r="D18" s="343">
        <v>10297.274357619999</v>
      </c>
      <c r="E18" s="343">
        <v>1989.22833216</v>
      </c>
      <c r="F18" s="343">
        <v>2477.4799216000001</v>
      </c>
      <c r="G18" s="344" t="s">
        <v>132</v>
      </c>
    </row>
    <row r="19" spans="1:7" s="335" customFormat="1" ht="19.149999999999999" customHeight="1">
      <c r="A19" s="346" t="s">
        <v>87</v>
      </c>
      <c r="B19" s="347" t="s">
        <v>489</v>
      </c>
      <c r="C19" s="343">
        <v>268.08980339999999</v>
      </c>
      <c r="D19" s="343">
        <v>928.85161221999999</v>
      </c>
      <c r="E19" s="343">
        <v>150.05720106000001</v>
      </c>
      <c r="F19" s="343">
        <v>201.55601049000001</v>
      </c>
      <c r="G19" s="344" t="s">
        <v>41</v>
      </c>
    </row>
    <row r="20" spans="1:7" s="335" customFormat="1" ht="59.1" customHeight="1">
      <c r="A20" s="346" t="s">
        <v>900</v>
      </c>
      <c r="B20" s="347" t="s">
        <v>489</v>
      </c>
      <c r="C20" s="343">
        <v>2350.1450327799998</v>
      </c>
      <c r="D20" s="343">
        <v>6122.0969690399997</v>
      </c>
      <c r="E20" s="343">
        <v>1064.98230612</v>
      </c>
      <c r="F20" s="343">
        <v>1247.4394616899999</v>
      </c>
      <c r="G20" s="344" t="s">
        <v>270</v>
      </c>
    </row>
    <row r="21" spans="1:7" s="335" customFormat="1" ht="19.149999999999999" customHeight="1">
      <c r="A21" s="346" t="s">
        <v>38</v>
      </c>
      <c r="B21" s="347" t="s">
        <v>489</v>
      </c>
      <c r="C21" s="343">
        <v>41263.043001949998</v>
      </c>
      <c r="D21" s="343">
        <v>54127.595977609999</v>
      </c>
      <c r="E21" s="343">
        <v>13093.45192507</v>
      </c>
      <c r="F21" s="343">
        <v>14584.58510747</v>
      </c>
      <c r="G21" s="344" t="s">
        <v>39</v>
      </c>
    </row>
    <row r="22" spans="1:7" s="335" customFormat="1" ht="19.149999999999999" customHeight="1">
      <c r="A22" s="346" t="s">
        <v>291</v>
      </c>
      <c r="B22" s="347" t="s">
        <v>489</v>
      </c>
      <c r="C22" s="343">
        <v>2041.50727938</v>
      </c>
      <c r="D22" s="343">
        <v>6804.038963</v>
      </c>
      <c r="E22" s="343">
        <v>1209.1070270499999</v>
      </c>
      <c r="F22" s="343">
        <v>1438.4983418100001</v>
      </c>
      <c r="G22" s="344" t="s">
        <v>292</v>
      </c>
    </row>
    <row r="23" spans="1:7" s="335" customFormat="1" ht="38.85" customHeight="1">
      <c r="A23" s="346" t="s">
        <v>901</v>
      </c>
      <c r="B23" s="347" t="s">
        <v>489</v>
      </c>
      <c r="C23" s="343">
        <v>5142.9834034300002</v>
      </c>
      <c r="D23" s="343">
        <v>6134.2387643000002</v>
      </c>
      <c r="E23" s="343">
        <v>1491.3741956399999</v>
      </c>
      <c r="F23" s="343">
        <v>1851.2853772200001</v>
      </c>
      <c r="G23" s="344" t="s">
        <v>25</v>
      </c>
    </row>
    <row r="24" spans="1:7" s="335" customFormat="1" ht="38.85" customHeight="1">
      <c r="A24" s="346" t="s">
        <v>55</v>
      </c>
      <c r="B24" s="347" t="s">
        <v>489</v>
      </c>
      <c r="C24" s="343">
        <v>15368.429148810001</v>
      </c>
      <c r="D24" s="343">
        <v>41955.532600420003</v>
      </c>
      <c r="E24" s="343">
        <v>4860.8016643999999</v>
      </c>
      <c r="F24" s="343">
        <v>5011.7288554999996</v>
      </c>
      <c r="G24" s="344" t="s">
        <v>440</v>
      </c>
    </row>
    <row r="25" spans="1:7" s="335" customFormat="1" ht="49.15" customHeight="1">
      <c r="A25" s="346" t="s">
        <v>387</v>
      </c>
      <c r="B25" s="347" t="s">
        <v>489</v>
      </c>
      <c r="C25" s="343">
        <v>5405.7241842100002</v>
      </c>
      <c r="D25" s="343">
        <v>11072.39080565</v>
      </c>
      <c r="E25" s="343">
        <v>2196.7507916099999</v>
      </c>
      <c r="F25" s="343">
        <v>2770.8958353799999</v>
      </c>
      <c r="G25" s="344" t="s">
        <v>446</v>
      </c>
    </row>
    <row r="26" spans="1:7" s="335" customFormat="1" ht="38.85" customHeight="1">
      <c r="A26" s="346" t="s">
        <v>902</v>
      </c>
      <c r="B26" s="347" t="s">
        <v>489</v>
      </c>
      <c r="C26" s="343">
        <v>2580.7008689899999</v>
      </c>
      <c r="D26" s="343">
        <v>2111.9182508499998</v>
      </c>
      <c r="E26" s="352" t="s">
        <v>489</v>
      </c>
      <c r="F26" s="352" t="s">
        <v>489</v>
      </c>
      <c r="G26" s="344" t="s">
        <v>336</v>
      </c>
    </row>
    <row r="27" spans="1:7" s="335" customFormat="1" ht="89.1" customHeight="1">
      <c r="A27" s="346" t="s">
        <v>610</v>
      </c>
      <c r="B27" s="347" t="s">
        <v>489</v>
      </c>
      <c r="C27" s="343">
        <v>2423.5281495700001</v>
      </c>
      <c r="D27" s="343">
        <v>8623.1916698799996</v>
      </c>
      <c r="E27" s="343">
        <v>2339.2269957899998</v>
      </c>
      <c r="F27" s="343">
        <v>1781.45150248</v>
      </c>
      <c r="G27" s="344" t="s">
        <v>903</v>
      </c>
    </row>
    <row r="28" spans="1:7" s="335" customFormat="1" ht="59.1" customHeight="1">
      <c r="A28" s="346" t="s">
        <v>904</v>
      </c>
      <c r="B28" s="347" t="s">
        <v>489</v>
      </c>
      <c r="C28" s="343">
        <v>894.39662180000005</v>
      </c>
      <c r="D28" s="343">
        <v>1225.5943615399999</v>
      </c>
      <c r="E28" s="343">
        <v>215.68674154000001</v>
      </c>
      <c r="F28" s="343">
        <v>151.28157408999999</v>
      </c>
      <c r="G28" s="344" t="s">
        <v>905</v>
      </c>
    </row>
    <row r="29" spans="1:7" s="335" customFormat="1" ht="28.7" customHeight="1">
      <c r="A29" s="346" t="s">
        <v>217</v>
      </c>
      <c r="B29" s="347" t="s">
        <v>489</v>
      </c>
      <c r="C29" s="343">
        <v>10316.818313240001</v>
      </c>
      <c r="D29" s="343">
        <v>15331.07360362</v>
      </c>
      <c r="E29" s="343">
        <v>1636.9132919000001</v>
      </c>
      <c r="F29" s="343">
        <v>2051.8267674899998</v>
      </c>
      <c r="G29" s="344" t="s">
        <v>906</v>
      </c>
    </row>
    <row r="30" spans="1:7" s="335" customFormat="1" ht="19.149999999999999" customHeight="1">
      <c r="A30" s="346" t="s">
        <v>543</v>
      </c>
      <c r="B30" s="347" t="s">
        <v>489</v>
      </c>
      <c r="C30" s="343">
        <v>1638.8779376099999</v>
      </c>
      <c r="D30" s="343">
        <v>6545.8686549000004</v>
      </c>
      <c r="E30" s="343">
        <v>528.04995976999999</v>
      </c>
      <c r="F30" s="343">
        <v>1067.67385666</v>
      </c>
      <c r="G30" s="344" t="s">
        <v>907</v>
      </c>
    </row>
    <row r="31" spans="1:7" s="335" customFormat="1" ht="28.7" customHeight="1">
      <c r="A31" s="346" t="s">
        <v>908</v>
      </c>
      <c r="B31" s="347" t="s">
        <v>489</v>
      </c>
      <c r="C31" s="343">
        <v>814.01869799999997</v>
      </c>
      <c r="D31" s="343">
        <v>813.04393074999996</v>
      </c>
      <c r="E31" s="343">
        <v>6.0640609999999998E-2</v>
      </c>
      <c r="F31" s="343">
        <v>8.5875336600000001</v>
      </c>
      <c r="G31" s="344" t="s">
        <v>909</v>
      </c>
    </row>
    <row r="32" spans="1:7" s="335" customFormat="1" ht="19.149999999999999" customHeight="1">
      <c r="A32" s="346" t="s">
        <v>502</v>
      </c>
      <c r="B32" s="347" t="s">
        <v>489</v>
      </c>
      <c r="C32" s="343">
        <v>4251.928997</v>
      </c>
      <c r="D32" s="343">
        <v>1346.466238</v>
      </c>
      <c r="E32" s="343">
        <v>1327.4751960000001</v>
      </c>
      <c r="F32" s="343">
        <v>1727.7743347999999</v>
      </c>
      <c r="G32" s="344" t="s">
        <v>910</v>
      </c>
    </row>
    <row r="33" spans="1:7" s="335" customFormat="1" ht="39.4" customHeight="1">
      <c r="A33" s="336" t="s">
        <v>605</v>
      </c>
      <c r="B33" s="337"/>
      <c r="C33" s="337">
        <v>761.96128851000003</v>
      </c>
      <c r="D33" s="337">
        <v>4807.9620481900001</v>
      </c>
      <c r="E33" s="337">
        <v>1376.2302058</v>
      </c>
      <c r="F33" s="337">
        <v>-74.510865850000002</v>
      </c>
      <c r="G33" s="338" t="s">
        <v>539</v>
      </c>
    </row>
    <row r="34" spans="1:7" s="335" customFormat="1" ht="19.149999999999999" customHeight="1">
      <c r="A34" s="345" t="s">
        <v>911</v>
      </c>
      <c r="B34" s="340"/>
      <c r="C34" s="340">
        <v>805.26827100000003</v>
      </c>
      <c r="D34" s="340">
        <v>4932.1191500000004</v>
      </c>
      <c r="E34" s="340">
        <v>1415</v>
      </c>
      <c r="F34" s="340">
        <v>0</v>
      </c>
      <c r="G34" s="345" t="s">
        <v>912</v>
      </c>
    </row>
    <row r="35" spans="1:7" s="335" customFormat="1" ht="28.7" customHeight="1">
      <c r="A35" s="345" t="s">
        <v>913</v>
      </c>
      <c r="B35" s="340"/>
      <c r="C35" s="340">
        <v>43.306982490000003</v>
      </c>
      <c r="D35" s="340">
        <v>124.15710181</v>
      </c>
      <c r="E35" s="340">
        <v>38.7697942</v>
      </c>
      <c r="F35" s="340">
        <v>74.510865850000002</v>
      </c>
      <c r="G35" s="345" t="s">
        <v>914</v>
      </c>
    </row>
    <row r="36" spans="1:7" s="335" customFormat="1" ht="59.65" customHeight="1">
      <c r="A36" s="336" t="s">
        <v>2090</v>
      </c>
      <c r="B36" s="337"/>
      <c r="C36" s="337">
        <v>605.25329999999997</v>
      </c>
      <c r="D36" s="337">
        <v>600</v>
      </c>
      <c r="E36" s="337">
        <v>0</v>
      </c>
      <c r="F36" s="337"/>
      <c r="G36" s="338" t="s">
        <v>604</v>
      </c>
    </row>
    <row r="37" spans="1:7" s="335" customFormat="1" ht="28.7" customHeight="1">
      <c r="A37" s="345" t="s">
        <v>917</v>
      </c>
      <c r="B37" s="340"/>
      <c r="C37" s="340">
        <v>605.25329999999997</v>
      </c>
      <c r="D37" s="340">
        <v>600</v>
      </c>
      <c r="E37" s="340">
        <v>0</v>
      </c>
      <c r="F37" s="340"/>
      <c r="G37" s="345" t="s">
        <v>918</v>
      </c>
    </row>
    <row r="38" spans="1:7" s="335" customFormat="1" ht="39.4" customHeight="1">
      <c r="A38" s="336" t="s">
        <v>2091</v>
      </c>
      <c r="B38" s="337"/>
      <c r="C38" s="337">
        <v>-36168.732484300002</v>
      </c>
      <c r="D38" s="337">
        <v>-9643.87499183</v>
      </c>
      <c r="E38" s="337">
        <v>17091.736505239998</v>
      </c>
      <c r="F38" s="337">
        <v>15410.557335379999</v>
      </c>
      <c r="G38" s="338" t="s">
        <v>606</v>
      </c>
    </row>
    <row r="39" spans="1:7" s="335" customFormat="1" ht="2.1" customHeight="1"/>
    <row r="40" spans="1:7" s="335" customFormat="1" ht="68.849999999999994" customHeight="1">
      <c r="A40" s="336" t="s">
        <v>2203</v>
      </c>
      <c r="B40" s="337"/>
      <c r="C40" s="337">
        <v>36168.732484300002</v>
      </c>
      <c r="D40" s="337">
        <v>-9643.87499183</v>
      </c>
      <c r="E40" s="337">
        <v>-17091.736505239998</v>
      </c>
      <c r="F40" s="337">
        <v>-15410.557335379999</v>
      </c>
      <c r="G40" s="338" t="s">
        <v>2204</v>
      </c>
    </row>
    <row r="41" spans="1:7" s="335" customFormat="1" ht="19.149999999999999" customHeight="1">
      <c r="A41" s="348" t="s">
        <v>465</v>
      </c>
      <c r="B41" s="349" t="s">
        <v>489</v>
      </c>
      <c r="C41" s="350">
        <v>434411.52688760002</v>
      </c>
      <c r="D41" s="350">
        <v>27104.050282960001</v>
      </c>
      <c r="E41" s="350">
        <v>-214576.56806287999</v>
      </c>
      <c r="F41" s="350">
        <v>-15410.557335379999</v>
      </c>
      <c r="G41" s="351" t="s">
        <v>919</v>
      </c>
    </row>
    <row r="42" spans="1:7" s="335" customFormat="1" ht="19.149999999999999" customHeight="1">
      <c r="A42" s="341" t="s">
        <v>920</v>
      </c>
      <c r="B42" s="352" t="s">
        <v>489</v>
      </c>
      <c r="C42" s="343">
        <v>435253.8878036</v>
      </c>
      <c r="D42" s="343">
        <v>27814.731953959999</v>
      </c>
      <c r="E42" s="343">
        <v>-214522.99806288001</v>
      </c>
      <c r="F42" s="343">
        <v>-15317.350385379999</v>
      </c>
      <c r="G42" s="353" t="s">
        <v>921</v>
      </c>
    </row>
    <row r="43" spans="1:7" s="335" customFormat="1" ht="19.7" customHeight="1">
      <c r="A43" s="341" t="s">
        <v>922</v>
      </c>
      <c r="B43" s="352" t="s">
        <v>489</v>
      </c>
      <c r="C43" s="343">
        <v>842.36091599999997</v>
      </c>
      <c r="D43" s="343">
        <v>710.68167100000005</v>
      </c>
      <c r="E43" s="343">
        <v>53.57</v>
      </c>
      <c r="F43" s="343">
        <v>93.206950000000006</v>
      </c>
      <c r="G43" s="344" t="s">
        <v>923</v>
      </c>
    </row>
    <row r="44" spans="1:7" s="335" customFormat="1" ht="19.7" customHeight="1">
      <c r="A44" s="348" t="s">
        <v>224</v>
      </c>
      <c r="B44" s="349" t="s">
        <v>489</v>
      </c>
      <c r="C44" s="349" t="s">
        <v>489</v>
      </c>
      <c r="D44" s="349" t="s">
        <v>489</v>
      </c>
      <c r="E44" s="349" t="s">
        <v>489</v>
      </c>
      <c r="F44" s="349" t="s">
        <v>489</v>
      </c>
      <c r="G44" s="351" t="s">
        <v>924</v>
      </c>
    </row>
    <row r="45" spans="1:7" s="335" customFormat="1" ht="19.149999999999999" customHeight="1">
      <c r="A45" s="341" t="s">
        <v>920</v>
      </c>
      <c r="B45" s="352" t="s">
        <v>489</v>
      </c>
      <c r="C45" s="352" t="s">
        <v>489</v>
      </c>
      <c r="D45" s="352" t="s">
        <v>489</v>
      </c>
      <c r="E45" s="352" t="s">
        <v>489</v>
      </c>
      <c r="F45" s="352" t="s">
        <v>489</v>
      </c>
      <c r="G45" s="344" t="s">
        <v>921</v>
      </c>
    </row>
    <row r="46" spans="1:7" s="335" customFormat="1" ht="19.7" customHeight="1">
      <c r="A46" s="354" t="s">
        <v>922</v>
      </c>
      <c r="B46" s="355" t="s">
        <v>489</v>
      </c>
      <c r="C46" s="356" t="s">
        <v>489</v>
      </c>
      <c r="D46" s="356" t="s">
        <v>489</v>
      </c>
      <c r="E46" s="356" t="s">
        <v>489</v>
      </c>
      <c r="F46" s="356" t="s">
        <v>489</v>
      </c>
      <c r="G46" s="357" t="s">
        <v>923</v>
      </c>
    </row>
    <row r="47" spans="1:7" s="335" customFormat="1" ht="28.7" customHeight="1"/>
  </sheetData>
  <mergeCells count="14">
    <mergeCell ref="A4:D4"/>
    <mergeCell ref="E4:G4"/>
    <mergeCell ref="A5:A6"/>
    <mergeCell ref="B5:B6"/>
    <mergeCell ref="C5:C6"/>
    <mergeCell ref="D5:E5"/>
    <mergeCell ref="F5:F6"/>
    <mergeCell ref="G5:G6"/>
    <mergeCell ref="A1:D1"/>
    <mergeCell ref="E1:G1"/>
    <mergeCell ref="A2:D2"/>
    <mergeCell ref="E2:G2"/>
    <mergeCell ref="A3:D3"/>
    <mergeCell ref="E3:G3"/>
  </mergeCells>
  <pageMargins left="0.7" right="0.7" top="0.75" bottom="0.75" header="0.3" footer="0.3"/>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48"/>
  <sheetViews>
    <sheetView zoomScaleNormal="100" zoomScaleSheetLayoutView="80" workbookViewId="0">
      <selection activeCell="O9" sqref="O9"/>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2011</v>
      </c>
      <c r="B1" s="991"/>
      <c r="C1" s="991"/>
      <c r="D1" s="991"/>
      <c r="E1" s="992" t="s">
        <v>2012</v>
      </c>
      <c r="F1" s="992"/>
      <c r="G1" s="992"/>
    </row>
    <row r="2" spans="1:7" s="335" customFormat="1" ht="19.149999999999999" customHeight="1">
      <c r="A2" s="993" t="s">
        <v>2153</v>
      </c>
      <c r="B2" s="993"/>
      <c r="C2" s="993"/>
      <c r="D2" s="993"/>
      <c r="E2" s="995" t="s">
        <v>889</v>
      </c>
      <c r="F2" s="995"/>
      <c r="G2" s="995"/>
    </row>
    <row r="3" spans="1:7" s="335" customFormat="1" ht="19.149999999999999" customHeight="1">
      <c r="A3" s="993" t="s">
        <v>890</v>
      </c>
      <c r="B3" s="993"/>
      <c r="C3" s="993"/>
      <c r="D3" s="993"/>
      <c r="E3" s="995" t="s">
        <v>1746</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458439.36058204999</v>
      </c>
      <c r="C8" s="337">
        <v>594277.32112457999</v>
      </c>
      <c r="D8" s="337">
        <v>627061.84739139001</v>
      </c>
      <c r="E8" s="337">
        <v>180600.19830411</v>
      </c>
      <c r="F8" s="337">
        <v>204328.52741723999</v>
      </c>
      <c r="G8" s="338" t="s">
        <v>406</v>
      </c>
    </row>
    <row r="9" spans="1:7" s="335" customFormat="1" ht="38.85" customHeight="1">
      <c r="A9" s="339" t="s">
        <v>891</v>
      </c>
      <c r="B9" s="340">
        <v>147093.00594068001</v>
      </c>
      <c r="C9" s="340">
        <v>245644.63851327001</v>
      </c>
      <c r="D9" s="340">
        <v>305471.97609789</v>
      </c>
      <c r="E9" s="340">
        <v>88430.030954290007</v>
      </c>
      <c r="F9" s="340">
        <v>114778.48299008</v>
      </c>
      <c r="G9" s="339" t="s">
        <v>892</v>
      </c>
    </row>
    <row r="10" spans="1:7" s="335" customFormat="1" ht="28.7" customHeight="1">
      <c r="A10" s="341" t="s">
        <v>1153</v>
      </c>
      <c r="B10" s="358">
        <v>18853.985466239999</v>
      </c>
      <c r="C10" s="343">
        <v>25315.73708373</v>
      </c>
      <c r="D10" s="343">
        <v>29134.12879237</v>
      </c>
      <c r="E10" s="343">
        <v>12274.111968990001</v>
      </c>
      <c r="F10" s="343">
        <v>18014.346478330001</v>
      </c>
      <c r="G10" s="344" t="s">
        <v>601</v>
      </c>
    </row>
    <row r="11" spans="1:7" s="335" customFormat="1" ht="28.7" customHeight="1">
      <c r="A11" s="341" t="s">
        <v>893</v>
      </c>
      <c r="B11" s="358">
        <v>31611.552099439999</v>
      </c>
      <c r="C11" s="343">
        <v>41223.420884370003</v>
      </c>
      <c r="D11" s="343">
        <v>55307.321457799997</v>
      </c>
      <c r="E11" s="343">
        <v>15882.37234229</v>
      </c>
      <c r="F11" s="343">
        <v>26861.180248820001</v>
      </c>
      <c r="G11" s="344" t="s">
        <v>602</v>
      </c>
    </row>
    <row r="12" spans="1:7" s="335" customFormat="1" ht="19.149999999999999" customHeight="1">
      <c r="A12" s="341" t="s">
        <v>894</v>
      </c>
      <c r="B12" s="358">
        <v>23682.042788250001</v>
      </c>
      <c r="C12" s="343">
        <v>28610.32789964</v>
      </c>
      <c r="D12" s="343">
        <v>38666.34800695</v>
      </c>
      <c r="E12" s="343">
        <v>10402.917002370001</v>
      </c>
      <c r="F12" s="343">
        <v>17392.321928540001</v>
      </c>
      <c r="G12" s="344" t="s">
        <v>571</v>
      </c>
    </row>
    <row r="13" spans="1:7" s="335" customFormat="1" ht="19.149999999999999" customHeight="1">
      <c r="A13" s="341" t="s">
        <v>895</v>
      </c>
      <c r="B13" s="358">
        <v>55210.48995748</v>
      </c>
      <c r="C13" s="343">
        <v>128275.70133218</v>
      </c>
      <c r="D13" s="343">
        <v>140181.27492303</v>
      </c>
      <c r="E13" s="343">
        <v>36042.324325699999</v>
      </c>
      <c r="F13" s="343">
        <v>36585.876825259998</v>
      </c>
      <c r="G13" s="344" t="s">
        <v>560</v>
      </c>
    </row>
    <row r="14" spans="1:7" s="335" customFormat="1" ht="28.7" customHeight="1">
      <c r="A14" s="345" t="s">
        <v>896</v>
      </c>
      <c r="B14" s="340">
        <v>4251.1079160600002</v>
      </c>
      <c r="C14" s="340">
        <v>11701.139538789999</v>
      </c>
      <c r="D14" s="340">
        <v>12877.29499412</v>
      </c>
      <c r="E14" s="340">
        <v>3257.19496329</v>
      </c>
      <c r="F14" s="340">
        <v>4202.2472312999998</v>
      </c>
      <c r="G14" s="345" t="s">
        <v>11</v>
      </c>
    </row>
    <row r="15" spans="1:7" s="335" customFormat="1" ht="38.85" customHeight="1">
      <c r="A15" s="345" t="s">
        <v>897</v>
      </c>
      <c r="B15" s="340">
        <v>23147.37172531</v>
      </c>
      <c r="C15" s="340">
        <v>23217.93979352</v>
      </c>
      <c r="D15" s="340">
        <v>24378.713399380002</v>
      </c>
      <c r="E15" s="340">
        <v>10310.80338653</v>
      </c>
      <c r="F15" s="340">
        <v>12573.047195859999</v>
      </c>
      <c r="G15" s="345" t="s">
        <v>480</v>
      </c>
    </row>
    <row r="16" spans="1:7" s="335" customFormat="1" ht="28.7" customHeight="1">
      <c r="A16" s="345" t="s">
        <v>360</v>
      </c>
      <c r="B16" s="340">
        <v>283947.875</v>
      </c>
      <c r="C16" s="340">
        <v>313713.60327899997</v>
      </c>
      <c r="D16" s="340">
        <v>284333.86290000001</v>
      </c>
      <c r="E16" s="340">
        <v>78602.168999999994</v>
      </c>
      <c r="F16" s="340">
        <v>72774.75</v>
      </c>
      <c r="G16" s="345" t="s">
        <v>898</v>
      </c>
    </row>
    <row r="17" spans="1:7" s="335" customFormat="1" ht="19.7" customHeight="1">
      <c r="A17" s="336" t="s">
        <v>106</v>
      </c>
      <c r="B17" s="337">
        <v>468369.78125803999</v>
      </c>
      <c r="C17" s="337">
        <v>561567.30870877998</v>
      </c>
      <c r="D17" s="337">
        <v>621600.19528992998</v>
      </c>
      <c r="E17" s="337">
        <v>165939.77592434999</v>
      </c>
      <c r="F17" s="337">
        <v>156386.12386605999</v>
      </c>
      <c r="G17" s="338" t="s">
        <v>467</v>
      </c>
    </row>
    <row r="18" spans="1:7" s="335" customFormat="1" ht="28.7" customHeight="1">
      <c r="A18" s="346" t="s">
        <v>899</v>
      </c>
      <c r="B18" s="359">
        <v>4740.7965231899998</v>
      </c>
      <c r="C18" s="343">
        <v>5134.2191992400003</v>
      </c>
      <c r="D18" s="343">
        <v>6097.55739842</v>
      </c>
      <c r="E18" s="343">
        <v>1841.9050655200001</v>
      </c>
      <c r="F18" s="343">
        <v>3121.5151674399999</v>
      </c>
      <c r="G18" s="344" t="s">
        <v>132</v>
      </c>
    </row>
    <row r="19" spans="1:7" s="335" customFormat="1" ht="19.149999999999999" customHeight="1">
      <c r="A19" s="346" t="s">
        <v>87</v>
      </c>
      <c r="B19" s="359">
        <v>728.42513942999994</v>
      </c>
      <c r="C19" s="343">
        <v>2589.1296768399998</v>
      </c>
      <c r="D19" s="343">
        <v>4312.2946118199998</v>
      </c>
      <c r="E19" s="343">
        <v>998.81350639000004</v>
      </c>
      <c r="F19" s="343">
        <v>1859.38539644</v>
      </c>
      <c r="G19" s="344" t="s">
        <v>41</v>
      </c>
    </row>
    <row r="20" spans="1:7" s="335" customFormat="1" ht="59.1" customHeight="1">
      <c r="A20" s="346" t="s">
        <v>900</v>
      </c>
      <c r="B20" s="359">
        <v>13648.195480910001</v>
      </c>
      <c r="C20" s="343">
        <v>14701.25738877</v>
      </c>
      <c r="D20" s="343">
        <v>17885.910050490002</v>
      </c>
      <c r="E20" s="343">
        <v>4202.0340557</v>
      </c>
      <c r="F20" s="343">
        <v>5164.8646574499999</v>
      </c>
      <c r="G20" s="344" t="s">
        <v>270</v>
      </c>
    </row>
    <row r="21" spans="1:7" s="335" customFormat="1" ht="19.149999999999999" customHeight="1">
      <c r="A21" s="346" t="s">
        <v>38</v>
      </c>
      <c r="B21" s="359">
        <v>155427.57719122001</v>
      </c>
      <c r="C21" s="343">
        <v>200116.61932187999</v>
      </c>
      <c r="D21" s="343">
        <v>259647.15652799001</v>
      </c>
      <c r="E21" s="343">
        <v>88666.835533920006</v>
      </c>
      <c r="F21" s="343">
        <v>78185.500604789995</v>
      </c>
      <c r="G21" s="344" t="s">
        <v>39</v>
      </c>
    </row>
    <row r="22" spans="1:7" s="335" customFormat="1" ht="19.149999999999999" customHeight="1">
      <c r="A22" s="346" t="s">
        <v>291</v>
      </c>
      <c r="B22" s="359">
        <v>17837.642141100001</v>
      </c>
      <c r="C22" s="343">
        <v>9948.1919077300008</v>
      </c>
      <c r="D22" s="343">
        <v>11732.370731929999</v>
      </c>
      <c r="E22" s="343">
        <v>3526.5911954399999</v>
      </c>
      <c r="F22" s="343">
        <v>4385.77255324</v>
      </c>
      <c r="G22" s="344" t="s">
        <v>292</v>
      </c>
    </row>
    <row r="23" spans="1:7" s="335" customFormat="1" ht="38.85" customHeight="1">
      <c r="A23" s="346" t="s">
        <v>901</v>
      </c>
      <c r="B23" s="359">
        <v>31905.622388709999</v>
      </c>
      <c r="C23" s="343">
        <v>25044.459098890002</v>
      </c>
      <c r="D23" s="343">
        <v>32450.565675810001</v>
      </c>
      <c r="E23" s="343">
        <v>8456.5801128599996</v>
      </c>
      <c r="F23" s="343">
        <v>10977.959541779999</v>
      </c>
      <c r="G23" s="344" t="s">
        <v>25</v>
      </c>
    </row>
    <row r="24" spans="1:7" s="335" customFormat="1" ht="38.85" customHeight="1">
      <c r="A24" s="346" t="s">
        <v>55</v>
      </c>
      <c r="B24" s="359">
        <v>116003.82910485999</v>
      </c>
      <c r="C24" s="343">
        <v>100024.45766702</v>
      </c>
      <c r="D24" s="343">
        <v>118745.21907555001</v>
      </c>
      <c r="E24" s="343">
        <v>17555.2446948</v>
      </c>
      <c r="F24" s="343">
        <v>13830.146621559999</v>
      </c>
      <c r="G24" s="344" t="s">
        <v>440</v>
      </c>
    </row>
    <row r="25" spans="1:7" s="335" customFormat="1" ht="49.15" customHeight="1">
      <c r="A25" s="346" t="s">
        <v>387</v>
      </c>
      <c r="B25" s="359">
        <v>20665.991906179999</v>
      </c>
      <c r="C25" s="343">
        <v>32058.709634070001</v>
      </c>
      <c r="D25" s="343">
        <v>38798.723877479999</v>
      </c>
      <c r="E25" s="343">
        <v>11991.672261600001</v>
      </c>
      <c r="F25" s="343">
        <v>9941.7817487600005</v>
      </c>
      <c r="G25" s="344" t="s">
        <v>446</v>
      </c>
    </row>
    <row r="26" spans="1:7" s="335" customFormat="1" ht="38.85" customHeight="1">
      <c r="A26" s="346" t="s">
        <v>902</v>
      </c>
      <c r="B26" s="359">
        <v>12418.03207476</v>
      </c>
      <c r="C26" s="343">
        <v>9004.1981118299991</v>
      </c>
      <c r="D26" s="343">
        <v>6818.9773322700003</v>
      </c>
      <c r="E26" s="343">
        <v>1770.192</v>
      </c>
      <c r="F26" s="343">
        <v>1978.4114</v>
      </c>
      <c r="G26" s="344" t="s">
        <v>336</v>
      </c>
    </row>
    <row r="27" spans="1:7" s="335" customFormat="1" ht="89.1" customHeight="1">
      <c r="A27" s="346" t="s">
        <v>610</v>
      </c>
      <c r="B27" s="359">
        <v>16667.599697720001</v>
      </c>
      <c r="C27" s="343">
        <v>16732.933392139999</v>
      </c>
      <c r="D27" s="343">
        <v>14391.97363051</v>
      </c>
      <c r="E27" s="343">
        <v>4076.4897053899999</v>
      </c>
      <c r="F27" s="343">
        <v>2425.2217268600002</v>
      </c>
      <c r="G27" s="344" t="s">
        <v>903</v>
      </c>
    </row>
    <row r="28" spans="1:7" s="335" customFormat="1" ht="59.1" customHeight="1">
      <c r="A28" s="346" t="s">
        <v>904</v>
      </c>
      <c r="B28" s="359">
        <v>1601.0197549500001</v>
      </c>
      <c r="C28" s="343">
        <v>1022.17112664</v>
      </c>
      <c r="D28" s="343">
        <v>1607.4513383200001</v>
      </c>
      <c r="E28" s="343">
        <v>100.16033306999999</v>
      </c>
      <c r="F28" s="343">
        <v>906.20620883000004</v>
      </c>
      <c r="G28" s="344" t="s">
        <v>905</v>
      </c>
    </row>
    <row r="29" spans="1:7" s="335" customFormat="1" ht="28.7" customHeight="1">
      <c r="A29" s="346" t="s">
        <v>217</v>
      </c>
      <c r="B29" s="359">
        <v>41484.380091250001</v>
      </c>
      <c r="C29" s="343">
        <v>59629.674842990004</v>
      </c>
      <c r="D29" s="343">
        <v>72269.960821850007</v>
      </c>
      <c r="E29" s="343">
        <v>14602.598342060001</v>
      </c>
      <c r="F29" s="343">
        <v>13345.804834840001</v>
      </c>
      <c r="G29" s="344" t="s">
        <v>906</v>
      </c>
    </row>
    <row r="30" spans="1:7" s="335" customFormat="1" ht="19.149999999999999" customHeight="1">
      <c r="A30" s="346" t="s">
        <v>543</v>
      </c>
      <c r="B30" s="359">
        <v>20546.12584669</v>
      </c>
      <c r="C30" s="343">
        <v>16340.67824135</v>
      </c>
      <c r="D30" s="343">
        <v>31453.460196880002</v>
      </c>
      <c r="E30" s="343">
        <v>6155.4153929100003</v>
      </c>
      <c r="F30" s="343">
        <v>9442.5959402699991</v>
      </c>
      <c r="G30" s="344" t="s">
        <v>907</v>
      </c>
    </row>
    <row r="31" spans="1:7" s="335" customFormat="1" ht="28.7" customHeight="1">
      <c r="A31" s="346" t="s">
        <v>908</v>
      </c>
      <c r="B31" s="359">
        <v>3763.3883297900002</v>
      </c>
      <c r="C31" s="343">
        <v>4783.7450163599997</v>
      </c>
      <c r="D31" s="343">
        <v>4364.2537826099997</v>
      </c>
      <c r="E31" s="343">
        <v>970.92348669</v>
      </c>
      <c r="F31" s="343">
        <v>766.98419579999995</v>
      </c>
      <c r="G31" s="344" t="s">
        <v>909</v>
      </c>
    </row>
    <row r="32" spans="1:7" s="335" customFormat="1" ht="19.149999999999999" customHeight="1">
      <c r="A32" s="346" t="s">
        <v>502</v>
      </c>
      <c r="B32" s="359">
        <v>10931.15558728</v>
      </c>
      <c r="C32" s="343">
        <v>64436.864083029999</v>
      </c>
      <c r="D32" s="343">
        <v>1024.320238</v>
      </c>
      <c r="E32" s="343">
        <v>1024.320238</v>
      </c>
      <c r="F32" s="343">
        <v>53.973267999999997</v>
      </c>
      <c r="G32" s="344" t="s">
        <v>910</v>
      </c>
    </row>
    <row r="33" spans="1:7" s="335" customFormat="1" ht="39.4" customHeight="1">
      <c r="A33" s="336" t="s">
        <v>605</v>
      </c>
      <c r="B33" s="337">
        <v>2733.76</v>
      </c>
      <c r="C33" s="337">
        <v>-209.007273</v>
      </c>
      <c r="D33" s="337">
        <v>3595.6153957500001</v>
      </c>
      <c r="E33" s="337">
        <v>1279.286161</v>
      </c>
      <c r="F33" s="337">
        <v>-105.10343157</v>
      </c>
      <c r="G33" s="338" t="s">
        <v>539</v>
      </c>
    </row>
    <row r="34" spans="1:7" s="335" customFormat="1" ht="19.149999999999999" customHeight="1">
      <c r="A34" s="345" t="s">
        <v>911</v>
      </c>
      <c r="B34" s="340">
        <v>2816.1120000000001</v>
      </c>
      <c r="C34" s="340">
        <v>400</v>
      </c>
      <c r="D34" s="340">
        <v>4305</v>
      </c>
      <c r="E34" s="340">
        <v>1305</v>
      </c>
      <c r="F34" s="340">
        <v>0</v>
      </c>
      <c r="G34" s="345" t="s">
        <v>912</v>
      </c>
    </row>
    <row r="35" spans="1:7" s="335" customFormat="1" ht="28.7" customHeight="1">
      <c r="A35" s="345" t="s">
        <v>913</v>
      </c>
      <c r="B35" s="340">
        <v>82.352000000000004</v>
      </c>
      <c r="C35" s="340">
        <v>609.00727300000005</v>
      </c>
      <c r="D35" s="340">
        <v>709.38460425000005</v>
      </c>
      <c r="E35" s="340">
        <v>25.713839</v>
      </c>
      <c r="F35" s="340">
        <v>105.10343157</v>
      </c>
      <c r="G35" s="345" t="s">
        <v>914</v>
      </c>
    </row>
    <row r="36" spans="1:7" s="335" customFormat="1" ht="59.65" customHeight="1">
      <c r="A36" s="336" t="s">
        <v>2090</v>
      </c>
      <c r="B36" s="337">
        <v>3868.2058459999998</v>
      </c>
      <c r="C36" s="337">
        <v>417.102464</v>
      </c>
      <c r="D36" s="337">
        <v>1040.1410000000001</v>
      </c>
      <c r="E36" s="337"/>
      <c r="F36" s="337">
        <v>-59.536214000000001</v>
      </c>
      <c r="G36" s="338" t="s">
        <v>604</v>
      </c>
    </row>
    <row r="37" spans="1:7" s="335" customFormat="1" ht="28.7" customHeight="1">
      <c r="A37" s="345" t="s">
        <v>917</v>
      </c>
      <c r="B37" s="340">
        <v>4879.3530000000001</v>
      </c>
      <c r="C37" s="340">
        <v>462.07299999999998</v>
      </c>
      <c r="D37" s="340">
        <v>1040.1410000000001</v>
      </c>
      <c r="E37" s="340"/>
      <c r="F37" s="340"/>
      <c r="G37" s="345" t="s">
        <v>918</v>
      </c>
    </row>
    <row r="38" spans="1:7" s="335" customFormat="1" ht="38.85" customHeight="1">
      <c r="A38" s="345" t="s">
        <v>915</v>
      </c>
      <c r="B38" s="340">
        <v>1011.147154</v>
      </c>
      <c r="C38" s="340">
        <v>44.970536000000003</v>
      </c>
      <c r="D38" s="340"/>
      <c r="E38" s="340"/>
      <c r="F38" s="340">
        <v>59.536214000000001</v>
      </c>
      <c r="G38" s="345" t="s">
        <v>916</v>
      </c>
    </row>
    <row r="39" spans="1:7" s="335" customFormat="1" ht="39.4" customHeight="1">
      <c r="A39" s="336" t="s">
        <v>2091</v>
      </c>
      <c r="B39" s="337">
        <v>-16532.38652199</v>
      </c>
      <c r="C39" s="337">
        <v>32501.9172248</v>
      </c>
      <c r="D39" s="337">
        <v>825.89570571000002</v>
      </c>
      <c r="E39" s="337">
        <v>13381.136218760001</v>
      </c>
      <c r="F39" s="337">
        <v>48107.043196749997</v>
      </c>
      <c r="G39" s="338" t="s">
        <v>606</v>
      </c>
    </row>
    <row r="40" spans="1:7" s="335" customFormat="1" ht="2.1" customHeight="1"/>
    <row r="41" spans="1:7" s="335" customFormat="1" ht="68.849999999999994" customHeight="1">
      <c r="A41" s="336" t="s">
        <v>2203</v>
      </c>
      <c r="B41" s="337">
        <v>16532.38652199</v>
      </c>
      <c r="C41" s="337">
        <v>-32501.9172248</v>
      </c>
      <c r="D41" s="337">
        <v>825.89570571000002</v>
      </c>
      <c r="E41" s="337">
        <v>-13381.136218760001</v>
      </c>
      <c r="F41" s="337">
        <v>-48107.043196749997</v>
      </c>
      <c r="G41" s="338" t="s">
        <v>2204</v>
      </c>
    </row>
    <row r="42" spans="1:7" s="335" customFormat="1" ht="19.149999999999999" customHeight="1">
      <c r="A42" s="348" t="s">
        <v>465</v>
      </c>
      <c r="B42" s="350">
        <v>14734.39</v>
      </c>
      <c r="C42" s="350">
        <v>-65751.323357600006</v>
      </c>
      <c r="D42" s="350">
        <v>53721.325531479997</v>
      </c>
      <c r="E42" s="350">
        <v>-169015.72762511999</v>
      </c>
      <c r="F42" s="350">
        <v>-48107.043196749997</v>
      </c>
      <c r="G42" s="351" t="s">
        <v>919</v>
      </c>
    </row>
    <row r="43" spans="1:7" s="335" customFormat="1" ht="19.149999999999999" customHeight="1">
      <c r="A43" s="341" t="s">
        <v>920</v>
      </c>
      <c r="B43" s="343">
        <v>34124.180999999997</v>
      </c>
      <c r="C43" s="343">
        <v>-26231.055417600001</v>
      </c>
      <c r="D43" s="343">
        <v>76211.622531479996</v>
      </c>
      <c r="E43" s="343">
        <v>-168478.19062512001</v>
      </c>
      <c r="F43" s="343">
        <v>-47070.43019675</v>
      </c>
      <c r="G43" s="353" t="s">
        <v>921</v>
      </c>
    </row>
    <row r="44" spans="1:7" s="335" customFormat="1" ht="19.7" customHeight="1">
      <c r="A44" s="341" t="s">
        <v>922</v>
      </c>
      <c r="B44" s="343">
        <v>19389.791000000001</v>
      </c>
      <c r="C44" s="343">
        <v>39520.267939999998</v>
      </c>
      <c r="D44" s="343">
        <v>22490.296999999999</v>
      </c>
      <c r="E44" s="343">
        <v>537.53700000000003</v>
      </c>
      <c r="F44" s="343">
        <v>1036.6130000000001</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0" showPageBreaks="1" printArea="1" view="pageBreakPreview">
      <selection activeCell="J12" sqref="J12"/>
      <pageMargins left="0.3" right="0.17" top="0.31" bottom="0.22" header="0.3" footer="0.24"/>
      <pageSetup paperSize="9" scale="62" orientation="portrait" r:id="rId1"/>
      <headerFooter alignWithMargins="0"/>
    </customSheetView>
    <customSheetView guid="{69687417-BF2D-41EA-9F0C-3ABCA36AC0DF}" scale="80" showPageBreaks="1" printArea="1" view="pageBreakPreview">
      <selection activeCell="J12" sqref="J12"/>
      <pageMargins left="0.3" right="0.17" top="0.31" bottom="0.22" header="0.3" footer="0.24"/>
      <pageSetup paperSize="9" scale="62" orientation="portrait" r:id="rId2"/>
      <headerFooter alignWithMargins="0"/>
    </customSheetView>
  </customSheetViews>
  <mergeCells count="14">
    <mergeCell ref="C5:C6"/>
    <mergeCell ref="D5:E5"/>
    <mergeCell ref="F5:F6"/>
    <mergeCell ref="G5:G6"/>
    <mergeCell ref="A1:D1"/>
    <mergeCell ref="E1:G1"/>
    <mergeCell ref="A2:D2"/>
    <mergeCell ref="E2:G2"/>
    <mergeCell ref="A3:D3"/>
    <mergeCell ref="E3:G3"/>
    <mergeCell ref="A4:D4"/>
    <mergeCell ref="E4:G4"/>
    <mergeCell ref="A5:A6"/>
    <mergeCell ref="B5:B6"/>
  </mergeCells>
  <pageMargins left="0.3" right="0.17" top="0.31" bottom="0.22" header="0.3" footer="0.24"/>
  <pageSetup paperSize="9" scale="62" orientation="portrait" r:id="rId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00B0F0"/>
  </sheetPr>
  <dimension ref="A1:G48"/>
  <sheetViews>
    <sheetView zoomScaleNormal="100" zoomScaleSheetLayoutView="85" workbookViewId="0">
      <selection activeCell="N10" sqref="N1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2237</v>
      </c>
      <c r="B1" s="991"/>
      <c r="C1" s="991"/>
      <c r="D1" s="991"/>
      <c r="E1" s="992" t="s">
        <v>2236</v>
      </c>
      <c r="F1" s="992"/>
      <c r="G1" s="992"/>
    </row>
    <row r="2" spans="1:7" s="335" customFormat="1" ht="19.149999999999999" customHeight="1">
      <c r="A2" s="993" t="s">
        <v>936</v>
      </c>
      <c r="B2" s="993"/>
      <c r="C2" s="993"/>
      <c r="D2" s="993"/>
      <c r="E2" s="995" t="s">
        <v>889</v>
      </c>
      <c r="F2" s="995"/>
      <c r="G2" s="995"/>
    </row>
    <row r="3" spans="1:7" s="335" customFormat="1" ht="19.149999999999999" customHeight="1">
      <c r="A3" s="993" t="s">
        <v>890</v>
      </c>
      <c r="B3" s="993"/>
      <c r="C3" s="993"/>
      <c r="D3" s="993"/>
      <c r="E3" s="995" t="s">
        <v>1745</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1000710.33107389</v>
      </c>
      <c r="C8" s="337">
        <v>1399237.89818176</v>
      </c>
      <c r="D8" s="337">
        <v>1637208.5281861899</v>
      </c>
      <c r="E8" s="337">
        <v>577495.17270421004</v>
      </c>
      <c r="F8" s="337">
        <v>724033.21808697004</v>
      </c>
      <c r="G8" s="338" t="s">
        <v>406</v>
      </c>
    </row>
    <row r="9" spans="1:7" s="335" customFormat="1" ht="38.85" customHeight="1">
      <c r="A9" s="339" t="s">
        <v>891</v>
      </c>
      <c r="B9" s="340">
        <v>790056.57844397996</v>
      </c>
      <c r="C9" s="340">
        <v>1122101.82589219</v>
      </c>
      <c r="D9" s="340">
        <v>1458171.8008250899</v>
      </c>
      <c r="E9" s="340">
        <v>523176.95326569001</v>
      </c>
      <c r="F9" s="340">
        <v>701084.31610087003</v>
      </c>
      <c r="G9" s="339" t="s">
        <v>892</v>
      </c>
    </row>
    <row r="10" spans="1:7" s="335" customFormat="1" ht="28.7" customHeight="1">
      <c r="A10" s="341" t="s">
        <v>1153</v>
      </c>
      <c r="B10" s="358">
        <v>272214.23625710001</v>
      </c>
      <c r="C10" s="343">
        <v>441667.45124468999</v>
      </c>
      <c r="D10" s="343">
        <v>480314.07479596999</v>
      </c>
      <c r="E10" s="343">
        <v>202116.82173843001</v>
      </c>
      <c r="F10" s="343">
        <v>301897.49421476002</v>
      </c>
      <c r="G10" s="344" t="s">
        <v>601</v>
      </c>
    </row>
    <row r="11" spans="1:7" s="335" customFormat="1" ht="28.7" customHeight="1">
      <c r="A11" s="341" t="s">
        <v>893</v>
      </c>
      <c r="B11" s="358">
        <v>270017.09375782998</v>
      </c>
      <c r="C11" s="343">
        <v>376430.02895945997</v>
      </c>
      <c r="D11" s="343">
        <v>550653.93643434998</v>
      </c>
      <c r="E11" s="343">
        <v>197378.33364488999</v>
      </c>
      <c r="F11" s="343">
        <v>226665.43692819</v>
      </c>
      <c r="G11" s="344" t="s">
        <v>602</v>
      </c>
    </row>
    <row r="12" spans="1:7" s="335" customFormat="1" ht="19.149999999999999" customHeight="1">
      <c r="A12" s="341" t="s">
        <v>894</v>
      </c>
      <c r="B12" s="358">
        <v>168100.99087595</v>
      </c>
      <c r="C12" s="343">
        <v>207296.29935784001</v>
      </c>
      <c r="D12" s="343">
        <v>283392.46240948001</v>
      </c>
      <c r="E12" s="343">
        <v>76775.320270299999</v>
      </c>
      <c r="F12" s="343">
        <v>116713.78515877</v>
      </c>
      <c r="G12" s="344" t="s">
        <v>571</v>
      </c>
    </row>
    <row r="13" spans="1:7" s="335" customFormat="1" ht="19.149999999999999" customHeight="1">
      <c r="A13" s="341" t="s">
        <v>895</v>
      </c>
      <c r="B13" s="358">
        <v>15196.443136829999</v>
      </c>
      <c r="C13" s="343">
        <v>22972.398872450001</v>
      </c>
      <c r="D13" s="343">
        <v>24182.211471359999</v>
      </c>
      <c r="E13" s="343">
        <v>6879.9735234600003</v>
      </c>
      <c r="F13" s="343">
        <v>6426.7716364099997</v>
      </c>
      <c r="G13" s="344" t="s">
        <v>560</v>
      </c>
    </row>
    <row r="14" spans="1:7" s="335" customFormat="1" ht="28.7" customHeight="1">
      <c r="A14" s="345" t="s">
        <v>896</v>
      </c>
      <c r="B14" s="340">
        <v>15517.75092271</v>
      </c>
      <c r="C14" s="340">
        <v>16584.991899289998</v>
      </c>
      <c r="D14" s="340">
        <v>28489.613867429998</v>
      </c>
      <c r="E14" s="340">
        <v>7256.8619185300004</v>
      </c>
      <c r="F14" s="340">
        <v>14729.433858349999</v>
      </c>
      <c r="G14" s="345" t="s">
        <v>11</v>
      </c>
    </row>
    <row r="15" spans="1:7" s="335" customFormat="1" ht="38.85" customHeight="1">
      <c r="A15" s="345" t="s">
        <v>897</v>
      </c>
      <c r="B15" s="340">
        <v>20800.2117072</v>
      </c>
      <c r="C15" s="340">
        <v>36457.864261280003</v>
      </c>
      <c r="D15" s="340">
        <v>24703.233289669999</v>
      </c>
      <c r="E15" s="340">
        <v>8604.2625199899994</v>
      </c>
      <c r="F15" s="340">
        <v>3902.5541277500001</v>
      </c>
      <c r="G15" s="345" t="s">
        <v>480</v>
      </c>
    </row>
    <row r="16" spans="1:7" s="335" customFormat="1" ht="28.7" customHeight="1">
      <c r="A16" s="345" t="s">
        <v>360</v>
      </c>
      <c r="B16" s="340">
        <v>174335.79</v>
      </c>
      <c r="C16" s="340">
        <v>224093.21612900001</v>
      </c>
      <c r="D16" s="340">
        <v>125843.880204</v>
      </c>
      <c r="E16" s="340">
        <v>38457.095000000001</v>
      </c>
      <c r="F16" s="340">
        <v>4316.9139999999998</v>
      </c>
      <c r="G16" s="345" t="s">
        <v>898</v>
      </c>
    </row>
    <row r="17" spans="1:7" s="335" customFormat="1" ht="19.7" customHeight="1">
      <c r="A17" s="336" t="s">
        <v>106</v>
      </c>
      <c r="B17" s="337">
        <v>938826.67416337004</v>
      </c>
      <c r="C17" s="337">
        <v>1101542.17656192</v>
      </c>
      <c r="D17" s="337">
        <v>1397412.5400158199</v>
      </c>
      <c r="E17" s="337">
        <v>333516.61759225</v>
      </c>
      <c r="F17" s="337">
        <v>331483.63696083002</v>
      </c>
      <c r="G17" s="338" t="s">
        <v>467</v>
      </c>
    </row>
    <row r="18" spans="1:7" s="335" customFormat="1" ht="28.7" customHeight="1">
      <c r="A18" s="346" t="s">
        <v>899</v>
      </c>
      <c r="B18" s="359">
        <v>13863.90772985</v>
      </c>
      <c r="C18" s="343">
        <v>13202.90005889</v>
      </c>
      <c r="D18" s="343">
        <v>25740.582038439999</v>
      </c>
      <c r="E18" s="343">
        <v>3796.4028861199999</v>
      </c>
      <c r="F18" s="343">
        <v>5724.7652752499998</v>
      </c>
      <c r="G18" s="344" t="s">
        <v>132</v>
      </c>
    </row>
    <row r="19" spans="1:7" s="335" customFormat="1" ht="19.149999999999999" customHeight="1">
      <c r="A19" s="346" t="s">
        <v>87</v>
      </c>
      <c r="B19" s="359">
        <v>6056.6992857300002</v>
      </c>
      <c r="C19" s="343">
        <v>8598.6901869499998</v>
      </c>
      <c r="D19" s="343">
        <v>17949.299627060002</v>
      </c>
      <c r="E19" s="343">
        <v>1510.9682921900001</v>
      </c>
      <c r="F19" s="343">
        <v>1228.02198828</v>
      </c>
      <c r="G19" s="344" t="s">
        <v>41</v>
      </c>
    </row>
    <row r="20" spans="1:7" s="335" customFormat="1" ht="59.1" customHeight="1">
      <c r="A20" s="346" t="s">
        <v>900</v>
      </c>
      <c r="B20" s="359">
        <v>20407.29974798</v>
      </c>
      <c r="C20" s="343">
        <v>34497.080879510002</v>
      </c>
      <c r="D20" s="343">
        <v>39976.391321889998</v>
      </c>
      <c r="E20" s="343">
        <v>8092.6382923000001</v>
      </c>
      <c r="F20" s="343">
        <v>9801.6500589200004</v>
      </c>
      <c r="G20" s="344" t="s">
        <v>270</v>
      </c>
    </row>
    <row r="21" spans="1:7" s="335" customFormat="1" ht="19.149999999999999" customHeight="1">
      <c r="A21" s="346" t="s">
        <v>38</v>
      </c>
      <c r="B21" s="359">
        <v>234721.45132038</v>
      </c>
      <c r="C21" s="343">
        <v>326437.78577322001</v>
      </c>
      <c r="D21" s="343">
        <v>420141.00506446999</v>
      </c>
      <c r="E21" s="343">
        <v>127610.83091064999</v>
      </c>
      <c r="F21" s="343">
        <v>110521.81242206</v>
      </c>
      <c r="G21" s="344" t="s">
        <v>39</v>
      </c>
    </row>
    <row r="22" spans="1:7" s="335" customFormat="1" ht="19.149999999999999" customHeight="1">
      <c r="A22" s="346" t="s">
        <v>291</v>
      </c>
      <c r="B22" s="359">
        <v>60143.362246600002</v>
      </c>
      <c r="C22" s="343">
        <v>37978.099827470003</v>
      </c>
      <c r="D22" s="343">
        <v>32620.660509519999</v>
      </c>
      <c r="E22" s="343">
        <v>6675.6605649000003</v>
      </c>
      <c r="F22" s="343">
        <v>4684.3620349000003</v>
      </c>
      <c r="G22" s="344" t="s">
        <v>292</v>
      </c>
    </row>
    <row r="23" spans="1:7" s="335" customFormat="1" ht="38.85" customHeight="1">
      <c r="A23" s="346" t="s">
        <v>901</v>
      </c>
      <c r="B23" s="359">
        <v>34321.205540399998</v>
      </c>
      <c r="C23" s="343">
        <v>44469.008654099998</v>
      </c>
      <c r="D23" s="343">
        <v>57549.688701480001</v>
      </c>
      <c r="E23" s="343">
        <v>13496.82269228</v>
      </c>
      <c r="F23" s="343">
        <v>15391.515072620001</v>
      </c>
      <c r="G23" s="344" t="s">
        <v>25</v>
      </c>
    </row>
    <row r="24" spans="1:7" s="335" customFormat="1" ht="38.85" customHeight="1">
      <c r="A24" s="346" t="s">
        <v>55</v>
      </c>
      <c r="B24" s="359">
        <v>139290.41935826</v>
      </c>
      <c r="C24" s="343">
        <v>141590.51192064999</v>
      </c>
      <c r="D24" s="343">
        <v>251913.90130324999</v>
      </c>
      <c r="E24" s="343">
        <v>27185.168901630001</v>
      </c>
      <c r="F24" s="343">
        <v>29435.57154809</v>
      </c>
      <c r="G24" s="344" t="s">
        <v>440</v>
      </c>
    </row>
    <row r="25" spans="1:7" s="335" customFormat="1" ht="49.15" customHeight="1">
      <c r="A25" s="346" t="s">
        <v>387</v>
      </c>
      <c r="B25" s="359">
        <v>35058.993732540002</v>
      </c>
      <c r="C25" s="343">
        <v>52181.823630960003</v>
      </c>
      <c r="D25" s="343">
        <v>66217.350690260006</v>
      </c>
      <c r="E25" s="343">
        <v>13017.05504076</v>
      </c>
      <c r="F25" s="343">
        <v>17690.8555419</v>
      </c>
      <c r="G25" s="344" t="s">
        <v>446</v>
      </c>
    </row>
    <row r="26" spans="1:7" s="335" customFormat="1" ht="38.85" customHeight="1">
      <c r="A26" s="346" t="s">
        <v>902</v>
      </c>
      <c r="B26" s="359">
        <v>19541.68419195</v>
      </c>
      <c r="C26" s="343">
        <v>20182.711580480001</v>
      </c>
      <c r="D26" s="343">
        <v>16643.112773410001</v>
      </c>
      <c r="E26" s="343">
        <v>1561.924</v>
      </c>
      <c r="F26" s="343">
        <v>3972.9661606499999</v>
      </c>
      <c r="G26" s="344" t="s">
        <v>336</v>
      </c>
    </row>
    <row r="27" spans="1:7" s="335" customFormat="1" ht="89.1" customHeight="1">
      <c r="A27" s="346" t="s">
        <v>610</v>
      </c>
      <c r="B27" s="359">
        <v>10469.079950900001</v>
      </c>
      <c r="C27" s="343">
        <v>13457.335990109999</v>
      </c>
      <c r="D27" s="343">
        <v>12475.72865562</v>
      </c>
      <c r="E27" s="343">
        <v>2282.99664665</v>
      </c>
      <c r="F27" s="343">
        <v>4116.87509047</v>
      </c>
      <c r="G27" s="344" t="s">
        <v>903</v>
      </c>
    </row>
    <row r="28" spans="1:7" s="335" customFormat="1" ht="59.1" customHeight="1">
      <c r="A28" s="346" t="s">
        <v>904</v>
      </c>
      <c r="B28" s="359">
        <v>5712.0234652600002</v>
      </c>
      <c r="C28" s="343">
        <v>19958.105575850001</v>
      </c>
      <c r="D28" s="343">
        <v>20007.61110301</v>
      </c>
      <c r="E28" s="343">
        <v>4909.7259179700004</v>
      </c>
      <c r="F28" s="343">
        <v>1218.7435038799999</v>
      </c>
      <c r="G28" s="344" t="s">
        <v>905</v>
      </c>
    </row>
    <row r="29" spans="1:7" s="335" customFormat="1" ht="28.7" customHeight="1">
      <c r="A29" s="346" t="s">
        <v>217</v>
      </c>
      <c r="B29" s="359">
        <v>96296.678443109995</v>
      </c>
      <c r="C29" s="343">
        <v>97678.802150219999</v>
      </c>
      <c r="D29" s="343">
        <v>181285.09152983001</v>
      </c>
      <c r="E29" s="343">
        <v>27940.303257510001</v>
      </c>
      <c r="F29" s="343">
        <v>20151.009780879998</v>
      </c>
      <c r="G29" s="344" t="s">
        <v>906</v>
      </c>
    </row>
    <row r="30" spans="1:7" s="335" customFormat="1" ht="19.149999999999999" customHeight="1">
      <c r="A30" s="346" t="s">
        <v>543</v>
      </c>
      <c r="B30" s="359">
        <v>44397.93882566</v>
      </c>
      <c r="C30" s="343">
        <v>43692.448278670003</v>
      </c>
      <c r="D30" s="343">
        <v>34125.144683929997</v>
      </c>
      <c r="E30" s="343">
        <v>10901.37374512</v>
      </c>
      <c r="F30" s="343">
        <v>17134.140235399998</v>
      </c>
      <c r="G30" s="344" t="s">
        <v>907</v>
      </c>
    </row>
    <row r="31" spans="1:7" s="335" customFormat="1" ht="28.7" customHeight="1">
      <c r="A31" s="346" t="s">
        <v>908</v>
      </c>
      <c r="B31" s="359">
        <v>7346.0172567600002</v>
      </c>
      <c r="C31" s="343">
        <v>7963.9784386900001</v>
      </c>
      <c r="D31" s="343">
        <v>5219.8255611100003</v>
      </c>
      <c r="E31" s="343">
        <v>78.033191630000005</v>
      </c>
      <c r="F31" s="343">
        <v>139.01497344000001</v>
      </c>
      <c r="G31" s="344" t="s">
        <v>909</v>
      </c>
    </row>
    <row r="32" spans="1:7" s="335" customFormat="1" ht="19.149999999999999" customHeight="1">
      <c r="A32" s="346" t="s">
        <v>502</v>
      </c>
      <c r="B32" s="359">
        <v>211199.91306799001</v>
      </c>
      <c r="C32" s="343">
        <v>239652.89361614999</v>
      </c>
      <c r="D32" s="343">
        <v>215547.14645254001</v>
      </c>
      <c r="E32" s="343">
        <v>84456.713252539994</v>
      </c>
      <c r="F32" s="343">
        <v>90272.333274089993</v>
      </c>
      <c r="G32" s="344" t="s">
        <v>910</v>
      </c>
    </row>
    <row r="33" spans="1:7" s="335" customFormat="1" ht="39.4" customHeight="1">
      <c r="A33" s="336" t="s">
        <v>605</v>
      </c>
      <c r="B33" s="337">
        <v>20533.751696079999</v>
      </c>
      <c r="C33" s="337">
        <v>23086.27791302</v>
      </c>
      <c r="D33" s="337">
        <v>19181.666794770001</v>
      </c>
      <c r="E33" s="337">
        <v>4624.3470399999997</v>
      </c>
      <c r="F33" s="337">
        <v>-2698.96369052</v>
      </c>
      <c r="G33" s="338" t="s">
        <v>539</v>
      </c>
    </row>
    <row r="34" spans="1:7" s="335" customFormat="1" ht="19.149999999999999" customHeight="1">
      <c r="A34" s="345" t="s">
        <v>911</v>
      </c>
      <c r="B34" s="340">
        <v>21855.335999999999</v>
      </c>
      <c r="C34" s="340">
        <v>25087.135999999999</v>
      </c>
      <c r="D34" s="340">
        <v>22049.904999999999</v>
      </c>
      <c r="E34" s="340">
        <v>4835</v>
      </c>
      <c r="F34" s="340">
        <v>0</v>
      </c>
      <c r="G34" s="345" t="s">
        <v>912</v>
      </c>
    </row>
    <row r="35" spans="1:7" s="335" customFormat="1" ht="28.7" customHeight="1">
      <c r="A35" s="345" t="s">
        <v>913</v>
      </c>
      <c r="B35" s="340">
        <v>1321.5843039199999</v>
      </c>
      <c r="C35" s="340">
        <v>2000.8580869800001</v>
      </c>
      <c r="D35" s="340">
        <v>2868.2382052299999</v>
      </c>
      <c r="E35" s="340">
        <v>210.65296000000001</v>
      </c>
      <c r="F35" s="340">
        <v>2698.96369052</v>
      </c>
      <c r="G35" s="345" t="s">
        <v>914</v>
      </c>
    </row>
    <row r="36" spans="1:7" s="335" customFormat="1" ht="59.65" customHeight="1">
      <c r="A36" s="336" t="s">
        <v>2090</v>
      </c>
      <c r="B36" s="337">
        <v>21577.354825930001</v>
      </c>
      <c r="C36" s="337">
        <v>115399.06247556</v>
      </c>
      <c r="D36" s="337">
        <v>69806.550338810004</v>
      </c>
      <c r="E36" s="337">
        <v>3455.1068387599998</v>
      </c>
      <c r="F36" s="337">
        <v>4398.4914729000002</v>
      </c>
      <c r="G36" s="338" t="s">
        <v>604</v>
      </c>
    </row>
    <row r="37" spans="1:7" s="335" customFormat="1" ht="28.7" customHeight="1">
      <c r="A37" s="345" t="s">
        <v>917</v>
      </c>
      <c r="B37" s="340">
        <v>21925.224999999999</v>
      </c>
      <c r="C37" s="340">
        <v>115832.27910932001</v>
      </c>
      <c r="D37" s="340">
        <v>70361.895391359998</v>
      </c>
      <c r="E37" s="340">
        <v>3650.4622485</v>
      </c>
      <c r="F37" s="340">
        <v>4537.1120000000001</v>
      </c>
      <c r="G37" s="345" t="s">
        <v>918</v>
      </c>
    </row>
    <row r="38" spans="1:7" s="335" customFormat="1" ht="38.85" customHeight="1">
      <c r="A38" s="345" t="s">
        <v>915</v>
      </c>
      <c r="B38" s="340">
        <v>347.87017407000002</v>
      </c>
      <c r="C38" s="340">
        <v>433.21663375999998</v>
      </c>
      <c r="D38" s="340">
        <v>555.34505254999999</v>
      </c>
      <c r="E38" s="340">
        <v>195.35540974</v>
      </c>
      <c r="F38" s="340">
        <v>138.6205271</v>
      </c>
      <c r="G38" s="345" t="s">
        <v>916</v>
      </c>
    </row>
    <row r="39" spans="1:7" s="335" customFormat="1" ht="39.4" customHeight="1">
      <c r="A39" s="336" t="s">
        <v>2091</v>
      </c>
      <c r="B39" s="337">
        <v>19772.550388510001</v>
      </c>
      <c r="C39" s="337">
        <v>159210.38123125999</v>
      </c>
      <c r="D39" s="337">
        <v>150807.77103679001</v>
      </c>
      <c r="E39" s="337">
        <v>235899.1012332</v>
      </c>
      <c r="F39" s="337">
        <v>390850.05334376002</v>
      </c>
      <c r="G39" s="338" t="s">
        <v>606</v>
      </c>
    </row>
    <row r="40" spans="1:7" s="335" customFormat="1" ht="2.1" customHeight="1"/>
    <row r="41" spans="1:7" s="335" customFormat="1" ht="68.849999999999994" customHeight="1">
      <c r="A41" s="336" t="s">
        <v>2203</v>
      </c>
      <c r="B41" s="337">
        <v>-19772.550388510001</v>
      </c>
      <c r="C41" s="337">
        <v>-159210.38123125999</v>
      </c>
      <c r="D41" s="337">
        <v>150807.77103679001</v>
      </c>
      <c r="E41" s="337">
        <v>-235899.1012332</v>
      </c>
      <c r="F41" s="337">
        <v>-390850.05334376002</v>
      </c>
      <c r="G41" s="338" t="s">
        <v>2204</v>
      </c>
    </row>
    <row r="42" spans="1:7" s="335" customFormat="1" ht="19.149999999999999" customHeight="1">
      <c r="A42" s="348" t="s">
        <v>465</v>
      </c>
      <c r="B42" s="350">
        <v>-17376.435137500001</v>
      </c>
      <c r="C42" s="350">
        <v>-1397952.0358519501</v>
      </c>
      <c r="D42" s="350">
        <v>-1865962.1260152501</v>
      </c>
      <c r="E42" s="350">
        <v>-2883798.2147984002</v>
      </c>
      <c r="F42" s="350">
        <v>-390850.05334376002</v>
      </c>
      <c r="G42" s="351" t="s">
        <v>919</v>
      </c>
    </row>
    <row r="43" spans="1:7" s="335" customFormat="1" ht="19.149999999999999" customHeight="1">
      <c r="A43" s="341" t="s">
        <v>920</v>
      </c>
      <c r="B43" s="343">
        <v>40727.137000000002</v>
      </c>
      <c r="C43" s="343">
        <v>-1343354.53231348</v>
      </c>
      <c r="D43" s="343">
        <v>-1864265.01615832</v>
      </c>
      <c r="E43" s="343">
        <v>-2883782.2147984002</v>
      </c>
      <c r="F43" s="343">
        <v>-381212.44276975997</v>
      </c>
      <c r="G43" s="353" t="s">
        <v>921</v>
      </c>
    </row>
    <row r="44" spans="1:7" s="335" customFormat="1" ht="19.7" customHeight="1">
      <c r="A44" s="341" t="s">
        <v>922</v>
      </c>
      <c r="B44" s="343">
        <v>58103.572137499999</v>
      </c>
      <c r="C44" s="343">
        <v>54597.503538470002</v>
      </c>
      <c r="D44" s="343">
        <v>1697.10985693</v>
      </c>
      <c r="E44" s="343">
        <v>16</v>
      </c>
      <c r="F44" s="343">
        <v>9637.6105740000003</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1"/>
      <headerFooter alignWithMargins="0"/>
    </customSheetView>
    <customSheetView guid="{69687417-BF2D-41EA-9F0C-3ABCA36AC0DF}"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23622047244094491" right="0.15748031496062992" top="0.39370078740157483" bottom="0.15748031496062992" header="0.43307086614173229" footer="0.23622047244094491"/>
  <pageSetup paperSize="9" scale="77"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00B0F0"/>
  </sheetPr>
  <dimension ref="A1:G48"/>
  <sheetViews>
    <sheetView zoomScaleNormal="100" zoomScaleSheetLayoutView="80" workbookViewId="0">
      <selection activeCell="U20" sqref="U20"/>
    </sheetView>
  </sheetViews>
  <sheetFormatPr defaultRowHeight="12.75"/>
  <cols>
    <col min="1" max="1" width="20.85546875" style="532" customWidth="1"/>
    <col min="2" max="3" width="11.7109375" style="532" customWidth="1"/>
    <col min="4" max="4" width="9.28515625" style="532" customWidth="1"/>
    <col min="5" max="5" width="14" style="532" customWidth="1"/>
    <col min="6" max="6" width="11.7109375" style="532" customWidth="1"/>
    <col min="7" max="7" width="21" style="532" customWidth="1"/>
    <col min="8" max="8" width="4.7109375" style="532" customWidth="1"/>
    <col min="9" max="16384" width="9.140625" style="532"/>
  </cols>
  <sheetData>
    <row r="1" spans="1:7" s="335" customFormat="1" ht="19.149999999999999" customHeight="1">
      <c r="A1" s="991" t="s">
        <v>2154</v>
      </c>
      <c r="B1" s="991"/>
      <c r="C1" s="991"/>
      <c r="D1" s="991"/>
      <c r="E1" s="992" t="s">
        <v>2155</v>
      </c>
      <c r="F1" s="992"/>
      <c r="G1" s="992"/>
    </row>
    <row r="2" spans="1:7" s="335" customFormat="1" ht="19.149999999999999" customHeight="1">
      <c r="A2" s="993" t="s">
        <v>2151</v>
      </c>
      <c r="B2" s="993"/>
      <c r="C2" s="993"/>
      <c r="D2" s="993"/>
      <c r="E2" s="995" t="s">
        <v>889</v>
      </c>
      <c r="F2" s="995"/>
      <c r="G2" s="995"/>
    </row>
    <row r="3" spans="1:7" s="335" customFormat="1" ht="19.149999999999999" customHeight="1">
      <c r="A3" s="993" t="s">
        <v>890</v>
      </c>
      <c r="B3" s="993"/>
      <c r="C3" s="993"/>
      <c r="D3" s="993"/>
      <c r="E3" s="995" t="s">
        <v>2152</v>
      </c>
      <c r="F3" s="995"/>
      <c r="G3" s="995"/>
    </row>
    <row r="4" spans="1:7" s="335" customFormat="1" ht="14.45" customHeight="1">
      <c r="A4" s="996" t="s">
        <v>124</v>
      </c>
      <c r="B4" s="996"/>
      <c r="C4" s="996"/>
      <c r="D4" s="996"/>
      <c r="E4" s="997" t="s">
        <v>513</v>
      </c>
      <c r="F4" s="997"/>
      <c r="G4" s="997"/>
    </row>
    <row r="5" spans="1:7" s="335" customFormat="1" ht="19.149999999999999" customHeight="1">
      <c r="A5" s="1002" t="s">
        <v>382</v>
      </c>
      <c r="B5" s="1001" t="s">
        <v>3009</v>
      </c>
      <c r="C5" s="1001" t="s">
        <v>2202</v>
      </c>
      <c r="D5" s="1002" t="s">
        <v>3010</v>
      </c>
      <c r="E5" s="1002"/>
      <c r="F5" s="1001" t="s">
        <v>3335</v>
      </c>
      <c r="G5" s="1001" t="s">
        <v>37</v>
      </c>
    </row>
    <row r="6" spans="1:7" s="335" customFormat="1" ht="48" customHeight="1">
      <c r="A6" s="1002"/>
      <c r="B6" s="1001"/>
      <c r="C6" s="1001"/>
      <c r="D6" s="570" t="s">
        <v>1729</v>
      </c>
      <c r="E6" s="570" t="s">
        <v>3336</v>
      </c>
      <c r="F6" s="1001"/>
      <c r="G6" s="1001"/>
    </row>
    <row r="7" spans="1:7" s="335" customFormat="1" ht="20.25" customHeight="1">
      <c r="A7" s="569" t="s">
        <v>507</v>
      </c>
      <c r="B7" s="569" t="s">
        <v>185</v>
      </c>
      <c r="C7" s="569" t="s">
        <v>271</v>
      </c>
      <c r="D7" s="569" t="s">
        <v>459</v>
      </c>
      <c r="E7" s="569" t="s">
        <v>672</v>
      </c>
      <c r="F7" s="569" t="s">
        <v>486</v>
      </c>
      <c r="G7" s="569" t="s">
        <v>673</v>
      </c>
    </row>
    <row r="8" spans="1:7" s="335" customFormat="1" ht="19.149999999999999" customHeight="1">
      <c r="A8" s="336" t="s">
        <v>405</v>
      </c>
      <c r="B8" s="337">
        <v>703738.54164839</v>
      </c>
      <c r="C8" s="337">
        <v>898608.87236583</v>
      </c>
      <c r="D8" s="337">
        <v>1214113.5877937099</v>
      </c>
      <c r="E8" s="337">
        <v>408547.96708117001</v>
      </c>
      <c r="F8" s="337">
        <v>444119.92126441002</v>
      </c>
      <c r="G8" s="338" t="s">
        <v>406</v>
      </c>
    </row>
    <row r="9" spans="1:7" s="335" customFormat="1" ht="38.85" customHeight="1">
      <c r="A9" s="339" t="s">
        <v>891</v>
      </c>
      <c r="B9" s="340">
        <v>455273.32286194002</v>
      </c>
      <c r="C9" s="340">
        <v>556603.65178893995</v>
      </c>
      <c r="D9" s="340">
        <v>740597.86578142003</v>
      </c>
      <c r="E9" s="340">
        <v>273353.56177083001</v>
      </c>
      <c r="F9" s="340">
        <v>404175.34049383999</v>
      </c>
      <c r="G9" s="339" t="s">
        <v>892</v>
      </c>
    </row>
    <row r="10" spans="1:7" s="335" customFormat="1" ht="28.7" customHeight="1">
      <c r="A10" s="341" t="s">
        <v>1153</v>
      </c>
      <c r="B10" s="358">
        <v>149403.30239065</v>
      </c>
      <c r="C10" s="343">
        <v>174626.77634370999</v>
      </c>
      <c r="D10" s="343">
        <v>213956.36531803</v>
      </c>
      <c r="E10" s="343">
        <v>116499.01038986001</v>
      </c>
      <c r="F10" s="343">
        <v>186393.28266435</v>
      </c>
      <c r="G10" s="344" t="s">
        <v>601</v>
      </c>
    </row>
    <row r="11" spans="1:7" s="335" customFormat="1" ht="28.7" customHeight="1">
      <c r="A11" s="341" t="s">
        <v>893</v>
      </c>
      <c r="B11" s="358">
        <v>148824.07357355999</v>
      </c>
      <c r="C11" s="343">
        <v>193983.17658746001</v>
      </c>
      <c r="D11" s="343">
        <v>274609.95565263001</v>
      </c>
      <c r="E11" s="343">
        <v>84145.03207591</v>
      </c>
      <c r="F11" s="343">
        <v>114607.45264955</v>
      </c>
      <c r="G11" s="344" t="s">
        <v>602</v>
      </c>
    </row>
    <row r="12" spans="1:7" s="335" customFormat="1" ht="19.149999999999999" customHeight="1">
      <c r="A12" s="341" t="s">
        <v>894</v>
      </c>
      <c r="B12" s="358">
        <v>105632.41916903001</v>
      </c>
      <c r="C12" s="343">
        <v>130486.39992294001</v>
      </c>
      <c r="D12" s="343">
        <v>172818.42084770999</v>
      </c>
      <c r="E12" s="343">
        <v>47067.637381449997</v>
      </c>
      <c r="F12" s="343">
        <v>71488.793523179993</v>
      </c>
      <c r="G12" s="344" t="s">
        <v>571</v>
      </c>
    </row>
    <row r="13" spans="1:7" s="335" customFormat="1" ht="19.149999999999999" customHeight="1">
      <c r="A13" s="341" t="s">
        <v>895</v>
      </c>
      <c r="B13" s="358">
        <v>245.26826052000001</v>
      </c>
      <c r="C13" s="343">
        <v>335.26185081</v>
      </c>
      <c r="D13" s="343">
        <v>494.47450149000002</v>
      </c>
      <c r="E13" s="343">
        <v>230.22378620000001</v>
      </c>
      <c r="F13" s="343">
        <v>169.26368249000001</v>
      </c>
      <c r="G13" s="344" t="s">
        <v>560</v>
      </c>
    </row>
    <row r="14" spans="1:7" s="335" customFormat="1" ht="28.7" customHeight="1">
      <c r="A14" s="345" t="s">
        <v>896</v>
      </c>
      <c r="B14" s="340">
        <v>13847.863846779999</v>
      </c>
      <c r="C14" s="340">
        <v>19576.333914940002</v>
      </c>
      <c r="D14" s="340">
        <v>21947.539480750002</v>
      </c>
      <c r="E14" s="340">
        <v>7081.2656125399999</v>
      </c>
      <c r="F14" s="340">
        <v>8064.6105316800003</v>
      </c>
      <c r="G14" s="345" t="s">
        <v>11</v>
      </c>
    </row>
    <row r="15" spans="1:7" s="335" customFormat="1" ht="38.85" customHeight="1">
      <c r="A15" s="345" t="s">
        <v>897</v>
      </c>
      <c r="B15" s="340">
        <v>27143.654939669999</v>
      </c>
      <c r="C15" s="340">
        <v>26325.768328030001</v>
      </c>
      <c r="D15" s="340">
        <v>13395.537131540001</v>
      </c>
      <c r="E15" s="340">
        <v>3220.2136977999999</v>
      </c>
      <c r="F15" s="340">
        <v>8083.0822388899996</v>
      </c>
      <c r="G15" s="345" t="s">
        <v>480</v>
      </c>
    </row>
    <row r="16" spans="1:7" s="335" customFormat="1" ht="28.7" customHeight="1">
      <c r="A16" s="345" t="s">
        <v>360</v>
      </c>
      <c r="B16" s="340">
        <v>207473.7</v>
      </c>
      <c r="C16" s="340">
        <v>296103.11833392002</v>
      </c>
      <c r="D16" s="340">
        <v>438172.64539999998</v>
      </c>
      <c r="E16" s="340">
        <v>124892.92600000001</v>
      </c>
      <c r="F16" s="340">
        <v>23796.887999999999</v>
      </c>
      <c r="G16" s="345" t="s">
        <v>898</v>
      </c>
    </row>
    <row r="17" spans="1:7" s="335" customFormat="1" ht="19.7" customHeight="1">
      <c r="A17" s="336" t="s">
        <v>106</v>
      </c>
      <c r="B17" s="337">
        <v>615804.19771084003</v>
      </c>
      <c r="C17" s="337">
        <v>856289.04774289997</v>
      </c>
      <c r="D17" s="337">
        <v>1104676.10981714</v>
      </c>
      <c r="E17" s="337">
        <v>300975.96423896</v>
      </c>
      <c r="F17" s="337">
        <v>270285.41457281</v>
      </c>
      <c r="G17" s="338" t="s">
        <v>467</v>
      </c>
    </row>
    <row r="18" spans="1:7" s="335" customFormat="1" ht="28.7" customHeight="1">
      <c r="A18" s="346" t="s">
        <v>899</v>
      </c>
      <c r="B18" s="359">
        <v>18511.153254100002</v>
      </c>
      <c r="C18" s="343">
        <v>40014.729905649998</v>
      </c>
      <c r="D18" s="343">
        <v>24279.956294439999</v>
      </c>
      <c r="E18" s="343">
        <v>4281.86868357</v>
      </c>
      <c r="F18" s="343">
        <v>17076.744419899998</v>
      </c>
      <c r="G18" s="344" t="s">
        <v>132</v>
      </c>
    </row>
    <row r="19" spans="1:7" s="335" customFormat="1" ht="19.149999999999999" customHeight="1">
      <c r="A19" s="346" t="s">
        <v>87</v>
      </c>
      <c r="B19" s="359">
        <v>2088.7445889300002</v>
      </c>
      <c r="C19" s="343">
        <v>4167.49341078</v>
      </c>
      <c r="D19" s="343">
        <v>4020.8666654200001</v>
      </c>
      <c r="E19" s="343">
        <v>359.40979955</v>
      </c>
      <c r="F19" s="343">
        <v>594.67822569999998</v>
      </c>
      <c r="G19" s="344" t="s">
        <v>41</v>
      </c>
    </row>
    <row r="20" spans="1:7" s="335" customFormat="1" ht="59.1" customHeight="1">
      <c r="A20" s="346" t="s">
        <v>900</v>
      </c>
      <c r="B20" s="359">
        <v>18650.837690159999</v>
      </c>
      <c r="C20" s="343">
        <v>25514.28633875</v>
      </c>
      <c r="D20" s="343">
        <v>29058.17206166</v>
      </c>
      <c r="E20" s="343">
        <v>5953.1967810699998</v>
      </c>
      <c r="F20" s="343">
        <v>6391.5483947000002</v>
      </c>
      <c r="G20" s="344" t="s">
        <v>270</v>
      </c>
    </row>
    <row r="21" spans="1:7" s="335" customFormat="1" ht="19.149999999999999" customHeight="1">
      <c r="A21" s="346" t="s">
        <v>38</v>
      </c>
      <c r="B21" s="359">
        <v>140074.88320526</v>
      </c>
      <c r="C21" s="343">
        <v>188533.97922768001</v>
      </c>
      <c r="D21" s="343">
        <v>295728.32103031001</v>
      </c>
      <c r="E21" s="343">
        <v>100694.20010165</v>
      </c>
      <c r="F21" s="343">
        <v>70430.823708299999</v>
      </c>
      <c r="G21" s="344" t="s">
        <v>39</v>
      </c>
    </row>
    <row r="22" spans="1:7" s="335" customFormat="1" ht="19.149999999999999" customHeight="1">
      <c r="A22" s="346" t="s">
        <v>291</v>
      </c>
      <c r="B22" s="359">
        <v>18681.572456909998</v>
      </c>
      <c r="C22" s="343">
        <v>24260.567936309999</v>
      </c>
      <c r="D22" s="343">
        <v>19190.749101459998</v>
      </c>
      <c r="E22" s="343">
        <v>4443.4453696199998</v>
      </c>
      <c r="F22" s="343">
        <v>2497.3511258399999</v>
      </c>
      <c r="G22" s="344" t="s">
        <v>292</v>
      </c>
    </row>
    <row r="23" spans="1:7" s="335" customFormat="1" ht="38.85" customHeight="1">
      <c r="A23" s="346" t="s">
        <v>901</v>
      </c>
      <c r="B23" s="359">
        <v>22287.205282139999</v>
      </c>
      <c r="C23" s="343">
        <v>26786.81243477</v>
      </c>
      <c r="D23" s="343">
        <v>36105.90415717</v>
      </c>
      <c r="E23" s="343">
        <v>11055.94696832</v>
      </c>
      <c r="F23" s="343">
        <v>13891.651838379999</v>
      </c>
      <c r="G23" s="344" t="s">
        <v>25</v>
      </c>
    </row>
    <row r="24" spans="1:7" s="335" customFormat="1" ht="38.85" customHeight="1">
      <c r="A24" s="346" t="s">
        <v>55</v>
      </c>
      <c r="B24" s="359">
        <v>149916.05807971</v>
      </c>
      <c r="C24" s="343">
        <v>205571.1628735</v>
      </c>
      <c r="D24" s="343">
        <v>268282.47892352002</v>
      </c>
      <c r="E24" s="343">
        <v>52757.969227939997</v>
      </c>
      <c r="F24" s="343">
        <v>55467.773201409997</v>
      </c>
      <c r="G24" s="344" t="s">
        <v>440</v>
      </c>
    </row>
    <row r="25" spans="1:7" s="335" customFormat="1" ht="49.15" customHeight="1">
      <c r="A25" s="346" t="s">
        <v>387</v>
      </c>
      <c r="B25" s="359">
        <v>23186.246927669999</v>
      </c>
      <c r="C25" s="343">
        <v>37026.333259250001</v>
      </c>
      <c r="D25" s="343">
        <v>39548.1071324</v>
      </c>
      <c r="E25" s="343">
        <v>9374.4255890000004</v>
      </c>
      <c r="F25" s="343">
        <v>10818.004246959999</v>
      </c>
      <c r="G25" s="344" t="s">
        <v>446</v>
      </c>
    </row>
    <row r="26" spans="1:7" s="335" customFormat="1" ht="38.85" customHeight="1">
      <c r="A26" s="346" t="s">
        <v>902</v>
      </c>
      <c r="B26" s="359">
        <v>20792.97140907</v>
      </c>
      <c r="C26" s="343">
        <v>63718.895602129996</v>
      </c>
      <c r="D26" s="343">
        <v>130134.04840806</v>
      </c>
      <c r="E26" s="343">
        <v>46776.655834570003</v>
      </c>
      <c r="F26" s="343">
        <v>17265.33763419</v>
      </c>
      <c r="G26" s="344" t="s">
        <v>336</v>
      </c>
    </row>
    <row r="27" spans="1:7" s="335" customFormat="1" ht="89.1" customHeight="1">
      <c r="A27" s="346" t="s">
        <v>610</v>
      </c>
      <c r="B27" s="359">
        <v>37435.775758470001</v>
      </c>
      <c r="C27" s="343">
        <v>3383.8737708600001</v>
      </c>
      <c r="D27" s="343">
        <v>4130.6150766000001</v>
      </c>
      <c r="E27" s="343">
        <v>250.78645503999999</v>
      </c>
      <c r="F27" s="343">
        <v>1121.9148953500001</v>
      </c>
      <c r="G27" s="344" t="s">
        <v>903</v>
      </c>
    </row>
    <row r="28" spans="1:7" s="335" customFormat="1" ht="59.1" customHeight="1">
      <c r="A28" s="346" t="s">
        <v>904</v>
      </c>
      <c r="B28" s="359">
        <v>4521.6448041499998</v>
      </c>
      <c r="C28" s="343">
        <v>2110.3355013199998</v>
      </c>
      <c r="D28" s="343">
        <v>5511.4738626999997</v>
      </c>
      <c r="E28" s="343">
        <v>535.94885209999995</v>
      </c>
      <c r="F28" s="343">
        <v>1092.61866429</v>
      </c>
      <c r="G28" s="344" t="s">
        <v>905</v>
      </c>
    </row>
    <row r="29" spans="1:7" s="335" customFormat="1" ht="28.7" customHeight="1">
      <c r="A29" s="346" t="s">
        <v>217</v>
      </c>
      <c r="B29" s="359">
        <v>63337.346243109998</v>
      </c>
      <c r="C29" s="343">
        <v>135944.23991783999</v>
      </c>
      <c r="D29" s="343">
        <v>140621.39729078001</v>
      </c>
      <c r="E29" s="343">
        <v>28807.229989989999</v>
      </c>
      <c r="F29" s="343">
        <v>31216.01067865</v>
      </c>
      <c r="G29" s="344" t="s">
        <v>906</v>
      </c>
    </row>
    <row r="30" spans="1:7" s="335" customFormat="1" ht="19.149999999999999" customHeight="1">
      <c r="A30" s="346" t="s">
        <v>543</v>
      </c>
      <c r="B30" s="359">
        <v>38817.575040709999</v>
      </c>
      <c r="C30" s="343">
        <v>29531.75480097</v>
      </c>
      <c r="D30" s="343">
        <v>29800.861690279999</v>
      </c>
      <c r="E30" s="343">
        <v>6787.6828123300002</v>
      </c>
      <c r="F30" s="343">
        <v>9648.6359151500001</v>
      </c>
      <c r="G30" s="344" t="s">
        <v>907</v>
      </c>
    </row>
    <row r="31" spans="1:7" s="335" customFormat="1" ht="28.7" customHeight="1">
      <c r="A31" s="346" t="s">
        <v>908</v>
      </c>
      <c r="B31" s="359">
        <v>3882.5169551499998</v>
      </c>
      <c r="C31" s="343">
        <v>3923.9989213399999</v>
      </c>
      <c r="D31" s="343">
        <v>3733.4705801499999</v>
      </c>
      <c r="E31" s="343">
        <v>301.49834519000001</v>
      </c>
      <c r="F31" s="343">
        <v>221.30833099</v>
      </c>
      <c r="G31" s="344" t="s">
        <v>909</v>
      </c>
    </row>
    <row r="32" spans="1:7" s="335" customFormat="1" ht="19.149999999999999" customHeight="1">
      <c r="A32" s="346" t="s">
        <v>502</v>
      </c>
      <c r="B32" s="359">
        <v>53619.666015299998</v>
      </c>
      <c r="C32" s="343">
        <v>65800.583841750005</v>
      </c>
      <c r="D32" s="343">
        <v>74529.687542190004</v>
      </c>
      <c r="E32" s="343">
        <v>28595.699429019998</v>
      </c>
      <c r="F32" s="343">
        <v>32551.013293</v>
      </c>
      <c r="G32" s="344" t="s">
        <v>910</v>
      </c>
    </row>
    <row r="33" spans="1:7" s="335" customFormat="1" ht="39.4" customHeight="1">
      <c r="A33" s="336" t="s">
        <v>605</v>
      </c>
      <c r="B33" s="337">
        <v>26157.960288999999</v>
      </c>
      <c r="C33" s="337">
        <v>32771.213157669998</v>
      </c>
      <c r="D33" s="337">
        <v>2912.5858142500001</v>
      </c>
      <c r="E33" s="337">
        <v>3290.9949999999999</v>
      </c>
      <c r="F33" s="337">
        <v>-608.26475205999998</v>
      </c>
      <c r="G33" s="338" t="s">
        <v>539</v>
      </c>
    </row>
    <row r="34" spans="1:7" s="335" customFormat="1" ht="19.149999999999999" customHeight="1">
      <c r="A34" s="345" t="s">
        <v>911</v>
      </c>
      <c r="B34" s="340">
        <v>28357.002</v>
      </c>
      <c r="C34" s="340">
        <v>39608.976000000002</v>
      </c>
      <c r="D34" s="340">
        <v>4560</v>
      </c>
      <c r="E34" s="340">
        <v>3310</v>
      </c>
      <c r="F34" s="340">
        <v>0</v>
      </c>
      <c r="G34" s="345" t="s">
        <v>912</v>
      </c>
    </row>
    <row r="35" spans="1:7" s="335" customFormat="1" ht="28.7" customHeight="1">
      <c r="A35" s="345" t="s">
        <v>913</v>
      </c>
      <c r="B35" s="340">
        <v>2199.0417109999999</v>
      </c>
      <c r="C35" s="340">
        <v>6837.7628423300002</v>
      </c>
      <c r="D35" s="340">
        <v>1647.4141857499999</v>
      </c>
      <c r="E35" s="340">
        <v>19.004999999999999</v>
      </c>
      <c r="F35" s="340">
        <v>608.26475205999998</v>
      </c>
      <c r="G35" s="345" t="s">
        <v>914</v>
      </c>
    </row>
    <row r="36" spans="1:7" s="335" customFormat="1" ht="59.65" customHeight="1">
      <c r="A36" s="336" t="s">
        <v>2090</v>
      </c>
      <c r="B36" s="337">
        <v>23495.637878000001</v>
      </c>
      <c r="C36" s="337">
        <v>19163.3979</v>
      </c>
      <c r="D36" s="337">
        <v>116603.48850599999</v>
      </c>
      <c r="E36" s="337">
        <v>30378.79371107</v>
      </c>
      <c r="F36" s="337">
        <v>17324.6840773</v>
      </c>
      <c r="G36" s="338" t="s">
        <v>604</v>
      </c>
    </row>
    <row r="37" spans="1:7" s="335" customFormat="1" ht="28.7" customHeight="1">
      <c r="A37" s="345" t="s">
        <v>917</v>
      </c>
      <c r="B37" s="340">
        <v>23604.941800000001</v>
      </c>
      <c r="C37" s="340">
        <v>19195.808000000001</v>
      </c>
      <c r="D37" s="340">
        <v>116663.057356</v>
      </c>
      <c r="E37" s="340">
        <v>30378.79371107</v>
      </c>
      <c r="F37" s="340">
        <v>17324.880472299999</v>
      </c>
      <c r="G37" s="345" t="s">
        <v>918</v>
      </c>
    </row>
    <row r="38" spans="1:7" s="335" customFormat="1" ht="38.85" customHeight="1">
      <c r="A38" s="345" t="s">
        <v>915</v>
      </c>
      <c r="B38" s="340">
        <v>109.303922</v>
      </c>
      <c r="C38" s="340">
        <v>32.4101</v>
      </c>
      <c r="D38" s="340">
        <v>59.568849999999998</v>
      </c>
      <c r="E38" s="340"/>
      <c r="F38" s="340">
        <v>0.19639499999999999</v>
      </c>
      <c r="G38" s="345" t="s">
        <v>916</v>
      </c>
    </row>
    <row r="39" spans="1:7" s="335" customFormat="1" ht="39.4" customHeight="1">
      <c r="A39" s="336" t="s">
        <v>2091</v>
      </c>
      <c r="B39" s="337">
        <v>38280.745770549998</v>
      </c>
      <c r="C39" s="337">
        <v>-9614.7864347399991</v>
      </c>
      <c r="D39" s="337">
        <v>-10078.596343679999</v>
      </c>
      <c r="E39" s="337">
        <v>73902.214131140005</v>
      </c>
      <c r="F39" s="337">
        <v>157118.08736636001</v>
      </c>
      <c r="G39" s="338" t="s">
        <v>606</v>
      </c>
    </row>
    <row r="40" spans="1:7" s="335" customFormat="1" ht="2.1" customHeight="1"/>
    <row r="41" spans="1:7" s="335" customFormat="1" ht="68.849999999999994" customHeight="1">
      <c r="A41" s="336" t="s">
        <v>2203</v>
      </c>
      <c r="B41" s="337">
        <v>-38280.745770549998</v>
      </c>
      <c r="C41" s="337">
        <v>9614.7864347399991</v>
      </c>
      <c r="D41" s="337">
        <v>-10078.596343679999</v>
      </c>
      <c r="E41" s="337">
        <v>-73902.214131140005</v>
      </c>
      <c r="F41" s="337">
        <v>-157118.08736636001</v>
      </c>
      <c r="G41" s="338" t="s">
        <v>2204</v>
      </c>
    </row>
    <row r="42" spans="1:7" s="335" customFormat="1" ht="19.149999999999999" customHeight="1">
      <c r="A42" s="348" t="s">
        <v>465</v>
      </c>
      <c r="B42" s="350">
        <v>-17802.745046</v>
      </c>
      <c r="C42" s="350">
        <v>192902.27950154999</v>
      </c>
      <c r="D42" s="350">
        <v>207074.39160368001</v>
      </c>
      <c r="E42" s="350">
        <v>-900963.75857367995</v>
      </c>
      <c r="F42" s="350">
        <v>-157118.08736636001</v>
      </c>
      <c r="G42" s="351" t="s">
        <v>919</v>
      </c>
    </row>
    <row r="43" spans="1:7" s="335" customFormat="1" ht="19.149999999999999" customHeight="1">
      <c r="A43" s="341" t="s">
        <v>920</v>
      </c>
      <c r="B43" s="343">
        <v>14331.994000000001</v>
      </c>
      <c r="C43" s="343">
        <v>232117.64843651999</v>
      </c>
      <c r="D43" s="343">
        <v>222464.50391999999</v>
      </c>
      <c r="E43" s="343">
        <v>-899438.95757367997</v>
      </c>
      <c r="F43" s="343">
        <v>-123471.50532036</v>
      </c>
      <c r="G43" s="353" t="s">
        <v>921</v>
      </c>
    </row>
    <row r="44" spans="1:7" s="335" customFormat="1" ht="19.7" customHeight="1">
      <c r="A44" s="341" t="s">
        <v>922</v>
      </c>
      <c r="B44" s="343">
        <v>32134.739045999999</v>
      </c>
      <c r="C44" s="343">
        <v>39215.36893497</v>
      </c>
      <c r="D44" s="343">
        <v>15390.112316320001</v>
      </c>
      <c r="E44" s="343">
        <v>1524.8009999999999</v>
      </c>
      <c r="F44" s="343">
        <v>33646.582046000003</v>
      </c>
      <c r="G44" s="344" t="s">
        <v>923</v>
      </c>
    </row>
    <row r="45" spans="1:7" s="335" customFormat="1" ht="19.7" customHeight="1">
      <c r="A45" s="348" t="s">
        <v>224</v>
      </c>
      <c r="B45" s="349" t="s">
        <v>489</v>
      </c>
      <c r="C45" s="349" t="s">
        <v>489</v>
      </c>
      <c r="D45" s="349" t="s">
        <v>489</v>
      </c>
      <c r="E45" s="349" t="s">
        <v>489</v>
      </c>
      <c r="F45" s="349" t="s">
        <v>489</v>
      </c>
      <c r="G45" s="351" t="s">
        <v>924</v>
      </c>
    </row>
    <row r="46" spans="1:7" s="335" customFormat="1" ht="19.149999999999999" customHeight="1">
      <c r="A46" s="341" t="s">
        <v>920</v>
      </c>
      <c r="B46" s="352" t="s">
        <v>489</v>
      </c>
      <c r="C46" s="352" t="s">
        <v>489</v>
      </c>
      <c r="D46" s="352" t="s">
        <v>489</v>
      </c>
      <c r="E46" s="352" t="s">
        <v>489</v>
      </c>
      <c r="F46" s="352" t="s">
        <v>489</v>
      </c>
      <c r="G46" s="344" t="s">
        <v>921</v>
      </c>
    </row>
    <row r="47" spans="1:7" s="335" customFormat="1" ht="19.7" customHeight="1">
      <c r="A47" s="354" t="s">
        <v>922</v>
      </c>
      <c r="B47" s="355" t="s">
        <v>489</v>
      </c>
      <c r="C47" s="356" t="s">
        <v>489</v>
      </c>
      <c r="D47" s="356" t="s">
        <v>489</v>
      </c>
      <c r="E47" s="356" t="s">
        <v>489</v>
      </c>
      <c r="F47" s="356" t="s">
        <v>489</v>
      </c>
      <c r="G47" s="357" t="s">
        <v>923</v>
      </c>
    </row>
    <row r="48" spans="1:7" s="335" customFormat="1" ht="28.7" customHeight="1"/>
  </sheetData>
  <customSheetViews>
    <customSheetView guid="{CEB12AB2-2B7C-47EA-8993-91B31C172525}" scale="80" showPageBreaks="1" printArea="1" view="pageBreakPreview">
      <selection activeCell="D5" sqref="D5:E5"/>
      <pageMargins left="0.3" right="0.17" top="0.31" bottom="0.22" header="0.3" footer="0.24"/>
      <pageSetup paperSize="9" scale="66" orientation="portrait" r:id="rId1"/>
      <headerFooter alignWithMargins="0"/>
    </customSheetView>
    <customSheetView guid="{69687417-BF2D-41EA-9F0C-3ABCA36AC0DF}" scale="80" showPageBreaks="1" printArea="1" view="pageBreakPreview">
      <selection activeCell="D5" sqref="D5:E5"/>
      <pageMargins left="0.3" right="0.17" top="0.31" bottom="0.22" header="0.3" footer="0.24"/>
      <pageSetup paperSize="9" scale="66" orientation="portrait" r:id="rId2"/>
      <headerFooter alignWithMargins="0"/>
    </customSheetView>
  </customSheetViews>
  <mergeCells count="14">
    <mergeCell ref="A1:D1"/>
    <mergeCell ref="E1:G1"/>
    <mergeCell ref="A2:D2"/>
    <mergeCell ref="E2:G2"/>
    <mergeCell ref="A3:D3"/>
    <mergeCell ref="E3:G3"/>
    <mergeCell ref="A4:D4"/>
    <mergeCell ref="E4:G4"/>
    <mergeCell ref="A5:A6"/>
    <mergeCell ref="B5:B6"/>
    <mergeCell ref="C5:C6"/>
    <mergeCell ref="D5:E5"/>
    <mergeCell ref="F5:F6"/>
    <mergeCell ref="G5:G6"/>
  </mergeCells>
  <phoneticPr fontId="20" type="noConversion"/>
  <pageMargins left="0.3" right="0.17" top="0.31" bottom="0.22" header="0.3" footer="0.24"/>
  <pageSetup paperSize="9" scale="66" orientation="portrait"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G74"/>
  <sheetViews>
    <sheetView zoomScaleNormal="100" workbookViewId="0">
      <pane xSplit="2" ySplit="7" topLeftCell="C8" activePane="bottomRight" state="frozen"/>
      <selection pane="topRight" activeCell="C1" sqref="C1"/>
      <selection pane="bottomLeft" activeCell="A7" sqref="A7"/>
      <selection pane="bottomRight" activeCell="K12" sqref="K12"/>
    </sheetView>
  </sheetViews>
  <sheetFormatPr defaultRowHeight="12.75"/>
  <cols>
    <col min="1" max="1" width="0.5703125" style="255" customWidth="1"/>
    <col min="2" max="2" width="9.28515625" style="255" customWidth="1"/>
    <col min="3" max="3" width="45.42578125" style="255" customWidth="1"/>
    <col min="4" max="4" width="18.5703125" style="255" customWidth="1"/>
    <col min="5" max="5" width="15.7109375" style="255" customWidth="1"/>
    <col min="6" max="6" width="9.7109375" style="255" customWidth="1"/>
    <col min="7" max="7" width="49.42578125" style="255" customWidth="1"/>
    <col min="8" max="16384" width="9.140625" style="255"/>
  </cols>
  <sheetData>
    <row r="1" spans="2:7" s="335" customFormat="1" ht="12"/>
    <row r="2" spans="2:7" s="335" customFormat="1" ht="18.75">
      <c r="B2" s="1005" t="s">
        <v>2094</v>
      </c>
      <c r="C2" s="1005"/>
      <c r="D2" s="1005"/>
      <c r="E2" s="1005"/>
      <c r="F2" s="1005"/>
      <c r="G2" s="1005"/>
    </row>
    <row r="3" spans="2:7" s="335" customFormat="1" ht="18.75">
      <c r="B3" s="1005" t="s">
        <v>3426</v>
      </c>
      <c r="C3" s="1005"/>
      <c r="D3" s="1005"/>
      <c r="E3" s="1005"/>
      <c r="F3" s="1005"/>
      <c r="G3" s="1005"/>
    </row>
    <row r="4" spans="2:7" s="335" customFormat="1" ht="18.75">
      <c r="B4" s="1005" t="s">
        <v>3282</v>
      </c>
      <c r="C4" s="1005"/>
      <c r="D4" s="1005"/>
      <c r="E4" s="1005"/>
      <c r="F4" s="1005"/>
      <c r="G4" s="1005"/>
    </row>
    <row r="5" spans="2:7" s="335" customFormat="1" ht="18.75">
      <c r="B5" s="1003" t="s">
        <v>2967</v>
      </c>
      <c r="C5" s="1003"/>
      <c r="D5" s="1004"/>
      <c r="E5" s="1004"/>
      <c r="F5" s="1004"/>
    </row>
    <row r="6" spans="2:7" s="335" customFormat="1" ht="18.75">
      <c r="B6" s="1003" t="s">
        <v>2968</v>
      </c>
      <c r="C6" s="1003"/>
      <c r="D6" s="1004"/>
      <c r="E6" s="1004"/>
      <c r="F6" s="1004"/>
    </row>
    <row r="7" spans="2:7" s="335" customFormat="1" ht="12"/>
    <row r="8" spans="2:7" s="449" customFormat="1" ht="108">
      <c r="B8" s="450" t="s">
        <v>3283</v>
      </c>
      <c r="C8" s="450" t="s">
        <v>37</v>
      </c>
      <c r="D8" s="450" t="s">
        <v>3279</v>
      </c>
      <c r="E8" s="450" t="s">
        <v>3280</v>
      </c>
      <c r="F8" s="450" t="s">
        <v>3281</v>
      </c>
      <c r="G8" s="446" t="s">
        <v>382</v>
      </c>
    </row>
    <row r="9" spans="2:7" s="335" customFormat="1" ht="12">
      <c r="B9" s="447" t="s">
        <v>507</v>
      </c>
      <c r="C9" s="447" t="s">
        <v>185</v>
      </c>
      <c r="D9" s="447" t="s">
        <v>271</v>
      </c>
      <c r="E9" s="447" t="s">
        <v>459</v>
      </c>
      <c r="F9" s="448" t="s">
        <v>672</v>
      </c>
      <c r="G9" s="947" t="s">
        <v>185</v>
      </c>
    </row>
    <row r="10" spans="2:7" s="335" customFormat="1" ht="12">
      <c r="B10" s="929"/>
      <c r="C10" s="930" t="s">
        <v>406</v>
      </c>
      <c r="D10" s="931">
        <v>28699243513.600002</v>
      </c>
      <c r="E10" s="931">
        <v>7749639080.7136497</v>
      </c>
      <c r="F10" s="940">
        <v>27.002938516624138</v>
      </c>
      <c r="G10" s="944" t="s">
        <v>405</v>
      </c>
    </row>
    <row r="11" spans="2:7" s="335" customFormat="1" ht="12">
      <c r="B11" s="929"/>
      <c r="C11" s="930" t="s">
        <v>2018</v>
      </c>
      <c r="D11" s="931">
        <v>27988070262.900002</v>
      </c>
      <c r="E11" s="931">
        <v>7375304490.65201</v>
      </c>
      <c r="F11" s="940">
        <v>26.351600597589087</v>
      </c>
      <c r="G11" s="944" t="s">
        <v>3248</v>
      </c>
    </row>
    <row r="12" spans="2:7" s="335" customFormat="1" ht="12">
      <c r="B12" s="929" t="s">
        <v>507</v>
      </c>
      <c r="C12" s="932" t="s">
        <v>454</v>
      </c>
      <c r="D12" s="933">
        <v>27988070262.900002</v>
      </c>
      <c r="E12" s="933">
        <v>7375304490.65201</v>
      </c>
      <c r="F12" s="941">
        <v>26.351600597589087</v>
      </c>
      <c r="G12" s="945" t="s">
        <v>191</v>
      </c>
    </row>
    <row r="13" spans="2:7" s="335" customFormat="1" ht="12">
      <c r="B13" s="929"/>
      <c r="C13" s="930" t="s">
        <v>2019</v>
      </c>
      <c r="D13" s="931">
        <v>493439118.19999999</v>
      </c>
      <c r="E13" s="931">
        <v>300305874.74322999</v>
      </c>
      <c r="F13" s="940">
        <v>60.859762363127132</v>
      </c>
      <c r="G13" s="944" t="s">
        <v>3249</v>
      </c>
    </row>
    <row r="14" spans="2:7" s="335" customFormat="1" ht="12">
      <c r="B14" s="929" t="s">
        <v>185</v>
      </c>
      <c r="C14" s="932" t="s">
        <v>174</v>
      </c>
      <c r="D14" s="933">
        <v>493439118.19999999</v>
      </c>
      <c r="E14" s="933">
        <v>300305874.74322999</v>
      </c>
      <c r="F14" s="941">
        <v>60.859762363127132</v>
      </c>
      <c r="G14" s="945" t="s">
        <v>669</v>
      </c>
    </row>
    <row r="15" spans="2:7" s="335" customFormat="1" ht="24">
      <c r="B15" s="929"/>
      <c r="C15" s="930" t="s">
        <v>2020</v>
      </c>
      <c r="D15" s="931">
        <v>217734132.5</v>
      </c>
      <c r="E15" s="931">
        <v>74028715.318410009</v>
      </c>
      <c r="F15" s="940">
        <v>33.99959136788533</v>
      </c>
      <c r="G15" s="944" t="s">
        <v>3250</v>
      </c>
    </row>
    <row r="16" spans="2:7" s="335" customFormat="1" ht="12">
      <c r="B16" s="929" t="s">
        <v>271</v>
      </c>
      <c r="C16" s="932" t="s">
        <v>394</v>
      </c>
      <c r="D16" s="933">
        <v>217734132.5</v>
      </c>
      <c r="E16" s="933">
        <v>74028715.318410009</v>
      </c>
      <c r="F16" s="941">
        <v>33.99959136788533</v>
      </c>
      <c r="G16" s="945" t="s">
        <v>670</v>
      </c>
    </row>
    <row r="17" spans="2:7" s="335" customFormat="1" ht="12">
      <c r="B17" s="929"/>
      <c r="C17" s="930" t="s">
        <v>2021</v>
      </c>
      <c r="D17" s="931">
        <v>0</v>
      </c>
      <c r="E17" s="931">
        <v>0</v>
      </c>
      <c r="F17" s="940"/>
      <c r="G17" s="944" t="s">
        <v>3251</v>
      </c>
    </row>
    <row r="18" spans="2:7" s="335" customFormat="1" ht="12">
      <c r="B18" s="929" t="s">
        <v>459</v>
      </c>
      <c r="C18" s="932" t="s">
        <v>289</v>
      </c>
      <c r="D18" s="933">
        <v>0</v>
      </c>
      <c r="E18" s="933">
        <v>0</v>
      </c>
      <c r="F18" s="941"/>
      <c r="G18" s="945" t="s">
        <v>3252</v>
      </c>
    </row>
    <row r="19" spans="2:7" s="335" customFormat="1" ht="36">
      <c r="B19" s="929"/>
      <c r="C19" s="930" t="s">
        <v>2969</v>
      </c>
      <c r="D19" s="931">
        <v>1214000000</v>
      </c>
      <c r="E19" s="931">
        <v>0</v>
      </c>
      <c r="F19" s="940"/>
      <c r="G19" s="944" t="s">
        <v>3253</v>
      </c>
    </row>
    <row r="20" spans="2:7" s="335" customFormat="1" ht="36">
      <c r="B20" s="929"/>
      <c r="C20" s="930" t="s">
        <v>2970</v>
      </c>
      <c r="D20" s="931">
        <v>0</v>
      </c>
      <c r="E20" s="931">
        <v>1910000</v>
      </c>
      <c r="F20" s="940">
        <v>0</v>
      </c>
      <c r="G20" s="944" t="s">
        <v>3254</v>
      </c>
    </row>
    <row r="21" spans="2:7" s="335" customFormat="1" ht="12">
      <c r="B21" s="929"/>
      <c r="C21" s="930" t="s">
        <v>2085</v>
      </c>
      <c r="D21" s="931">
        <v>856108283</v>
      </c>
      <c r="E21" s="931">
        <v>252243021</v>
      </c>
      <c r="F21" s="940">
        <v>29.463915489297982</v>
      </c>
      <c r="G21" s="944" t="s">
        <v>3255</v>
      </c>
    </row>
    <row r="22" spans="2:7" s="335" customFormat="1" ht="12">
      <c r="B22" s="929"/>
      <c r="C22" s="930" t="s">
        <v>2086</v>
      </c>
      <c r="D22" s="931">
        <v>980983189</v>
      </c>
      <c r="E22" s="931">
        <v>360549260.92988992</v>
      </c>
      <c r="F22" s="940">
        <v>36.753867443684598</v>
      </c>
      <c r="G22" s="944" t="s">
        <v>3256</v>
      </c>
    </row>
    <row r="23" spans="2:7" s="335" customFormat="1" ht="12">
      <c r="B23" s="929"/>
      <c r="C23" s="930" t="s">
        <v>2087</v>
      </c>
      <c r="D23" s="931">
        <v>27605121250.200001</v>
      </c>
      <c r="E23" s="931">
        <v>7582531089.9308605</v>
      </c>
      <c r="F23" s="940">
        <v>27.467842003685909</v>
      </c>
      <c r="G23" s="944" t="s">
        <v>3257</v>
      </c>
    </row>
    <row r="24" spans="2:7" s="335" customFormat="1" ht="12">
      <c r="B24" s="929" t="s">
        <v>507</v>
      </c>
      <c r="C24" s="932" t="s">
        <v>156</v>
      </c>
      <c r="D24" s="933">
        <v>1586993662.4000001</v>
      </c>
      <c r="E24" s="933">
        <v>487163257.26429099</v>
      </c>
      <c r="F24" s="941">
        <v>30.697240247800185</v>
      </c>
      <c r="G24" s="945" t="s">
        <v>2333</v>
      </c>
    </row>
    <row r="25" spans="2:7" s="335" customFormat="1" ht="12">
      <c r="B25" s="929" t="s">
        <v>185</v>
      </c>
      <c r="C25" s="932" t="s">
        <v>328</v>
      </c>
      <c r="D25" s="933">
        <v>1273289699.7</v>
      </c>
      <c r="E25" s="933">
        <v>242996703.69453001</v>
      </c>
      <c r="F25" s="941">
        <v>19.084164723219114</v>
      </c>
      <c r="G25" s="945" t="s">
        <v>2474</v>
      </c>
    </row>
    <row r="26" spans="2:7" s="335" customFormat="1" ht="24">
      <c r="B26" s="929" t="s">
        <v>271</v>
      </c>
      <c r="C26" s="932" t="s">
        <v>76</v>
      </c>
      <c r="D26" s="933">
        <v>1632638408.4000001</v>
      </c>
      <c r="E26" s="933">
        <v>409403745.33428001</v>
      </c>
      <c r="F26" s="941">
        <v>25.076204457023604</v>
      </c>
      <c r="G26" s="945" t="s">
        <v>2494</v>
      </c>
    </row>
    <row r="27" spans="2:7" s="335" customFormat="1" ht="12">
      <c r="B27" s="929" t="s">
        <v>459</v>
      </c>
      <c r="C27" s="932" t="s">
        <v>231</v>
      </c>
      <c r="D27" s="933">
        <v>6616284889.8000002</v>
      </c>
      <c r="E27" s="933">
        <v>1722519826.19239</v>
      </c>
      <c r="F27" s="941">
        <v>26.034547406625641</v>
      </c>
      <c r="G27" s="945" t="s">
        <v>93</v>
      </c>
    </row>
    <row r="28" spans="2:7" s="335" customFormat="1" ht="12">
      <c r="B28" s="929" t="s">
        <v>672</v>
      </c>
      <c r="C28" s="932" t="s">
        <v>458</v>
      </c>
      <c r="D28" s="933">
        <v>560901905.0999999</v>
      </c>
      <c r="E28" s="933">
        <v>111966385.99641001</v>
      </c>
      <c r="F28" s="941">
        <v>19.961848048358508</v>
      </c>
      <c r="G28" s="945" t="s">
        <v>379</v>
      </c>
    </row>
    <row r="29" spans="2:7" s="335" customFormat="1" ht="12">
      <c r="B29" s="929" t="s">
        <v>486</v>
      </c>
      <c r="C29" s="932" t="s">
        <v>306</v>
      </c>
      <c r="D29" s="933">
        <v>6151060274.6000004</v>
      </c>
      <c r="E29" s="933">
        <v>1977914568.9103401</v>
      </c>
      <c r="F29" s="941">
        <v>32.1556687889709</v>
      </c>
      <c r="G29" s="945" t="s">
        <v>666</v>
      </c>
    </row>
    <row r="30" spans="2:7" s="335" customFormat="1" ht="12">
      <c r="B30" s="929" t="s">
        <v>673</v>
      </c>
      <c r="C30" s="932" t="s">
        <v>528</v>
      </c>
      <c r="D30" s="933">
        <v>1942484866.5</v>
      </c>
      <c r="E30" s="933">
        <v>293830490.19353002</v>
      </c>
      <c r="F30" s="941">
        <v>15.126526608310645</v>
      </c>
      <c r="G30" s="945" t="s">
        <v>2676</v>
      </c>
    </row>
    <row r="31" spans="2:7" s="335" customFormat="1" ht="24">
      <c r="B31" s="929" t="s">
        <v>760</v>
      </c>
      <c r="C31" s="932" t="s">
        <v>434</v>
      </c>
      <c r="D31" s="933">
        <v>984096950.89999998</v>
      </c>
      <c r="E31" s="933">
        <v>266872072.40721899</v>
      </c>
      <c r="F31" s="941">
        <v>27.11847365883542</v>
      </c>
      <c r="G31" s="945" t="s">
        <v>2687</v>
      </c>
    </row>
    <row r="32" spans="2:7" s="335" customFormat="1" ht="12">
      <c r="B32" s="929" t="s">
        <v>412</v>
      </c>
      <c r="C32" s="932" t="s">
        <v>338</v>
      </c>
      <c r="D32" s="933">
        <v>299274618.5</v>
      </c>
      <c r="E32" s="933">
        <v>58324294.705650002</v>
      </c>
      <c r="F32" s="941">
        <v>19.488553689577255</v>
      </c>
      <c r="G32" s="945" t="s">
        <v>2732</v>
      </c>
    </row>
    <row r="33" spans="2:7" s="335" customFormat="1" ht="36">
      <c r="B33" s="929" t="s">
        <v>1114</v>
      </c>
      <c r="C33" s="932" t="s">
        <v>190</v>
      </c>
      <c r="D33" s="933">
        <v>1007508556.3</v>
      </c>
      <c r="E33" s="933">
        <v>301569430.70323002</v>
      </c>
      <c r="F33" s="941">
        <v>29.932195495264207</v>
      </c>
      <c r="G33" s="945" t="s">
        <v>2757</v>
      </c>
    </row>
    <row r="34" spans="2:7" s="335" customFormat="1" ht="24">
      <c r="B34" s="929" t="s">
        <v>1117</v>
      </c>
      <c r="C34" s="932" t="s">
        <v>598</v>
      </c>
      <c r="D34" s="933">
        <v>80680273.799999997</v>
      </c>
      <c r="E34" s="933">
        <v>15945003.78425</v>
      </c>
      <c r="F34" s="941">
        <v>19.76319989168158</v>
      </c>
      <c r="G34" s="945" t="s">
        <v>2799</v>
      </c>
    </row>
    <row r="35" spans="2:7" s="335" customFormat="1" ht="12">
      <c r="B35" s="929" t="s">
        <v>1118</v>
      </c>
      <c r="C35" s="932" t="s">
        <v>499</v>
      </c>
      <c r="D35" s="933">
        <v>1955620602.2</v>
      </c>
      <c r="E35" s="933">
        <v>387507764.79158002</v>
      </c>
      <c r="F35" s="941">
        <v>19.815078873460848</v>
      </c>
      <c r="G35" s="945" t="s">
        <v>2816</v>
      </c>
    </row>
    <row r="36" spans="2:7" s="335" customFormat="1" ht="12">
      <c r="B36" s="929" t="s">
        <v>1115</v>
      </c>
      <c r="C36" s="932" t="s">
        <v>47</v>
      </c>
      <c r="D36" s="933">
        <v>1382025449.0999999</v>
      </c>
      <c r="E36" s="933">
        <v>338195293.24823999</v>
      </c>
      <c r="F36" s="941">
        <v>24.470988827917669</v>
      </c>
      <c r="G36" s="945" t="s">
        <v>2856</v>
      </c>
    </row>
    <row r="37" spans="2:7" s="335" customFormat="1" ht="12">
      <c r="B37" s="929" t="s">
        <v>1116</v>
      </c>
      <c r="C37" s="932" t="s">
        <v>333</v>
      </c>
      <c r="D37" s="933">
        <v>2074507910.9000001</v>
      </c>
      <c r="E37" s="933">
        <v>968322252.70492005</v>
      </c>
      <c r="F37" s="941">
        <v>46.677202223096138</v>
      </c>
      <c r="G37" s="945" t="s">
        <v>2896</v>
      </c>
    </row>
    <row r="38" spans="2:7" s="335" customFormat="1" ht="12">
      <c r="B38" s="929" t="s">
        <v>1305</v>
      </c>
      <c r="C38" s="932" t="s">
        <v>40</v>
      </c>
      <c r="D38" s="933">
        <v>57753182</v>
      </c>
      <c r="E38" s="933">
        <v>0</v>
      </c>
      <c r="F38" s="941"/>
      <c r="G38" s="945" t="s">
        <v>2900</v>
      </c>
    </row>
    <row r="39" spans="2:7" s="335" customFormat="1" ht="24">
      <c r="B39" s="929"/>
      <c r="C39" s="930" t="s">
        <v>2971</v>
      </c>
      <c r="D39" s="931">
        <v>0</v>
      </c>
      <c r="E39" s="931">
        <v>47051.5</v>
      </c>
      <c r="F39" s="940"/>
      <c r="G39" s="944" t="s">
        <v>3258</v>
      </c>
    </row>
    <row r="40" spans="2:7" s="335" customFormat="1" ht="48">
      <c r="B40" s="929"/>
      <c r="C40" s="930" t="s">
        <v>2972</v>
      </c>
      <c r="D40" s="931">
        <v>23900000</v>
      </c>
      <c r="E40" s="931">
        <v>5209260.5</v>
      </c>
      <c r="F40" s="940">
        <v>21.796069037656903</v>
      </c>
      <c r="G40" s="944" t="s">
        <v>3259</v>
      </c>
    </row>
    <row r="41" spans="2:7" s="335" customFormat="1" ht="12">
      <c r="B41" s="929"/>
      <c r="C41" s="930" t="s">
        <v>2088</v>
      </c>
      <c r="D41" s="931">
        <v>856108283</v>
      </c>
      <c r="E41" s="931">
        <v>257956273</v>
      </c>
      <c r="F41" s="940">
        <v>30.131267051413403</v>
      </c>
      <c r="G41" s="944" t="s">
        <v>3260</v>
      </c>
    </row>
    <row r="42" spans="2:7" s="335" customFormat="1" ht="12">
      <c r="B42" s="929"/>
      <c r="C42" s="930" t="s">
        <v>2973</v>
      </c>
      <c r="D42" s="931">
        <v>3075261813</v>
      </c>
      <c r="E42" s="931">
        <v>1035847826.7</v>
      </c>
      <c r="F42" s="940">
        <v>33.683240312131431</v>
      </c>
      <c r="G42" s="944" t="s">
        <v>3261</v>
      </c>
    </row>
    <row r="43" spans="2:7" s="335" customFormat="1" ht="12">
      <c r="B43" s="929"/>
      <c r="C43" s="930" t="s">
        <v>2974</v>
      </c>
      <c r="D43" s="931">
        <v>0</v>
      </c>
      <c r="E43" s="931">
        <v>37874783</v>
      </c>
      <c r="F43" s="940"/>
      <c r="G43" s="944" t="s">
        <v>3262</v>
      </c>
    </row>
    <row r="44" spans="2:7" s="335" customFormat="1" ht="12">
      <c r="B44" s="929"/>
      <c r="C44" s="930" t="s">
        <v>2975</v>
      </c>
      <c r="D44" s="931">
        <v>411600203.69999999</v>
      </c>
      <c r="E44" s="931">
        <v>92451099.634240001</v>
      </c>
      <c r="F44" s="942"/>
      <c r="G44" s="944" t="s">
        <v>3263</v>
      </c>
    </row>
    <row r="45" spans="2:7" s="335" customFormat="1" ht="12">
      <c r="B45" s="929"/>
      <c r="C45" s="930" t="s">
        <v>618</v>
      </c>
      <c r="D45" s="931">
        <v>664951879</v>
      </c>
      <c r="E45" s="931">
        <v>143356067.36300001</v>
      </c>
      <c r="F45" s="940">
        <v>21.558863414084737</v>
      </c>
      <c r="G45" s="944" t="s">
        <v>2902</v>
      </c>
    </row>
    <row r="46" spans="2:7" s="335" customFormat="1" ht="12">
      <c r="B46" s="929" t="s">
        <v>486</v>
      </c>
      <c r="C46" s="932" t="s">
        <v>306</v>
      </c>
      <c r="D46" s="933">
        <v>29062000</v>
      </c>
      <c r="E46" s="933">
        <v>35965.480000000003</v>
      </c>
      <c r="F46" s="941">
        <v>0.12375431835386416</v>
      </c>
      <c r="G46" s="945" t="s">
        <v>666</v>
      </c>
    </row>
    <row r="47" spans="2:7" s="335" customFormat="1" ht="12">
      <c r="B47" s="929" t="s">
        <v>673</v>
      </c>
      <c r="C47" s="932" t="s">
        <v>528</v>
      </c>
      <c r="D47" s="933">
        <v>50736361</v>
      </c>
      <c r="E47" s="933">
        <v>760842.88300000003</v>
      </c>
      <c r="F47" s="941">
        <v>1.4996008148869802</v>
      </c>
      <c r="G47" s="945" t="s">
        <v>2676</v>
      </c>
    </row>
    <row r="48" spans="2:7" s="335" customFormat="1" ht="12">
      <c r="B48" s="929" t="s">
        <v>760</v>
      </c>
      <c r="C48" s="934" t="s">
        <v>434</v>
      </c>
      <c r="D48" s="933">
        <v>85000000</v>
      </c>
      <c r="E48" s="933">
        <v>0</v>
      </c>
      <c r="F48" s="941">
        <v>0</v>
      </c>
      <c r="G48" s="946" t="s">
        <v>2687</v>
      </c>
    </row>
    <row r="49" spans="2:7" s="335" customFormat="1" ht="36">
      <c r="B49" s="929" t="s">
        <v>1114</v>
      </c>
      <c r="C49" s="932" t="s">
        <v>190</v>
      </c>
      <c r="D49" s="933">
        <v>374783518</v>
      </c>
      <c r="E49" s="933">
        <v>141439259</v>
      </c>
      <c r="F49" s="941">
        <v>37.738921859418589</v>
      </c>
      <c r="G49" s="945" t="s">
        <v>2757</v>
      </c>
    </row>
    <row r="50" spans="2:7" s="335" customFormat="1" ht="24">
      <c r="B50" s="929" t="s">
        <v>1117</v>
      </c>
      <c r="C50" s="932" t="s">
        <v>598</v>
      </c>
      <c r="D50" s="933">
        <v>120000000</v>
      </c>
      <c r="E50" s="933">
        <v>0</v>
      </c>
      <c r="F50" s="941">
        <v>0</v>
      </c>
      <c r="G50" s="945" t="s">
        <v>2799</v>
      </c>
    </row>
    <row r="51" spans="2:7" s="335" customFormat="1" ht="12">
      <c r="B51" s="929" t="s">
        <v>1115</v>
      </c>
      <c r="C51" s="932" t="s">
        <v>47</v>
      </c>
      <c r="D51" s="933">
        <v>5370000</v>
      </c>
      <c r="E51" s="933">
        <v>1120000</v>
      </c>
      <c r="F51" s="941">
        <v>20.856610800744878</v>
      </c>
      <c r="G51" s="945" t="s">
        <v>2856</v>
      </c>
    </row>
    <row r="52" spans="2:7" s="335" customFormat="1" ht="12">
      <c r="B52" s="929"/>
      <c r="C52" s="930" t="s">
        <v>2022</v>
      </c>
      <c r="D52" s="931">
        <v>253351675.30000001</v>
      </c>
      <c r="E52" s="931">
        <v>50904967.728759997</v>
      </c>
      <c r="F52" s="940">
        <v>20.092611453420297</v>
      </c>
      <c r="G52" s="944" t="s">
        <v>3264</v>
      </c>
    </row>
    <row r="53" spans="2:7" s="335" customFormat="1" ht="12">
      <c r="B53" s="929" t="s">
        <v>672</v>
      </c>
      <c r="C53" s="932" t="s">
        <v>503</v>
      </c>
      <c r="D53" s="933">
        <v>253351675.30000001</v>
      </c>
      <c r="E53" s="933">
        <v>50904967.728759997</v>
      </c>
      <c r="F53" s="941">
        <v>20.092611453420297</v>
      </c>
      <c r="G53" s="945" t="s">
        <v>667</v>
      </c>
    </row>
    <row r="54" spans="2:7" s="335" customFormat="1" ht="24">
      <c r="B54" s="929"/>
      <c r="C54" s="930" t="s">
        <v>2976</v>
      </c>
      <c r="D54" s="931">
        <v>153904854.59999999</v>
      </c>
      <c r="E54" s="931">
        <v>76192996.816939995</v>
      </c>
      <c r="F54" s="942"/>
      <c r="G54" s="944" t="s">
        <v>3265</v>
      </c>
    </row>
    <row r="55" spans="2:7" s="335" customFormat="1" ht="12">
      <c r="B55" s="929"/>
      <c r="C55" s="930" t="s">
        <v>623</v>
      </c>
      <c r="D55" s="931">
        <v>155362109.59999999</v>
      </c>
      <c r="E55" s="931">
        <v>76821887.584150001</v>
      </c>
      <c r="F55" s="940">
        <v>49.446990506203839</v>
      </c>
      <c r="G55" s="944" t="s">
        <v>3266</v>
      </c>
    </row>
    <row r="56" spans="2:7" s="335" customFormat="1" ht="12">
      <c r="B56" s="929" t="s">
        <v>507</v>
      </c>
      <c r="C56" s="932" t="s">
        <v>156</v>
      </c>
      <c r="D56" s="933">
        <v>9929694</v>
      </c>
      <c r="E56" s="933">
        <v>67378.023249999998</v>
      </c>
      <c r="F56" s="941">
        <v>0.67855085212092126</v>
      </c>
      <c r="G56" s="945" t="s">
        <v>2333</v>
      </c>
    </row>
    <row r="57" spans="2:7" s="335" customFormat="1" ht="12">
      <c r="B57" s="929" t="s">
        <v>673</v>
      </c>
      <c r="C57" s="935" t="s">
        <v>528</v>
      </c>
      <c r="D57" s="933">
        <v>129144</v>
      </c>
      <c r="E57" s="933">
        <v>0</v>
      </c>
      <c r="F57" s="941">
        <v>0</v>
      </c>
      <c r="G57" s="945" t="s">
        <v>2676</v>
      </c>
    </row>
    <row r="58" spans="2:7" s="335" customFormat="1" ht="36">
      <c r="B58" s="929" t="s">
        <v>1114</v>
      </c>
      <c r="C58" s="932" t="s">
        <v>190</v>
      </c>
      <c r="D58" s="933">
        <v>40000000</v>
      </c>
      <c r="E58" s="933">
        <v>29959000</v>
      </c>
      <c r="F58" s="941">
        <v>74.897499999999994</v>
      </c>
      <c r="G58" s="945" t="s">
        <v>2757</v>
      </c>
    </row>
    <row r="59" spans="2:7" s="335" customFormat="1" ht="12">
      <c r="B59" s="929" t="s">
        <v>1118</v>
      </c>
      <c r="C59" s="932" t="s">
        <v>499</v>
      </c>
      <c r="D59" s="933">
        <v>30969345</v>
      </c>
      <c r="E59" s="933">
        <v>11617798</v>
      </c>
      <c r="F59" s="941">
        <v>37.51386411304469</v>
      </c>
      <c r="G59" s="945" t="s">
        <v>2816</v>
      </c>
    </row>
    <row r="60" spans="2:7" s="335" customFormat="1" ht="12">
      <c r="B60" s="929" t="s">
        <v>1115</v>
      </c>
      <c r="C60" s="932" t="s">
        <v>47</v>
      </c>
      <c r="D60" s="933">
        <v>74333926.599999994</v>
      </c>
      <c r="E60" s="933">
        <v>35177711.560900003</v>
      </c>
      <c r="F60" s="941">
        <v>47.323897942584949</v>
      </c>
      <c r="G60" s="945" t="s">
        <v>2856</v>
      </c>
    </row>
    <row r="61" spans="2:7" s="335" customFormat="1" ht="24">
      <c r="B61" s="929"/>
      <c r="C61" s="930" t="s">
        <v>2023</v>
      </c>
      <c r="D61" s="931">
        <v>1457255</v>
      </c>
      <c r="E61" s="931">
        <v>628890.76720999996</v>
      </c>
      <c r="F61" s="940">
        <v>43.155848990739436</v>
      </c>
      <c r="G61" s="944" t="s">
        <v>3267</v>
      </c>
    </row>
    <row r="62" spans="2:7" s="335" customFormat="1" ht="24">
      <c r="B62" s="929" t="s">
        <v>486</v>
      </c>
      <c r="C62" s="932" t="s">
        <v>297</v>
      </c>
      <c r="D62" s="933">
        <v>1457255</v>
      </c>
      <c r="E62" s="933">
        <v>628890.76720999996</v>
      </c>
      <c r="F62" s="941">
        <v>43.155848990739436</v>
      </c>
      <c r="G62" s="945" t="s">
        <v>668</v>
      </c>
    </row>
    <row r="63" spans="2:7" s="335" customFormat="1" ht="12">
      <c r="B63" s="929"/>
      <c r="C63" s="930" t="s">
        <v>2977</v>
      </c>
      <c r="D63" s="931">
        <v>-369614233.89999843</v>
      </c>
      <c r="E63" s="931">
        <v>-723769018.43850112</v>
      </c>
      <c r="F63" s="942"/>
      <c r="G63" s="944" t="s">
        <v>3268</v>
      </c>
    </row>
    <row r="64" spans="2:7" s="335" customFormat="1" ht="24">
      <c r="B64" s="929"/>
      <c r="C64" s="930" t="s">
        <v>2978</v>
      </c>
      <c r="D64" s="931">
        <v>-2003534233.8999984</v>
      </c>
      <c r="E64" s="931">
        <v>-1058680047.2442811</v>
      </c>
      <c r="F64" s="942"/>
      <c r="G64" s="944" t="s">
        <v>3269</v>
      </c>
    </row>
    <row r="65" spans="2:7" s="335" customFormat="1" ht="24">
      <c r="B65" s="929"/>
      <c r="C65" s="930" t="s">
        <v>2300</v>
      </c>
      <c r="D65" s="931">
        <v>369614233.89999866</v>
      </c>
      <c r="E65" s="931">
        <v>723769018.43850112</v>
      </c>
      <c r="F65" s="942"/>
      <c r="G65" s="944" t="s">
        <v>3270</v>
      </c>
    </row>
    <row r="66" spans="2:7" s="335" customFormat="1" ht="12">
      <c r="B66" s="929"/>
      <c r="C66" s="930" t="s">
        <v>2024</v>
      </c>
      <c r="D66" s="931">
        <v>6715066673</v>
      </c>
      <c r="E66" s="931">
        <v>2492212644.5771599</v>
      </c>
      <c r="F66" s="940">
        <v>37.113743853026371</v>
      </c>
      <c r="G66" s="944" t="s">
        <v>3271</v>
      </c>
    </row>
    <row r="67" spans="2:7" s="335" customFormat="1" ht="12">
      <c r="B67" s="929" t="s">
        <v>673</v>
      </c>
      <c r="C67" s="932" t="s">
        <v>2025</v>
      </c>
      <c r="D67" s="933">
        <v>6715066673</v>
      </c>
      <c r="E67" s="933">
        <v>2492212644.5771599</v>
      </c>
      <c r="F67" s="941">
        <v>37.113743853026371</v>
      </c>
      <c r="G67" s="945" t="s">
        <v>3272</v>
      </c>
    </row>
    <row r="68" spans="2:7" s="335" customFormat="1" ht="12">
      <c r="B68" s="929"/>
      <c r="C68" s="930" t="s">
        <v>2026</v>
      </c>
      <c r="D68" s="931">
        <v>3247685743</v>
      </c>
      <c r="E68" s="931">
        <v>1307925843.6926501</v>
      </c>
      <c r="F68" s="940">
        <v>40.272549353388904</v>
      </c>
      <c r="G68" s="944" t="s">
        <v>3273</v>
      </c>
    </row>
    <row r="69" spans="2:7" s="335" customFormat="1" ht="12">
      <c r="B69" s="929" t="s">
        <v>1336</v>
      </c>
      <c r="C69" s="932" t="s">
        <v>1993</v>
      </c>
      <c r="D69" s="933">
        <v>3247685743</v>
      </c>
      <c r="E69" s="933">
        <v>1307925843.6926501</v>
      </c>
      <c r="F69" s="941">
        <v>40.272549353388904</v>
      </c>
      <c r="G69" s="945" t="s">
        <v>3274</v>
      </c>
    </row>
    <row r="70" spans="2:7" s="335" customFormat="1" ht="24">
      <c r="B70" s="929"/>
      <c r="C70" s="930" t="s">
        <v>2027</v>
      </c>
      <c r="D70" s="931">
        <v>-3097766696.1000013</v>
      </c>
      <c r="E70" s="931">
        <v>-460517782.44600868</v>
      </c>
      <c r="F70" s="940"/>
      <c r="G70" s="944" t="s">
        <v>3275</v>
      </c>
    </row>
    <row r="71" spans="2:7" s="335" customFormat="1" ht="24">
      <c r="B71" s="929"/>
      <c r="C71" s="936" t="s">
        <v>2028</v>
      </c>
      <c r="D71" s="931"/>
      <c r="E71" s="931"/>
      <c r="F71" s="940"/>
      <c r="G71" s="944" t="s">
        <v>3276</v>
      </c>
    </row>
    <row r="72" spans="2:7" s="335" customFormat="1" ht="24">
      <c r="B72" s="929"/>
      <c r="C72" s="930" t="s">
        <v>2029</v>
      </c>
      <c r="D72" s="931"/>
      <c r="E72" s="931">
        <v>30533744891.241165</v>
      </c>
      <c r="F72" s="940"/>
      <c r="G72" s="944" t="s">
        <v>3277</v>
      </c>
    </row>
    <row r="73" spans="2:7" s="335" customFormat="1" ht="24">
      <c r="B73" s="937"/>
      <c r="C73" s="938" t="s">
        <v>2030</v>
      </c>
      <c r="D73" s="939"/>
      <c r="E73" s="939">
        <v>30994262673.687172</v>
      </c>
      <c r="F73" s="943"/>
      <c r="G73" s="948" t="s">
        <v>3278</v>
      </c>
    </row>
    <row r="74" spans="2:7" s="335" customFormat="1" ht="12"/>
  </sheetData>
  <mergeCells count="7">
    <mergeCell ref="B6:C6"/>
    <mergeCell ref="D6:F6"/>
    <mergeCell ref="B2:G2"/>
    <mergeCell ref="B3:G3"/>
    <mergeCell ref="B4:G4"/>
    <mergeCell ref="B5:C5"/>
    <mergeCell ref="D5:F5"/>
  </mergeCells>
  <pageMargins left="0.11811023622047245" right="0.11811023622047245" top="0.15748031496062992" bottom="0.15748031496062992" header="0.31496062992125984" footer="0.31496062992125984"/>
  <pageSetup paperSize="9" scale="83" fitToHeight="0" orientation="portrait" r:id="rId1"/>
  <headerFoot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0"/>
  <sheetViews>
    <sheetView zoomScale="85" zoomScaleNormal="85" zoomScaleSheetLayoutView="85" workbookViewId="0">
      <selection sqref="A1:XFD1048576"/>
    </sheetView>
  </sheetViews>
  <sheetFormatPr defaultRowHeight="12.75"/>
  <cols>
    <col min="1" max="1" width="11.85546875" style="532" customWidth="1"/>
    <col min="2" max="2" width="23.85546875" style="532" customWidth="1"/>
    <col min="3" max="4" width="13" style="532" customWidth="1"/>
    <col min="5" max="5" width="13.42578125" style="532" customWidth="1"/>
    <col min="6" max="6" width="22.5703125" style="532" customWidth="1"/>
    <col min="7" max="7" width="4.85546875" style="532" customWidth="1"/>
    <col min="8" max="16384" width="9.140625" style="532"/>
  </cols>
  <sheetData>
    <row r="1" spans="1:6" s="335" customFormat="1" ht="22.35" customHeight="1">
      <c r="A1" s="682" t="s">
        <v>1986</v>
      </c>
      <c r="F1" s="683" t="s">
        <v>1985</v>
      </c>
    </row>
    <row r="2" spans="1:6" s="335" customFormat="1" ht="72" customHeight="1">
      <c r="A2" s="1006" t="s">
        <v>3381</v>
      </c>
      <c r="B2" s="1006"/>
      <c r="C2" s="1006"/>
      <c r="D2" s="1006"/>
      <c r="E2" s="1006"/>
      <c r="F2" s="1006"/>
    </row>
    <row r="3" spans="1:6" s="335" customFormat="1" ht="15" customHeight="1"/>
    <row r="4" spans="1:6" s="335" customFormat="1" ht="2.25" customHeight="1">
      <c r="A4" s="1007" t="s">
        <v>124</v>
      </c>
    </row>
    <row r="5" spans="1:6" s="335" customFormat="1" ht="18.75" customHeight="1">
      <c r="A5" s="1007"/>
      <c r="F5" s="683" t="s">
        <v>513</v>
      </c>
    </row>
    <row r="6" spans="1:6" s="335" customFormat="1" ht="90.75" customHeight="1">
      <c r="A6" s="684" t="s">
        <v>526</v>
      </c>
      <c r="B6" s="685" t="s">
        <v>382</v>
      </c>
      <c r="C6" s="684" t="s">
        <v>1100</v>
      </c>
      <c r="D6" s="684" t="s">
        <v>3382</v>
      </c>
      <c r="E6" s="684" t="s">
        <v>1224</v>
      </c>
      <c r="F6" s="684" t="s">
        <v>37</v>
      </c>
    </row>
    <row r="7" spans="1:6" s="335" customFormat="1" ht="15.4" customHeight="1">
      <c r="A7" s="684" t="s">
        <v>507</v>
      </c>
      <c r="B7" s="685" t="s">
        <v>185</v>
      </c>
      <c r="C7" s="684" t="s">
        <v>271</v>
      </c>
      <c r="D7" s="684" t="s">
        <v>459</v>
      </c>
      <c r="E7" s="684" t="s">
        <v>672</v>
      </c>
      <c r="F7" s="684" t="s">
        <v>486</v>
      </c>
    </row>
    <row r="8" spans="1:6" s="335" customFormat="1" ht="15.95" customHeight="1">
      <c r="A8" s="686"/>
      <c r="B8" s="687" t="s">
        <v>405</v>
      </c>
      <c r="C8" s="688">
        <v>5958030.7460000003</v>
      </c>
      <c r="D8" s="688">
        <v>1472723.2719703901</v>
      </c>
      <c r="E8" s="689" t="s">
        <v>3383</v>
      </c>
      <c r="F8" s="690" t="s">
        <v>406</v>
      </c>
    </row>
    <row r="9" spans="1:6" s="335" customFormat="1" ht="54" customHeight="1">
      <c r="A9" s="691" t="s">
        <v>507</v>
      </c>
      <c r="B9" s="692" t="s">
        <v>280</v>
      </c>
      <c r="C9" s="693">
        <v>5957243.693</v>
      </c>
      <c r="D9" s="693">
        <v>1471071.7484292299</v>
      </c>
      <c r="E9" s="694" t="s">
        <v>3383</v>
      </c>
      <c r="F9" s="692" t="s">
        <v>544</v>
      </c>
    </row>
    <row r="10" spans="1:6" s="335" customFormat="1" ht="41.25" customHeight="1">
      <c r="A10" s="691" t="s">
        <v>185</v>
      </c>
      <c r="B10" s="692" t="s">
        <v>579</v>
      </c>
      <c r="C10" s="693">
        <v>787.053</v>
      </c>
      <c r="D10" s="693">
        <v>1636.9582112000001</v>
      </c>
      <c r="E10" s="694" t="s">
        <v>3384</v>
      </c>
      <c r="F10" s="692" t="s">
        <v>580</v>
      </c>
    </row>
    <row r="11" spans="1:6" s="335" customFormat="1" ht="46.5" customHeight="1">
      <c r="A11" s="691" t="s">
        <v>271</v>
      </c>
      <c r="B11" s="692" t="s">
        <v>1989</v>
      </c>
      <c r="C11" s="694" t="s">
        <v>489</v>
      </c>
      <c r="D11" s="693">
        <v>14.56532996</v>
      </c>
      <c r="E11" s="694" t="s">
        <v>489</v>
      </c>
      <c r="F11" s="692" t="s">
        <v>1990</v>
      </c>
    </row>
    <row r="12" spans="1:6" s="335" customFormat="1" ht="42" customHeight="1">
      <c r="A12" s="695" t="s">
        <v>1965</v>
      </c>
      <c r="B12" s="696" t="s">
        <v>2323</v>
      </c>
      <c r="C12" s="689" t="s">
        <v>489</v>
      </c>
      <c r="D12" s="688">
        <v>1472710.15945723</v>
      </c>
      <c r="E12" s="689" t="s">
        <v>489</v>
      </c>
      <c r="F12" s="696" t="s">
        <v>2324</v>
      </c>
    </row>
    <row r="13" spans="1:6" s="335" customFormat="1" ht="40.5" customHeight="1"/>
    <row r="15" spans="1:6" ht="42.75" customHeight="1"/>
    <row r="20" ht="60" customHeight="1"/>
  </sheetData>
  <customSheetViews>
    <customSheetView guid="{CEB12AB2-2B7C-47EA-8993-91B31C172525}" scale="85" showPageBreaks="1" printArea="1" view="pageBreakPreview" topLeftCell="A4">
      <selection activeCell="M15" sqref="M15"/>
      <pageMargins left="0.97" right="0.41" top="1" bottom="1" header="0.5" footer="0.5"/>
      <pageSetup paperSize="9" scale="74" orientation="portrait" r:id="rId1"/>
      <headerFooter alignWithMargins="0"/>
    </customSheetView>
    <customSheetView guid="{69687417-BF2D-41EA-9F0C-3ABCA36AC0DF}" scale="85" showPageBreaks="1" printArea="1" view="pageBreakPreview" topLeftCell="A4">
      <selection activeCell="M15" sqref="M15"/>
      <pageMargins left="0.97" right="0.41" top="1" bottom="1" header="0.5" footer="0.5"/>
      <pageSetup paperSize="9" scale="74" orientation="portrait" r:id="rId2"/>
      <headerFooter alignWithMargins="0"/>
    </customSheetView>
  </customSheetViews>
  <mergeCells count="2">
    <mergeCell ref="A2:F2"/>
    <mergeCell ref="A4:A5"/>
  </mergeCells>
  <phoneticPr fontId="20" type="noConversion"/>
  <pageMargins left="0.97" right="0.41" top="1" bottom="1" header="0.5" footer="0.5"/>
  <pageSetup paperSize="9" scale="74"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H42"/>
  <sheetViews>
    <sheetView workbookViewId="0">
      <selection sqref="A1:XFD1048576"/>
    </sheetView>
  </sheetViews>
  <sheetFormatPr defaultRowHeight="12.75"/>
  <cols>
    <col min="1" max="1" width="0.5703125" style="532" customWidth="1"/>
    <col min="2" max="2" width="2.7109375" style="532" customWidth="1"/>
    <col min="3" max="3" width="3.5703125" style="532" customWidth="1"/>
    <col min="4" max="4" width="3.42578125" style="532" customWidth="1"/>
    <col min="5" max="5" width="3.85546875" style="532" customWidth="1"/>
    <col min="6" max="6" width="32.5703125" style="532" customWidth="1"/>
    <col min="7" max="7" width="14.28515625" style="532" customWidth="1"/>
    <col min="8" max="8" width="34" style="532" customWidth="1"/>
    <col min="9" max="9" width="5.5703125" style="532" customWidth="1"/>
    <col min="10" max="16384" width="9.140625" style="532"/>
  </cols>
  <sheetData>
    <row r="1" spans="2:8" s="335" customFormat="1" ht="4.3499999999999996" customHeight="1" thickBot="1"/>
    <row r="2" spans="2:8" s="335" customFormat="1" ht="35.65" customHeight="1" thickTop="1" thickBot="1">
      <c r="B2" s="1008" t="s">
        <v>2235</v>
      </c>
      <c r="C2" s="1008"/>
      <c r="D2" s="1008"/>
      <c r="E2" s="1008"/>
      <c r="F2" s="1008"/>
      <c r="G2" s="1010" t="s">
        <v>2234</v>
      </c>
      <c r="H2" s="1010"/>
    </row>
    <row r="3" spans="2:8" s="335" customFormat="1" ht="2.65" customHeight="1" thickTop="1"/>
    <row r="4" spans="2:8" s="335" customFormat="1" ht="41.1" customHeight="1" thickBot="1">
      <c r="B4" s="1012" t="s">
        <v>1737</v>
      </c>
      <c r="C4" s="1012"/>
      <c r="D4" s="1012"/>
      <c r="E4" s="1012"/>
      <c r="F4" s="1012"/>
      <c r="G4" s="1011" t="s">
        <v>1738</v>
      </c>
      <c r="H4" s="1011"/>
    </row>
    <row r="5" spans="2:8" s="335" customFormat="1" ht="14.45" customHeight="1" thickTop="1" thickBot="1">
      <c r="B5" s="1008" t="s">
        <v>124</v>
      </c>
      <c r="C5" s="1008"/>
      <c r="D5" s="1008"/>
      <c r="E5" s="1008"/>
      <c r="F5" s="1008"/>
      <c r="G5" s="1010" t="s">
        <v>124</v>
      </c>
      <c r="H5" s="1010"/>
    </row>
    <row r="6" spans="2:8" s="335" customFormat="1" ht="5.85" customHeight="1" thickTop="1"/>
    <row r="7" spans="2:8" s="335" customFormat="1" ht="86.85" customHeight="1">
      <c r="B7" s="1009" t="s">
        <v>1739</v>
      </c>
      <c r="C7" s="1009"/>
      <c r="D7" s="1009"/>
      <c r="E7" s="1009"/>
      <c r="F7" s="697" t="s">
        <v>24</v>
      </c>
      <c r="G7" s="698" t="s">
        <v>3385</v>
      </c>
      <c r="H7" s="697" t="s">
        <v>481</v>
      </c>
    </row>
    <row r="8" spans="2:8" s="335" customFormat="1" ht="25.5" customHeight="1">
      <c r="B8" s="699"/>
      <c r="C8" s="699"/>
      <c r="D8" s="699"/>
      <c r="E8" s="699"/>
      <c r="F8" s="700" t="s">
        <v>1193</v>
      </c>
      <c r="G8" s="701">
        <v>2468382.0510320999</v>
      </c>
      <c r="H8" s="700" t="s">
        <v>354</v>
      </c>
    </row>
    <row r="9" spans="2:8" s="335" customFormat="1" ht="25.5" customHeight="1">
      <c r="B9" s="702" t="s">
        <v>676</v>
      </c>
      <c r="C9" s="699"/>
      <c r="D9" s="699"/>
      <c r="E9" s="699"/>
      <c r="F9" s="700" t="s">
        <v>93</v>
      </c>
      <c r="G9" s="701">
        <v>91459.287101950002</v>
      </c>
      <c r="H9" s="700" t="s">
        <v>231</v>
      </c>
    </row>
    <row r="10" spans="2:8" s="335" customFormat="1" ht="29.25" customHeight="1">
      <c r="B10" s="699"/>
      <c r="C10" s="703" t="s">
        <v>1627</v>
      </c>
      <c r="D10" s="699"/>
      <c r="E10" s="699"/>
      <c r="F10" s="704" t="s">
        <v>2158</v>
      </c>
      <c r="G10" s="705">
        <v>87461.51492324</v>
      </c>
      <c r="H10" s="704" t="s">
        <v>2159</v>
      </c>
    </row>
    <row r="11" spans="2:8" s="335" customFormat="1" ht="45.4" customHeight="1">
      <c r="B11" s="699"/>
      <c r="C11" s="699"/>
      <c r="D11" s="702" t="s">
        <v>1624</v>
      </c>
      <c r="E11" s="699"/>
      <c r="F11" s="700" t="s">
        <v>1026</v>
      </c>
      <c r="G11" s="701">
        <v>87259.662263580001</v>
      </c>
      <c r="H11" s="700" t="s">
        <v>1027</v>
      </c>
    </row>
    <row r="12" spans="2:8" s="335" customFormat="1" ht="41.1" customHeight="1">
      <c r="B12" s="706" t="s">
        <v>676</v>
      </c>
      <c r="C12" s="706" t="s">
        <v>1627</v>
      </c>
      <c r="D12" s="706" t="s">
        <v>1624</v>
      </c>
      <c r="E12" s="707" t="s">
        <v>1107</v>
      </c>
      <c r="F12" s="708" t="s">
        <v>2227</v>
      </c>
      <c r="G12" s="709">
        <v>3637.6004267799999</v>
      </c>
      <c r="H12" s="708" t="s">
        <v>2228</v>
      </c>
    </row>
    <row r="13" spans="2:8" s="335" customFormat="1" ht="41.1" customHeight="1">
      <c r="B13" s="710"/>
      <c r="C13" s="710"/>
      <c r="D13" s="710"/>
      <c r="E13" s="707" t="s">
        <v>993</v>
      </c>
      <c r="F13" s="708" t="s">
        <v>3204</v>
      </c>
      <c r="G13" s="709">
        <v>7653.9419367999999</v>
      </c>
      <c r="H13" s="708" t="s">
        <v>3205</v>
      </c>
    </row>
    <row r="14" spans="2:8" s="335" customFormat="1" ht="41.1" customHeight="1">
      <c r="B14" s="710"/>
      <c r="C14" s="710"/>
      <c r="D14" s="710"/>
      <c r="E14" s="707" t="s">
        <v>425</v>
      </c>
      <c r="F14" s="711" t="s">
        <v>2229</v>
      </c>
      <c r="G14" s="709">
        <v>74400</v>
      </c>
      <c r="H14" s="708" t="s">
        <v>2230</v>
      </c>
    </row>
    <row r="15" spans="2:8" s="335" customFormat="1" ht="84.2" customHeight="1">
      <c r="B15" s="710"/>
      <c r="C15" s="710"/>
      <c r="D15" s="710"/>
      <c r="E15" s="707" t="s">
        <v>2315</v>
      </c>
      <c r="F15" s="711" t="s">
        <v>3105</v>
      </c>
      <c r="G15" s="709">
        <v>1568.1198999999999</v>
      </c>
      <c r="H15" s="711" t="s">
        <v>2316</v>
      </c>
    </row>
    <row r="16" spans="2:8" s="335" customFormat="1" ht="36.75" customHeight="1">
      <c r="B16" s="699"/>
      <c r="C16" s="699"/>
      <c r="D16" s="702" t="s">
        <v>2419</v>
      </c>
      <c r="E16" s="699"/>
      <c r="F16" s="700" t="s">
        <v>2570</v>
      </c>
      <c r="G16" s="701">
        <v>201.85265966</v>
      </c>
      <c r="H16" s="700" t="s">
        <v>2571</v>
      </c>
    </row>
    <row r="17" spans="2:8" s="335" customFormat="1" ht="41.1" customHeight="1">
      <c r="B17" s="710"/>
      <c r="C17" s="710"/>
      <c r="D17" s="706" t="s">
        <v>2419</v>
      </c>
      <c r="E17" s="707" t="s">
        <v>764</v>
      </c>
      <c r="F17" s="711" t="s">
        <v>3386</v>
      </c>
      <c r="G17" s="709">
        <v>201.85265966</v>
      </c>
      <c r="H17" s="711" t="s">
        <v>3387</v>
      </c>
    </row>
    <row r="18" spans="2:8" s="335" customFormat="1" ht="29.25" customHeight="1">
      <c r="B18" s="699"/>
      <c r="C18" s="703" t="s">
        <v>1625</v>
      </c>
      <c r="D18" s="699"/>
      <c r="E18" s="699"/>
      <c r="F18" s="704" t="s">
        <v>2160</v>
      </c>
      <c r="G18" s="705">
        <v>591.30590832999997</v>
      </c>
      <c r="H18" s="704" t="s">
        <v>2161</v>
      </c>
    </row>
    <row r="19" spans="2:8" s="335" customFormat="1" ht="36.75" customHeight="1">
      <c r="B19" s="699"/>
      <c r="C19" s="699"/>
      <c r="D19" s="702" t="s">
        <v>1249</v>
      </c>
      <c r="E19" s="699"/>
      <c r="F19" s="700" t="s">
        <v>2603</v>
      </c>
      <c r="G19" s="701">
        <v>591.30590832999997</v>
      </c>
      <c r="H19" s="700" t="s">
        <v>2604</v>
      </c>
    </row>
    <row r="20" spans="2:8" s="335" customFormat="1" ht="52.35" customHeight="1">
      <c r="B20" s="710"/>
      <c r="C20" s="706" t="s">
        <v>1625</v>
      </c>
      <c r="D20" s="706" t="s">
        <v>1249</v>
      </c>
      <c r="E20" s="707" t="s">
        <v>1194</v>
      </c>
      <c r="F20" s="711" t="s">
        <v>3245</v>
      </c>
      <c r="G20" s="709">
        <v>591.30590832999997</v>
      </c>
      <c r="H20" s="711" t="s">
        <v>3246</v>
      </c>
    </row>
    <row r="21" spans="2:8" s="335" customFormat="1" ht="29.25" customHeight="1">
      <c r="B21" s="699"/>
      <c r="C21" s="703" t="s">
        <v>2926</v>
      </c>
      <c r="D21" s="699"/>
      <c r="E21" s="699"/>
      <c r="F21" s="704" t="s">
        <v>2927</v>
      </c>
      <c r="G21" s="705">
        <v>2367.5210782499998</v>
      </c>
      <c r="H21" s="704" t="s">
        <v>2928</v>
      </c>
    </row>
    <row r="22" spans="2:8" s="335" customFormat="1" ht="36.75" customHeight="1">
      <c r="B22" s="699"/>
      <c r="C22" s="699"/>
      <c r="D22" s="702" t="s">
        <v>1626</v>
      </c>
      <c r="E22" s="699"/>
      <c r="F22" s="700" t="s">
        <v>2944</v>
      </c>
      <c r="G22" s="701">
        <v>2367.5210782499998</v>
      </c>
      <c r="H22" s="700" t="s">
        <v>2945</v>
      </c>
    </row>
    <row r="23" spans="2:8" s="335" customFormat="1" ht="41.1" customHeight="1">
      <c r="B23" s="710"/>
      <c r="C23" s="706" t="s">
        <v>2926</v>
      </c>
      <c r="D23" s="706" t="s">
        <v>1626</v>
      </c>
      <c r="E23" s="707" t="s">
        <v>1107</v>
      </c>
      <c r="F23" s="711" t="s">
        <v>3106</v>
      </c>
      <c r="G23" s="709">
        <v>2367.5210782499998</v>
      </c>
      <c r="H23" s="711" t="s">
        <v>3107</v>
      </c>
    </row>
    <row r="24" spans="2:8" s="335" customFormat="1" ht="29.25" customHeight="1">
      <c r="B24" s="699"/>
      <c r="C24" s="703" t="s">
        <v>2929</v>
      </c>
      <c r="D24" s="699"/>
      <c r="E24" s="699"/>
      <c r="F24" s="704" t="s">
        <v>2930</v>
      </c>
      <c r="G24" s="705">
        <v>1038.9451921299999</v>
      </c>
      <c r="H24" s="704" t="s">
        <v>2931</v>
      </c>
    </row>
    <row r="25" spans="2:8" s="335" customFormat="1" ht="36.75" customHeight="1">
      <c r="B25" s="699"/>
      <c r="C25" s="699"/>
      <c r="D25" s="702" t="s">
        <v>1623</v>
      </c>
      <c r="E25" s="699"/>
      <c r="F25" s="700" t="s">
        <v>2224</v>
      </c>
      <c r="G25" s="701">
        <v>1038.9451921299999</v>
      </c>
      <c r="H25" s="700" t="s">
        <v>2225</v>
      </c>
    </row>
    <row r="26" spans="2:8" s="335" customFormat="1" ht="41.1" customHeight="1">
      <c r="B26" s="710"/>
      <c r="C26" s="706" t="s">
        <v>2929</v>
      </c>
      <c r="D26" s="706" t="s">
        <v>1623</v>
      </c>
      <c r="E26" s="707" t="s">
        <v>993</v>
      </c>
      <c r="F26" s="711" t="s">
        <v>3108</v>
      </c>
      <c r="G26" s="709">
        <v>1038.9451921299999</v>
      </c>
      <c r="H26" s="711" t="s">
        <v>3109</v>
      </c>
    </row>
    <row r="27" spans="2:8" s="335" customFormat="1" ht="25.5" customHeight="1">
      <c r="B27" s="702" t="s">
        <v>680</v>
      </c>
      <c r="C27" s="699"/>
      <c r="D27" s="699"/>
      <c r="E27" s="699"/>
      <c r="F27" s="700" t="s">
        <v>379</v>
      </c>
      <c r="G27" s="701">
        <v>599311.72570335004</v>
      </c>
      <c r="H27" s="700" t="s">
        <v>458</v>
      </c>
    </row>
    <row r="28" spans="2:8" s="335" customFormat="1" ht="29.25" customHeight="1">
      <c r="B28" s="699"/>
      <c r="C28" s="703" t="s">
        <v>1142</v>
      </c>
      <c r="D28" s="699"/>
      <c r="E28" s="699"/>
      <c r="F28" s="704" t="s">
        <v>1143</v>
      </c>
      <c r="G28" s="705">
        <v>599311.72570335004</v>
      </c>
      <c r="H28" s="704" t="s">
        <v>1144</v>
      </c>
    </row>
    <row r="29" spans="2:8" s="335" customFormat="1" ht="36.75" customHeight="1">
      <c r="B29" s="699"/>
      <c r="C29" s="699"/>
      <c r="D29" s="702" t="s">
        <v>2336</v>
      </c>
      <c r="E29" s="699"/>
      <c r="F29" s="700" t="s">
        <v>3061</v>
      </c>
      <c r="G29" s="701">
        <v>585288.82999999996</v>
      </c>
      <c r="H29" s="700" t="s">
        <v>3062</v>
      </c>
    </row>
    <row r="30" spans="2:8" s="335" customFormat="1" ht="41.1" customHeight="1">
      <c r="B30" s="706" t="s">
        <v>680</v>
      </c>
      <c r="C30" s="706" t="s">
        <v>1142</v>
      </c>
      <c r="D30" s="706" t="s">
        <v>2336</v>
      </c>
      <c r="E30" s="707" t="s">
        <v>1107</v>
      </c>
      <c r="F30" s="711" t="s">
        <v>3110</v>
      </c>
      <c r="G30" s="709">
        <v>585288.82999999996</v>
      </c>
      <c r="H30" s="711" t="s">
        <v>3111</v>
      </c>
    </row>
    <row r="31" spans="2:8" s="335" customFormat="1" ht="45.4" customHeight="1">
      <c r="B31" s="699"/>
      <c r="C31" s="699"/>
      <c r="D31" s="702" t="s">
        <v>1274</v>
      </c>
      <c r="E31" s="699"/>
      <c r="F31" s="700" t="s">
        <v>1275</v>
      </c>
      <c r="G31" s="701">
        <v>6471.9942685100004</v>
      </c>
      <c r="H31" s="700" t="s">
        <v>1188</v>
      </c>
    </row>
    <row r="32" spans="2:8" s="335" customFormat="1" ht="73.5" customHeight="1">
      <c r="B32" s="710"/>
      <c r="C32" s="710"/>
      <c r="D32" s="706" t="s">
        <v>1274</v>
      </c>
      <c r="E32" s="707" t="s">
        <v>994</v>
      </c>
      <c r="F32" s="711" t="s">
        <v>2042</v>
      </c>
      <c r="G32" s="709">
        <v>1157.0757828400001</v>
      </c>
      <c r="H32" s="711" t="s">
        <v>2231</v>
      </c>
    </row>
    <row r="33" spans="2:8" s="335" customFormat="1" ht="30.4" customHeight="1">
      <c r="B33" s="710"/>
      <c r="C33" s="710"/>
      <c r="D33" s="710"/>
      <c r="E33" s="707" t="s">
        <v>1056</v>
      </c>
      <c r="F33" s="711" t="s">
        <v>2043</v>
      </c>
      <c r="G33" s="709">
        <v>5314.9184856700003</v>
      </c>
      <c r="H33" s="711" t="s">
        <v>2044</v>
      </c>
    </row>
    <row r="34" spans="2:8" s="335" customFormat="1" ht="36.75" customHeight="1">
      <c r="B34" s="699"/>
      <c r="C34" s="699"/>
      <c r="D34" s="702" t="s">
        <v>1125</v>
      </c>
      <c r="E34" s="699"/>
      <c r="F34" s="700" t="s">
        <v>1189</v>
      </c>
      <c r="G34" s="701">
        <v>7550.9014348399996</v>
      </c>
      <c r="H34" s="700" t="s">
        <v>1190</v>
      </c>
    </row>
    <row r="35" spans="2:8" s="335" customFormat="1" ht="41.1" customHeight="1">
      <c r="B35" s="710"/>
      <c r="C35" s="710"/>
      <c r="D35" s="706" t="s">
        <v>1125</v>
      </c>
      <c r="E35" s="707" t="s">
        <v>1107</v>
      </c>
      <c r="F35" s="711" t="s">
        <v>3206</v>
      </c>
      <c r="G35" s="709">
        <v>7409.2520188400003</v>
      </c>
      <c r="H35" s="711" t="s">
        <v>3207</v>
      </c>
    </row>
    <row r="36" spans="2:8" s="335" customFormat="1" ht="21.4" customHeight="1">
      <c r="B36" s="710"/>
      <c r="C36" s="710"/>
      <c r="D36" s="710"/>
      <c r="E36" s="707" t="s">
        <v>3161</v>
      </c>
      <c r="F36" s="711" t="s">
        <v>3208</v>
      </c>
      <c r="G36" s="709">
        <v>54.779999840000002</v>
      </c>
      <c r="H36" s="711" t="s">
        <v>3209</v>
      </c>
    </row>
    <row r="37" spans="2:8" s="335" customFormat="1" ht="41.1" customHeight="1">
      <c r="B37" s="710"/>
      <c r="C37" s="710"/>
      <c r="D37" s="710"/>
      <c r="E37" s="707" t="s">
        <v>1194</v>
      </c>
      <c r="F37" s="711" t="s">
        <v>2165</v>
      </c>
      <c r="G37" s="709">
        <v>86.86941616</v>
      </c>
      <c r="H37" s="711" t="s">
        <v>2166</v>
      </c>
    </row>
    <row r="38" spans="2:8" s="335" customFormat="1" ht="34.700000000000003" customHeight="1">
      <c r="B38" s="702" t="s">
        <v>687</v>
      </c>
      <c r="C38" s="699"/>
      <c r="D38" s="699"/>
      <c r="E38" s="699"/>
      <c r="F38" s="700" t="s">
        <v>666</v>
      </c>
      <c r="G38" s="701">
        <v>1777611.0382268</v>
      </c>
      <c r="H38" s="700" t="s">
        <v>306</v>
      </c>
    </row>
    <row r="39" spans="2:8" s="335" customFormat="1" ht="29.25" customHeight="1">
      <c r="B39" s="699"/>
      <c r="C39" s="703" t="s">
        <v>1126</v>
      </c>
      <c r="D39" s="699"/>
      <c r="E39" s="699"/>
      <c r="F39" s="704" t="s">
        <v>1182</v>
      </c>
      <c r="G39" s="705">
        <v>1777611.0382268</v>
      </c>
      <c r="H39" s="704" t="s">
        <v>1183</v>
      </c>
    </row>
    <row r="40" spans="2:8" s="335" customFormat="1" ht="45.4" customHeight="1">
      <c r="B40" s="699"/>
      <c r="C40" s="699"/>
      <c r="D40" s="702" t="s">
        <v>796</v>
      </c>
      <c r="E40" s="699"/>
      <c r="F40" s="700" t="s">
        <v>1028</v>
      </c>
      <c r="G40" s="701">
        <v>1777611.0382268</v>
      </c>
      <c r="H40" s="700" t="s">
        <v>1029</v>
      </c>
    </row>
    <row r="41" spans="2:8" s="335" customFormat="1" ht="30.4" customHeight="1">
      <c r="B41" s="706" t="s">
        <v>687</v>
      </c>
      <c r="C41" s="706" t="s">
        <v>1126</v>
      </c>
      <c r="D41" s="706" t="s">
        <v>796</v>
      </c>
      <c r="E41" s="707" t="s">
        <v>803</v>
      </c>
      <c r="F41" s="711" t="s">
        <v>3112</v>
      </c>
      <c r="G41" s="709">
        <v>1777611.0382268</v>
      </c>
      <c r="H41" s="711" t="s">
        <v>3113</v>
      </c>
    </row>
    <row r="42" spans="2:8" s="335" customFormat="1" ht="33.6" customHeight="1"/>
  </sheetData>
  <customSheetViews>
    <customSheetView guid="{CEB12AB2-2B7C-47EA-8993-91B31C172525}" topLeftCell="A43">
      <selection activeCell="M59" sqref="M59"/>
      <pageMargins left="0.7" right="0.7" top="0.75" bottom="0.75" header="0.3" footer="0.3"/>
      <pageSetup paperSize="9" orientation="portrait"/>
      <headerFooter alignWithMargins="0"/>
    </customSheetView>
    <customSheetView guid="{69687417-BF2D-41EA-9F0C-3ABCA36AC0DF}" topLeftCell="A43">
      <selection activeCell="M59" sqref="M59"/>
      <pageMargins left="0.7" right="0.7" top="0.75" bottom="0.75" header="0.3" footer="0.3"/>
      <pageSetup paperSize="9" orientation="portrait"/>
      <headerFooter alignWithMargins="0"/>
    </customSheetView>
  </customSheetViews>
  <mergeCells count="7">
    <mergeCell ref="B5:F5"/>
    <mergeCell ref="B7:E7"/>
    <mergeCell ref="G2:H2"/>
    <mergeCell ref="G4:H4"/>
    <mergeCell ref="G5:H5"/>
    <mergeCell ref="B2:F2"/>
    <mergeCell ref="B4:F4"/>
  </mergeCells>
  <pageMargins left="0.7" right="0.7" top="0.75" bottom="0.75" header="0.3" footer="0.3"/>
  <pageSetup paperSize="9" scale="93"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N8" sqref="N8"/>
    </sheetView>
  </sheetViews>
  <sheetFormatPr defaultRowHeight="12.75"/>
  <cols>
    <col min="1" max="1" width="36.7109375" style="158" customWidth="1"/>
    <col min="2" max="2" width="25.140625" style="158" customWidth="1"/>
    <col min="3" max="3" width="18.140625" style="158" customWidth="1"/>
    <col min="4" max="4" width="16.140625" style="158" customWidth="1"/>
    <col min="5" max="5" width="38.7109375" style="158" customWidth="1"/>
    <col min="6" max="13" width="9.140625" style="158"/>
    <col min="14" max="256" width="9.140625" style="159"/>
    <col min="257" max="257" width="36.7109375" style="159" customWidth="1"/>
    <col min="258" max="258" width="25.140625" style="159" customWidth="1"/>
    <col min="259" max="259" width="18.140625" style="159" customWidth="1"/>
    <col min="260" max="260" width="16.140625" style="159" customWidth="1"/>
    <col min="261" max="261" width="36" style="159" customWidth="1"/>
    <col min="262" max="512" width="9.140625" style="159"/>
    <col min="513" max="513" width="36.7109375" style="159" customWidth="1"/>
    <col min="514" max="514" width="25.140625" style="159" customWidth="1"/>
    <col min="515" max="515" width="18.140625" style="159" customWidth="1"/>
    <col min="516" max="516" width="16.140625" style="159" customWidth="1"/>
    <col min="517" max="517" width="36" style="159" customWidth="1"/>
    <col min="518" max="768" width="9.140625" style="159"/>
    <col min="769" max="769" width="36.7109375" style="159" customWidth="1"/>
    <col min="770" max="770" width="25.140625" style="159" customWidth="1"/>
    <col min="771" max="771" width="18.140625" style="159" customWidth="1"/>
    <col min="772" max="772" width="16.140625" style="159" customWidth="1"/>
    <col min="773" max="773" width="36" style="159" customWidth="1"/>
    <col min="774" max="1024" width="9.140625" style="159"/>
    <col min="1025" max="1025" width="36.7109375" style="159" customWidth="1"/>
    <col min="1026" max="1026" width="25.140625" style="159" customWidth="1"/>
    <col min="1027" max="1027" width="18.140625" style="159" customWidth="1"/>
    <col min="1028" max="1028" width="16.140625" style="159" customWidth="1"/>
    <col min="1029" max="1029" width="36" style="159" customWidth="1"/>
    <col min="1030" max="1280" width="9.140625" style="159"/>
    <col min="1281" max="1281" width="36.7109375" style="159" customWidth="1"/>
    <col min="1282" max="1282" width="25.140625" style="159" customWidth="1"/>
    <col min="1283" max="1283" width="18.140625" style="159" customWidth="1"/>
    <col min="1284" max="1284" width="16.140625" style="159" customWidth="1"/>
    <col min="1285" max="1285" width="36" style="159" customWidth="1"/>
    <col min="1286" max="1536" width="9.140625" style="159"/>
    <col min="1537" max="1537" width="36.7109375" style="159" customWidth="1"/>
    <col min="1538" max="1538" width="25.140625" style="159" customWidth="1"/>
    <col min="1539" max="1539" width="18.140625" style="159" customWidth="1"/>
    <col min="1540" max="1540" width="16.140625" style="159" customWidth="1"/>
    <col min="1541" max="1541" width="36" style="159" customWidth="1"/>
    <col min="1542" max="1792" width="9.140625" style="159"/>
    <col min="1793" max="1793" width="36.7109375" style="159" customWidth="1"/>
    <col min="1794" max="1794" width="25.140625" style="159" customWidth="1"/>
    <col min="1795" max="1795" width="18.140625" style="159" customWidth="1"/>
    <col min="1796" max="1796" width="16.140625" style="159" customWidth="1"/>
    <col min="1797" max="1797" width="36" style="159" customWidth="1"/>
    <col min="1798" max="2048" width="9.140625" style="159"/>
    <col min="2049" max="2049" width="36.7109375" style="159" customWidth="1"/>
    <col min="2050" max="2050" width="25.140625" style="159" customWidth="1"/>
    <col min="2051" max="2051" width="18.140625" style="159" customWidth="1"/>
    <col min="2052" max="2052" width="16.140625" style="159" customWidth="1"/>
    <col min="2053" max="2053" width="36" style="159" customWidth="1"/>
    <col min="2054" max="2304" width="9.140625" style="159"/>
    <col min="2305" max="2305" width="36.7109375" style="159" customWidth="1"/>
    <col min="2306" max="2306" width="25.140625" style="159" customWidth="1"/>
    <col min="2307" max="2307" width="18.140625" style="159" customWidth="1"/>
    <col min="2308" max="2308" width="16.140625" style="159" customWidth="1"/>
    <col min="2309" max="2309" width="36" style="159" customWidth="1"/>
    <col min="2310" max="2560" width="9.140625" style="159"/>
    <col min="2561" max="2561" width="36.7109375" style="159" customWidth="1"/>
    <col min="2562" max="2562" width="25.140625" style="159" customWidth="1"/>
    <col min="2563" max="2563" width="18.140625" style="159" customWidth="1"/>
    <col min="2564" max="2564" width="16.140625" style="159" customWidth="1"/>
    <col min="2565" max="2565" width="36" style="159" customWidth="1"/>
    <col min="2566" max="2816" width="9.140625" style="159"/>
    <col min="2817" max="2817" width="36.7109375" style="159" customWidth="1"/>
    <col min="2818" max="2818" width="25.140625" style="159" customWidth="1"/>
    <col min="2819" max="2819" width="18.140625" style="159" customWidth="1"/>
    <col min="2820" max="2820" width="16.140625" style="159" customWidth="1"/>
    <col min="2821" max="2821" width="36" style="159" customWidth="1"/>
    <col min="2822" max="3072" width="9.140625" style="159"/>
    <col min="3073" max="3073" width="36.7109375" style="159" customWidth="1"/>
    <col min="3074" max="3074" width="25.140625" style="159" customWidth="1"/>
    <col min="3075" max="3075" width="18.140625" style="159" customWidth="1"/>
    <col min="3076" max="3076" width="16.140625" style="159" customWidth="1"/>
    <col min="3077" max="3077" width="36" style="159" customWidth="1"/>
    <col min="3078" max="3328" width="9.140625" style="159"/>
    <col min="3329" max="3329" width="36.7109375" style="159" customWidth="1"/>
    <col min="3330" max="3330" width="25.140625" style="159" customWidth="1"/>
    <col min="3331" max="3331" width="18.140625" style="159" customWidth="1"/>
    <col min="3332" max="3332" width="16.140625" style="159" customWidth="1"/>
    <col min="3333" max="3333" width="36" style="159" customWidth="1"/>
    <col min="3334" max="3584" width="9.140625" style="159"/>
    <col min="3585" max="3585" width="36.7109375" style="159" customWidth="1"/>
    <col min="3586" max="3586" width="25.140625" style="159" customWidth="1"/>
    <col min="3587" max="3587" width="18.140625" style="159" customWidth="1"/>
    <col min="3588" max="3588" width="16.140625" style="159" customWidth="1"/>
    <col min="3589" max="3589" width="36" style="159" customWidth="1"/>
    <col min="3590" max="3840" width="9.140625" style="159"/>
    <col min="3841" max="3841" width="36.7109375" style="159" customWidth="1"/>
    <col min="3842" max="3842" width="25.140625" style="159" customWidth="1"/>
    <col min="3843" max="3843" width="18.140625" style="159" customWidth="1"/>
    <col min="3844" max="3844" width="16.140625" style="159" customWidth="1"/>
    <col min="3845" max="3845" width="36" style="159" customWidth="1"/>
    <col min="3846" max="4096" width="9.140625" style="159"/>
    <col min="4097" max="4097" width="36.7109375" style="159" customWidth="1"/>
    <col min="4098" max="4098" width="25.140625" style="159" customWidth="1"/>
    <col min="4099" max="4099" width="18.140625" style="159" customWidth="1"/>
    <col min="4100" max="4100" width="16.140625" style="159" customWidth="1"/>
    <col min="4101" max="4101" width="36" style="159" customWidth="1"/>
    <col min="4102" max="4352" width="9.140625" style="159"/>
    <col min="4353" max="4353" width="36.7109375" style="159" customWidth="1"/>
    <col min="4354" max="4354" width="25.140625" style="159" customWidth="1"/>
    <col min="4355" max="4355" width="18.140625" style="159" customWidth="1"/>
    <col min="4356" max="4356" width="16.140625" style="159" customWidth="1"/>
    <col min="4357" max="4357" width="36" style="159" customWidth="1"/>
    <col min="4358" max="4608" width="9.140625" style="159"/>
    <col min="4609" max="4609" width="36.7109375" style="159" customWidth="1"/>
    <col min="4610" max="4610" width="25.140625" style="159" customWidth="1"/>
    <col min="4611" max="4611" width="18.140625" style="159" customWidth="1"/>
    <col min="4612" max="4612" width="16.140625" style="159" customWidth="1"/>
    <col min="4613" max="4613" width="36" style="159" customWidth="1"/>
    <col min="4614" max="4864" width="9.140625" style="159"/>
    <col min="4865" max="4865" width="36.7109375" style="159" customWidth="1"/>
    <col min="4866" max="4866" width="25.140625" style="159" customWidth="1"/>
    <col min="4867" max="4867" width="18.140625" style="159" customWidth="1"/>
    <col min="4868" max="4868" width="16.140625" style="159" customWidth="1"/>
    <col min="4869" max="4869" width="36" style="159" customWidth="1"/>
    <col min="4870" max="5120" width="9.140625" style="159"/>
    <col min="5121" max="5121" width="36.7109375" style="159" customWidth="1"/>
    <col min="5122" max="5122" width="25.140625" style="159" customWidth="1"/>
    <col min="5123" max="5123" width="18.140625" style="159" customWidth="1"/>
    <col min="5124" max="5124" width="16.140625" style="159" customWidth="1"/>
    <col min="5125" max="5125" width="36" style="159" customWidth="1"/>
    <col min="5126" max="5376" width="9.140625" style="159"/>
    <col min="5377" max="5377" width="36.7109375" style="159" customWidth="1"/>
    <col min="5378" max="5378" width="25.140625" style="159" customWidth="1"/>
    <col min="5379" max="5379" width="18.140625" style="159" customWidth="1"/>
    <col min="5380" max="5380" width="16.140625" style="159" customWidth="1"/>
    <col min="5381" max="5381" width="36" style="159" customWidth="1"/>
    <col min="5382" max="5632" width="9.140625" style="159"/>
    <col min="5633" max="5633" width="36.7109375" style="159" customWidth="1"/>
    <col min="5634" max="5634" width="25.140625" style="159" customWidth="1"/>
    <col min="5635" max="5635" width="18.140625" style="159" customWidth="1"/>
    <col min="5636" max="5636" width="16.140625" style="159" customWidth="1"/>
    <col min="5637" max="5637" width="36" style="159" customWidth="1"/>
    <col min="5638" max="5888" width="9.140625" style="159"/>
    <col min="5889" max="5889" width="36.7109375" style="159" customWidth="1"/>
    <col min="5890" max="5890" width="25.140625" style="159" customWidth="1"/>
    <col min="5891" max="5891" width="18.140625" style="159" customWidth="1"/>
    <col min="5892" max="5892" width="16.140625" style="159" customWidth="1"/>
    <col min="5893" max="5893" width="36" style="159" customWidth="1"/>
    <col min="5894" max="6144" width="9.140625" style="159"/>
    <col min="6145" max="6145" width="36.7109375" style="159" customWidth="1"/>
    <col min="6146" max="6146" width="25.140625" style="159" customWidth="1"/>
    <col min="6147" max="6147" width="18.140625" style="159" customWidth="1"/>
    <col min="6148" max="6148" width="16.140625" style="159" customWidth="1"/>
    <col min="6149" max="6149" width="36" style="159" customWidth="1"/>
    <col min="6150" max="6400" width="9.140625" style="159"/>
    <col min="6401" max="6401" width="36.7109375" style="159" customWidth="1"/>
    <col min="6402" max="6402" width="25.140625" style="159" customWidth="1"/>
    <col min="6403" max="6403" width="18.140625" style="159" customWidth="1"/>
    <col min="6404" max="6404" width="16.140625" style="159" customWidth="1"/>
    <col min="6405" max="6405" width="36" style="159" customWidth="1"/>
    <col min="6406" max="6656" width="9.140625" style="159"/>
    <col min="6657" max="6657" width="36.7109375" style="159" customWidth="1"/>
    <col min="6658" max="6658" width="25.140625" style="159" customWidth="1"/>
    <col min="6659" max="6659" width="18.140625" style="159" customWidth="1"/>
    <col min="6660" max="6660" width="16.140625" style="159" customWidth="1"/>
    <col min="6661" max="6661" width="36" style="159" customWidth="1"/>
    <col min="6662" max="6912" width="9.140625" style="159"/>
    <col min="6913" max="6913" width="36.7109375" style="159" customWidth="1"/>
    <col min="6914" max="6914" width="25.140625" style="159" customWidth="1"/>
    <col min="6915" max="6915" width="18.140625" style="159" customWidth="1"/>
    <col min="6916" max="6916" width="16.140625" style="159" customWidth="1"/>
    <col min="6917" max="6917" width="36" style="159" customWidth="1"/>
    <col min="6918" max="7168" width="9.140625" style="159"/>
    <col min="7169" max="7169" width="36.7109375" style="159" customWidth="1"/>
    <col min="7170" max="7170" width="25.140625" style="159" customWidth="1"/>
    <col min="7171" max="7171" width="18.140625" style="159" customWidth="1"/>
    <col min="7172" max="7172" width="16.140625" style="159" customWidth="1"/>
    <col min="7173" max="7173" width="36" style="159" customWidth="1"/>
    <col min="7174" max="7424" width="9.140625" style="159"/>
    <col min="7425" max="7425" width="36.7109375" style="159" customWidth="1"/>
    <col min="7426" max="7426" width="25.140625" style="159" customWidth="1"/>
    <col min="7427" max="7427" width="18.140625" style="159" customWidth="1"/>
    <col min="7428" max="7428" width="16.140625" style="159" customWidth="1"/>
    <col min="7429" max="7429" width="36" style="159" customWidth="1"/>
    <col min="7430" max="7680" width="9.140625" style="159"/>
    <col min="7681" max="7681" width="36.7109375" style="159" customWidth="1"/>
    <col min="7682" max="7682" width="25.140625" style="159" customWidth="1"/>
    <col min="7683" max="7683" width="18.140625" style="159" customWidth="1"/>
    <col min="7684" max="7684" width="16.140625" style="159" customWidth="1"/>
    <col min="7685" max="7685" width="36" style="159" customWidth="1"/>
    <col min="7686" max="7936" width="9.140625" style="159"/>
    <col min="7937" max="7937" width="36.7109375" style="159" customWidth="1"/>
    <col min="7938" max="7938" width="25.140625" style="159" customWidth="1"/>
    <col min="7939" max="7939" width="18.140625" style="159" customWidth="1"/>
    <col min="7940" max="7940" width="16.140625" style="159" customWidth="1"/>
    <col min="7941" max="7941" width="36" style="159" customWidth="1"/>
    <col min="7942" max="8192" width="9.140625" style="159"/>
    <col min="8193" max="8193" width="36.7109375" style="159" customWidth="1"/>
    <col min="8194" max="8194" width="25.140625" style="159" customWidth="1"/>
    <col min="8195" max="8195" width="18.140625" style="159" customWidth="1"/>
    <col min="8196" max="8196" width="16.140625" style="159" customWidth="1"/>
    <col min="8197" max="8197" width="36" style="159" customWidth="1"/>
    <col min="8198" max="8448" width="9.140625" style="159"/>
    <col min="8449" max="8449" width="36.7109375" style="159" customWidth="1"/>
    <col min="8450" max="8450" width="25.140625" style="159" customWidth="1"/>
    <col min="8451" max="8451" width="18.140625" style="159" customWidth="1"/>
    <col min="8452" max="8452" width="16.140625" style="159" customWidth="1"/>
    <col min="8453" max="8453" width="36" style="159" customWidth="1"/>
    <col min="8454" max="8704" width="9.140625" style="159"/>
    <col min="8705" max="8705" width="36.7109375" style="159" customWidth="1"/>
    <col min="8706" max="8706" width="25.140625" style="159" customWidth="1"/>
    <col min="8707" max="8707" width="18.140625" style="159" customWidth="1"/>
    <col min="8708" max="8708" width="16.140625" style="159" customWidth="1"/>
    <col min="8709" max="8709" width="36" style="159" customWidth="1"/>
    <col min="8710" max="8960" width="9.140625" style="159"/>
    <col min="8961" max="8961" width="36.7109375" style="159" customWidth="1"/>
    <col min="8962" max="8962" width="25.140625" style="159" customWidth="1"/>
    <col min="8963" max="8963" width="18.140625" style="159" customWidth="1"/>
    <col min="8964" max="8964" width="16.140625" style="159" customWidth="1"/>
    <col min="8965" max="8965" width="36" style="159" customWidth="1"/>
    <col min="8966" max="9216" width="9.140625" style="159"/>
    <col min="9217" max="9217" width="36.7109375" style="159" customWidth="1"/>
    <col min="9218" max="9218" width="25.140625" style="159" customWidth="1"/>
    <col min="9219" max="9219" width="18.140625" style="159" customWidth="1"/>
    <col min="9220" max="9220" width="16.140625" style="159" customWidth="1"/>
    <col min="9221" max="9221" width="36" style="159" customWidth="1"/>
    <col min="9222" max="9472" width="9.140625" style="159"/>
    <col min="9473" max="9473" width="36.7109375" style="159" customWidth="1"/>
    <col min="9474" max="9474" width="25.140625" style="159" customWidth="1"/>
    <col min="9475" max="9475" width="18.140625" style="159" customWidth="1"/>
    <col min="9476" max="9476" width="16.140625" style="159" customWidth="1"/>
    <col min="9477" max="9477" width="36" style="159" customWidth="1"/>
    <col min="9478" max="9728" width="9.140625" style="159"/>
    <col min="9729" max="9729" width="36.7109375" style="159" customWidth="1"/>
    <col min="9730" max="9730" width="25.140625" style="159" customWidth="1"/>
    <col min="9731" max="9731" width="18.140625" style="159" customWidth="1"/>
    <col min="9732" max="9732" width="16.140625" style="159" customWidth="1"/>
    <col min="9733" max="9733" width="36" style="159" customWidth="1"/>
    <col min="9734" max="9984" width="9.140625" style="159"/>
    <col min="9985" max="9985" width="36.7109375" style="159" customWidth="1"/>
    <col min="9986" max="9986" width="25.140625" style="159" customWidth="1"/>
    <col min="9987" max="9987" width="18.140625" style="159" customWidth="1"/>
    <col min="9988" max="9988" width="16.140625" style="159" customWidth="1"/>
    <col min="9989" max="9989" width="36" style="159" customWidth="1"/>
    <col min="9990" max="10240" width="9.140625" style="159"/>
    <col min="10241" max="10241" width="36.7109375" style="159" customWidth="1"/>
    <col min="10242" max="10242" width="25.140625" style="159" customWidth="1"/>
    <col min="10243" max="10243" width="18.140625" style="159" customWidth="1"/>
    <col min="10244" max="10244" width="16.140625" style="159" customWidth="1"/>
    <col min="10245" max="10245" width="36" style="159" customWidth="1"/>
    <col min="10246" max="10496" width="9.140625" style="159"/>
    <col min="10497" max="10497" width="36.7109375" style="159" customWidth="1"/>
    <col min="10498" max="10498" width="25.140625" style="159" customWidth="1"/>
    <col min="10499" max="10499" width="18.140625" style="159" customWidth="1"/>
    <col min="10500" max="10500" width="16.140625" style="159" customWidth="1"/>
    <col min="10501" max="10501" width="36" style="159" customWidth="1"/>
    <col min="10502" max="10752" width="9.140625" style="159"/>
    <col min="10753" max="10753" width="36.7109375" style="159" customWidth="1"/>
    <col min="10754" max="10754" width="25.140625" style="159" customWidth="1"/>
    <col min="10755" max="10755" width="18.140625" style="159" customWidth="1"/>
    <col min="10756" max="10756" width="16.140625" style="159" customWidth="1"/>
    <col min="10757" max="10757" width="36" style="159" customWidth="1"/>
    <col min="10758" max="11008" width="9.140625" style="159"/>
    <col min="11009" max="11009" width="36.7109375" style="159" customWidth="1"/>
    <col min="11010" max="11010" width="25.140625" style="159" customWidth="1"/>
    <col min="11011" max="11011" width="18.140625" style="159" customWidth="1"/>
    <col min="11012" max="11012" width="16.140625" style="159" customWidth="1"/>
    <col min="11013" max="11013" width="36" style="159" customWidth="1"/>
    <col min="11014" max="11264" width="9.140625" style="159"/>
    <col min="11265" max="11265" width="36.7109375" style="159" customWidth="1"/>
    <col min="11266" max="11266" width="25.140625" style="159" customWidth="1"/>
    <col min="11267" max="11267" width="18.140625" style="159" customWidth="1"/>
    <col min="11268" max="11268" width="16.140625" style="159" customWidth="1"/>
    <col min="11269" max="11269" width="36" style="159" customWidth="1"/>
    <col min="11270" max="11520" width="9.140625" style="159"/>
    <col min="11521" max="11521" width="36.7109375" style="159" customWidth="1"/>
    <col min="11522" max="11522" width="25.140625" style="159" customWidth="1"/>
    <col min="11523" max="11523" width="18.140625" style="159" customWidth="1"/>
    <col min="11524" max="11524" width="16.140625" style="159" customWidth="1"/>
    <col min="11525" max="11525" width="36" style="159" customWidth="1"/>
    <col min="11526" max="11776" width="9.140625" style="159"/>
    <col min="11777" max="11777" width="36.7109375" style="159" customWidth="1"/>
    <col min="11778" max="11778" width="25.140625" style="159" customWidth="1"/>
    <col min="11779" max="11779" width="18.140625" style="159" customWidth="1"/>
    <col min="11780" max="11780" width="16.140625" style="159" customWidth="1"/>
    <col min="11781" max="11781" width="36" style="159" customWidth="1"/>
    <col min="11782" max="12032" width="9.140625" style="159"/>
    <col min="12033" max="12033" width="36.7109375" style="159" customWidth="1"/>
    <col min="12034" max="12034" width="25.140625" style="159" customWidth="1"/>
    <col min="12035" max="12035" width="18.140625" style="159" customWidth="1"/>
    <col min="12036" max="12036" width="16.140625" style="159" customWidth="1"/>
    <col min="12037" max="12037" width="36" style="159" customWidth="1"/>
    <col min="12038" max="12288" width="9.140625" style="159"/>
    <col min="12289" max="12289" width="36.7109375" style="159" customWidth="1"/>
    <col min="12290" max="12290" width="25.140625" style="159" customWidth="1"/>
    <col min="12291" max="12291" width="18.140625" style="159" customWidth="1"/>
    <col min="12292" max="12292" width="16.140625" style="159" customWidth="1"/>
    <col min="12293" max="12293" width="36" style="159" customWidth="1"/>
    <col min="12294" max="12544" width="9.140625" style="159"/>
    <col min="12545" max="12545" width="36.7109375" style="159" customWidth="1"/>
    <col min="12546" max="12546" width="25.140625" style="159" customWidth="1"/>
    <col min="12547" max="12547" width="18.140625" style="159" customWidth="1"/>
    <col min="12548" max="12548" width="16.140625" style="159" customWidth="1"/>
    <col min="12549" max="12549" width="36" style="159" customWidth="1"/>
    <col min="12550" max="12800" width="9.140625" style="159"/>
    <col min="12801" max="12801" width="36.7109375" style="159" customWidth="1"/>
    <col min="12802" max="12802" width="25.140625" style="159" customWidth="1"/>
    <col min="12803" max="12803" width="18.140625" style="159" customWidth="1"/>
    <col min="12804" max="12804" width="16.140625" style="159" customWidth="1"/>
    <col min="12805" max="12805" width="36" style="159" customWidth="1"/>
    <col min="12806" max="13056" width="9.140625" style="159"/>
    <col min="13057" max="13057" width="36.7109375" style="159" customWidth="1"/>
    <col min="13058" max="13058" width="25.140625" style="159" customWidth="1"/>
    <col min="13059" max="13059" width="18.140625" style="159" customWidth="1"/>
    <col min="13060" max="13060" width="16.140625" style="159" customWidth="1"/>
    <col min="13061" max="13061" width="36" style="159" customWidth="1"/>
    <col min="13062" max="13312" width="9.140625" style="159"/>
    <col min="13313" max="13313" width="36.7109375" style="159" customWidth="1"/>
    <col min="13314" max="13314" width="25.140625" style="159" customWidth="1"/>
    <col min="13315" max="13315" width="18.140625" style="159" customWidth="1"/>
    <col min="13316" max="13316" width="16.140625" style="159" customWidth="1"/>
    <col min="13317" max="13317" width="36" style="159" customWidth="1"/>
    <col min="13318" max="13568" width="9.140625" style="159"/>
    <col min="13569" max="13569" width="36.7109375" style="159" customWidth="1"/>
    <col min="13570" max="13570" width="25.140625" style="159" customWidth="1"/>
    <col min="13571" max="13571" width="18.140625" style="159" customWidth="1"/>
    <col min="13572" max="13572" width="16.140625" style="159" customWidth="1"/>
    <col min="13573" max="13573" width="36" style="159" customWidth="1"/>
    <col min="13574" max="13824" width="9.140625" style="159"/>
    <col min="13825" max="13825" width="36.7109375" style="159" customWidth="1"/>
    <col min="13826" max="13826" width="25.140625" style="159" customWidth="1"/>
    <col min="13827" max="13827" width="18.140625" style="159" customWidth="1"/>
    <col min="13828" max="13828" width="16.140625" style="159" customWidth="1"/>
    <col min="13829" max="13829" width="36" style="159" customWidth="1"/>
    <col min="13830" max="14080" width="9.140625" style="159"/>
    <col min="14081" max="14081" width="36.7109375" style="159" customWidth="1"/>
    <col min="14082" max="14082" width="25.140625" style="159" customWidth="1"/>
    <col min="14083" max="14083" width="18.140625" style="159" customWidth="1"/>
    <col min="14084" max="14084" width="16.140625" style="159" customWidth="1"/>
    <col min="14085" max="14085" width="36" style="159" customWidth="1"/>
    <col min="14086" max="14336" width="9.140625" style="159"/>
    <col min="14337" max="14337" width="36.7109375" style="159" customWidth="1"/>
    <col min="14338" max="14338" width="25.140625" style="159" customWidth="1"/>
    <col min="14339" max="14339" width="18.140625" style="159" customWidth="1"/>
    <col min="14340" max="14340" width="16.140625" style="159" customWidth="1"/>
    <col min="14341" max="14341" width="36" style="159" customWidth="1"/>
    <col min="14342" max="14592" width="9.140625" style="159"/>
    <col min="14593" max="14593" width="36.7109375" style="159" customWidth="1"/>
    <col min="14594" max="14594" width="25.140625" style="159" customWidth="1"/>
    <col min="14595" max="14595" width="18.140625" style="159" customWidth="1"/>
    <col min="14596" max="14596" width="16.140625" style="159" customWidth="1"/>
    <col min="14597" max="14597" width="36" style="159" customWidth="1"/>
    <col min="14598" max="14848" width="9.140625" style="159"/>
    <col min="14849" max="14849" width="36.7109375" style="159" customWidth="1"/>
    <col min="14850" max="14850" width="25.140625" style="159" customWidth="1"/>
    <col min="14851" max="14851" width="18.140625" style="159" customWidth="1"/>
    <col min="14852" max="14852" width="16.140625" style="159" customWidth="1"/>
    <col min="14853" max="14853" width="36" style="159" customWidth="1"/>
    <col min="14854" max="15104" width="9.140625" style="159"/>
    <col min="15105" max="15105" width="36.7109375" style="159" customWidth="1"/>
    <col min="15106" max="15106" width="25.140625" style="159" customWidth="1"/>
    <col min="15107" max="15107" width="18.140625" style="159" customWidth="1"/>
    <col min="15108" max="15108" width="16.140625" style="159" customWidth="1"/>
    <col min="15109" max="15109" width="36" style="159" customWidth="1"/>
    <col min="15110" max="15360" width="9.140625" style="159"/>
    <col min="15361" max="15361" width="36.7109375" style="159" customWidth="1"/>
    <col min="15362" max="15362" width="25.140625" style="159" customWidth="1"/>
    <col min="15363" max="15363" width="18.140625" style="159" customWidth="1"/>
    <col min="15364" max="15364" width="16.140625" style="159" customWidth="1"/>
    <col min="15365" max="15365" width="36" style="159" customWidth="1"/>
    <col min="15366" max="15616" width="9.140625" style="159"/>
    <col min="15617" max="15617" width="36.7109375" style="159" customWidth="1"/>
    <col min="15618" max="15618" width="25.140625" style="159" customWidth="1"/>
    <col min="15619" max="15619" width="18.140625" style="159" customWidth="1"/>
    <col min="15620" max="15620" width="16.140625" style="159" customWidth="1"/>
    <col min="15621" max="15621" width="36" style="159" customWidth="1"/>
    <col min="15622" max="15872" width="9.140625" style="159"/>
    <col min="15873" max="15873" width="36.7109375" style="159" customWidth="1"/>
    <col min="15874" max="15874" width="25.140625" style="159" customWidth="1"/>
    <col min="15875" max="15875" width="18.140625" style="159" customWidth="1"/>
    <col min="15876" max="15876" width="16.140625" style="159" customWidth="1"/>
    <col min="15877" max="15877" width="36" style="159" customWidth="1"/>
    <col min="15878" max="16128" width="9.140625" style="159"/>
    <col min="16129" max="16129" width="36.7109375" style="159" customWidth="1"/>
    <col min="16130" max="16130" width="25.140625" style="159" customWidth="1"/>
    <col min="16131" max="16131" width="18.140625" style="159" customWidth="1"/>
    <col min="16132" max="16132" width="16.140625" style="159" customWidth="1"/>
    <col min="16133" max="16133" width="36" style="159" customWidth="1"/>
    <col min="16134" max="16384" width="9.140625" style="159"/>
  </cols>
  <sheetData>
    <row r="1" spans="1:7" ht="18" customHeight="1">
      <c r="A1" s="855" t="s">
        <v>2285</v>
      </c>
      <c r="B1" s="855"/>
      <c r="C1" s="855"/>
      <c r="D1" s="855"/>
      <c r="E1" s="846" t="s">
        <v>2286</v>
      </c>
      <c r="F1" s="855"/>
      <c r="G1" s="855"/>
    </row>
    <row r="2" spans="1:7" ht="35.25" customHeight="1">
      <c r="A2" s="1015" t="s">
        <v>633</v>
      </c>
      <c r="B2" s="1015"/>
      <c r="C2" s="1015"/>
      <c r="D2" s="1015"/>
      <c r="E2" s="1015"/>
      <c r="F2" s="843"/>
      <c r="G2" s="843"/>
    </row>
    <row r="3" spans="1:7" ht="15.75" customHeight="1">
      <c r="A3" s="854"/>
      <c r="B3" s="854"/>
      <c r="C3" s="854"/>
      <c r="D3" s="854"/>
      <c r="E3" s="854"/>
      <c r="F3" s="843"/>
      <c r="G3" s="843"/>
    </row>
    <row r="4" spans="1:7" ht="14.25" customHeight="1">
      <c r="A4" s="844" t="s">
        <v>1699</v>
      </c>
      <c r="B4" s="855"/>
      <c r="C4" s="855"/>
      <c r="D4" s="858"/>
      <c r="E4" s="847" t="s">
        <v>634</v>
      </c>
      <c r="F4" s="843"/>
      <c r="G4" s="843"/>
    </row>
    <row r="5" spans="1:7" ht="38.25" customHeight="1">
      <c r="A5" s="1018" t="s">
        <v>330</v>
      </c>
      <c r="B5" s="1018" t="s">
        <v>3418</v>
      </c>
      <c r="C5" s="1016" t="s">
        <v>268</v>
      </c>
      <c r="D5" s="1017"/>
      <c r="E5" s="1018" t="s">
        <v>196</v>
      </c>
      <c r="F5" s="843"/>
      <c r="G5" s="843"/>
    </row>
    <row r="6" spans="1:7" ht="81.75" customHeight="1">
      <c r="A6" s="1019"/>
      <c r="B6" s="1019"/>
      <c r="C6" s="845" t="s">
        <v>635</v>
      </c>
      <c r="D6" s="845" t="s">
        <v>636</v>
      </c>
      <c r="E6" s="1019"/>
      <c r="F6" s="843"/>
      <c r="G6" s="843"/>
    </row>
    <row r="7" spans="1:7" ht="15.75" customHeight="1">
      <c r="A7" s="848">
        <v>1</v>
      </c>
      <c r="B7" s="848">
        <v>2</v>
      </c>
      <c r="C7" s="848">
        <v>3</v>
      </c>
      <c r="D7" s="845">
        <v>4</v>
      </c>
      <c r="E7" s="848">
        <v>5</v>
      </c>
      <c r="F7" s="843"/>
      <c r="G7" s="843"/>
    </row>
    <row r="8" spans="1:7" ht="96" customHeight="1">
      <c r="A8" s="849" t="s">
        <v>3214</v>
      </c>
      <c r="B8" s="850"/>
      <c r="C8" s="850"/>
      <c r="D8" s="849"/>
      <c r="E8" s="849" t="s">
        <v>474</v>
      </c>
      <c r="F8" s="843"/>
      <c r="G8" s="843"/>
    </row>
    <row r="9" spans="1:7" ht="19.5" customHeight="1">
      <c r="A9" s="851" t="s">
        <v>331</v>
      </c>
      <c r="B9" s="851"/>
      <c r="C9" s="851"/>
      <c r="D9" s="851"/>
      <c r="E9" s="851" t="s">
        <v>475</v>
      </c>
      <c r="F9" s="843"/>
      <c r="G9" s="843"/>
    </row>
    <row r="10" spans="1:7" ht="19.5" customHeight="1">
      <c r="A10" s="851" t="s">
        <v>247</v>
      </c>
      <c r="B10" s="851"/>
      <c r="C10" s="851"/>
      <c r="D10" s="851"/>
      <c r="E10" s="851" t="s">
        <v>105</v>
      </c>
      <c r="F10" s="843"/>
      <c r="G10" s="843"/>
    </row>
    <row r="11" spans="1:7" ht="19.5" customHeight="1">
      <c r="A11" s="851" t="s">
        <v>294</v>
      </c>
      <c r="B11" s="852"/>
      <c r="C11" s="852"/>
      <c r="D11" s="851"/>
      <c r="E11" s="851" t="s">
        <v>20</v>
      </c>
      <c r="F11" s="843"/>
      <c r="G11" s="843"/>
    </row>
    <row r="12" spans="1:7" ht="48.75" customHeight="1">
      <c r="A12" s="849" t="s">
        <v>298</v>
      </c>
      <c r="B12" s="856">
        <v>600.64</v>
      </c>
      <c r="C12" s="856">
        <v>245.3</v>
      </c>
      <c r="D12" s="856">
        <v>355.34</v>
      </c>
      <c r="E12" s="849" t="s">
        <v>334</v>
      </c>
      <c r="F12" s="843"/>
      <c r="G12" s="843"/>
    </row>
    <row r="13" spans="1:7" ht="19.5" customHeight="1">
      <c r="A13" s="851" t="s">
        <v>331</v>
      </c>
      <c r="B13" s="856"/>
      <c r="C13" s="859"/>
      <c r="D13" s="859"/>
      <c r="E13" s="851" t="s">
        <v>475</v>
      </c>
      <c r="F13" s="843"/>
      <c r="G13" s="843"/>
    </row>
    <row r="14" spans="1:7" ht="70.5" customHeight="1">
      <c r="A14" s="851" t="s">
        <v>299</v>
      </c>
      <c r="B14" s="1020">
        <v>600.64</v>
      </c>
      <c r="C14" s="1013">
        <v>245.3</v>
      </c>
      <c r="D14" s="857">
        <v>0.02</v>
      </c>
      <c r="E14" s="851" t="s">
        <v>102</v>
      </c>
      <c r="F14" s="843"/>
      <c r="G14" s="843"/>
    </row>
    <row r="15" spans="1:7" ht="64.5" customHeight="1">
      <c r="A15" s="851" t="s">
        <v>3215</v>
      </c>
      <c r="B15" s="1021"/>
      <c r="C15" s="1014"/>
      <c r="D15" s="857">
        <v>355.32</v>
      </c>
      <c r="E15" s="853" t="s">
        <v>3216</v>
      </c>
      <c r="F15" s="843"/>
      <c r="G15" s="843"/>
    </row>
    <row r="16" spans="1:7" ht="93" customHeight="1">
      <c r="A16" s="851" t="s">
        <v>1765</v>
      </c>
      <c r="B16" s="856"/>
      <c r="C16" s="857"/>
      <c r="D16" s="857"/>
      <c r="E16" s="851" t="s">
        <v>1766</v>
      </c>
      <c r="F16" s="843"/>
      <c r="G16" s="843"/>
    </row>
  </sheetData>
  <customSheetViews>
    <customSheetView guid="{CEB12AB2-2B7C-47EA-8993-91B31C172525}"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1"/>
      <headerFooter alignWithMargins="0">
        <oddFooter>&amp;R&amp;8&amp;P</oddFooter>
      </headerFooter>
    </customSheetView>
    <customSheetView guid="{69687417-BF2D-41EA-9F0C-3ABCA36AC0DF}"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2"/>
      <headerFooter alignWithMargins="0">
        <oddFooter>&amp;R&amp;8&amp;P</oddFooter>
      </headerFooter>
    </customSheetView>
  </customSheetViews>
  <mergeCells count="7">
    <mergeCell ref="C14:C15"/>
    <mergeCell ref="A2:E2"/>
    <mergeCell ref="C5:D5"/>
    <mergeCell ref="A5:A6"/>
    <mergeCell ref="E5:E6"/>
    <mergeCell ref="B5:B6"/>
    <mergeCell ref="B14:B15"/>
  </mergeCells>
  <printOptions horizontalCentered="1"/>
  <pageMargins left="0.70866141732283472" right="0.70866141732283472" top="0.74803149606299213" bottom="0.74803149606299213" header="0.31496062992125984" footer="0.31496062992125984"/>
  <pageSetup paperSize="9" scale="97" fitToHeight="0" orientation="landscape" r:id="rId3"/>
  <headerFooter alignWithMargins="0">
    <oddFooter>&amp;R&amp;8&amp;P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40"/>
  <sheetViews>
    <sheetView zoomScaleNormal="100" zoomScaleSheetLayoutView="100" workbookViewId="0">
      <selection activeCell="G22" sqref="G22"/>
    </sheetView>
  </sheetViews>
  <sheetFormatPr defaultColWidth="9.140625" defaultRowHeight="12.75"/>
  <cols>
    <col min="1" max="1" width="34.42578125" style="58" customWidth="1"/>
    <col min="2" max="2" width="27" style="58" customWidth="1"/>
    <col min="3" max="3" width="10" style="58" customWidth="1"/>
    <col min="4" max="4" width="35.28515625" style="58" customWidth="1"/>
    <col min="5" max="16384" width="9.140625" style="58"/>
  </cols>
  <sheetData>
    <row r="1" spans="1:11" ht="15.75">
      <c r="A1" s="861" t="s">
        <v>1987</v>
      </c>
      <c r="B1" s="860"/>
      <c r="C1" s="860"/>
      <c r="D1" s="863" t="s">
        <v>1984</v>
      </c>
      <c r="E1" s="860"/>
      <c r="F1" s="860"/>
      <c r="G1" s="860"/>
      <c r="H1" s="860"/>
      <c r="I1" s="860"/>
      <c r="J1" s="860"/>
      <c r="K1" s="860"/>
    </row>
    <row r="3" spans="1:11" ht="15.75">
      <c r="A3" s="864" t="s">
        <v>3419</v>
      </c>
      <c r="B3" s="860"/>
      <c r="C3" s="860"/>
      <c r="D3" s="865" t="s">
        <v>69</v>
      </c>
      <c r="E3" s="860"/>
      <c r="F3" s="860"/>
      <c r="G3" s="860"/>
      <c r="H3" s="860"/>
      <c r="I3" s="860"/>
      <c r="J3" s="860"/>
      <c r="K3" s="860"/>
    </row>
    <row r="4" spans="1:11" ht="15.75">
      <c r="A4" s="866" t="s">
        <v>586</v>
      </c>
      <c r="B4" s="860"/>
      <c r="C4" s="860"/>
      <c r="D4" s="865" t="s">
        <v>245</v>
      </c>
      <c r="E4" s="860"/>
      <c r="F4" s="860"/>
      <c r="G4" s="860"/>
      <c r="H4" s="860"/>
      <c r="I4" s="860"/>
      <c r="J4" s="860"/>
      <c r="K4" s="860"/>
    </row>
    <row r="5" spans="1:11" ht="15.75">
      <c r="A5" s="866" t="s">
        <v>609</v>
      </c>
      <c r="B5" s="866"/>
      <c r="C5" s="866"/>
      <c r="D5" s="865" t="s">
        <v>3420</v>
      </c>
      <c r="E5" s="860"/>
      <c r="F5" s="860"/>
      <c r="G5" s="860"/>
      <c r="H5" s="860"/>
      <c r="I5" s="860"/>
      <c r="J5" s="860"/>
      <c r="K5" s="860"/>
    </row>
    <row r="6" spans="1:11" ht="8.4499999999999993" customHeight="1">
      <c r="A6" s="860"/>
      <c r="B6" s="866"/>
      <c r="C6" s="866"/>
      <c r="D6" s="865"/>
      <c r="E6" s="860"/>
      <c r="F6" s="860"/>
      <c r="G6" s="860"/>
      <c r="H6" s="860"/>
      <c r="I6" s="860"/>
      <c r="J6" s="860"/>
      <c r="K6" s="860"/>
    </row>
    <row r="7" spans="1:11" ht="15.75">
      <c r="A7" s="862" t="s">
        <v>60</v>
      </c>
      <c r="B7" s="867"/>
      <c r="C7" s="867"/>
      <c r="D7" s="868"/>
      <c r="E7" s="860"/>
      <c r="F7" s="860"/>
      <c r="G7" s="860"/>
      <c r="H7" s="860"/>
      <c r="I7" s="860"/>
      <c r="J7" s="860"/>
      <c r="K7" s="860"/>
    </row>
    <row r="8" spans="1:11" s="59" customFormat="1" ht="48" customHeight="1">
      <c r="A8" s="869" t="s">
        <v>588</v>
      </c>
      <c r="B8" s="869" t="s">
        <v>2280</v>
      </c>
      <c r="C8" s="869" t="s">
        <v>388</v>
      </c>
      <c r="D8" s="869" t="s">
        <v>389</v>
      </c>
      <c r="E8" s="870"/>
      <c r="F8" s="870"/>
      <c r="G8" s="870"/>
      <c r="H8" s="870"/>
      <c r="I8" s="870"/>
      <c r="J8" s="870"/>
      <c r="K8" s="870"/>
    </row>
    <row r="9" spans="1:11" s="59" customFormat="1">
      <c r="A9" s="871">
        <v>1</v>
      </c>
      <c r="B9" s="871">
        <v>2</v>
      </c>
      <c r="C9" s="871">
        <v>3</v>
      </c>
      <c r="D9" s="871">
        <v>4</v>
      </c>
      <c r="E9" s="870"/>
      <c r="F9" s="870"/>
      <c r="G9" s="870"/>
      <c r="H9" s="870"/>
      <c r="I9" s="870"/>
      <c r="J9" s="870"/>
      <c r="K9" s="870"/>
    </row>
    <row r="10" spans="1:11" ht="20.25" customHeight="1">
      <c r="A10" s="894" t="s">
        <v>587</v>
      </c>
      <c r="B10" s="872">
        <v>7871090308.6099997</v>
      </c>
      <c r="C10" s="873">
        <v>100.00000000000001</v>
      </c>
      <c r="D10" s="894" t="s">
        <v>424</v>
      </c>
      <c r="E10" s="860"/>
      <c r="F10" s="860"/>
      <c r="G10" s="860"/>
      <c r="H10" s="860"/>
      <c r="I10" s="860"/>
      <c r="J10" s="860"/>
      <c r="K10" s="860"/>
    </row>
    <row r="11" spans="1:11" ht="15" customHeight="1">
      <c r="A11" s="874" t="s">
        <v>374</v>
      </c>
      <c r="B11" s="875">
        <v>200712802.86955497</v>
      </c>
      <c r="C11" s="892">
        <v>2.5499999999999998</v>
      </c>
      <c r="D11" s="874" t="s">
        <v>375</v>
      </c>
      <c r="E11" s="860"/>
      <c r="F11" s="860"/>
      <c r="G11" s="860"/>
      <c r="H11" s="860"/>
      <c r="I11" s="860"/>
      <c r="J11" s="860"/>
      <c r="K11" s="895"/>
    </row>
    <row r="12" spans="1:11" ht="25.5">
      <c r="A12" s="876" t="s">
        <v>52</v>
      </c>
      <c r="B12" s="875">
        <v>7670377505.7404451</v>
      </c>
      <c r="C12" s="892">
        <v>97.450000000000017</v>
      </c>
      <c r="D12" s="876" t="s">
        <v>88</v>
      </c>
      <c r="E12" s="860"/>
      <c r="F12" s="860"/>
      <c r="G12" s="860"/>
      <c r="H12" s="860"/>
      <c r="I12" s="860"/>
      <c r="J12" s="860"/>
      <c r="K12" s="860"/>
    </row>
    <row r="13" spans="1:11" ht="15" customHeight="1">
      <c r="A13" s="877" t="s">
        <v>139</v>
      </c>
      <c r="B13" s="872">
        <v>53582053137.790001</v>
      </c>
      <c r="C13" s="878">
        <v>100</v>
      </c>
      <c r="D13" s="877" t="s">
        <v>89</v>
      </c>
      <c r="E13" s="860"/>
      <c r="F13" s="860"/>
      <c r="G13" s="860"/>
      <c r="H13" s="860"/>
      <c r="I13" s="860"/>
      <c r="J13" s="860"/>
      <c r="K13" s="860"/>
    </row>
    <row r="14" spans="1:11" ht="15" customHeight="1">
      <c r="A14" s="879" t="s">
        <v>2176</v>
      </c>
      <c r="B14" s="880">
        <v>30351039580.0812</v>
      </c>
      <c r="C14" s="893">
        <v>56.644039940073547</v>
      </c>
      <c r="D14" s="881" t="s">
        <v>375</v>
      </c>
      <c r="E14" s="860"/>
      <c r="F14" s="860"/>
      <c r="G14" s="860"/>
      <c r="H14" s="860"/>
      <c r="I14" s="860"/>
      <c r="J14" s="860"/>
      <c r="K14" s="860"/>
    </row>
    <row r="15" spans="1:11" ht="15" customHeight="1">
      <c r="A15" s="881" t="s">
        <v>16</v>
      </c>
      <c r="B15" s="875">
        <v>18899750523.588799</v>
      </c>
      <c r="C15" s="893">
        <v>35.272538876005306</v>
      </c>
      <c r="D15" s="881" t="s">
        <v>17</v>
      </c>
      <c r="E15" s="860"/>
      <c r="F15" s="860"/>
      <c r="G15" s="860"/>
      <c r="H15" s="860"/>
      <c r="I15" s="860"/>
      <c r="J15" s="860"/>
      <c r="K15" s="860"/>
    </row>
    <row r="16" spans="1:11" ht="27" customHeight="1">
      <c r="A16" s="876" t="s">
        <v>1635</v>
      </c>
      <c r="B16" s="875">
        <v>2801846943.1100001</v>
      </c>
      <c r="C16" s="892">
        <v>5.229077235814116</v>
      </c>
      <c r="D16" s="876" t="s">
        <v>1636</v>
      </c>
      <c r="E16" s="860"/>
      <c r="F16" s="860"/>
      <c r="G16" s="860"/>
      <c r="H16" s="860"/>
      <c r="I16" s="860"/>
      <c r="J16" s="860"/>
      <c r="K16" s="860"/>
    </row>
    <row r="17" spans="1:10" ht="15.75">
      <c r="A17" s="876" t="s">
        <v>3421</v>
      </c>
      <c r="B17" s="875">
        <v>1529416091.01</v>
      </c>
      <c r="C17" s="892">
        <v>2.8543439481070267</v>
      </c>
      <c r="D17" s="876" t="s">
        <v>3422</v>
      </c>
      <c r="E17" s="860"/>
      <c r="F17" s="860"/>
      <c r="G17" s="860"/>
      <c r="H17" s="860"/>
      <c r="I17" s="860"/>
      <c r="J17" s="860"/>
    </row>
    <row r="18" spans="1:10" ht="15.75">
      <c r="A18" s="877" t="s">
        <v>3423</v>
      </c>
      <c r="B18" s="896">
        <v>664879265.42999995</v>
      </c>
      <c r="C18" s="878">
        <v>100</v>
      </c>
      <c r="D18" s="894" t="s">
        <v>3424</v>
      </c>
      <c r="E18" s="860"/>
      <c r="F18" s="860"/>
      <c r="G18" s="860"/>
      <c r="H18" s="860"/>
      <c r="I18" s="860"/>
      <c r="J18" s="860"/>
    </row>
    <row r="19" spans="1:10" s="254" customFormat="1" ht="26.25" customHeight="1">
      <c r="A19" s="882" t="s">
        <v>252</v>
      </c>
      <c r="B19" s="883">
        <v>60788264180.970001</v>
      </c>
      <c r="C19" s="884"/>
      <c r="D19" s="882" t="s">
        <v>194</v>
      </c>
      <c r="E19" s="860"/>
      <c r="F19" s="860"/>
      <c r="G19" s="860"/>
      <c r="H19" s="860"/>
      <c r="I19" s="860"/>
      <c r="J19" s="860"/>
    </row>
    <row r="20" spans="1:10" ht="15" customHeight="1">
      <c r="A20" s="885"/>
      <c r="B20" s="886"/>
      <c r="C20" s="887"/>
      <c r="D20" s="885"/>
      <c r="E20" s="860"/>
      <c r="F20" s="860"/>
      <c r="G20" s="860"/>
      <c r="H20" s="860"/>
      <c r="I20" s="860"/>
      <c r="J20" s="860"/>
    </row>
    <row r="21" spans="1:10" ht="15.75">
      <c r="A21" s="888" t="s">
        <v>456</v>
      </c>
      <c r="B21" s="860"/>
      <c r="C21" s="860"/>
      <c r="D21" s="860"/>
      <c r="E21" s="860"/>
      <c r="F21" s="860"/>
      <c r="G21" s="860"/>
      <c r="H21" s="860"/>
      <c r="I21" s="860"/>
      <c r="J21" s="860"/>
    </row>
    <row r="22" spans="1:10" ht="15.75">
      <c r="A22" s="888" t="s">
        <v>581</v>
      </c>
      <c r="B22" s="860"/>
      <c r="C22" s="860"/>
      <c r="D22" s="860"/>
      <c r="E22" s="860"/>
      <c r="F22" s="860"/>
      <c r="G22" s="860"/>
      <c r="H22" s="860"/>
      <c r="I22" s="860"/>
      <c r="J22" s="860"/>
    </row>
    <row r="23" spans="1:10">
      <c r="A23" s="60"/>
    </row>
    <row r="24" spans="1:10" ht="15.75">
      <c r="A24" s="889"/>
      <c r="B24" s="888"/>
      <c r="C24" s="888"/>
      <c r="D24" s="888"/>
      <c r="E24" s="860"/>
      <c r="F24" s="860"/>
      <c r="G24" s="860"/>
      <c r="H24" s="860"/>
      <c r="I24" s="860"/>
      <c r="J24" s="860"/>
    </row>
    <row r="25" spans="1:10" ht="12.75" customHeight="1">
      <c r="A25" s="888"/>
      <c r="B25" s="888"/>
      <c r="C25" s="888"/>
      <c r="D25" s="888"/>
      <c r="E25" s="860"/>
      <c r="F25" s="860"/>
      <c r="G25" s="860"/>
      <c r="H25" s="860"/>
      <c r="I25" s="860"/>
      <c r="J25" s="860"/>
    </row>
    <row r="26" spans="1:10" ht="12.75" customHeight="1">
      <c r="A26" s="888"/>
      <c r="B26" s="860"/>
      <c r="C26" s="860"/>
      <c r="D26" s="860"/>
      <c r="E26" s="860"/>
      <c r="F26" s="860"/>
      <c r="G26" s="860"/>
      <c r="H26" s="860"/>
      <c r="I26" s="860"/>
      <c r="J26" s="860"/>
    </row>
    <row r="27" spans="1:10" ht="12.75" customHeight="1">
      <c r="A27" s="888"/>
      <c r="B27" s="860"/>
      <c r="C27" s="860"/>
      <c r="D27" s="860"/>
      <c r="E27" s="860"/>
      <c r="F27" s="860"/>
      <c r="G27" s="860"/>
      <c r="H27" s="860"/>
      <c r="I27" s="860"/>
      <c r="J27" s="890"/>
    </row>
    <row r="28" spans="1:10" ht="12.75" customHeight="1">
      <c r="A28" s="890"/>
      <c r="B28" s="890"/>
      <c r="C28" s="890"/>
      <c r="D28" s="890"/>
      <c r="E28" s="890"/>
      <c r="F28" s="890"/>
      <c r="G28" s="890"/>
      <c r="H28" s="890"/>
      <c r="I28" s="890"/>
      <c r="J28" s="862"/>
    </row>
    <row r="29" spans="1:10" s="97" customFormat="1" ht="12.75" customHeight="1">
      <c r="A29" s="860"/>
      <c r="B29" s="860"/>
      <c r="C29" s="860"/>
      <c r="D29" s="860"/>
      <c r="E29" s="860"/>
      <c r="F29" s="860"/>
      <c r="G29" s="860"/>
      <c r="H29" s="860"/>
      <c r="I29" s="860"/>
      <c r="J29" s="860"/>
    </row>
    <row r="30" spans="1:10" ht="12.75" customHeight="1">
      <c r="A30" s="860"/>
      <c r="B30" s="860"/>
      <c r="C30" s="860"/>
      <c r="D30" s="860"/>
      <c r="E30" s="860"/>
      <c r="F30" s="860"/>
      <c r="G30" s="860"/>
      <c r="H30" s="860"/>
      <c r="I30" s="860"/>
      <c r="J30" s="891"/>
    </row>
    <row r="31" spans="1:10" ht="12.75" customHeight="1">
      <c r="A31" s="891"/>
      <c r="B31" s="891"/>
      <c r="C31" s="891"/>
      <c r="D31" s="891"/>
      <c r="E31" s="891"/>
      <c r="F31" s="891"/>
      <c r="G31" s="891"/>
      <c r="H31" s="891"/>
      <c r="I31" s="891"/>
      <c r="J31" s="891"/>
    </row>
    <row r="32" spans="1:10" s="61" customFormat="1" ht="12.75" customHeight="1">
      <c r="A32" s="891"/>
      <c r="B32" s="891"/>
      <c r="C32" s="891"/>
      <c r="D32" s="891"/>
      <c r="E32" s="891"/>
      <c r="F32" s="891"/>
      <c r="G32" s="891"/>
      <c r="H32" s="891"/>
      <c r="I32" s="891"/>
      <c r="J32" s="864"/>
    </row>
    <row r="33" spans="10:10" s="61" customFormat="1" ht="12.75" customHeight="1">
      <c r="J33" s="864"/>
    </row>
    <row r="34" spans="10:10" s="57" customFormat="1" ht="12.75" customHeight="1">
      <c r="J34" s="862"/>
    </row>
    <row r="35" spans="10:10" s="57" customFormat="1" ht="12.75" customHeight="1">
      <c r="J35" s="860"/>
    </row>
    <row r="36" spans="10:10" ht="12.75" customHeight="1">
      <c r="J36" s="860"/>
    </row>
    <row r="37" spans="10:10" ht="12.75" customHeight="1">
      <c r="J37" s="860"/>
    </row>
    <row r="38" spans="10:10" ht="12.75" customHeight="1">
      <c r="J38" s="860"/>
    </row>
    <row r="39" spans="10:10" ht="12.75" customHeight="1">
      <c r="J39" s="860"/>
    </row>
    <row r="40" spans="10:10" ht="12.75" customHeight="1"/>
  </sheetData>
  <customSheetViews>
    <customSheetView guid="{CEB12AB2-2B7C-47EA-8993-91B31C172525}" showPageBreaks="1" view="pageBreakPreview">
      <selection activeCell="F16" sqref="F16"/>
      <pageMargins left="0.75" right="0.38" top="1" bottom="1" header="0.5" footer="0.5"/>
      <pageSetup paperSize="9" scale="85" orientation="portrait" r:id="rId1"/>
      <headerFooter alignWithMargins="0"/>
    </customSheetView>
    <customSheetView guid="{69687417-BF2D-41EA-9F0C-3ABCA36AC0DF}" showPageBreaks="1" view="pageBreakPreview">
      <selection activeCell="F16" sqref="F16"/>
      <pageMargins left="0.75" right="0.38" top="1" bottom="1" header="0.5" footer="0.5"/>
      <pageSetup paperSize="9" scale="85" orientation="portrait" r:id="rId2"/>
      <headerFooter alignWithMargins="0"/>
    </customSheetView>
  </customSheetViews>
  <phoneticPr fontId="20" type="noConversion"/>
  <pageMargins left="0.75" right="0.38" top="1" bottom="1" header="0.5" footer="0.5"/>
  <pageSetup paperSize="9" scale="85"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00B0F0"/>
  </sheetPr>
  <dimension ref="B1:H31"/>
  <sheetViews>
    <sheetView zoomScale="130" zoomScaleNormal="130" zoomScaleSheetLayoutView="85" workbookViewId="0">
      <selection activeCell="O9" sqref="O9"/>
    </sheetView>
  </sheetViews>
  <sheetFormatPr defaultRowHeight="21" customHeight="1"/>
  <cols>
    <col min="1" max="1" width="0.42578125" style="255" customWidth="1"/>
    <col min="2" max="2" width="20.5703125" style="255" customWidth="1"/>
    <col min="3" max="3" width="14" style="255" customWidth="1"/>
    <col min="4" max="4" width="13" style="255" customWidth="1"/>
    <col min="5" max="5" width="10.7109375" style="255" customWidth="1"/>
    <col min="6" max="6" width="15.85546875" style="255" customWidth="1"/>
    <col min="7" max="7" width="14" style="255" customWidth="1"/>
    <col min="8" max="8" width="16.140625" style="255" customWidth="1"/>
    <col min="9" max="9" width="4.7109375" style="255" customWidth="1"/>
    <col min="10" max="16384" width="9.140625" style="255"/>
  </cols>
  <sheetData>
    <row r="1" spans="2:8" s="63" customFormat="1" ht="20.85" customHeight="1">
      <c r="B1" s="726" t="s">
        <v>1988</v>
      </c>
      <c r="C1" s="712"/>
      <c r="D1" s="712"/>
      <c r="E1" s="712"/>
      <c r="F1" s="712"/>
      <c r="G1" s="712"/>
      <c r="H1" s="727" t="s">
        <v>479</v>
      </c>
    </row>
    <row r="2" spans="2:8" s="63" customFormat="1" ht="6.95" customHeight="1">
      <c r="B2" s="712"/>
      <c r="C2" s="712"/>
      <c r="D2" s="712"/>
      <c r="E2" s="712"/>
      <c r="F2" s="712"/>
      <c r="G2" s="712"/>
      <c r="H2" s="712"/>
    </row>
    <row r="3" spans="2:8" s="63" customFormat="1" ht="26.1" customHeight="1">
      <c r="B3" s="1022" t="s">
        <v>884</v>
      </c>
      <c r="C3" s="1022"/>
      <c r="D3" s="1022"/>
      <c r="E3" s="1022"/>
      <c r="F3" s="1022"/>
      <c r="G3" s="712"/>
      <c r="H3" s="712"/>
    </row>
    <row r="4" spans="2:8" s="63" customFormat="1" ht="20.85" customHeight="1">
      <c r="B4" s="728" t="s">
        <v>124</v>
      </c>
      <c r="C4" s="712"/>
      <c r="D4" s="712"/>
      <c r="E4" s="712"/>
      <c r="F4" s="712"/>
      <c r="G4" s="729" t="s">
        <v>365</v>
      </c>
      <c r="H4" s="712"/>
    </row>
    <row r="5" spans="2:8" s="63" customFormat="1" ht="25.15" customHeight="1">
      <c r="B5" s="976" t="s">
        <v>382</v>
      </c>
      <c r="C5" s="975" t="s">
        <v>3210</v>
      </c>
      <c r="D5" s="975" t="s">
        <v>3211</v>
      </c>
      <c r="E5" s="975" t="s">
        <v>3388</v>
      </c>
      <c r="F5" s="975"/>
      <c r="G5" s="975" t="s">
        <v>3389</v>
      </c>
      <c r="H5" s="976" t="s">
        <v>37</v>
      </c>
    </row>
    <row r="6" spans="2:8" s="63" customFormat="1" ht="53.25" customHeight="1">
      <c r="B6" s="976"/>
      <c r="C6" s="975"/>
      <c r="D6" s="975"/>
      <c r="E6" s="714" t="s">
        <v>1729</v>
      </c>
      <c r="F6" s="714" t="s">
        <v>3390</v>
      </c>
      <c r="G6" s="975"/>
      <c r="H6" s="976"/>
    </row>
    <row r="7" spans="2:8" s="63" customFormat="1" ht="16.5" customHeight="1">
      <c r="B7" s="715">
        <v>1</v>
      </c>
      <c r="C7" s="713" t="s">
        <v>185</v>
      </c>
      <c r="D7" s="715">
        <v>3</v>
      </c>
      <c r="E7" s="715">
        <v>4</v>
      </c>
      <c r="F7" s="715">
        <v>5</v>
      </c>
      <c r="G7" s="715">
        <v>6</v>
      </c>
      <c r="H7" s="715">
        <v>7</v>
      </c>
    </row>
    <row r="8" spans="2:8" s="63" customFormat="1" ht="53.25" customHeight="1">
      <c r="B8" s="716" t="s">
        <v>417</v>
      </c>
      <c r="C8" s="717">
        <v>451425.304</v>
      </c>
      <c r="D8" s="717">
        <v>490436.98200000002</v>
      </c>
      <c r="E8" s="717">
        <v>431910.25</v>
      </c>
      <c r="F8" s="717">
        <v>151283.777</v>
      </c>
      <c r="G8" s="717">
        <v>166465.84899999999</v>
      </c>
      <c r="H8" s="716" t="s">
        <v>126</v>
      </c>
    </row>
    <row r="9" spans="2:8" s="63" customFormat="1" ht="48.6" customHeight="1">
      <c r="B9" s="718" t="s">
        <v>1123</v>
      </c>
      <c r="C9" s="719">
        <v>190108.50099999999</v>
      </c>
      <c r="D9" s="719">
        <v>211516.09400000001</v>
      </c>
      <c r="E9" s="719">
        <v>207229.679</v>
      </c>
      <c r="F9" s="719">
        <v>79875.023000000001</v>
      </c>
      <c r="G9" s="719">
        <v>88234.14</v>
      </c>
      <c r="H9" s="720" t="s">
        <v>173</v>
      </c>
    </row>
    <row r="10" spans="2:8" s="63" customFormat="1" ht="48.6" customHeight="1">
      <c r="B10" s="718" t="s">
        <v>2270</v>
      </c>
      <c r="C10" s="719">
        <v>34148.209000000003</v>
      </c>
      <c r="D10" s="719">
        <v>38466.999000000003</v>
      </c>
      <c r="E10" s="719">
        <v>69669.785999999993</v>
      </c>
      <c r="F10" s="719">
        <v>24562.026999999998</v>
      </c>
      <c r="G10" s="719">
        <v>30824.377</v>
      </c>
      <c r="H10" s="720" t="s">
        <v>2271</v>
      </c>
    </row>
    <row r="11" spans="2:8" s="63" customFormat="1" ht="68.849999999999994" customHeight="1">
      <c r="B11" s="718" t="s">
        <v>1122</v>
      </c>
      <c r="C11" s="719">
        <v>213751.848</v>
      </c>
      <c r="D11" s="719">
        <v>220960.446</v>
      </c>
      <c r="E11" s="719">
        <v>155010.785</v>
      </c>
      <c r="F11" s="719">
        <v>46846.726999999999</v>
      </c>
      <c r="G11" s="719">
        <v>47407.332000000002</v>
      </c>
      <c r="H11" s="720" t="s">
        <v>34</v>
      </c>
    </row>
    <row r="12" spans="2:8" s="63" customFormat="1" ht="68.849999999999994" customHeight="1">
      <c r="B12" s="721" t="s">
        <v>1755</v>
      </c>
      <c r="C12" s="722">
        <v>13416.745999999999</v>
      </c>
      <c r="D12" s="722">
        <v>19493.442999999999</v>
      </c>
      <c r="E12" s="723">
        <v>0</v>
      </c>
      <c r="F12" s="723">
        <v>0</v>
      </c>
      <c r="G12" s="723">
        <v>0</v>
      </c>
      <c r="H12" s="724" t="s">
        <v>1756</v>
      </c>
    </row>
    <row r="13" spans="2:8" s="63" customFormat="1" ht="43.15" customHeight="1">
      <c r="B13" s="716" t="s">
        <v>418</v>
      </c>
      <c r="C13" s="717">
        <v>2120876.7420000001</v>
      </c>
      <c r="D13" s="717">
        <v>2124711.0580000002</v>
      </c>
      <c r="E13" s="717">
        <v>4995054.7520000003</v>
      </c>
      <c r="F13" s="717">
        <v>1471434.3640000001</v>
      </c>
      <c r="G13" s="717">
        <v>1634599.0930999999</v>
      </c>
      <c r="H13" s="716" t="s">
        <v>506</v>
      </c>
    </row>
    <row r="14" spans="2:8" s="63" customFormat="1" ht="28.7" customHeight="1">
      <c r="B14" s="718" t="s">
        <v>546</v>
      </c>
      <c r="C14" s="719">
        <v>159776.91</v>
      </c>
      <c r="D14" s="719">
        <v>160207.769</v>
      </c>
      <c r="E14" s="719">
        <v>333439.50699999998</v>
      </c>
      <c r="F14" s="719">
        <v>90200.983999999997</v>
      </c>
      <c r="G14" s="719">
        <v>122638.261</v>
      </c>
      <c r="H14" s="720" t="s">
        <v>409</v>
      </c>
    </row>
    <row r="15" spans="2:8" s="63" customFormat="1" ht="28.7" customHeight="1">
      <c r="B15" s="718" t="s">
        <v>885</v>
      </c>
      <c r="C15" s="719">
        <v>110138.66800000001</v>
      </c>
      <c r="D15" s="719">
        <v>111182.382</v>
      </c>
      <c r="E15" s="719">
        <v>279949.30699999997</v>
      </c>
      <c r="F15" s="719">
        <v>70419.326000000001</v>
      </c>
      <c r="G15" s="719">
        <v>73546.165999999997</v>
      </c>
      <c r="H15" s="720" t="s">
        <v>410</v>
      </c>
    </row>
    <row r="16" spans="2:8" s="63" customFormat="1" ht="28.7" customHeight="1">
      <c r="B16" s="718" t="s">
        <v>85</v>
      </c>
      <c r="C16" s="719">
        <v>190908.951</v>
      </c>
      <c r="D16" s="719">
        <v>180375.44</v>
      </c>
      <c r="E16" s="719">
        <v>185755.70800000001</v>
      </c>
      <c r="F16" s="719">
        <v>54152.788</v>
      </c>
      <c r="G16" s="719">
        <v>70000</v>
      </c>
      <c r="H16" s="720" t="s">
        <v>411</v>
      </c>
    </row>
    <row r="17" spans="2:8" s="63" customFormat="1" ht="38.450000000000003" customHeight="1">
      <c r="B17" s="718" t="s">
        <v>887</v>
      </c>
      <c r="C17" s="719">
        <v>217475.731</v>
      </c>
      <c r="D17" s="719">
        <v>217036.535</v>
      </c>
      <c r="E17" s="719">
        <v>233326.679</v>
      </c>
      <c r="F17" s="719">
        <v>63902.343999999997</v>
      </c>
      <c r="G17" s="719">
        <v>82225.618000000002</v>
      </c>
      <c r="H17" s="720" t="s">
        <v>403</v>
      </c>
    </row>
    <row r="18" spans="2:8" s="63" customFormat="1" ht="28.7" customHeight="1">
      <c r="B18" s="718" t="s">
        <v>108</v>
      </c>
      <c r="C18" s="719">
        <v>193906.10500000001</v>
      </c>
      <c r="D18" s="719">
        <v>194453.90400000001</v>
      </c>
      <c r="E18" s="719">
        <v>405274.93900000001</v>
      </c>
      <c r="F18" s="719">
        <v>113012.126</v>
      </c>
      <c r="G18" s="719">
        <v>127242.315</v>
      </c>
      <c r="H18" s="720" t="s">
        <v>2956</v>
      </c>
    </row>
    <row r="19" spans="2:8" s="63" customFormat="1" ht="38.450000000000003" customHeight="1">
      <c r="B19" s="718" t="s">
        <v>577</v>
      </c>
      <c r="C19" s="719">
        <v>75347.255000000005</v>
      </c>
      <c r="D19" s="719">
        <v>75934.478000000003</v>
      </c>
      <c r="E19" s="719">
        <v>211025.886</v>
      </c>
      <c r="F19" s="719">
        <v>59183.442999999999</v>
      </c>
      <c r="G19" s="719">
        <v>63070</v>
      </c>
      <c r="H19" s="720" t="s">
        <v>478</v>
      </c>
    </row>
    <row r="20" spans="2:8" s="63" customFormat="1" ht="28.7" customHeight="1">
      <c r="B20" s="718" t="s">
        <v>597</v>
      </c>
      <c r="C20" s="719">
        <v>134306.41899999999</v>
      </c>
      <c r="D20" s="719">
        <v>128583.789</v>
      </c>
      <c r="E20" s="719">
        <v>312051.89899999998</v>
      </c>
      <c r="F20" s="719">
        <v>76201.516000000003</v>
      </c>
      <c r="G20" s="719">
        <v>109599.192</v>
      </c>
      <c r="H20" s="720" t="s">
        <v>307</v>
      </c>
    </row>
    <row r="21" spans="2:8" s="63" customFormat="1" ht="28.7" customHeight="1">
      <c r="B21" s="718" t="s">
        <v>537</v>
      </c>
      <c r="C21" s="719">
        <v>176498.658</v>
      </c>
      <c r="D21" s="719">
        <v>184272.462</v>
      </c>
      <c r="E21" s="719">
        <v>400532.13299999997</v>
      </c>
      <c r="F21" s="719">
        <v>135376.163</v>
      </c>
      <c r="G21" s="719">
        <v>132704.20000000001</v>
      </c>
      <c r="H21" s="720" t="s">
        <v>308</v>
      </c>
    </row>
    <row r="22" spans="2:8" s="63" customFormat="1" ht="28.7" customHeight="1">
      <c r="B22" s="718" t="s">
        <v>534</v>
      </c>
      <c r="C22" s="719">
        <v>135998.777</v>
      </c>
      <c r="D22" s="719">
        <v>133543.226</v>
      </c>
      <c r="E22" s="719">
        <v>306403.34700000001</v>
      </c>
      <c r="F22" s="719">
        <v>126402.33500000001</v>
      </c>
      <c r="G22" s="719">
        <v>131563.177</v>
      </c>
      <c r="H22" s="720" t="s">
        <v>509</v>
      </c>
    </row>
    <row r="23" spans="2:8" s="63" customFormat="1" ht="28.7" customHeight="1">
      <c r="B23" s="718" t="s">
        <v>293</v>
      </c>
      <c r="C23" s="725">
        <v>0</v>
      </c>
      <c r="D23" s="725">
        <v>0</v>
      </c>
      <c r="E23" s="719">
        <v>121986.599</v>
      </c>
      <c r="F23" s="719">
        <v>39334.286999999997</v>
      </c>
      <c r="G23" s="719">
        <v>41446.161</v>
      </c>
      <c r="H23" s="720" t="s">
        <v>2279</v>
      </c>
    </row>
    <row r="24" spans="2:8" s="63" customFormat="1" ht="28.7" customHeight="1">
      <c r="B24" s="718" t="s">
        <v>521</v>
      </c>
      <c r="C24" s="719">
        <v>54972.752999999997</v>
      </c>
      <c r="D24" s="719">
        <v>52352.303</v>
      </c>
      <c r="E24" s="719">
        <v>121594.196</v>
      </c>
      <c r="F24" s="719">
        <v>35618.908000000003</v>
      </c>
      <c r="G24" s="719">
        <v>42000</v>
      </c>
      <c r="H24" s="720" t="s">
        <v>222</v>
      </c>
    </row>
    <row r="25" spans="2:8" s="63" customFormat="1" ht="38.450000000000003" customHeight="1">
      <c r="B25" s="718" t="s">
        <v>886</v>
      </c>
      <c r="C25" s="719">
        <v>141543.628</v>
      </c>
      <c r="D25" s="719">
        <v>141829.462</v>
      </c>
      <c r="E25" s="719">
        <v>306294.11</v>
      </c>
      <c r="F25" s="719">
        <v>67713.343999999997</v>
      </c>
      <c r="G25" s="719">
        <v>88317.097999999998</v>
      </c>
      <c r="H25" s="720" t="s">
        <v>413</v>
      </c>
    </row>
    <row r="26" spans="2:8" s="63" customFormat="1" ht="28.7" customHeight="1">
      <c r="B26" s="718" t="s">
        <v>1281</v>
      </c>
      <c r="C26" s="719">
        <v>391668.52799999999</v>
      </c>
      <c r="D26" s="719">
        <v>402327.69400000002</v>
      </c>
      <c r="E26" s="719">
        <v>976724.62399999995</v>
      </c>
      <c r="F26" s="719">
        <v>310754.49200000003</v>
      </c>
      <c r="G26" s="719">
        <v>317966.63799999998</v>
      </c>
      <c r="H26" s="720" t="s">
        <v>1280</v>
      </c>
    </row>
    <row r="27" spans="2:8" s="63" customFormat="1" ht="18.600000000000001" customHeight="1">
      <c r="B27" s="718" t="s">
        <v>1934</v>
      </c>
      <c r="C27" s="719">
        <v>138334.359</v>
      </c>
      <c r="D27" s="719">
        <v>142611.614</v>
      </c>
      <c r="E27" s="719">
        <v>191566.193</v>
      </c>
      <c r="F27" s="719">
        <v>53889.703999999998</v>
      </c>
      <c r="G27" s="719">
        <v>69168.864000000001</v>
      </c>
      <c r="H27" s="720" t="s">
        <v>1279</v>
      </c>
    </row>
    <row r="28" spans="2:8" s="63" customFormat="1" ht="28.7" customHeight="1">
      <c r="B28" s="718" t="s">
        <v>2195</v>
      </c>
      <c r="C28" s="725">
        <v>0</v>
      </c>
      <c r="D28" s="725">
        <v>0</v>
      </c>
      <c r="E28" s="719">
        <v>338878.22499999998</v>
      </c>
      <c r="F28" s="719">
        <v>94954.672999999995</v>
      </c>
      <c r="G28" s="719">
        <v>85500</v>
      </c>
      <c r="H28" s="720" t="s">
        <v>2330</v>
      </c>
    </row>
    <row r="29" spans="2:8" s="63" customFormat="1" ht="18.600000000000001" customHeight="1">
      <c r="B29" s="718" t="s">
        <v>2197</v>
      </c>
      <c r="C29" s="725">
        <v>0</v>
      </c>
      <c r="D29" s="725">
        <v>0</v>
      </c>
      <c r="E29" s="719">
        <v>220533.16099999999</v>
      </c>
      <c r="F29" s="719">
        <v>63955.828000000001</v>
      </c>
      <c r="G29" s="719">
        <v>63407.446100000001</v>
      </c>
      <c r="H29" s="720" t="s">
        <v>2198</v>
      </c>
    </row>
    <row r="30" spans="2:8" s="63" customFormat="1" ht="28.7" customHeight="1">
      <c r="B30" s="721" t="s">
        <v>2329</v>
      </c>
      <c r="C30" s="723">
        <v>0</v>
      </c>
      <c r="D30" s="723">
        <v>0</v>
      </c>
      <c r="E30" s="722">
        <v>49718.239000000001</v>
      </c>
      <c r="F30" s="722">
        <v>16362.102999999999</v>
      </c>
      <c r="G30" s="722">
        <v>14203.957</v>
      </c>
      <c r="H30" s="724" t="s">
        <v>2200</v>
      </c>
    </row>
    <row r="31" spans="2:8" s="63" customFormat="1" ht="26.65" customHeight="1">
      <c r="B31" s="712"/>
      <c r="C31" s="712"/>
      <c r="D31" s="712"/>
      <c r="E31" s="712"/>
      <c r="F31" s="712"/>
      <c r="G31" s="712"/>
      <c r="H31" s="712"/>
    </row>
  </sheetData>
  <customSheetViews>
    <customSheetView guid="{CEB12AB2-2B7C-47EA-8993-91B31C172525}" showPageBreaks="1" printArea="1">
      <selection activeCell="B3" sqref="B3:H3"/>
      <pageMargins left="0.35433070866141736" right="0.19685039370078741" top="0.98425196850393704" bottom="0.98425196850393704" header="0.51181102362204722" footer="0.51181102362204722"/>
      <pageSetup paperSize="9" scale="72" orientation="portrait" r:id="rId1"/>
      <headerFooter alignWithMargins="0"/>
    </customSheetView>
    <customSheetView guid="{69687417-BF2D-41EA-9F0C-3ABCA36AC0DF}" scale="85" showPageBreaks="1" printArea="1" view="pageBreakPreview">
      <selection activeCell="G6" sqref="G6"/>
      <pageMargins left="0.35433070866141736" right="0.19685039370078741" top="0.98425196850393704" bottom="0.98425196850393704" header="0.51181102362204722" footer="0.51181102362204722"/>
      <pageSetup paperSize="9" scale="72" orientation="portrait" r:id="rId2"/>
      <headerFooter alignWithMargins="0"/>
    </customSheetView>
  </customSheetViews>
  <mergeCells count="7">
    <mergeCell ref="G5:G6"/>
    <mergeCell ref="H5:H6"/>
    <mergeCell ref="B3:F3"/>
    <mergeCell ref="B5:B6"/>
    <mergeCell ref="C5:C6"/>
    <mergeCell ref="D5:D6"/>
    <mergeCell ref="E5:F5"/>
  </mergeCells>
  <phoneticPr fontId="0" type="noConversion"/>
  <pageMargins left="0.35433070866141736" right="0.19685039370078741" top="0.98425196850393704" bottom="0.98425196850393704" header="0.51181102362204722" footer="0.51181102362204722"/>
  <pageSetup paperSize="9" scale="72"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287"/>
  <sheetViews>
    <sheetView showGridLines="0" zoomScale="85" zoomScaleNormal="85" zoomScaleSheetLayoutView="100" workbookViewId="0">
      <selection activeCell="O16" sqref="O16"/>
    </sheetView>
  </sheetViews>
  <sheetFormatPr defaultRowHeight="12.75"/>
  <cols>
    <col min="1" max="4" width="3.42578125" style="532" customWidth="1"/>
    <col min="5" max="5" width="42.7109375" style="532" customWidth="1"/>
    <col min="6" max="6" width="19.140625" style="532" customWidth="1"/>
    <col min="7" max="7" width="42.7109375" style="532" customWidth="1"/>
    <col min="8" max="8" width="4.85546875" style="532" customWidth="1"/>
    <col min="9" max="16384" width="9.140625" style="532"/>
  </cols>
  <sheetData>
    <row r="1" spans="1:7" s="335" customFormat="1" ht="18.600000000000001" customHeight="1">
      <c r="A1" s="360" t="s">
        <v>1108</v>
      </c>
      <c r="G1" s="361" t="s">
        <v>119</v>
      </c>
    </row>
    <row r="2" spans="1:7" s="335" customFormat="1" ht="9" customHeight="1"/>
    <row r="3" spans="1:7" s="335" customFormat="1" ht="41.65" customHeight="1">
      <c r="A3" s="968" t="s">
        <v>1762</v>
      </c>
      <c r="B3" s="968"/>
      <c r="C3" s="968"/>
      <c r="D3" s="968"/>
      <c r="E3" s="968"/>
      <c r="F3" s="968"/>
      <c r="G3" s="968"/>
    </row>
    <row r="4" spans="1:7" s="335" customFormat="1" ht="8.4499999999999993" customHeight="1"/>
    <row r="5" spans="1:7" s="335" customFormat="1" ht="18.600000000000001" customHeight="1">
      <c r="A5" s="360" t="s">
        <v>124</v>
      </c>
      <c r="G5" s="361" t="s">
        <v>365</v>
      </c>
    </row>
    <row r="6" spans="1:7" s="335" customFormat="1" ht="14.85" customHeight="1"/>
    <row r="7" spans="1:7" s="335" customFormat="1" ht="62.45" customHeight="1">
      <c r="A7" s="362" t="s">
        <v>1109</v>
      </c>
      <c r="B7" s="362" t="s">
        <v>1110</v>
      </c>
      <c r="C7" s="362" t="s">
        <v>1111</v>
      </c>
      <c r="D7" s="362" t="s">
        <v>1112</v>
      </c>
      <c r="E7" s="363" t="s">
        <v>382</v>
      </c>
      <c r="F7" s="364" t="s">
        <v>3393</v>
      </c>
      <c r="G7" s="363" t="s">
        <v>37</v>
      </c>
    </row>
    <row r="8" spans="1:7" s="335" customFormat="1" ht="25.5" customHeight="1">
      <c r="A8" s="363" t="s">
        <v>507</v>
      </c>
      <c r="B8" s="363" t="s">
        <v>185</v>
      </c>
      <c r="C8" s="363" t="s">
        <v>271</v>
      </c>
      <c r="D8" s="363" t="s">
        <v>459</v>
      </c>
      <c r="E8" s="363" t="s">
        <v>672</v>
      </c>
      <c r="F8" s="363" t="s">
        <v>486</v>
      </c>
      <c r="G8" s="363" t="s">
        <v>673</v>
      </c>
    </row>
    <row r="9" spans="1:7" s="335" customFormat="1" ht="25.5" customHeight="1">
      <c r="A9" s="365"/>
      <c r="B9" s="365"/>
      <c r="C9" s="365"/>
      <c r="D9" s="365"/>
      <c r="E9" s="366" t="s">
        <v>1692</v>
      </c>
      <c r="F9" s="367">
        <v>8276266.0559946196</v>
      </c>
      <c r="G9" s="366" t="s">
        <v>1691</v>
      </c>
    </row>
    <row r="10" spans="1:7" s="335" customFormat="1" ht="25.5" customHeight="1">
      <c r="A10" s="365"/>
      <c r="B10" s="365"/>
      <c r="C10" s="365"/>
      <c r="D10" s="365"/>
      <c r="E10" s="368" t="s">
        <v>74</v>
      </c>
      <c r="F10" s="369"/>
      <c r="G10" s="368" t="s">
        <v>300</v>
      </c>
    </row>
    <row r="11" spans="1:7" s="335" customFormat="1" ht="25.5" customHeight="1">
      <c r="A11" s="365"/>
      <c r="B11" s="365"/>
      <c r="C11" s="365"/>
      <c r="D11" s="365"/>
      <c r="E11" s="366" t="s">
        <v>545</v>
      </c>
      <c r="F11" s="367">
        <v>8225005.74369865</v>
      </c>
      <c r="G11" s="366" t="s">
        <v>532</v>
      </c>
    </row>
    <row r="12" spans="1:7" s="335" customFormat="1" ht="27.75" customHeight="1">
      <c r="A12" s="370" t="s">
        <v>507</v>
      </c>
      <c r="B12" s="371" t="s">
        <v>1295</v>
      </c>
      <c r="C12" s="371" t="s">
        <v>1296</v>
      </c>
      <c r="D12" s="371" t="s">
        <v>1297</v>
      </c>
      <c r="E12" s="372" t="s">
        <v>191</v>
      </c>
      <c r="F12" s="373">
        <v>5904419.0968520101</v>
      </c>
      <c r="G12" s="372" t="s">
        <v>454</v>
      </c>
    </row>
    <row r="13" spans="1:7" s="335" customFormat="1" ht="27.75" customHeight="1">
      <c r="A13" s="371" t="s">
        <v>1298</v>
      </c>
      <c r="B13" s="370" t="s">
        <v>1113</v>
      </c>
      <c r="C13" s="371" t="s">
        <v>1296</v>
      </c>
      <c r="D13" s="371" t="s">
        <v>1297</v>
      </c>
      <c r="E13" s="372" t="s">
        <v>674</v>
      </c>
      <c r="F13" s="373">
        <v>2668584.5247732201</v>
      </c>
      <c r="G13" s="372" t="s">
        <v>256</v>
      </c>
    </row>
    <row r="14" spans="1:7" s="335" customFormat="1" ht="27.75" customHeight="1">
      <c r="A14" s="371" t="s">
        <v>1298</v>
      </c>
      <c r="B14" s="371" t="s">
        <v>1295</v>
      </c>
      <c r="C14" s="374" t="s">
        <v>507</v>
      </c>
      <c r="D14" s="371" t="s">
        <v>1297</v>
      </c>
      <c r="E14" s="375" t="s">
        <v>675</v>
      </c>
      <c r="F14" s="376">
        <v>1818663.10207038</v>
      </c>
      <c r="G14" s="375" t="s">
        <v>257</v>
      </c>
    </row>
    <row r="15" spans="1:7" s="335" customFormat="1" ht="58.15" customHeight="1">
      <c r="A15" s="377" t="s">
        <v>507</v>
      </c>
      <c r="B15" s="378" t="s">
        <v>1113</v>
      </c>
      <c r="C15" s="378" t="s">
        <v>507</v>
      </c>
      <c r="D15" s="379" t="s">
        <v>1114</v>
      </c>
      <c r="E15" s="380" t="s">
        <v>1639</v>
      </c>
      <c r="F15" s="381">
        <v>1066661.92503947</v>
      </c>
      <c r="G15" s="380" t="s">
        <v>1640</v>
      </c>
    </row>
    <row r="16" spans="1:7" s="335" customFormat="1" ht="70.349999999999994" customHeight="1">
      <c r="A16" s="382"/>
      <c r="B16" s="382"/>
      <c r="C16" s="382"/>
      <c r="D16" s="379" t="s">
        <v>1117</v>
      </c>
      <c r="E16" s="380" t="s">
        <v>1641</v>
      </c>
      <c r="F16" s="381">
        <v>752001.17703091004</v>
      </c>
      <c r="G16" s="380" t="s">
        <v>1642</v>
      </c>
    </row>
    <row r="17" spans="1:7" s="335" customFormat="1" ht="27.75" customHeight="1">
      <c r="A17" s="371" t="s">
        <v>1298</v>
      </c>
      <c r="B17" s="371" t="s">
        <v>1295</v>
      </c>
      <c r="C17" s="374" t="s">
        <v>185</v>
      </c>
      <c r="D17" s="371" t="s">
        <v>1297</v>
      </c>
      <c r="E17" s="375" t="s">
        <v>677</v>
      </c>
      <c r="F17" s="376">
        <v>849921.42270283995</v>
      </c>
      <c r="G17" s="375" t="s">
        <v>321</v>
      </c>
    </row>
    <row r="18" spans="1:7" s="335" customFormat="1" ht="33.6" customHeight="1">
      <c r="A18" s="383"/>
      <c r="B18" s="382"/>
      <c r="C18" s="378" t="s">
        <v>185</v>
      </c>
      <c r="D18" s="379" t="s">
        <v>1113</v>
      </c>
      <c r="E18" s="380" t="s">
        <v>678</v>
      </c>
      <c r="F18" s="381">
        <v>632918.17357098998</v>
      </c>
      <c r="G18" s="380" t="s">
        <v>99</v>
      </c>
    </row>
    <row r="19" spans="1:7" s="335" customFormat="1" ht="33.6" customHeight="1">
      <c r="A19" s="382"/>
      <c r="B19" s="382"/>
      <c r="C19" s="382"/>
      <c r="D19" s="379" t="s">
        <v>1299</v>
      </c>
      <c r="E19" s="380" t="s">
        <v>679</v>
      </c>
      <c r="F19" s="381">
        <v>211513.65804815001</v>
      </c>
      <c r="G19" s="380" t="s">
        <v>276</v>
      </c>
    </row>
    <row r="20" spans="1:7" s="335" customFormat="1" ht="45.95" customHeight="1">
      <c r="A20" s="383"/>
      <c r="B20" s="382"/>
      <c r="C20" s="382"/>
      <c r="D20" s="379" t="s">
        <v>680</v>
      </c>
      <c r="E20" s="380" t="s">
        <v>681</v>
      </c>
      <c r="F20" s="381">
        <v>5489.5910837000001</v>
      </c>
      <c r="G20" s="380" t="s">
        <v>165</v>
      </c>
    </row>
    <row r="21" spans="1:7" s="335" customFormat="1" ht="27.75" customHeight="1">
      <c r="A21" s="371" t="s">
        <v>1298</v>
      </c>
      <c r="B21" s="370" t="s">
        <v>1300</v>
      </c>
      <c r="C21" s="371" t="s">
        <v>1296</v>
      </c>
      <c r="D21" s="371" t="s">
        <v>1297</v>
      </c>
      <c r="E21" s="372" t="s">
        <v>682</v>
      </c>
      <c r="F21" s="373">
        <v>530309.68652220001</v>
      </c>
      <c r="G21" s="372" t="s">
        <v>36</v>
      </c>
    </row>
    <row r="22" spans="1:7" s="335" customFormat="1" ht="27.75" customHeight="1">
      <c r="A22" s="371" t="s">
        <v>1298</v>
      </c>
      <c r="B22" s="371" t="s">
        <v>1295</v>
      </c>
      <c r="C22" s="374" t="s">
        <v>507</v>
      </c>
      <c r="D22" s="371" t="s">
        <v>1297</v>
      </c>
      <c r="E22" s="375" t="s">
        <v>397</v>
      </c>
      <c r="F22" s="376">
        <v>530309.68652220001</v>
      </c>
      <c r="G22" s="375" t="s">
        <v>36</v>
      </c>
    </row>
    <row r="23" spans="1:7" s="335" customFormat="1" ht="23.45" customHeight="1">
      <c r="A23" s="382"/>
      <c r="B23" s="378" t="s">
        <v>1300</v>
      </c>
      <c r="C23" s="378" t="s">
        <v>507</v>
      </c>
      <c r="D23" s="379" t="s">
        <v>1113</v>
      </c>
      <c r="E23" s="380" t="s">
        <v>397</v>
      </c>
      <c r="F23" s="381">
        <v>530309.68652220001</v>
      </c>
      <c r="G23" s="380" t="s">
        <v>36</v>
      </c>
    </row>
    <row r="24" spans="1:7" s="335" customFormat="1" ht="27.75" customHeight="1">
      <c r="A24" s="371" t="s">
        <v>1298</v>
      </c>
      <c r="B24" s="370" t="s">
        <v>676</v>
      </c>
      <c r="C24" s="371" t="s">
        <v>1296</v>
      </c>
      <c r="D24" s="371" t="s">
        <v>1297</v>
      </c>
      <c r="E24" s="372" t="s">
        <v>683</v>
      </c>
      <c r="F24" s="373">
        <v>226876.36442468001</v>
      </c>
      <c r="G24" s="372" t="s">
        <v>277</v>
      </c>
    </row>
    <row r="25" spans="1:7" s="335" customFormat="1" ht="27.75" customHeight="1">
      <c r="A25" s="371" t="s">
        <v>1298</v>
      </c>
      <c r="B25" s="371" t="s">
        <v>1295</v>
      </c>
      <c r="C25" s="374" t="s">
        <v>507</v>
      </c>
      <c r="D25" s="371" t="s">
        <v>1297</v>
      </c>
      <c r="E25" s="375" t="s">
        <v>684</v>
      </c>
      <c r="F25" s="376">
        <v>137131.74514387999</v>
      </c>
      <c r="G25" s="375" t="s">
        <v>278</v>
      </c>
    </row>
    <row r="26" spans="1:7" s="335" customFormat="1" ht="33.6" customHeight="1">
      <c r="A26" s="383"/>
      <c r="B26" s="378" t="s">
        <v>676</v>
      </c>
      <c r="C26" s="378" t="s">
        <v>507</v>
      </c>
      <c r="D26" s="379" t="s">
        <v>1113</v>
      </c>
      <c r="E26" s="380" t="s">
        <v>685</v>
      </c>
      <c r="F26" s="381">
        <v>134836.80820547999</v>
      </c>
      <c r="G26" s="380" t="s">
        <v>64</v>
      </c>
    </row>
    <row r="27" spans="1:7" s="335" customFormat="1" ht="23.45" customHeight="1">
      <c r="A27" s="382"/>
      <c r="B27" s="382"/>
      <c r="C27" s="382"/>
      <c r="D27" s="379" t="s">
        <v>1299</v>
      </c>
      <c r="E27" s="380" t="s">
        <v>686</v>
      </c>
      <c r="F27" s="381">
        <v>2294.9369384000001</v>
      </c>
      <c r="G27" s="380" t="s">
        <v>94</v>
      </c>
    </row>
    <row r="28" spans="1:7" s="335" customFormat="1" ht="27.75" customHeight="1">
      <c r="A28" s="371" t="s">
        <v>1298</v>
      </c>
      <c r="B28" s="371" t="s">
        <v>1295</v>
      </c>
      <c r="C28" s="374" t="s">
        <v>271</v>
      </c>
      <c r="D28" s="371" t="s">
        <v>1297</v>
      </c>
      <c r="E28" s="375" t="s">
        <v>346</v>
      </c>
      <c r="F28" s="376">
        <v>6032.0232491699999</v>
      </c>
      <c r="G28" s="375" t="s">
        <v>4</v>
      </c>
    </row>
    <row r="29" spans="1:7" s="335" customFormat="1" ht="23.45" customHeight="1">
      <c r="A29" s="383"/>
      <c r="B29" s="382"/>
      <c r="C29" s="378" t="s">
        <v>271</v>
      </c>
      <c r="D29" s="379" t="s">
        <v>1299</v>
      </c>
      <c r="E29" s="380" t="s">
        <v>346</v>
      </c>
      <c r="F29" s="381">
        <v>6032.0232491699999</v>
      </c>
      <c r="G29" s="380" t="s">
        <v>4</v>
      </c>
    </row>
    <row r="30" spans="1:7" s="335" customFormat="1" ht="27.75" customHeight="1">
      <c r="A30" s="371" t="s">
        <v>1298</v>
      </c>
      <c r="B30" s="371" t="s">
        <v>1295</v>
      </c>
      <c r="C30" s="374" t="s">
        <v>459</v>
      </c>
      <c r="D30" s="371" t="s">
        <v>1297</v>
      </c>
      <c r="E30" s="375" t="s">
        <v>688</v>
      </c>
      <c r="F30" s="376">
        <v>81756.531980180007</v>
      </c>
      <c r="G30" s="375" t="s">
        <v>435</v>
      </c>
    </row>
    <row r="31" spans="1:7" s="335" customFormat="1" ht="33.6" customHeight="1">
      <c r="A31" s="382"/>
      <c r="B31" s="382"/>
      <c r="C31" s="378" t="s">
        <v>459</v>
      </c>
      <c r="D31" s="379" t="s">
        <v>1113</v>
      </c>
      <c r="E31" s="380" t="s">
        <v>689</v>
      </c>
      <c r="F31" s="381">
        <v>1326.55707863</v>
      </c>
      <c r="G31" s="380" t="s">
        <v>279</v>
      </c>
    </row>
    <row r="32" spans="1:7" s="335" customFormat="1" ht="33.6" customHeight="1">
      <c r="A32" s="383"/>
      <c r="B32" s="382"/>
      <c r="C32" s="382"/>
      <c r="D32" s="379" t="s">
        <v>1299</v>
      </c>
      <c r="E32" s="380" t="s">
        <v>690</v>
      </c>
      <c r="F32" s="381">
        <v>80429.974901549998</v>
      </c>
      <c r="G32" s="380" t="s">
        <v>396</v>
      </c>
    </row>
    <row r="33" spans="1:7" s="335" customFormat="1" ht="27.75" customHeight="1">
      <c r="A33" s="371" t="s">
        <v>1298</v>
      </c>
      <c r="B33" s="371" t="s">
        <v>1295</v>
      </c>
      <c r="C33" s="374" t="s">
        <v>672</v>
      </c>
      <c r="D33" s="371" t="s">
        <v>1297</v>
      </c>
      <c r="E33" s="375" t="s">
        <v>691</v>
      </c>
      <c r="F33" s="376">
        <v>1956.0640514500001</v>
      </c>
      <c r="G33" s="375" t="s">
        <v>75</v>
      </c>
    </row>
    <row r="34" spans="1:7" s="335" customFormat="1" ht="23.45" customHeight="1">
      <c r="A34" s="382"/>
      <c r="B34" s="382"/>
      <c r="C34" s="378" t="s">
        <v>672</v>
      </c>
      <c r="D34" s="379" t="s">
        <v>1113</v>
      </c>
      <c r="E34" s="380" t="s">
        <v>691</v>
      </c>
      <c r="F34" s="381">
        <v>1956.0640514500001</v>
      </c>
      <c r="G34" s="380" t="s">
        <v>75</v>
      </c>
    </row>
    <row r="35" spans="1:7" s="335" customFormat="1" ht="37.9" customHeight="1">
      <c r="A35" s="371" t="s">
        <v>1298</v>
      </c>
      <c r="B35" s="370" t="s">
        <v>680</v>
      </c>
      <c r="C35" s="371" t="s">
        <v>1296</v>
      </c>
      <c r="D35" s="371" t="s">
        <v>1297</v>
      </c>
      <c r="E35" s="372" t="s">
        <v>692</v>
      </c>
      <c r="F35" s="373">
        <v>1927862.8458605399</v>
      </c>
      <c r="G35" s="372" t="s">
        <v>340</v>
      </c>
    </row>
    <row r="36" spans="1:7" s="335" customFormat="1" ht="27.75" customHeight="1">
      <c r="A36" s="371" t="s">
        <v>1298</v>
      </c>
      <c r="B36" s="371" t="s">
        <v>1295</v>
      </c>
      <c r="C36" s="374" t="s">
        <v>507</v>
      </c>
      <c r="D36" s="371" t="s">
        <v>1297</v>
      </c>
      <c r="E36" s="375" t="s">
        <v>693</v>
      </c>
      <c r="F36" s="376">
        <v>1354387.1929758999</v>
      </c>
      <c r="G36" s="375" t="s">
        <v>1301</v>
      </c>
    </row>
    <row r="37" spans="1:7" s="335" customFormat="1" ht="58.15" customHeight="1">
      <c r="A37" s="383"/>
      <c r="B37" s="378" t="s">
        <v>680</v>
      </c>
      <c r="C37" s="378" t="s">
        <v>507</v>
      </c>
      <c r="D37" s="379" t="s">
        <v>1113</v>
      </c>
      <c r="E37" s="380" t="s">
        <v>1155</v>
      </c>
      <c r="F37" s="381">
        <v>473957.34649929003</v>
      </c>
      <c r="G37" s="380" t="s">
        <v>13</v>
      </c>
    </row>
    <row r="38" spans="1:7" s="335" customFormat="1" ht="82.7" customHeight="1">
      <c r="A38" s="382"/>
      <c r="B38" s="382"/>
      <c r="C38" s="382"/>
      <c r="D38" s="379" t="s">
        <v>1299</v>
      </c>
      <c r="E38" s="380" t="s">
        <v>1302</v>
      </c>
      <c r="F38" s="381">
        <v>496005.39154615998</v>
      </c>
      <c r="G38" s="380" t="s">
        <v>1303</v>
      </c>
    </row>
    <row r="39" spans="1:7" s="335" customFormat="1" ht="33.6" customHeight="1">
      <c r="A39" s="383"/>
      <c r="B39" s="382"/>
      <c r="C39" s="382"/>
      <c r="D39" s="379" t="s">
        <v>676</v>
      </c>
      <c r="E39" s="380" t="s">
        <v>694</v>
      </c>
      <c r="F39" s="381">
        <v>60135.895409190001</v>
      </c>
      <c r="G39" s="380" t="s">
        <v>208</v>
      </c>
    </row>
    <row r="40" spans="1:7" s="335" customFormat="1" ht="70.349999999999994" customHeight="1">
      <c r="A40" s="382"/>
      <c r="B40" s="382"/>
      <c r="C40" s="382"/>
      <c r="D40" s="379" t="s">
        <v>1116</v>
      </c>
      <c r="E40" s="380" t="s">
        <v>1304</v>
      </c>
      <c r="F40" s="381">
        <v>2748.0358342099998</v>
      </c>
      <c r="G40" s="380" t="s">
        <v>980</v>
      </c>
    </row>
    <row r="41" spans="1:7" s="335" customFormat="1" ht="45.95" customHeight="1">
      <c r="A41" s="383"/>
      <c r="B41" s="382"/>
      <c r="C41" s="382"/>
      <c r="D41" s="379" t="s">
        <v>1305</v>
      </c>
      <c r="E41" s="380" t="s">
        <v>1306</v>
      </c>
      <c r="F41" s="381">
        <v>312939.93343665003</v>
      </c>
      <c r="G41" s="380" t="s">
        <v>1156</v>
      </c>
    </row>
    <row r="42" spans="1:7" s="335" customFormat="1" ht="70.349999999999994" customHeight="1">
      <c r="A42" s="382"/>
      <c r="B42" s="382"/>
      <c r="C42" s="382"/>
      <c r="D42" s="379" t="s">
        <v>1336</v>
      </c>
      <c r="E42" s="380" t="s">
        <v>2095</v>
      </c>
      <c r="F42" s="381">
        <v>8600.5902504000005</v>
      </c>
      <c r="G42" s="380" t="s">
        <v>2096</v>
      </c>
    </row>
    <row r="43" spans="1:7" s="335" customFormat="1" ht="27.75" customHeight="1">
      <c r="A43" s="371" t="s">
        <v>1298</v>
      </c>
      <c r="B43" s="371" t="s">
        <v>1295</v>
      </c>
      <c r="C43" s="374" t="s">
        <v>185</v>
      </c>
      <c r="D43" s="371" t="s">
        <v>1297</v>
      </c>
      <c r="E43" s="375" t="s">
        <v>496</v>
      </c>
      <c r="F43" s="376">
        <v>243008.64588994</v>
      </c>
      <c r="G43" s="375" t="s">
        <v>65</v>
      </c>
    </row>
    <row r="44" spans="1:7" s="335" customFormat="1" ht="45.95" customHeight="1">
      <c r="A44" s="383"/>
      <c r="B44" s="382"/>
      <c r="C44" s="378" t="s">
        <v>185</v>
      </c>
      <c r="D44" s="379" t="s">
        <v>1347</v>
      </c>
      <c r="E44" s="380" t="s">
        <v>3217</v>
      </c>
      <c r="F44" s="381">
        <v>3.692E-3</v>
      </c>
      <c r="G44" s="380" t="s">
        <v>3218</v>
      </c>
    </row>
    <row r="45" spans="1:7" s="335" customFormat="1" ht="58.15" customHeight="1">
      <c r="A45" s="382"/>
      <c r="B45" s="382"/>
      <c r="C45" s="382"/>
      <c r="D45" s="379" t="s">
        <v>1307</v>
      </c>
      <c r="E45" s="380" t="s">
        <v>1308</v>
      </c>
      <c r="F45" s="381">
        <v>31342.443251950001</v>
      </c>
      <c r="G45" s="380" t="s">
        <v>982</v>
      </c>
    </row>
    <row r="46" spans="1:7" s="335" customFormat="1" ht="82.7" customHeight="1">
      <c r="A46" s="383"/>
      <c r="B46" s="382"/>
      <c r="C46" s="382"/>
      <c r="D46" s="379" t="s">
        <v>1309</v>
      </c>
      <c r="E46" s="380" t="s">
        <v>2142</v>
      </c>
      <c r="F46" s="381">
        <v>48017.554231000002</v>
      </c>
      <c r="G46" s="380" t="s">
        <v>2143</v>
      </c>
    </row>
    <row r="47" spans="1:7" s="335" customFormat="1" ht="45.95" customHeight="1">
      <c r="A47" s="382"/>
      <c r="B47" s="382"/>
      <c r="C47" s="382"/>
      <c r="D47" s="379" t="s">
        <v>1310</v>
      </c>
      <c r="E47" s="380" t="s">
        <v>1311</v>
      </c>
      <c r="F47" s="381">
        <v>12809.587668710001</v>
      </c>
      <c r="G47" s="380" t="s">
        <v>983</v>
      </c>
    </row>
    <row r="48" spans="1:7" s="335" customFormat="1" ht="70.349999999999994" customHeight="1">
      <c r="A48" s="383"/>
      <c r="B48" s="382"/>
      <c r="C48" s="382"/>
      <c r="D48" s="379" t="s">
        <v>1312</v>
      </c>
      <c r="E48" s="380" t="s">
        <v>1313</v>
      </c>
      <c r="F48" s="381">
        <v>4501.7010321099997</v>
      </c>
      <c r="G48" s="380" t="s">
        <v>1314</v>
      </c>
    </row>
    <row r="49" spans="1:7" s="335" customFormat="1" ht="58.15" customHeight="1">
      <c r="A49" s="382"/>
      <c r="B49" s="382"/>
      <c r="C49" s="382"/>
      <c r="D49" s="379" t="s">
        <v>1315</v>
      </c>
      <c r="E49" s="380" t="s">
        <v>1316</v>
      </c>
      <c r="F49" s="381">
        <v>9.6441850500000008</v>
      </c>
      <c r="G49" s="380" t="s">
        <v>1317</v>
      </c>
    </row>
    <row r="50" spans="1:7" s="335" customFormat="1" ht="58.15" customHeight="1">
      <c r="A50" s="383"/>
      <c r="B50" s="382"/>
      <c r="C50" s="382"/>
      <c r="D50" s="379" t="s">
        <v>1318</v>
      </c>
      <c r="E50" s="380" t="s">
        <v>1319</v>
      </c>
      <c r="F50" s="381">
        <v>1173.9601693899999</v>
      </c>
      <c r="G50" s="380" t="s">
        <v>1320</v>
      </c>
    </row>
    <row r="51" spans="1:7" s="335" customFormat="1" ht="82.7" customHeight="1">
      <c r="A51" s="382"/>
      <c r="B51" s="382"/>
      <c r="C51" s="382"/>
      <c r="D51" s="379" t="s">
        <v>1321</v>
      </c>
      <c r="E51" s="380" t="s">
        <v>1322</v>
      </c>
      <c r="F51" s="381">
        <v>3849.2752246499999</v>
      </c>
      <c r="G51" s="380" t="s">
        <v>984</v>
      </c>
    </row>
    <row r="52" spans="1:7" s="335" customFormat="1" ht="58.15" customHeight="1">
      <c r="A52" s="383"/>
      <c r="B52" s="382"/>
      <c r="C52" s="382"/>
      <c r="D52" s="379" t="s">
        <v>1323</v>
      </c>
      <c r="E52" s="380" t="s">
        <v>1324</v>
      </c>
      <c r="F52" s="381">
        <v>17214.802266999999</v>
      </c>
      <c r="G52" s="380" t="s">
        <v>1325</v>
      </c>
    </row>
    <row r="53" spans="1:7" s="335" customFormat="1" ht="70.349999999999994" customHeight="1">
      <c r="A53" s="382"/>
      <c r="B53" s="382"/>
      <c r="C53" s="382"/>
      <c r="D53" s="379" t="s">
        <v>1326</v>
      </c>
      <c r="E53" s="380" t="s">
        <v>1327</v>
      </c>
      <c r="F53" s="381">
        <v>1550.60097389</v>
      </c>
      <c r="G53" s="380" t="s">
        <v>1328</v>
      </c>
    </row>
    <row r="54" spans="1:7" s="335" customFormat="1" ht="70.349999999999994" customHeight="1">
      <c r="A54" s="383"/>
      <c r="B54" s="382"/>
      <c r="C54" s="382"/>
      <c r="D54" s="379" t="s">
        <v>2238</v>
      </c>
      <c r="E54" s="380" t="s">
        <v>2239</v>
      </c>
      <c r="F54" s="381">
        <v>35.106282999999998</v>
      </c>
      <c r="G54" s="380" t="s">
        <v>2240</v>
      </c>
    </row>
    <row r="55" spans="1:7" s="335" customFormat="1" ht="45.95" customHeight="1">
      <c r="A55" s="382"/>
      <c r="B55" s="382"/>
      <c r="C55" s="382"/>
      <c r="D55" s="379" t="s">
        <v>1329</v>
      </c>
      <c r="E55" s="380" t="s">
        <v>1330</v>
      </c>
      <c r="F55" s="381">
        <v>122503.96691119</v>
      </c>
      <c r="G55" s="380" t="s">
        <v>985</v>
      </c>
    </row>
    <row r="56" spans="1:7" s="335" customFormat="1" ht="37.9" customHeight="1">
      <c r="A56" s="371" t="s">
        <v>1298</v>
      </c>
      <c r="B56" s="371" t="s">
        <v>1295</v>
      </c>
      <c r="C56" s="374" t="s">
        <v>271</v>
      </c>
      <c r="D56" s="371" t="s">
        <v>1297</v>
      </c>
      <c r="E56" s="375" t="s">
        <v>695</v>
      </c>
      <c r="F56" s="376">
        <v>295486.79895152</v>
      </c>
      <c r="G56" s="375" t="s">
        <v>57</v>
      </c>
    </row>
    <row r="57" spans="1:7" s="335" customFormat="1" ht="45.95" customHeight="1">
      <c r="A57" s="383"/>
      <c r="B57" s="382"/>
      <c r="C57" s="378" t="s">
        <v>271</v>
      </c>
      <c r="D57" s="379" t="s">
        <v>1113</v>
      </c>
      <c r="E57" s="380" t="s">
        <v>696</v>
      </c>
      <c r="F57" s="381">
        <v>3573.3514637500002</v>
      </c>
      <c r="G57" s="380" t="s">
        <v>1331</v>
      </c>
    </row>
    <row r="58" spans="1:7" s="335" customFormat="1" ht="33.6" customHeight="1">
      <c r="A58" s="382"/>
      <c r="B58" s="382"/>
      <c r="C58" s="382"/>
      <c r="D58" s="379" t="s">
        <v>1299</v>
      </c>
      <c r="E58" s="380" t="s">
        <v>2045</v>
      </c>
      <c r="F58" s="381">
        <v>-2.7899999999999999E-3</v>
      </c>
      <c r="G58" s="380" t="s">
        <v>2046</v>
      </c>
    </row>
    <row r="59" spans="1:7" s="335" customFormat="1" ht="33.6" customHeight="1">
      <c r="A59" s="383"/>
      <c r="B59" s="382"/>
      <c r="C59" s="382"/>
      <c r="D59" s="379" t="s">
        <v>1300</v>
      </c>
      <c r="E59" s="380" t="s">
        <v>697</v>
      </c>
      <c r="F59" s="381">
        <v>436.47133688000002</v>
      </c>
      <c r="G59" s="380" t="s">
        <v>322</v>
      </c>
    </row>
    <row r="60" spans="1:7" s="335" customFormat="1" ht="23.45" customHeight="1">
      <c r="A60" s="382"/>
      <c r="B60" s="382"/>
      <c r="C60" s="382"/>
      <c r="D60" s="379" t="s">
        <v>676</v>
      </c>
      <c r="E60" s="380" t="s">
        <v>698</v>
      </c>
      <c r="F60" s="381">
        <v>540.88087399000005</v>
      </c>
      <c r="G60" s="380" t="s">
        <v>524</v>
      </c>
    </row>
    <row r="61" spans="1:7" s="335" customFormat="1" ht="33.6" customHeight="1">
      <c r="A61" s="383"/>
      <c r="B61" s="382"/>
      <c r="C61" s="382"/>
      <c r="D61" s="379" t="s">
        <v>680</v>
      </c>
      <c r="E61" s="380" t="s">
        <v>699</v>
      </c>
      <c r="F61" s="381">
        <v>2632.7437113000001</v>
      </c>
      <c r="G61" s="380" t="s">
        <v>1332</v>
      </c>
    </row>
    <row r="62" spans="1:7" s="335" customFormat="1" ht="45.95" customHeight="1">
      <c r="A62" s="382"/>
      <c r="B62" s="382"/>
      <c r="C62" s="382"/>
      <c r="D62" s="379" t="s">
        <v>687</v>
      </c>
      <c r="E62" s="380" t="s">
        <v>700</v>
      </c>
      <c r="F62" s="381">
        <v>245103.82141527999</v>
      </c>
      <c r="G62" s="380" t="s">
        <v>79</v>
      </c>
    </row>
    <row r="63" spans="1:7" s="335" customFormat="1" ht="45.95" customHeight="1">
      <c r="A63" s="383"/>
      <c r="B63" s="382"/>
      <c r="C63" s="382"/>
      <c r="D63" s="379" t="s">
        <v>1333</v>
      </c>
      <c r="E63" s="380" t="s">
        <v>2241</v>
      </c>
      <c r="F63" s="381">
        <v>816.60042725000005</v>
      </c>
      <c r="G63" s="380" t="s">
        <v>2242</v>
      </c>
    </row>
    <row r="64" spans="1:7" s="335" customFormat="1" ht="33.6" customHeight="1">
      <c r="A64" s="382"/>
      <c r="B64" s="382"/>
      <c r="C64" s="382"/>
      <c r="D64" s="379" t="s">
        <v>1334</v>
      </c>
      <c r="E64" s="380" t="s">
        <v>229</v>
      </c>
      <c r="F64" s="381">
        <v>2835.5070507</v>
      </c>
      <c r="G64" s="380" t="s">
        <v>380</v>
      </c>
    </row>
    <row r="65" spans="1:7" s="335" customFormat="1" ht="23.45" customHeight="1">
      <c r="A65" s="383"/>
      <c r="B65" s="382"/>
      <c r="C65" s="382"/>
      <c r="D65" s="379" t="s">
        <v>1117</v>
      </c>
      <c r="E65" s="380" t="s">
        <v>701</v>
      </c>
      <c r="F65" s="381">
        <v>511.39235183</v>
      </c>
      <c r="G65" s="380" t="s">
        <v>171</v>
      </c>
    </row>
    <row r="66" spans="1:7" s="335" customFormat="1" ht="45.95" customHeight="1">
      <c r="A66" s="382"/>
      <c r="B66" s="382"/>
      <c r="C66" s="382"/>
      <c r="D66" s="379" t="s">
        <v>1115</v>
      </c>
      <c r="E66" s="380" t="s">
        <v>702</v>
      </c>
      <c r="F66" s="381">
        <v>366.90444388999998</v>
      </c>
      <c r="G66" s="380" t="s">
        <v>395</v>
      </c>
    </row>
    <row r="67" spans="1:7" s="335" customFormat="1" ht="33.6" customHeight="1">
      <c r="A67" s="383"/>
      <c r="B67" s="382"/>
      <c r="C67" s="382"/>
      <c r="D67" s="379" t="s">
        <v>1116</v>
      </c>
      <c r="E67" s="380" t="s">
        <v>1335</v>
      </c>
      <c r="F67" s="381">
        <v>9.5243469800000007</v>
      </c>
      <c r="G67" s="380" t="s">
        <v>938</v>
      </c>
    </row>
    <row r="68" spans="1:7" s="335" customFormat="1" ht="23.45" customHeight="1">
      <c r="A68" s="382"/>
      <c r="B68" s="382"/>
      <c r="C68" s="382"/>
      <c r="D68" s="379" t="s">
        <v>1305</v>
      </c>
      <c r="E68" s="380" t="s">
        <v>703</v>
      </c>
      <c r="F68" s="381">
        <v>8954.2152802300006</v>
      </c>
      <c r="G68" s="380" t="s">
        <v>373</v>
      </c>
    </row>
    <row r="69" spans="1:7" s="335" customFormat="1" ht="33.6" customHeight="1">
      <c r="A69" s="383"/>
      <c r="B69" s="382"/>
      <c r="C69" s="382"/>
      <c r="D69" s="379" t="s">
        <v>1336</v>
      </c>
      <c r="E69" s="380" t="s">
        <v>2140</v>
      </c>
      <c r="F69" s="381">
        <v>26094.065946369999</v>
      </c>
      <c r="G69" s="380" t="s">
        <v>2141</v>
      </c>
    </row>
    <row r="70" spans="1:7" s="335" customFormat="1" ht="23.45" customHeight="1">
      <c r="A70" s="382"/>
      <c r="B70" s="382"/>
      <c r="C70" s="382"/>
      <c r="D70" s="379" t="s">
        <v>1354</v>
      </c>
      <c r="E70" s="380" t="s">
        <v>2047</v>
      </c>
      <c r="F70" s="381">
        <v>709.68945422000002</v>
      </c>
      <c r="G70" s="380" t="s">
        <v>2048</v>
      </c>
    </row>
    <row r="71" spans="1:7" s="335" customFormat="1" ht="23.45" customHeight="1">
      <c r="A71" s="383"/>
      <c r="B71" s="382"/>
      <c r="C71" s="382"/>
      <c r="D71" s="379" t="s">
        <v>1337</v>
      </c>
      <c r="E71" s="380" t="s">
        <v>15</v>
      </c>
      <c r="F71" s="381">
        <v>2901.6336388499999</v>
      </c>
      <c r="G71" s="380" t="s">
        <v>181</v>
      </c>
    </row>
    <row r="72" spans="1:7" s="335" customFormat="1" ht="37.9" customHeight="1">
      <c r="A72" s="371" t="s">
        <v>1298</v>
      </c>
      <c r="B72" s="371" t="s">
        <v>1295</v>
      </c>
      <c r="C72" s="374" t="s">
        <v>459</v>
      </c>
      <c r="D72" s="371" t="s">
        <v>1297</v>
      </c>
      <c r="E72" s="375" t="s">
        <v>704</v>
      </c>
      <c r="F72" s="376">
        <v>31385.54277023</v>
      </c>
      <c r="G72" s="375" t="s">
        <v>232</v>
      </c>
    </row>
    <row r="73" spans="1:7" s="335" customFormat="1" ht="58.15" customHeight="1">
      <c r="A73" s="382"/>
      <c r="B73" s="382"/>
      <c r="C73" s="378" t="s">
        <v>459</v>
      </c>
      <c r="D73" s="379" t="s">
        <v>1299</v>
      </c>
      <c r="E73" s="380" t="s">
        <v>2049</v>
      </c>
      <c r="F73" s="381">
        <v>2140.8773678100001</v>
      </c>
      <c r="G73" s="380" t="s">
        <v>2050</v>
      </c>
    </row>
    <row r="74" spans="1:7" s="335" customFormat="1" ht="45.95" customHeight="1">
      <c r="A74" s="383"/>
      <c r="B74" s="382"/>
      <c r="C74" s="382"/>
      <c r="D74" s="379" t="s">
        <v>687</v>
      </c>
      <c r="E74" s="380" t="s">
        <v>705</v>
      </c>
      <c r="F74" s="381">
        <v>5419.1656018499998</v>
      </c>
      <c r="G74" s="380" t="s">
        <v>637</v>
      </c>
    </row>
    <row r="75" spans="1:7" s="335" customFormat="1" ht="45.95" customHeight="1">
      <c r="A75" s="382"/>
      <c r="B75" s="382"/>
      <c r="C75" s="382"/>
      <c r="D75" s="379" t="s">
        <v>1115</v>
      </c>
      <c r="E75" s="380" t="s">
        <v>706</v>
      </c>
      <c r="F75" s="381">
        <v>4.8662660000000004</v>
      </c>
      <c r="G75" s="380" t="s">
        <v>226</v>
      </c>
    </row>
    <row r="76" spans="1:7" s="335" customFormat="1" ht="144.6" customHeight="1">
      <c r="A76" s="383"/>
      <c r="B76" s="382"/>
      <c r="C76" s="382"/>
      <c r="D76" s="379" t="s">
        <v>1337</v>
      </c>
      <c r="E76" s="384" t="s">
        <v>1339</v>
      </c>
      <c r="F76" s="381">
        <v>4.7550726900000004</v>
      </c>
      <c r="G76" s="384" t="s">
        <v>1340</v>
      </c>
    </row>
    <row r="77" spans="1:7" s="335" customFormat="1" ht="144.6" customHeight="1">
      <c r="A77" s="382"/>
      <c r="B77" s="382"/>
      <c r="C77" s="382"/>
      <c r="D77" s="379" t="s">
        <v>2205</v>
      </c>
      <c r="E77" s="384" t="s">
        <v>2206</v>
      </c>
      <c r="F77" s="381">
        <v>0.21260100000000001</v>
      </c>
      <c r="G77" s="384" t="s">
        <v>2207</v>
      </c>
    </row>
    <row r="78" spans="1:7" s="335" customFormat="1" ht="58.15" customHeight="1">
      <c r="A78" s="383"/>
      <c r="B78" s="382"/>
      <c r="C78" s="382"/>
      <c r="D78" s="379" t="s">
        <v>1341</v>
      </c>
      <c r="E78" s="380" t="s">
        <v>1204</v>
      </c>
      <c r="F78" s="381">
        <v>2328.0744587899999</v>
      </c>
      <c r="G78" s="380" t="s">
        <v>1205</v>
      </c>
    </row>
    <row r="79" spans="1:7" s="335" customFormat="1" ht="144.6" customHeight="1">
      <c r="A79" s="382"/>
      <c r="B79" s="382"/>
      <c r="C79" s="382"/>
      <c r="D79" s="379" t="s">
        <v>1342</v>
      </c>
      <c r="E79" s="384" t="s">
        <v>1343</v>
      </c>
      <c r="F79" s="381">
        <v>671.44032705999996</v>
      </c>
      <c r="G79" s="384" t="s">
        <v>1344</v>
      </c>
    </row>
    <row r="80" spans="1:7" s="335" customFormat="1" ht="33.6" customHeight="1">
      <c r="A80" s="383"/>
      <c r="B80" s="382"/>
      <c r="C80" s="382"/>
      <c r="D80" s="379" t="s">
        <v>1345</v>
      </c>
      <c r="E80" s="380" t="s">
        <v>1346</v>
      </c>
      <c r="F80" s="381">
        <v>37.592081</v>
      </c>
      <c r="G80" s="380" t="s">
        <v>986</v>
      </c>
    </row>
    <row r="81" spans="1:7" s="335" customFormat="1" ht="33.6" customHeight="1">
      <c r="A81" s="382"/>
      <c r="B81" s="382"/>
      <c r="C81" s="382"/>
      <c r="D81" s="379" t="s">
        <v>1347</v>
      </c>
      <c r="E81" s="380" t="s">
        <v>1348</v>
      </c>
      <c r="F81" s="381">
        <v>14934.448765470001</v>
      </c>
      <c r="G81" s="380" t="s">
        <v>987</v>
      </c>
    </row>
    <row r="82" spans="1:7" s="335" customFormat="1" ht="144.6" customHeight="1">
      <c r="A82" s="383"/>
      <c r="B82" s="382"/>
      <c r="C82" s="382"/>
      <c r="D82" s="379" t="s">
        <v>1338</v>
      </c>
      <c r="E82" s="384" t="s">
        <v>1227</v>
      </c>
      <c r="F82" s="381">
        <v>120.5314711</v>
      </c>
      <c r="G82" s="384" t="s">
        <v>1349</v>
      </c>
    </row>
    <row r="83" spans="1:7" s="335" customFormat="1" ht="45.95" customHeight="1">
      <c r="A83" s="382"/>
      <c r="B83" s="382"/>
      <c r="C83" s="382"/>
      <c r="D83" s="379" t="s">
        <v>3394</v>
      </c>
      <c r="E83" s="380" t="s">
        <v>3395</v>
      </c>
      <c r="F83" s="381">
        <v>3.692E-3</v>
      </c>
      <c r="G83" s="380" t="s">
        <v>3396</v>
      </c>
    </row>
    <row r="84" spans="1:7" s="335" customFormat="1" ht="45.95" customHeight="1">
      <c r="A84" s="383"/>
      <c r="B84" s="382"/>
      <c r="C84" s="382"/>
      <c r="D84" s="379" t="s">
        <v>1350</v>
      </c>
      <c r="E84" s="380" t="s">
        <v>2051</v>
      </c>
      <c r="F84" s="381">
        <v>8.6342770000000009</v>
      </c>
      <c r="G84" s="380" t="s">
        <v>2052</v>
      </c>
    </row>
    <row r="85" spans="1:7" s="335" customFormat="1" ht="45.95" customHeight="1">
      <c r="A85" s="382"/>
      <c r="B85" s="382"/>
      <c r="C85" s="382"/>
      <c r="D85" s="379" t="s">
        <v>1351</v>
      </c>
      <c r="E85" s="380" t="s">
        <v>2053</v>
      </c>
      <c r="F85" s="381">
        <v>2528.3771299999999</v>
      </c>
      <c r="G85" s="380" t="s">
        <v>2054</v>
      </c>
    </row>
    <row r="86" spans="1:7" s="335" customFormat="1" ht="33.6" customHeight="1">
      <c r="A86" s="383"/>
      <c r="B86" s="382"/>
      <c r="C86" s="382"/>
      <c r="D86" s="379" t="s">
        <v>1352</v>
      </c>
      <c r="E86" s="380" t="s">
        <v>1228</v>
      </c>
      <c r="F86" s="381">
        <v>3203.7212214599999</v>
      </c>
      <c r="G86" s="380" t="s">
        <v>1229</v>
      </c>
    </row>
    <row r="87" spans="1:7" s="335" customFormat="1" ht="94.9" customHeight="1">
      <c r="A87" s="382"/>
      <c r="B87" s="382"/>
      <c r="C87" s="382"/>
      <c r="D87" s="379" t="s">
        <v>1353</v>
      </c>
      <c r="E87" s="384" t="s">
        <v>2055</v>
      </c>
      <c r="F87" s="381">
        <v>-17.159413000000001</v>
      </c>
      <c r="G87" s="380" t="s">
        <v>2056</v>
      </c>
    </row>
    <row r="88" spans="1:7" s="335" customFormat="1" ht="82.7" customHeight="1">
      <c r="A88" s="383"/>
      <c r="B88" s="382"/>
      <c r="C88" s="382"/>
      <c r="D88" s="379" t="s">
        <v>3397</v>
      </c>
      <c r="E88" s="380" t="s">
        <v>3398</v>
      </c>
      <c r="F88" s="381">
        <v>1.8500000000000001E-3</v>
      </c>
      <c r="G88" s="380" t="s">
        <v>3399</v>
      </c>
    </row>
    <row r="89" spans="1:7" s="335" customFormat="1" ht="27.75" customHeight="1">
      <c r="A89" s="371" t="s">
        <v>1298</v>
      </c>
      <c r="B89" s="371" t="s">
        <v>1295</v>
      </c>
      <c r="C89" s="374" t="s">
        <v>672</v>
      </c>
      <c r="D89" s="371" t="s">
        <v>1297</v>
      </c>
      <c r="E89" s="375" t="s">
        <v>707</v>
      </c>
      <c r="F89" s="376">
        <v>3594.6652729500001</v>
      </c>
      <c r="G89" s="375" t="s">
        <v>569</v>
      </c>
    </row>
    <row r="90" spans="1:7" s="335" customFormat="1" ht="23.45" customHeight="1">
      <c r="A90" s="382"/>
      <c r="B90" s="382"/>
      <c r="C90" s="378" t="s">
        <v>672</v>
      </c>
      <c r="D90" s="379" t="s">
        <v>1113</v>
      </c>
      <c r="E90" s="380" t="s">
        <v>707</v>
      </c>
      <c r="F90" s="381">
        <v>3594.6652729500001</v>
      </c>
      <c r="G90" s="380" t="s">
        <v>569</v>
      </c>
    </row>
    <row r="91" spans="1:7" s="335" customFormat="1" ht="37.9" customHeight="1">
      <c r="A91" s="371" t="s">
        <v>1298</v>
      </c>
      <c r="B91" s="370" t="s">
        <v>687</v>
      </c>
      <c r="C91" s="371" t="s">
        <v>1296</v>
      </c>
      <c r="D91" s="371" t="s">
        <v>1297</v>
      </c>
      <c r="E91" s="372" t="s">
        <v>708</v>
      </c>
      <c r="F91" s="373">
        <v>512610.00295687001</v>
      </c>
      <c r="G91" s="372" t="s">
        <v>326</v>
      </c>
    </row>
    <row r="92" spans="1:7" s="335" customFormat="1" ht="27.75" customHeight="1">
      <c r="A92" s="371" t="s">
        <v>1298</v>
      </c>
      <c r="B92" s="371" t="s">
        <v>1295</v>
      </c>
      <c r="C92" s="374" t="s">
        <v>507</v>
      </c>
      <c r="D92" s="371" t="s">
        <v>1297</v>
      </c>
      <c r="E92" s="375" t="s">
        <v>709</v>
      </c>
      <c r="F92" s="376">
        <v>489254.19553472003</v>
      </c>
      <c r="G92" s="375" t="s">
        <v>565</v>
      </c>
    </row>
    <row r="93" spans="1:7" s="335" customFormat="1" ht="70.349999999999994" customHeight="1">
      <c r="A93" s="383"/>
      <c r="B93" s="378" t="s">
        <v>687</v>
      </c>
      <c r="C93" s="378" t="s">
        <v>507</v>
      </c>
      <c r="D93" s="379" t="s">
        <v>1113</v>
      </c>
      <c r="E93" s="380" t="s">
        <v>960</v>
      </c>
      <c r="F93" s="381">
        <v>15034.11563273</v>
      </c>
      <c r="G93" s="380" t="s">
        <v>961</v>
      </c>
    </row>
    <row r="94" spans="1:7" s="335" customFormat="1" ht="33.6" customHeight="1">
      <c r="A94" s="382"/>
      <c r="B94" s="382"/>
      <c r="C94" s="382"/>
      <c r="D94" s="379" t="s">
        <v>1299</v>
      </c>
      <c r="E94" s="380" t="s">
        <v>710</v>
      </c>
      <c r="F94" s="381">
        <v>2856.2017642000001</v>
      </c>
      <c r="G94" s="380" t="s">
        <v>504</v>
      </c>
    </row>
    <row r="95" spans="1:7" s="335" customFormat="1" ht="70.349999999999994" customHeight="1">
      <c r="A95" s="383"/>
      <c r="B95" s="382"/>
      <c r="C95" s="382"/>
      <c r="D95" s="379" t="s">
        <v>676</v>
      </c>
      <c r="E95" s="380" t="s">
        <v>711</v>
      </c>
      <c r="F95" s="381">
        <v>685.90199546999997</v>
      </c>
      <c r="G95" s="380" t="s">
        <v>611</v>
      </c>
    </row>
    <row r="96" spans="1:7" s="335" customFormat="1" ht="33.6" customHeight="1">
      <c r="A96" s="382"/>
      <c r="B96" s="382"/>
      <c r="C96" s="382"/>
      <c r="D96" s="379" t="s">
        <v>680</v>
      </c>
      <c r="E96" s="380" t="s">
        <v>712</v>
      </c>
      <c r="F96" s="381">
        <v>35.776056150000002</v>
      </c>
      <c r="G96" s="380" t="s">
        <v>236</v>
      </c>
    </row>
    <row r="97" spans="1:7" s="335" customFormat="1" ht="33.6" customHeight="1">
      <c r="A97" s="383"/>
      <c r="B97" s="382"/>
      <c r="C97" s="382"/>
      <c r="D97" s="379" t="s">
        <v>687</v>
      </c>
      <c r="E97" s="380" t="s">
        <v>713</v>
      </c>
      <c r="F97" s="381">
        <v>108542.34706866</v>
      </c>
      <c r="G97" s="380" t="s">
        <v>128</v>
      </c>
    </row>
    <row r="98" spans="1:7" s="335" customFormat="1" ht="33.6" customHeight="1">
      <c r="A98" s="382"/>
      <c r="B98" s="382"/>
      <c r="C98" s="382"/>
      <c r="D98" s="379" t="s">
        <v>1333</v>
      </c>
      <c r="E98" s="380" t="s">
        <v>714</v>
      </c>
      <c r="F98" s="381">
        <v>6837.5405391300001</v>
      </c>
      <c r="G98" s="380" t="s">
        <v>129</v>
      </c>
    </row>
    <row r="99" spans="1:7" s="335" customFormat="1" ht="33.6" customHeight="1">
      <c r="A99" s="383"/>
      <c r="B99" s="382"/>
      <c r="C99" s="382"/>
      <c r="D99" s="379" t="s">
        <v>1114</v>
      </c>
      <c r="E99" s="380" t="s">
        <v>715</v>
      </c>
      <c r="F99" s="381">
        <v>334911.02880577999</v>
      </c>
      <c r="G99" s="380" t="s">
        <v>117</v>
      </c>
    </row>
    <row r="100" spans="1:7" s="335" customFormat="1" ht="33.6" customHeight="1">
      <c r="A100" s="382"/>
      <c r="B100" s="382"/>
      <c r="C100" s="382"/>
      <c r="D100" s="379" t="s">
        <v>1117</v>
      </c>
      <c r="E100" s="380" t="s">
        <v>716</v>
      </c>
      <c r="F100" s="381">
        <v>9285.3347815100005</v>
      </c>
      <c r="G100" s="380" t="s">
        <v>172</v>
      </c>
    </row>
    <row r="101" spans="1:7" s="335" customFormat="1" ht="144.6" customHeight="1">
      <c r="A101" s="383"/>
      <c r="B101" s="382"/>
      <c r="C101" s="382"/>
      <c r="D101" s="379" t="s">
        <v>1118</v>
      </c>
      <c r="E101" s="384" t="s">
        <v>2298</v>
      </c>
      <c r="F101" s="381">
        <v>1012.81902286</v>
      </c>
      <c r="G101" s="384" t="s">
        <v>2299</v>
      </c>
    </row>
    <row r="102" spans="1:7" s="335" customFormat="1" ht="33.6" customHeight="1">
      <c r="A102" s="382"/>
      <c r="B102" s="382"/>
      <c r="C102" s="382"/>
      <c r="D102" s="379" t="s">
        <v>1115</v>
      </c>
      <c r="E102" s="380" t="s">
        <v>962</v>
      </c>
      <c r="F102" s="381">
        <v>2805.4126939299999</v>
      </c>
      <c r="G102" s="380" t="s">
        <v>963</v>
      </c>
    </row>
    <row r="103" spans="1:7" s="335" customFormat="1" ht="33.6" customHeight="1">
      <c r="A103" s="383"/>
      <c r="B103" s="382"/>
      <c r="C103" s="382"/>
      <c r="D103" s="379" t="s">
        <v>1354</v>
      </c>
      <c r="E103" s="380" t="s">
        <v>1017</v>
      </c>
      <c r="F103" s="381">
        <v>7247.6638303500004</v>
      </c>
      <c r="G103" s="380" t="s">
        <v>1018</v>
      </c>
    </row>
    <row r="104" spans="1:7" s="335" customFormat="1" ht="132.19999999999999" customHeight="1">
      <c r="A104" s="382"/>
      <c r="B104" s="382"/>
      <c r="C104" s="382"/>
      <c r="D104" s="379" t="s">
        <v>1337</v>
      </c>
      <c r="E104" s="384" t="s">
        <v>3219</v>
      </c>
      <c r="F104" s="381">
        <v>5.3343950000000001E-2</v>
      </c>
      <c r="G104" s="384" t="s">
        <v>3220</v>
      </c>
    </row>
    <row r="105" spans="1:7" s="335" customFormat="1" ht="37.9" customHeight="1">
      <c r="A105" s="371" t="s">
        <v>1298</v>
      </c>
      <c r="B105" s="371" t="s">
        <v>1295</v>
      </c>
      <c r="C105" s="374" t="s">
        <v>185</v>
      </c>
      <c r="D105" s="371" t="s">
        <v>1297</v>
      </c>
      <c r="E105" s="375" t="s">
        <v>717</v>
      </c>
      <c r="F105" s="376">
        <v>23355.807422149999</v>
      </c>
      <c r="G105" s="375" t="s">
        <v>22</v>
      </c>
    </row>
    <row r="106" spans="1:7" s="335" customFormat="1" ht="45.95" customHeight="1">
      <c r="A106" s="383"/>
      <c r="B106" s="382"/>
      <c r="C106" s="378" t="s">
        <v>185</v>
      </c>
      <c r="D106" s="379" t="s">
        <v>1113</v>
      </c>
      <c r="E106" s="380" t="s">
        <v>1206</v>
      </c>
      <c r="F106" s="381">
        <v>19808.455811420001</v>
      </c>
      <c r="G106" s="380" t="s">
        <v>1207</v>
      </c>
    </row>
    <row r="107" spans="1:7" s="335" customFormat="1" ht="58.15" customHeight="1">
      <c r="A107" s="382"/>
      <c r="B107" s="382"/>
      <c r="C107" s="382"/>
      <c r="D107" s="379" t="s">
        <v>1299</v>
      </c>
      <c r="E107" s="380" t="s">
        <v>1157</v>
      </c>
      <c r="F107" s="381">
        <v>319.80908087</v>
      </c>
      <c r="G107" s="380" t="s">
        <v>1158</v>
      </c>
    </row>
    <row r="108" spans="1:7" s="335" customFormat="1" ht="45.95" customHeight="1">
      <c r="A108" s="383"/>
      <c r="B108" s="382"/>
      <c r="C108" s="382"/>
      <c r="D108" s="379" t="s">
        <v>680</v>
      </c>
      <c r="E108" s="380" t="s">
        <v>1159</v>
      </c>
      <c r="F108" s="381">
        <v>60.872109279999997</v>
      </c>
      <c r="G108" s="380" t="s">
        <v>1160</v>
      </c>
    </row>
    <row r="109" spans="1:7" s="335" customFormat="1" ht="45.95" customHeight="1">
      <c r="A109" s="382"/>
      <c r="B109" s="382"/>
      <c r="C109" s="382"/>
      <c r="D109" s="379" t="s">
        <v>687</v>
      </c>
      <c r="E109" s="380" t="s">
        <v>1161</v>
      </c>
      <c r="F109" s="381">
        <v>3089.1400770599998</v>
      </c>
      <c r="G109" s="380" t="s">
        <v>1162</v>
      </c>
    </row>
    <row r="110" spans="1:7" s="335" customFormat="1" ht="45.95" customHeight="1">
      <c r="A110" s="383"/>
      <c r="B110" s="382"/>
      <c r="C110" s="382"/>
      <c r="D110" s="379" t="s">
        <v>1355</v>
      </c>
      <c r="E110" s="380" t="s">
        <v>2243</v>
      </c>
      <c r="F110" s="381">
        <v>0.714252</v>
      </c>
      <c r="G110" s="380" t="s">
        <v>2244</v>
      </c>
    </row>
    <row r="111" spans="1:7" s="335" customFormat="1" ht="45.95" customHeight="1">
      <c r="A111" s="382"/>
      <c r="B111" s="382"/>
      <c r="C111" s="382"/>
      <c r="D111" s="379" t="s">
        <v>1334</v>
      </c>
      <c r="E111" s="380" t="s">
        <v>953</v>
      </c>
      <c r="F111" s="381">
        <v>40.305117240000001</v>
      </c>
      <c r="G111" s="380" t="s">
        <v>954</v>
      </c>
    </row>
    <row r="112" spans="1:7" s="335" customFormat="1" ht="45.95" customHeight="1">
      <c r="A112" s="383"/>
      <c r="B112" s="382"/>
      <c r="C112" s="382"/>
      <c r="D112" s="379" t="s">
        <v>1117</v>
      </c>
      <c r="E112" s="380" t="s">
        <v>1019</v>
      </c>
      <c r="F112" s="381">
        <v>36.510974279999999</v>
      </c>
      <c r="G112" s="380" t="s">
        <v>1020</v>
      </c>
    </row>
    <row r="113" spans="1:7" s="335" customFormat="1" ht="27.75" customHeight="1">
      <c r="A113" s="371" t="s">
        <v>1298</v>
      </c>
      <c r="B113" s="370" t="s">
        <v>1333</v>
      </c>
      <c r="C113" s="371" t="s">
        <v>1296</v>
      </c>
      <c r="D113" s="371" t="s">
        <v>1297</v>
      </c>
      <c r="E113" s="372" t="s">
        <v>718</v>
      </c>
      <c r="F113" s="373">
        <v>513.40574189999995</v>
      </c>
      <c r="G113" s="372" t="s">
        <v>213</v>
      </c>
    </row>
    <row r="114" spans="1:7" s="335" customFormat="1" ht="27.75" customHeight="1">
      <c r="A114" s="371" t="s">
        <v>1298</v>
      </c>
      <c r="B114" s="371" t="s">
        <v>1295</v>
      </c>
      <c r="C114" s="374" t="s">
        <v>507</v>
      </c>
      <c r="D114" s="371" t="s">
        <v>1297</v>
      </c>
      <c r="E114" s="375" t="s">
        <v>718</v>
      </c>
      <c r="F114" s="376">
        <v>513.40574189999995</v>
      </c>
      <c r="G114" s="375" t="s">
        <v>213</v>
      </c>
    </row>
    <row r="115" spans="1:7" s="335" customFormat="1" ht="33.6" customHeight="1">
      <c r="A115" s="382"/>
      <c r="B115" s="378" t="s">
        <v>1333</v>
      </c>
      <c r="C115" s="378" t="s">
        <v>507</v>
      </c>
      <c r="D115" s="379" t="s">
        <v>1334</v>
      </c>
      <c r="E115" s="380" t="s">
        <v>939</v>
      </c>
      <c r="F115" s="381">
        <v>364.82823322000002</v>
      </c>
      <c r="G115" s="380" t="s">
        <v>940</v>
      </c>
    </row>
    <row r="116" spans="1:7" s="335" customFormat="1" ht="33.6" customHeight="1">
      <c r="A116" s="383"/>
      <c r="B116" s="382"/>
      <c r="C116" s="382"/>
      <c r="D116" s="379" t="s">
        <v>1114</v>
      </c>
      <c r="E116" s="380" t="s">
        <v>719</v>
      </c>
      <c r="F116" s="381">
        <v>148.57750867999999</v>
      </c>
      <c r="G116" s="380" t="s">
        <v>345</v>
      </c>
    </row>
    <row r="117" spans="1:7" s="335" customFormat="1" ht="74.650000000000006" customHeight="1">
      <c r="A117" s="371" t="s">
        <v>1298</v>
      </c>
      <c r="B117" s="370" t="s">
        <v>1355</v>
      </c>
      <c r="C117" s="371" t="s">
        <v>1296</v>
      </c>
      <c r="D117" s="371" t="s">
        <v>1297</v>
      </c>
      <c r="E117" s="372" t="s">
        <v>1356</v>
      </c>
      <c r="F117" s="373">
        <v>37662.266572599998</v>
      </c>
      <c r="G117" s="372" t="s">
        <v>2307</v>
      </c>
    </row>
    <row r="118" spans="1:7" s="335" customFormat="1" ht="27.75" customHeight="1">
      <c r="A118" s="371" t="s">
        <v>1298</v>
      </c>
      <c r="B118" s="371" t="s">
        <v>1295</v>
      </c>
      <c r="C118" s="374" t="s">
        <v>507</v>
      </c>
      <c r="D118" s="371" t="s">
        <v>1297</v>
      </c>
      <c r="E118" s="375" t="s">
        <v>342</v>
      </c>
      <c r="F118" s="376">
        <v>37662.266572599998</v>
      </c>
      <c r="G118" s="375" t="s">
        <v>364</v>
      </c>
    </row>
    <row r="119" spans="1:7" s="335" customFormat="1" ht="23.45" customHeight="1">
      <c r="A119" s="382"/>
      <c r="B119" s="378" t="s">
        <v>1355</v>
      </c>
      <c r="C119" s="378" t="s">
        <v>507</v>
      </c>
      <c r="D119" s="379" t="s">
        <v>1113</v>
      </c>
      <c r="E119" s="380" t="s">
        <v>720</v>
      </c>
      <c r="F119" s="381">
        <v>1000.82368606</v>
      </c>
      <c r="G119" s="380" t="s">
        <v>46</v>
      </c>
    </row>
    <row r="120" spans="1:7" s="335" customFormat="1" ht="33.6" customHeight="1">
      <c r="A120" s="383"/>
      <c r="B120" s="382"/>
      <c r="C120" s="382"/>
      <c r="D120" s="379" t="s">
        <v>1342</v>
      </c>
      <c r="E120" s="384" t="s">
        <v>1357</v>
      </c>
      <c r="F120" s="381">
        <v>339.01239630999999</v>
      </c>
      <c r="G120" s="380" t="s">
        <v>981</v>
      </c>
    </row>
    <row r="121" spans="1:7" s="335" customFormat="1" ht="33.6" customHeight="1">
      <c r="A121" s="382"/>
      <c r="B121" s="382"/>
      <c r="C121" s="382"/>
      <c r="D121" s="379" t="s">
        <v>1358</v>
      </c>
      <c r="E121" s="380" t="s">
        <v>988</v>
      </c>
      <c r="F121" s="381">
        <v>36322.430490229999</v>
      </c>
      <c r="G121" s="380" t="s">
        <v>989</v>
      </c>
    </row>
    <row r="122" spans="1:7" s="335" customFormat="1" ht="27.75" customHeight="1">
      <c r="A122" s="370" t="s">
        <v>185</v>
      </c>
      <c r="B122" s="371" t="s">
        <v>1295</v>
      </c>
      <c r="C122" s="371" t="s">
        <v>1296</v>
      </c>
      <c r="D122" s="371" t="s">
        <v>1297</v>
      </c>
      <c r="E122" s="372" t="s">
        <v>669</v>
      </c>
      <c r="F122" s="373">
        <v>296572.19272822997</v>
      </c>
      <c r="G122" s="372" t="s">
        <v>174</v>
      </c>
    </row>
    <row r="123" spans="1:7" s="335" customFormat="1" ht="37.9" customHeight="1">
      <c r="A123" s="371" t="s">
        <v>1298</v>
      </c>
      <c r="B123" s="370" t="s">
        <v>1113</v>
      </c>
      <c r="C123" s="371" t="s">
        <v>1296</v>
      </c>
      <c r="D123" s="371" t="s">
        <v>1297</v>
      </c>
      <c r="E123" s="372" t="s">
        <v>1359</v>
      </c>
      <c r="F123" s="373">
        <v>162201.48848651999</v>
      </c>
      <c r="G123" s="372" t="s">
        <v>320</v>
      </c>
    </row>
    <row r="124" spans="1:7" s="335" customFormat="1" ht="37.9" customHeight="1">
      <c r="A124" s="371" t="s">
        <v>1298</v>
      </c>
      <c r="B124" s="371" t="s">
        <v>1295</v>
      </c>
      <c r="C124" s="374" t="s">
        <v>507</v>
      </c>
      <c r="D124" s="371" t="s">
        <v>1297</v>
      </c>
      <c r="E124" s="375" t="s">
        <v>721</v>
      </c>
      <c r="F124" s="376">
        <v>25866.551050090002</v>
      </c>
      <c r="G124" s="375" t="s">
        <v>482</v>
      </c>
    </row>
    <row r="125" spans="1:7" s="335" customFormat="1" ht="45.95" customHeight="1">
      <c r="A125" s="377" t="s">
        <v>185</v>
      </c>
      <c r="B125" s="378" t="s">
        <v>1113</v>
      </c>
      <c r="C125" s="378" t="s">
        <v>507</v>
      </c>
      <c r="D125" s="379" t="s">
        <v>1113</v>
      </c>
      <c r="E125" s="380" t="s">
        <v>722</v>
      </c>
      <c r="F125" s="381">
        <v>22756.269180129999</v>
      </c>
      <c r="G125" s="380" t="s">
        <v>104</v>
      </c>
    </row>
    <row r="126" spans="1:7" s="335" customFormat="1" ht="33.6" customHeight="1">
      <c r="A126" s="382"/>
      <c r="B126" s="382"/>
      <c r="C126" s="382"/>
      <c r="D126" s="379" t="s">
        <v>1299</v>
      </c>
      <c r="E126" s="380" t="s">
        <v>723</v>
      </c>
      <c r="F126" s="381">
        <v>3110.2818699600002</v>
      </c>
      <c r="G126" s="380" t="s">
        <v>303</v>
      </c>
    </row>
    <row r="127" spans="1:7" s="335" customFormat="1" ht="37.9" customHeight="1">
      <c r="A127" s="371" t="s">
        <v>1298</v>
      </c>
      <c r="B127" s="371" t="s">
        <v>1295</v>
      </c>
      <c r="C127" s="374" t="s">
        <v>271</v>
      </c>
      <c r="D127" s="371" t="s">
        <v>1297</v>
      </c>
      <c r="E127" s="375" t="s">
        <v>724</v>
      </c>
      <c r="F127" s="376">
        <v>100421.78556448</v>
      </c>
      <c r="G127" s="375" t="s">
        <v>27</v>
      </c>
    </row>
    <row r="128" spans="1:7" s="335" customFormat="1" ht="33.6" customHeight="1">
      <c r="A128" s="383"/>
      <c r="B128" s="382"/>
      <c r="C128" s="378" t="s">
        <v>271</v>
      </c>
      <c r="D128" s="379" t="s">
        <v>1113</v>
      </c>
      <c r="E128" s="380" t="s">
        <v>725</v>
      </c>
      <c r="F128" s="381">
        <v>100338.70211447999</v>
      </c>
      <c r="G128" s="380" t="s">
        <v>343</v>
      </c>
    </row>
    <row r="129" spans="1:7" s="335" customFormat="1" ht="33.6" customHeight="1">
      <c r="A129" s="382"/>
      <c r="B129" s="382"/>
      <c r="C129" s="382"/>
      <c r="D129" s="379" t="s">
        <v>1299</v>
      </c>
      <c r="E129" s="380" t="s">
        <v>1033</v>
      </c>
      <c r="F129" s="381">
        <v>83.083449999999999</v>
      </c>
      <c r="G129" s="380" t="s">
        <v>1034</v>
      </c>
    </row>
    <row r="130" spans="1:7" s="335" customFormat="1" ht="37.9" customHeight="1">
      <c r="A130" s="371" t="s">
        <v>1298</v>
      </c>
      <c r="B130" s="371" t="s">
        <v>1295</v>
      </c>
      <c r="C130" s="374" t="s">
        <v>459</v>
      </c>
      <c r="D130" s="371" t="s">
        <v>1297</v>
      </c>
      <c r="E130" s="375" t="s">
        <v>1066</v>
      </c>
      <c r="F130" s="376">
        <v>168.87034521999999</v>
      </c>
      <c r="G130" s="375" t="s">
        <v>625</v>
      </c>
    </row>
    <row r="131" spans="1:7" s="335" customFormat="1" ht="33.6" customHeight="1">
      <c r="A131" s="383"/>
      <c r="B131" s="382"/>
      <c r="C131" s="378" t="s">
        <v>459</v>
      </c>
      <c r="D131" s="379" t="s">
        <v>1113</v>
      </c>
      <c r="E131" s="380" t="s">
        <v>1035</v>
      </c>
      <c r="F131" s="381">
        <v>140.71415463</v>
      </c>
      <c r="G131" s="380" t="s">
        <v>1036</v>
      </c>
    </row>
    <row r="132" spans="1:7" s="335" customFormat="1" ht="33.6" customHeight="1">
      <c r="A132" s="382"/>
      <c r="B132" s="382"/>
      <c r="C132" s="382"/>
      <c r="D132" s="379" t="s">
        <v>1299</v>
      </c>
      <c r="E132" s="380" t="s">
        <v>941</v>
      </c>
      <c r="F132" s="381">
        <v>28.156190590000001</v>
      </c>
      <c r="G132" s="380" t="s">
        <v>942</v>
      </c>
    </row>
    <row r="133" spans="1:7" s="335" customFormat="1" ht="37.9" customHeight="1">
      <c r="A133" s="371" t="s">
        <v>1298</v>
      </c>
      <c r="B133" s="371" t="s">
        <v>1295</v>
      </c>
      <c r="C133" s="374" t="s">
        <v>672</v>
      </c>
      <c r="D133" s="371" t="s">
        <v>1297</v>
      </c>
      <c r="E133" s="375" t="s">
        <v>1067</v>
      </c>
      <c r="F133" s="376">
        <v>30536.01136606</v>
      </c>
      <c r="G133" s="375" t="s">
        <v>2308</v>
      </c>
    </row>
    <row r="134" spans="1:7" s="335" customFormat="1" ht="33.6" customHeight="1">
      <c r="A134" s="383"/>
      <c r="B134" s="382"/>
      <c r="C134" s="378" t="s">
        <v>672</v>
      </c>
      <c r="D134" s="379" t="s">
        <v>1113</v>
      </c>
      <c r="E134" s="380" t="s">
        <v>726</v>
      </c>
      <c r="F134" s="381">
        <v>1010.21942361</v>
      </c>
      <c r="G134" s="380" t="s">
        <v>1360</v>
      </c>
    </row>
    <row r="135" spans="1:7" s="335" customFormat="1" ht="33.6" customHeight="1">
      <c r="A135" s="382"/>
      <c r="B135" s="382"/>
      <c r="C135" s="382"/>
      <c r="D135" s="379" t="s">
        <v>1299</v>
      </c>
      <c r="E135" s="380" t="s">
        <v>1234</v>
      </c>
      <c r="F135" s="381">
        <v>0</v>
      </c>
      <c r="G135" s="380" t="s">
        <v>1235</v>
      </c>
    </row>
    <row r="136" spans="1:7" s="335" customFormat="1" ht="33.6" customHeight="1">
      <c r="A136" s="383"/>
      <c r="B136" s="382"/>
      <c r="C136" s="382"/>
      <c r="D136" s="379" t="s">
        <v>1300</v>
      </c>
      <c r="E136" s="380" t="s">
        <v>943</v>
      </c>
      <c r="F136" s="381">
        <v>25577.56854724</v>
      </c>
      <c r="G136" s="380" t="s">
        <v>944</v>
      </c>
    </row>
    <row r="137" spans="1:7" s="335" customFormat="1" ht="33.6" customHeight="1">
      <c r="A137" s="382"/>
      <c r="B137" s="382"/>
      <c r="C137" s="382"/>
      <c r="D137" s="379" t="s">
        <v>676</v>
      </c>
      <c r="E137" s="380" t="s">
        <v>727</v>
      </c>
      <c r="F137" s="381">
        <v>997.21710585000005</v>
      </c>
      <c r="G137" s="380" t="s">
        <v>640</v>
      </c>
    </row>
    <row r="138" spans="1:7" s="335" customFormat="1" ht="45.95" customHeight="1">
      <c r="A138" s="383"/>
      <c r="B138" s="382"/>
      <c r="C138" s="382"/>
      <c r="D138" s="379" t="s">
        <v>680</v>
      </c>
      <c r="E138" s="380" t="s">
        <v>1361</v>
      </c>
      <c r="F138" s="381">
        <v>0.65582346000000002</v>
      </c>
      <c r="G138" s="380" t="s">
        <v>945</v>
      </c>
    </row>
    <row r="139" spans="1:7" s="335" customFormat="1" ht="45.95" customHeight="1">
      <c r="A139" s="382"/>
      <c r="B139" s="382"/>
      <c r="C139" s="382"/>
      <c r="D139" s="379" t="s">
        <v>687</v>
      </c>
      <c r="E139" s="380" t="s">
        <v>728</v>
      </c>
      <c r="F139" s="381">
        <v>739.93498876000001</v>
      </c>
      <c r="G139" s="380" t="s">
        <v>642</v>
      </c>
    </row>
    <row r="140" spans="1:7" s="335" customFormat="1" ht="58.15" customHeight="1">
      <c r="A140" s="383"/>
      <c r="B140" s="382"/>
      <c r="C140" s="382"/>
      <c r="D140" s="379" t="s">
        <v>1333</v>
      </c>
      <c r="E140" s="380" t="s">
        <v>729</v>
      </c>
      <c r="F140" s="381">
        <v>787.79753992999997</v>
      </c>
      <c r="G140" s="380" t="s">
        <v>643</v>
      </c>
    </row>
    <row r="141" spans="1:7" s="335" customFormat="1" ht="107.1" customHeight="1">
      <c r="A141" s="382"/>
      <c r="B141" s="382"/>
      <c r="C141" s="382"/>
      <c r="D141" s="379" t="s">
        <v>1355</v>
      </c>
      <c r="E141" s="384" t="s">
        <v>1362</v>
      </c>
      <c r="F141" s="381">
        <v>118.82335118</v>
      </c>
      <c r="G141" s="384" t="s">
        <v>1163</v>
      </c>
    </row>
    <row r="142" spans="1:7" s="335" customFormat="1" ht="94.9" customHeight="1">
      <c r="A142" s="383"/>
      <c r="B142" s="382"/>
      <c r="C142" s="382"/>
      <c r="D142" s="379" t="s">
        <v>1334</v>
      </c>
      <c r="E142" s="384" t="s">
        <v>1363</v>
      </c>
      <c r="F142" s="381">
        <v>1190.4286718000001</v>
      </c>
      <c r="G142" s="384" t="s">
        <v>1164</v>
      </c>
    </row>
    <row r="143" spans="1:7" s="335" customFormat="1" ht="45.95" customHeight="1">
      <c r="A143" s="382"/>
      <c r="B143" s="382"/>
      <c r="C143" s="382"/>
      <c r="D143" s="379" t="s">
        <v>1114</v>
      </c>
      <c r="E143" s="380" t="s">
        <v>1230</v>
      </c>
      <c r="F143" s="381">
        <v>113.36591423</v>
      </c>
      <c r="G143" s="380" t="s">
        <v>1231</v>
      </c>
    </row>
    <row r="144" spans="1:7" s="335" customFormat="1" ht="37.9" customHeight="1">
      <c r="A144" s="371" t="s">
        <v>1298</v>
      </c>
      <c r="B144" s="371" t="s">
        <v>1295</v>
      </c>
      <c r="C144" s="374" t="s">
        <v>486</v>
      </c>
      <c r="D144" s="371" t="s">
        <v>1297</v>
      </c>
      <c r="E144" s="375" t="s">
        <v>730</v>
      </c>
      <c r="F144" s="376">
        <v>1706.7417792799999</v>
      </c>
      <c r="G144" s="375" t="s">
        <v>348</v>
      </c>
    </row>
    <row r="145" spans="1:7" s="335" customFormat="1" ht="70.349999999999994" customHeight="1">
      <c r="A145" s="383"/>
      <c r="B145" s="382"/>
      <c r="C145" s="378" t="s">
        <v>486</v>
      </c>
      <c r="D145" s="379" t="s">
        <v>1113</v>
      </c>
      <c r="E145" s="380" t="s">
        <v>2057</v>
      </c>
      <c r="F145" s="381">
        <v>1458.75566824</v>
      </c>
      <c r="G145" s="380" t="s">
        <v>2058</v>
      </c>
    </row>
    <row r="146" spans="1:7" s="335" customFormat="1" ht="45.95" customHeight="1">
      <c r="A146" s="382"/>
      <c r="B146" s="382"/>
      <c r="C146" s="382"/>
      <c r="D146" s="379" t="s">
        <v>1299</v>
      </c>
      <c r="E146" s="380" t="s">
        <v>946</v>
      </c>
      <c r="F146" s="381">
        <v>247.98611104</v>
      </c>
      <c r="G146" s="380" t="s">
        <v>947</v>
      </c>
    </row>
    <row r="147" spans="1:7" s="335" customFormat="1" ht="37.9" customHeight="1">
      <c r="A147" s="371" t="s">
        <v>1298</v>
      </c>
      <c r="B147" s="371" t="s">
        <v>1295</v>
      </c>
      <c r="C147" s="374" t="s">
        <v>673</v>
      </c>
      <c r="D147" s="371" t="s">
        <v>1297</v>
      </c>
      <c r="E147" s="375" t="s">
        <v>731</v>
      </c>
      <c r="F147" s="376">
        <v>560.67545156999995</v>
      </c>
      <c r="G147" s="375" t="s">
        <v>70</v>
      </c>
    </row>
    <row r="148" spans="1:7" s="335" customFormat="1" ht="58.15" customHeight="1">
      <c r="A148" s="383"/>
      <c r="B148" s="382"/>
      <c r="C148" s="378" t="s">
        <v>673</v>
      </c>
      <c r="D148" s="379" t="s">
        <v>676</v>
      </c>
      <c r="E148" s="380" t="s">
        <v>1364</v>
      </c>
      <c r="F148" s="381">
        <v>393.42573542999997</v>
      </c>
      <c r="G148" s="380" t="s">
        <v>1037</v>
      </c>
    </row>
    <row r="149" spans="1:7" s="335" customFormat="1" ht="45.95" customHeight="1">
      <c r="A149" s="382"/>
      <c r="B149" s="382"/>
      <c r="C149" s="382"/>
      <c r="D149" s="379" t="s">
        <v>687</v>
      </c>
      <c r="E149" s="380" t="s">
        <v>1365</v>
      </c>
      <c r="F149" s="381">
        <v>26.850692710000001</v>
      </c>
      <c r="G149" s="380" t="s">
        <v>948</v>
      </c>
    </row>
    <row r="150" spans="1:7" s="335" customFormat="1" ht="58.15" customHeight="1">
      <c r="A150" s="383"/>
      <c r="B150" s="382"/>
      <c r="C150" s="382"/>
      <c r="D150" s="379" t="s">
        <v>1114</v>
      </c>
      <c r="E150" s="380" t="s">
        <v>1236</v>
      </c>
      <c r="F150" s="381">
        <v>0</v>
      </c>
      <c r="G150" s="380" t="s">
        <v>1237</v>
      </c>
    </row>
    <row r="151" spans="1:7" s="335" customFormat="1" ht="45.95" customHeight="1">
      <c r="A151" s="382"/>
      <c r="B151" s="382"/>
      <c r="C151" s="382"/>
      <c r="D151" s="379" t="s">
        <v>1118</v>
      </c>
      <c r="E151" s="380" t="s">
        <v>3221</v>
      </c>
      <c r="F151" s="381">
        <v>1.7200000000000001E-4</v>
      </c>
      <c r="G151" s="380" t="s">
        <v>3222</v>
      </c>
    </row>
    <row r="152" spans="1:7" s="335" customFormat="1" ht="45.95" customHeight="1">
      <c r="A152" s="383"/>
      <c r="B152" s="382"/>
      <c r="C152" s="382"/>
      <c r="D152" s="379" t="s">
        <v>1115</v>
      </c>
      <c r="E152" s="380" t="s">
        <v>949</v>
      </c>
      <c r="F152" s="381">
        <v>65.83128902</v>
      </c>
      <c r="G152" s="380" t="s">
        <v>950</v>
      </c>
    </row>
    <row r="153" spans="1:7" s="335" customFormat="1" ht="33.6" customHeight="1">
      <c r="A153" s="382"/>
      <c r="B153" s="382"/>
      <c r="C153" s="382"/>
      <c r="D153" s="379" t="s">
        <v>1116</v>
      </c>
      <c r="E153" s="380" t="s">
        <v>1220</v>
      </c>
      <c r="F153" s="381">
        <v>22.101920320000001</v>
      </c>
      <c r="G153" s="380" t="s">
        <v>1221</v>
      </c>
    </row>
    <row r="154" spans="1:7" s="335" customFormat="1" ht="58.15" customHeight="1">
      <c r="A154" s="383"/>
      <c r="B154" s="382"/>
      <c r="C154" s="382"/>
      <c r="D154" s="379" t="s">
        <v>1336</v>
      </c>
      <c r="E154" s="380" t="s">
        <v>1038</v>
      </c>
      <c r="F154" s="381">
        <v>17.132999389999998</v>
      </c>
      <c r="G154" s="380" t="s">
        <v>1039</v>
      </c>
    </row>
    <row r="155" spans="1:7" s="335" customFormat="1" ht="58.15" customHeight="1">
      <c r="A155" s="382"/>
      <c r="B155" s="382"/>
      <c r="C155" s="382"/>
      <c r="D155" s="379" t="s">
        <v>1366</v>
      </c>
      <c r="E155" s="380" t="s">
        <v>1367</v>
      </c>
      <c r="F155" s="381">
        <v>35.332642700000001</v>
      </c>
      <c r="G155" s="380" t="s">
        <v>1368</v>
      </c>
    </row>
    <row r="156" spans="1:7" s="335" customFormat="1" ht="37.9" customHeight="1">
      <c r="A156" s="371" t="s">
        <v>1298</v>
      </c>
      <c r="B156" s="371" t="s">
        <v>1295</v>
      </c>
      <c r="C156" s="374" t="s">
        <v>412</v>
      </c>
      <c r="D156" s="371" t="s">
        <v>1297</v>
      </c>
      <c r="E156" s="375" t="s">
        <v>1068</v>
      </c>
      <c r="F156" s="376">
        <v>2940.8529298200001</v>
      </c>
      <c r="G156" s="375" t="s">
        <v>261</v>
      </c>
    </row>
    <row r="157" spans="1:7" s="335" customFormat="1" ht="82.7" customHeight="1">
      <c r="A157" s="383"/>
      <c r="B157" s="382"/>
      <c r="C157" s="378" t="s">
        <v>412</v>
      </c>
      <c r="D157" s="379" t="s">
        <v>1113</v>
      </c>
      <c r="E157" s="380" t="s">
        <v>1127</v>
      </c>
      <c r="F157" s="381">
        <v>854.99908287000005</v>
      </c>
      <c r="G157" s="380" t="s">
        <v>1128</v>
      </c>
    </row>
    <row r="158" spans="1:7" s="335" customFormat="1" ht="45.95" customHeight="1">
      <c r="A158" s="382"/>
      <c r="B158" s="382"/>
      <c r="C158" s="382"/>
      <c r="D158" s="379" t="s">
        <v>676</v>
      </c>
      <c r="E158" s="380" t="s">
        <v>3123</v>
      </c>
      <c r="F158" s="381">
        <v>2.0000000000000001E-4</v>
      </c>
      <c r="G158" s="380" t="s">
        <v>3124</v>
      </c>
    </row>
    <row r="159" spans="1:7" s="335" customFormat="1" ht="33.6" customHeight="1">
      <c r="A159" s="383"/>
      <c r="B159" s="382"/>
      <c r="C159" s="382"/>
      <c r="D159" s="379" t="s">
        <v>680</v>
      </c>
      <c r="E159" s="380" t="s">
        <v>732</v>
      </c>
      <c r="F159" s="381">
        <v>875.01059999999995</v>
      </c>
      <c r="G159" s="380" t="s">
        <v>262</v>
      </c>
    </row>
    <row r="160" spans="1:7" s="335" customFormat="1" ht="107.1" customHeight="1">
      <c r="A160" s="382"/>
      <c r="B160" s="382"/>
      <c r="C160" s="382"/>
      <c r="D160" s="379" t="s">
        <v>687</v>
      </c>
      <c r="E160" s="384" t="s">
        <v>2259</v>
      </c>
      <c r="F160" s="381">
        <v>479.89558658999999</v>
      </c>
      <c r="G160" s="384" t="s">
        <v>2260</v>
      </c>
    </row>
    <row r="161" spans="1:7" s="335" customFormat="1" ht="120" customHeight="1">
      <c r="A161" s="383"/>
      <c r="B161" s="382"/>
      <c r="C161" s="382"/>
      <c r="D161" s="379" t="s">
        <v>1333</v>
      </c>
      <c r="E161" s="384" t="s">
        <v>2265</v>
      </c>
      <c r="F161" s="381">
        <v>93.714136909999993</v>
      </c>
      <c r="G161" s="384" t="s">
        <v>2266</v>
      </c>
    </row>
    <row r="162" spans="1:7" s="335" customFormat="1" ht="45.95" customHeight="1">
      <c r="A162" s="382"/>
      <c r="B162" s="382"/>
      <c r="C162" s="382"/>
      <c r="D162" s="379" t="s">
        <v>1355</v>
      </c>
      <c r="E162" s="380" t="s">
        <v>3125</v>
      </c>
      <c r="F162" s="381">
        <v>1.389E-2</v>
      </c>
      <c r="G162" s="380" t="s">
        <v>3126</v>
      </c>
    </row>
    <row r="163" spans="1:7" s="335" customFormat="1" ht="33.6" customHeight="1">
      <c r="A163" s="383"/>
      <c r="B163" s="382"/>
      <c r="C163" s="382"/>
      <c r="D163" s="379" t="s">
        <v>1334</v>
      </c>
      <c r="E163" s="380" t="s">
        <v>733</v>
      </c>
      <c r="F163" s="381">
        <v>12.6004966</v>
      </c>
      <c r="G163" s="380" t="s">
        <v>624</v>
      </c>
    </row>
    <row r="164" spans="1:7" s="335" customFormat="1" ht="33.6" customHeight="1">
      <c r="A164" s="382"/>
      <c r="B164" s="382"/>
      <c r="C164" s="382"/>
      <c r="D164" s="379" t="s">
        <v>1114</v>
      </c>
      <c r="E164" s="380" t="s">
        <v>951</v>
      </c>
      <c r="F164" s="381">
        <v>21.919374650000002</v>
      </c>
      <c r="G164" s="380" t="s">
        <v>952</v>
      </c>
    </row>
    <row r="165" spans="1:7" s="335" customFormat="1" ht="70.349999999999994" customHeight="1">
      <c r="A165" s="383"/>
      <c r="B165" s="382"/>
      <c r="C165" s="382"/>
      <c r="D165" s="379" t="s">
        <v>1117</v>
      </c>
      <c r="E165" s="380" t="s">
        <v>3015</v>
      </c>
      <c r="F165" s="381">
        <v>602.69956219999995</v>
      </c>
      <c r="G165" s="380" t="s">
        <v>3016</v>
      </c>
    </row>
    <row r="166" spans="1:7" s="335" customFormat="1" ht="62.45" customHeight="1">
      <c r="A166" s="371" t="s">
        <v>1298</v>
      </c>
      <c r="B166" s="370" t="s">
        <v>1299</v>
      </c>
      <c r="C166" s="371" t="s">
        <v>1296</v>
      </c>
      <c r="D166" s="371" t="s">
        <v>1297</v>
      </c>
      <c r="E166" s="372" t="s">
        <v>734</v>
      </c>
      <c r="F166" s="373">
        <v>2150.2077566100002</v>
      </c>
      <c r="G166" s="372" t="s">
        <v>462</v>
      </c>
    </row>
    <row r="167" spans="1:7" s="335" customFormat="1" ht="62.45" customHeight="1">
      <c r="A167" s="371" t="s">
        <v>1298</v>
      </c>
      <c r="B167" s="371" t="s">
        <v>1295</v>
      </c>
      <c r="C167" s="374" t="s">
        <v>507</v>
      </c>
      <c r="D167" s="371" t="s">
        <v>1297</v>
      </c>
      <c r="E167" s="375" t="s">
        <v>734</v>
      </c>
      <c r="F167" s="376">
        <v>2150.2077566100002</v>
      </c>
      <c r="G167" s="375" t="s">
        <v>462</v>
      </c>
    </row>
    <row r="168" spans="1:7" s="335" customFormat="1" ht="58.15" customHeight="1">
      <c r="A168" s="382"/>
      <c r="B168" s="378" t="s">
        <v>1299</v>
      </c>
      <c r="C168" s="378" t="s">
        <v>507</v>
      </c>
      <c r="D168" s="379" t="s">
        <v>1113</v>
      </c>
      <c r="E168" s="380" t="s">
        <v>735</v>
      </c>
      <c r="F168" s="381">
        <v>2116.6894869799999</v>
      </c>
      <c r="G168" s="380" t="s">
        <v>122</v>
      </c>
    </row>
    <row r="169" spans="1:7" s="335" customFormat="1" ht="58.15" customHeight="1">
      <c r="A169" s="383"/>
      <c r="B169" s="382"/>
      <c r="C169" s="382"/>
      <c r="D169" s="379" t="s">
        <v>1299</v>
      </c>
      <c r="E169" s="380" t="s">
        <v>1369</v>
      </c>
      <c r="F169" s="381">
        <v>33.518269629999999</v>
      </c>
      <c r="G169" s="380" t="s">
        <v>1370</v>
      </c>
    </row>
    <row r="170" spans="1:7" s="335" customFormat="1" ht="74.650000000000006" customHeight="1">
      <c r="A170" s="371" t="s">
        <v>1298</v>
      </c>
      <c r="B170" s="370" t="s">
        <v>1300</v>
      </c>
      <c r="C170" s="371" t="s">
        <v>1296</v>
      </c>
      <c r="D170" s="371" t="s">
        <v>1297</v>
      </c>
      <c r="E170" s="372" t="s">
        <v>1371</v>
      </c>
      <c r="F170" s="373">
        <v>171.24716699999999</v>
      </c>
      <c r="G170" s="372" t="s">
        <v>200</v>
      </c>
    </row>
    <row r="171" spans="1:7" s="335" customFormat="1" ht="74.650000000000006" customHeight="1">
      <c r="A171" s="371" t="s">
        <v>1298</v>
      </c>
      <c r="B171" s="371" t="s">
        <v>1295</v>
      </c>
      <c r="C171" s="374" t="s">
        <v>507</v>
      </c>
      <c r="D171" s="371" t="s">
        <v>1297</v>
      </c>
      <c r="E171" s="375" t="s">
        <v>1371</v>
      </c>
      <c r="F171" s="376">
        <v>171.24716699999999</v>
      </c>
      <c r="G171" s="375" t="s">
        <v>200</v>
      </c>
    </row>
    <row r="172" spans="1:7" s="335" customFormat="1" ht="70.349999999999994" customHeight="1">
      <c r="A172" s="382"/>
      <c r="B172" s="378" t="s">
        <v>1300</v>
      </c>
      <c r="C172" s="378" t="s">
        <v>507</v>
      </c>
      <c r="D172" s="379" t="s">
        <v>1113</v>
      </c>
      <c r="E172" s="380" t="s">
        <v>736</v>
      </c>
      <c r="F172" s="381">
        <v>85.778903380000003</v>
      </c>
      <c r="G172" s="380" t="s">
        <v>68</v>
      </c>
    </row>
    <row r="173" spans="1:7" s="335" customFormat="1" ht="58.15" customHeight="1">
      <c r="A173" s="383"/>
      <c r="B173" s="382"/>
      <c r="C173" s="382"/>
      <c r="D173" s="379" t="s">
        <v>1299</v>
      </c>
      <c r="E173" s="380" t="s">
        <v>737</v>
      </c>
      <c r="F173" s="381">
        <v>85.468263620000002</v>
      </c>
      <c r="G173" s="380" t="s">
        <v>91</v>
      </c>
    </row>
    <row r="174" spans="1:7" s="335" customFormat="1" ht="99.2" customHeight="1">
      <c r="A174" s="371" t="s">
        <v>1298</v>
      </c>
      <c r="B174" s="370" t="s">
        <v>676</v>
      </c>
      <c r="C174" s="371" t="s">
        <v>1296</v>
      </c>
      <c r="D174" s="371" t="s">
        <v>1297</v>
      </c>
      <c r="E174" s="372" t="s">
        <v>1372</v>
      </c>
      <c r="F174" s="373">
        <v>70372.607047280006</v>
      </c>
      <c r="G174" s="372" t="s">
        <v>2309</v>
      </c>
    </row>
    <row r="175" spans="1:7" s="335" customFormat="1" ht="123.75" customHeight="1">
      <c r="A175" s="371" t="s">
        <v>1298</v>
      </c>
      <c r="B175" s="371" t="s">
        <v>1295</v>
      </c>
      <c r="C175" s="374" t="s">
        <v>507</v>
      </c>
      <c r="D175" s="371" t="s">
        <v>1297</v>
      </c>
      <c r="E175" s="385" t="s">
        <v>1373</v>
      </c>
      <c r="F175" s="376">
        <v>70372.607047280006</v>
      </c>
      <c r="G175" s="385" t="s">
        <v>2310</v>
      </c>
    </row>
    <row r="176" spans="1:7" s="335" customFormat="1" ht="23.45" customHeight="1">
      <c r="A176" s="382"/>
      <c r="B176" s="378" t="s">
        <v>676</v>
      </c>
      <c r="C176" s="378" t="s">
        <v>507</v>
      </c>
      <c r="D176" s="379" t="s">
        <v>1300</v>
      </c>
      <c r="E176" s="380" t="s">
        <v>738</v>
      </c>
      <c r="F176" s="381">
        <v>483.65760227999999</v>
      </c>
      <c r="G176" s="380" t="s">
        <v>443</v>
      </c>
    </row>
    <row r="177" spans="1:7" s="335" customFormat="1" ht="58.15" customHeight="1">
      <c r="A177" s="383"/>
      <c r="B177" s="382"/>
      <c r="C177" s="382"/>
      <c r="D177" s="379" t="s">
        <v>680</v>
      </c>
      <c r="E177" s="380" t="s">
        <v>1374</v>
      </c>
      <c r="F177" s="381">
        <v>225.70471036999999</v>
      </c>
      <c r="G177" s="380" t="s">
        <v>641</v>
      </c>
    </row>
    <row r="178" spans="1:7" s="335" customFormat="1" ht="82.7" customHeight="1">
      <c r="A178" s="382"/>
      <c r="B178" s="382"/>
      <c r="C178" s="382"/>
      <c r="D178" s="379" t="s">
        <v>687</v>
      </c>
      <c r="E178" s="380" t="s">
        <v>1129</v>
      </c>
      <c r="F178" s="381">
        <v>35779.436408080001</v>
      </c>
      <c r="G178" s="380" t="s">
        <v>1130</v>
      </c>
    </row>
    <row r="179" spans="1:7" s="335" customFormat="1" ht="82.7" customHeight="1">
      <c r="A179" s="383"/>
      <c r="B179" s="382"/>
      <c r="C179" s="382"/>
      <c r="D179" s="379" t="s">
        <v>1334</v>
      </c>
      <c r="E179" s="380" t="s">
        <v>1375</v>
      </c>
      <c r="F179" s="381">
        <v>3.9934064500000002</v>
      </c>
      <c r="G179" s="380" t="s">
        <v>1131</v>
      </c>
    </row>
    <row r="180" spans="1:7" s="335" customFormat="1" ht="45.95" customHeight="1">
      <c r="A180" s="382"/>
      <c r="B180" s="382"/>
      <c r="C180" s="382"/>
      <c r="D180" s="379" t="s">
        <v>1114</v>
      </c>
      <c r="E180" s="380" t="s">
        <v>2247</v>
      </c>
      <c r="F180" s="381">
        <v>248.84438130000001</v>
      </c>
      <c r="G180" s="380" t="s">
        <v>2248</v>
      </c>
    </row>
    <row r="181" spans="1:7" s="335" customFormat="1" ht="33.6" customHeight="1">
      <c r="A181" s="383"/>
      <c r="B181" s="382"/>
      <c r="C181" s="382"/>
      <c r="D181" s="379" t="s">
        <v>1118</v>
      </c>
      <c r="E181" s="380" t="s">
        <v>739</v>
      </c>
      <c r="F181" s="381">
        <v>3.3307070900000002</v>
      </c>
      <c r="G181" s="380" t="s">
        <v>9</v>
      </c>
    </row>
    <row r="182" spans="1:7" s="335" customFormat="1" ht="107.1" customHeight="1">
      <c r="A182" s="382"/>
      <c r="B182" s="382"/>
      <c r="C182" s="382"/>
      <c r="D182" s="379" t="s">
        <v>1115</v>
      </c>
      <c r="E182" s="384" t="s">
        <v>2979</v>
      </c>
      <c r="F182" s="381">
        <v>632.83917219</v>
      </c>
      <c r="G182" s="384" t="s">
        <v>2980</v>
      </c>
    </row>
    <row r="183" spans="1:7" s="335" customFormat="1" ht="45.95" customHeight="1">
      <c r="A183" s="383"/>
      <c r="B183" s="382"/>
      <c r="C183" s="382"/>
      <c r="D183" s="379" t="s">
        <v>1116</v>
      </c>
      <c r="E183" s="380" t="s">
        <v>740</v>
      </c>
      <c r="F183" s="381">
        <v>530.02151903000004</v>
      </c>
      <c r="G183" s="380" t="s">
        <v>368</v>
      </c>
    </row>
    <row r="184" spans="1:7" s="335" customFormat="1" ht="70.349999999999994" customHeight="1">
      <c r="A184" s="382"/>
      <c r="B184" s="382"/>
      <c r="C184" s="382"/>
      <c r="D184" s="379" t="s">
        <v>1354</v>
      </c>
      <c r="E184" s="380" t="s">
        <v>1165</v>
      </c>
      <c r="F184" s="381">
        <v>38.80103149</v>
      </c>
      <c r="G184" s="380" t="s">
        <v>1166</v>
      </c>
    </row>
    <row r="185" spans="1:7" s="335" customFormat="1" ht="70.349999999999994" customHeight="1">
      <c r="A185" s="383"/>
      <c r="B185" s="382"/>
      <c r="C185" s="382"/>
      <c r="D185" s="379" t="s">
        <v>1366</v>
      </c>
      <c r="E185" s="380" t="s">
        <v>741</v>
      </c>
      <c r="F185" s="381">
        <v>70.793319780000004</v>
      </c>
      <c r="G185" s="380" t="s">
        <v>578</v>
      </c>
    </row>
    <row r="186" spans="1:7" s="335" customFormat="1" ht="94.9" customHeight="1">
      <c r="A186" s="382"/>
      <c r="B186" s="382"/>
      <c r="C186" s="382"/>
      <c r="D186" s="379" t="s">
        <v>1337</v>
      </c>
      <c r="E186" s="380" t="s">
        <v>1167</v>
      </c>
      <c r="F186" s="381">
        <v>3147.9386352199999</v>
      </c>
      <c r="G186" s="380" t="s">
        <v>1376</v>
      </c>
    </row>
    <row r="187" spans="1:7" s="335" customFormat="1" ht="94.9" customHeight="1">
      <c r="A187" s="383"/>
      <c r="B187" s="382"/>
      <c r="C187" s="382"/>
      <c r="D187" s="379" t="s">
        <v>2205</v>
      </c>
      <c r="E187" s="380" t="s">
        <v>2208</v>
      </c>
      <c r="F187" s="381">
        <v>54.73020228</v>
      </c>
      <c r="G187" s="380" t="s">
        <v>2209</v>
      </c>
    </row>
    <row r="188" spans="1:7" s="335" customFormat="1" ht="94.9" customHeight="1">
      <c r="A188" s="382"/>
      <c r="B188" s="382"/>
      <c r="C188" s="382"/>
      <c r="D188" s="379" t="s">
        <v>1377</v>
      </c>
      <c r="E188" s="380" t="s">
        <v>1132</v>
      </c>
      <c r="F188" s="381">
        <v>15.0848476</v>
      </c>
      <c r="G188" s="380" t="s">
        <v>1378</v>
      </c>
    </row>
    <row r="189" spans="1:7" s="335" customFormat="1" ht="94.9" customHeight="1">
      <c r="A189" s="383"/>
      <c r="B189" s="382"/>
      <c r="C189" s="382"/>
      <c r="D189" s="379" t="s">
        <v>1342</v>
      </c>
      <c r="E189" s="380" t="s">
        <v>1379</v>
      </c>
      <c r="F189" s="381">
        <v>309.18598394000003</v>
      </c>
      <c r="G189" s="380" t="s">
        <v>1168</v>
      </c>
    </row>
    <row r="190" spans="1:7" s="335" customFormat="1" ht="94.9" customHeight="1">
      <c r="A190" s="382"/>
      <c r="B190" s="382"/>
      <c r="C190" s="382"/>
      <c r="D190" s="379" t="s">
        <v>1380</v>
      </c>
      <c r="E190" s="384" t="s">
        <v>1381</v>
      </c>
      <c r="F190" s="381">
        <v>112.27779076</v>
      </c>
      <c r="G190" s="384" t="s">
        <v>1169</v>
      </c>
    </row>
    <row r="191" spans="1:7" s="335" customFormat="1" ht="94.9" customHeight="1">
      <c r="A191" s="383"/>
      <c r="B191" s="382"/>
      <c r="C191" s="382"/>
      <c r="D191" s="379" t="s">
        <v>1347</v>
      </c>
      <c r="E191" s="380" t="s">
        <v>1382</v>
      </c>
      <c r="F191" s="381">
        <v>92.3214763</v>
      </c>
      <c r="G191" s="380" t="s">
        <v>1170</v>
      </c>
    </row>
    <row r="192" spans="1:7" s="335" customFormat="1" ht="94.9" customHeight="1">
      <c r="A192" s="382"/>
      <c r="B192" s="382"/>
      <c r="C192" s="382"/>
      <c r="D192" s="379" t="s">
        <v>1350</v>
      </c>
      <c r="E192" s="380" t="s">
        <v>1721</v>
      </c>
      <c r="F192" s="381">
        <v>45.364694880000002</v>
      </c>
      <c r="G192" s="384" t="s">
        <v>1722</v>
      </c>
    </row>
    <row r="193" spans="1:7" s="335" customFormat="1" ht="82.7" customHeight="1">
      <c r="A193" s="383"/>
      <c r="B193" s="382"/>
      <c r="C193" s="382"/>
      <c r="D193" s="379" t="s">
        <v>1351</v>
      </c>
      <c r="E193" s="380" t="s">
        <v>1133</v>
      </c>
      <c r="F193" s="381">
        <v>17.048848</v>
      </c>
      <c r="G193" s="380" t="s">
        <v>1134</v>
      </c>
    </row>
    <row r="194" spans="1:7" s="335" customFormat="1" ht="120" customHeight="1">
      <c r="A194" s="382"/>
      <c r="B194" s="382"/>
      <c r="C194" s="382"/>
      <c r="D194" s="379" t="s">
        <v>1383</v>
      </c>
      <c r="E194" s="384" t="s">
        <v>1171</v>
      </c>
      <c r="F194" s="381">
        <v>21721.0219683</v>
      </c>
      <c r="G194" s="384" t="s">
        <v>1208</v>
      </c>
    </row>
    <row r="195" spans="1:7" s="335" customFormat="1" ht="58.15" customHeight="1">
      <c r="A195" s="383"/>
      <c r="B195" s="382"/>
      <c r="C195" s="382"/>
      <c r="D195" s="379" t="s">
        <v>1384</v>
      </c>
      <c r="E195" s="380" t="s">
        <v>742</v>
      </c>
      <c r="F195" s="381">
        <v>16.05927221</v>
      </c>
      <c r="G195" s="380" t="s">
        <v>527</v>
      </c>
    </row>
    <row r="196" spans="1:7" s="335" customFormat="1" ht="70.349999999999994" customHeight="1">
      <c r="A196" s="382"/>
      <c r="B196" s="382"/>
      <c r="C196" s="382"/>
      <c r="D196" s="379" t="s">
        <v>1385</v>
      </c>
      <c r="E196" s="380" t="s">
        <v>2210</v>
      </c>
      <c r="F196" s="381">
        <v>215.97699831</v>
      </c>
      <c r="G196" s="380" t="s">
        <v>2211</v>
      </c>
    </row>
    <row r="197" spans="1:7" s="335" customFormat="1" ht="94.9" customHeight="1">
      <c r="A197" s="383"/>
      <c r="B197" s="382"/>
      <c r="C197" s="382"/>
      <c r="D197" s="379" t="s">
        <v>1386</v>
      </c>
      <c r="E197" s="380" t="s">
        <v>1387</v>
      </c>
      <c r="F197" s="381">
        <v>61.896788700000002</v>
      </c>
      <c r="G197" s="380" t="s">
        <v>1388</v>
      </c>
    </row>
    <row r="198" spans="1:7" s="335" customFormat="1" ht="107.1" customHeight="1">
      <c r="A198" s="382"/>
      <c r="B198" s="382"/>
      <c r="C198" s="382"/>
      <c r="D198" s="379" t="s">
        <v>1389</v>
      </c>
      <c r="E198" s="384" t="s">
        <v>1172</v>
      </c>
      <c r="F198" s="381">
        <v>439.93596608000001</v>
      </c>
      <c r="G198" s="384" t="s">
        <v>1390</v>
      </c>
    </row>
    <row r="199" spans="1:7" s="335" customFormat="1" ht="70.349999999999994" customHeight="1">
      <c r="A199" s="383"/>
      <c r="B199" s="382"/>
      <c r="C199" s="382"/>
      <c r="D199" s="379" t="s">
        <v>1391</v>
      </c>
      <c r="E199" s="380" t="s">
        <v>1392</v>
      </c>
      <c r="F199" s="381">
        <v>124.08097875999999</v>
      </c>
      <c r="G199" s="380" t="s">
        <v>1393</v>
      </c>
    </row>
    <row r="200" spans="1:7" s="335" customFormat="1" ht="107.1" customHeight="1">
      <c r="A200" s="382"/>
      <c r="B200" s="382"/>
      <c r="C200" s="382"/>
      <c r="D200" s="379" t="s">
        <v>1394</v>
      </c>
      <c r="E200" s="384" t="s">
        <v>1395</v>
      </c>
      <c r="F200" s="381">
        <v>2.8100405300000002</v>
      </c>
      <c r="G200" s="384" t="s">
        <v>1396</v>
      </c>
    </row>
    <row r="201" spans="1:7" s="335" customFormat="1" ht="94.9" customHeight="1">
      <c r="A201" s="383"/>
      <c r="B201" s="382"/>
      <c r="C201" s="382"/>
      <c r="D201" s="379" t="s">
        <v>1397</v>
      </c>
      <c r="E201" s="380" t="s">
        <v>1135</v>
      </c>
      <c r="F201" s="381">
        <v>157.10431535999999</v>
      </c>
      <c r="G201" s="380" t="s">
        <v>1173</v>
      </c>
    </row>
    <row r="202" spans="1:7" s="335" customFormat="1" ht="94.9" customHeight="1">
      <c r="A202" s="382"/>
      <c r="B202" s="382"/>
      <c r="C202" s="382"/>
      <c r="D202" s="379" t="s">
        <v>1398</v>
      </c>
      <c r="E202" s="380" t="s">
        <v>1399</v>
      </c>
      <c r="F202" s="381">
        <v>25.113810560000001</v>
      </c>
      <c r="G202" s="380" t="s">
        <v>1174</v>
      </c>
    </row>
    <row r="203" spans="1:7" s="335" customFormat="1" ht="94.9" customHeight="1">
      <c r="A203" s="383"/>
      <c r="B203" s="382"/>
      <c r="C203" s="382"/>
      <c r="D203" s="379" t="s">
        <v>1400</v>
      </c>
      <c r="E203" s="384" t="s">
        <v>1175</v>
      </c>
      <c r="F203" s="381">
        <v>1537.7271115200001</v>
      </c>
      <c r="G203" s="384" t="s">
        <v>1401</v>
      </c>
    </row>
    <row r="204" spans="1:7" s="335" customFormat="1" ht="94.9" customHeight="1">
      <c r="A204" s="382"/>
      <c r="B204" s="382"/>
      <c r="C204" s="382"/>
      <c r="D204" s="379" t="s">
        <v>1402</v>
      </c>
      <c r="E204" s="380" t="s">
        <v>1611</v>
      </c>
      <c r="F204" s="381">
        <v>31.271345</v>
      </c>
      <c r="G204" s="384" t="s">
        <v>1612</v>
      </c>
    </row>
    <row r="205" spans="1:7" s="335" customFormat="1" ht="70.349999999999994" customHeight="1">
      <c r="A205" s="383"/>
      <c r="B205" s="382"/>
      <c r="C205" s="382"/>
      <c r="D205" s="379" t="s">
        <v>1403</v>
      </c>
      <c r="E205" s="380" t="s">
        <v>1040</v>
      </c>
      <c r="F205" s="381">
        <v>0.62569600000000003</v>
      </c>
      <c r="G205" s="380" t="s">
        <v>1041</v>
      </c>
    </row>
    <row r="206" spans="1:7" s="335" customFormat="1" ht="45.95" customHeight="1">
      <c r="A206" s="382"/>
      <c r="B206" s="382"/>
      <c r="C206" s="382"/>
      <c r="D206" s="379" t="s">
        <v>1404</v>
      </c>
      <c r="E206" s="380" t="s">
        <v>1042</v>
      </c>
      <c r="F206" s="381">
        <v>2038.5166475999999</v>
      </c>
      <c r="G206" s="380" t="s">
        <v>1043</v>
      </c>
    </row>
    <row r="207" spans="1:7" s="335" customFormat="1" ht="107.1" customHeight="1">
      <c r="A207" s="383"/>
      <c r="B207" s="382"/>
      <c r="C207" s="382"/>
      <c r="D207" s="379" t="s">
        <v>1405</v>
      </c>
      <c r="E207" s="384" t="s">
        <v>1613</v>
      </c>
      <c r="F207" s="381">
        <v>363.97659900000002</v>
      </c>
      <c r="G207" s="384" t="s">
        <v>1614</v>
      </c>
    </row>
    <row r="208" spans="1:7" s="335" customFormat="1" ht="58.15" customHeight="1">
      <c r="A208" s="382"/>
      <c r="B208" s="382"/>
      <c r="C208" s="382"/>
      <c r="D208" s="379" t="s">
        <v>1406</v>
      </c>
      <c r="E208" s="380" t="s">
        <v>1407</v>
      </c>
      <c r="F208" s="381">
        <v>3.0360526700000001</v>
      </c>
      <c r="G208" s="380" t="s">
        <v>3017</v>
      </c>
    </row>
    <row r="209" spans="1:7" s="335" customFormat="1" ht="94.9" customHeight="1">
      <c r="A209" s="383"/>
      <c r="B209" s="382"/>
      <c r="C209" s="382"/>
      <c r="D209" s="379" t="s">
        <v>1629</v>
      </c>
      <c r="E209" s="380" t="s">
        <v>1630</v>
      </c>
      <c r="F209" s="381">
        <v>133.92388697999999</v>
      </c>
      <c r="G209" s="380" t="s">
        <v>1631</v>
      </c>
    </row>
    <row r="210" spans="1:7" s="335" customFormat="1" ht="94.9" customHeight="1">
      <c r="A210" s="382"/>
      <c r="B210" s="382"/>
      <c r="C210" s="382"/>
      <c r="D210" s="379" t="s">
        <v>1615</v>
      </c>
      <c r="E210" s="384" t="s">
        <v>2981</v>
      </c>
      <c r="F210" s="381">
        <v>591.85985673000005</v>
      </c>
      <c r="G210" s="384" t="s">
        <v>2982</v>
      </c>
    </row>
    <row r="211" spans="1:7" s="335" customFormat="1" ht="82.7" customHeight="1">
      <c r="A211" s="383"/>
      <c r="B211" s="382"/>
      <c r="C211" s="382"/>
      <c r="D211" s="379" t="s">
        <v>1307</v>
      </c>
      <c r="E211" s="380" t="s">
        <v>1664</v>
      </c>
      <c r="F211" s="381">
        <v>67.104591369999994</v>
      </c>
      <c r="G211" s="380" t="s">
        <v>1665</v>
      </c>
    </row>
    <row r="212" spans="1:7" s="335" customFormat="1" ht="94.9" customHeight="1">
      <c r="A212" s="382"/>
      <c r="B212" s="382"/>
      <c r="C212" s="382"/>
      <c r="D212" s="379" t="s">
        <v>1309</v>
      </c>
      <c r="E212" s="384" t="s">
        <v>1723</v>
      </c>
      <c r="F212" s="381">
        <v>47.446425900000001</v>
      </c>
      <c r="G212" s="384" t="s">
        <v>3018</v>
      </c>
    </row>
    <row r="213" spans="1:7" s="335" customFormat="1" ht="94.9" customHeight="1">
      <c r="A213" s="383"/>
      <c r="B213" s="382"/>
      <c r="C213" s="382"/>
      <c r="D213" s="379" t="s">
        <v>1310</v>
      </c>
      <c r="E213" s="384" t="s">
        <v>1724</v>
      </c>
      <c r="F213" s="381">
        <v>-13.21806604</v>
      </c>
      <c r="G213" s="384" t="s">
        <v>3019</v>
      </c>
    </row>
    <row r="214" spans="1:7" s="335" customFormat="1" ht="94.9" customHeight="1">
      <c r="A214" s="382"/>
      <c r="B214" s="382"/>
      <c r="C214" s="382"/>
      <c r="D214" s="379" t="s">
        <v>1312</v>
      </c>
      <c r="E214" s="380" t="s">
        <v>1774</v>
      </c>
      <c r="F214" s="381">
        <v>165.75239450000001</v>
      </c>
      <c r="G214" s="380" t="s">
        <v>1775</v>
      </c>
    </row>
    <row r="215" spans="1:7" s="335" customFormat="1" ht="33.6" customHeight="1">
      <c r="A215" s="383"/>
      <c r="B215" s="382"/>
      <c r="C215" s="382"/>
      <c r="D215" s="379" t="s">
        <v>1315</v>
      </c>
      <c r="E215" s="380" t="s">
        <v>3020</v>
      </c>
      <c r="F215" s="381">
        <v>28.311419999999998</v>
      </c>
      <c r="G215" s="380" t="s">
        <v>2039</v>
      </c>
    </row>
    <row r="216" spans="1:7" s="335" customFormat="1" ht="82.7" customHeight="1">
      <c r="A216" s="382"/>
      <c r="B216" s="382"/>
      <c r="C216" s="382"/>
      <c r="D216" s="379" t="s">
        <v>1318</v>
      </c>
      <c r="E216" s="380" t="s">
        <v>2983</v>
      </c>
      <c r="F216" s="381">
        <v>766.8833042</v>
      </c>
      <c r="G216" s="380" t="s">
        <v>2984</v>
      </c>
    </row>
    <row r="217" spans="1:7" s="335" customFormat="1" ht="94.9" customHeight="1">
      <c r="A217" s="383"/>
      <c r="B217" s="382"/>
      <c r="C217" s="382"/>
      <c r="D217" s="379" t="s">
        <v>1321</v>
      </c>
      <c r="E217" s="380" t="s">
        <v>2985</v>
      </c>
      <c r="F217" s="381">
        <v>32.534165999999999</v>
      </c>
      <c r="G217" s="384" t="s">
        <v>2986</v>
      </c>
    </row>
    <row r="218" spans="1:7" s="335" customFormat="1" ht="94.9" customHeight="1">
      <c r="A218" s="382"/>
      <c r="B218" s="382"/>
      <c r="C218" s="382"/>
      <c r="D218" s="379" t="s">
        <v>1326</v>
      </c>
      <c r="E218" s="380" t="s">
        <v>3223</v>
      </c>
      <c r="F218" s="381">
        <v>0.13800000000000001</v>
      </c>
      <c r="G218" s="380" t="s">
        <v>3224</v>
      </c>
    </row>
    <row r="219" spans="1:7" s="335" customFormat="1" ht="94.9" customHeight="1">
      <c r="A219" s="383"/>
      <c r="B219" s="382"/>
      <c r="C219" s="382"/>
      <c r="D219" s="379" t="s">
        <v>2238</v>
      </c>
      <c r="E219" s="384" t="s">
        <v>3021</v>
      </c>
      <c r="F219" s="381">
        <v>1.34274</v>
      </c>
      <c r="G219" s="384" t="s">
        <v>3022</v>
      </c>
    </row>
    <row r="220" spans="1:7" s="335" customFormat="1" ht="27.75" customHeight="1">
      <c r="A220" s="371" t="s">
        <v>1298</v>
      </c>
      <c r="B220" s="370" t="s">
        <v>680</v>
      </c>
      <c r="C220" s="371" t="s">
        <v>1296</v>
      </c>
      <c r="D220" s="371" t="s">
        <v>1297</v>
      </c>
      <c r="E220" s="372" t="s">
        <v>1238</v>
      </c>
      <c r="F220" s="373">
        <v>0.03</v>
      </c>
      <c r="G220" s="372" t="s">
        <v>1239</v>
      </c>
    </row>
    <row r="221" spans="1:7" s="335" customFormat="1" ht="27.75" customHeight="1">
      <c r="A221" s="371" t="s">
        <v>1298</v>
      </c>
      <c r="B221" s="371" t="s">
        <v>1295</v>
      </c>
      <c r="C221" s="374" t="s">
        <v>507</v>
      </c>
      <c r="D221" s="371" t="s">
        <v>1297</v>
      </c>
      <c r="E221" s="375" t="s">
        <v>3127</v>
      </c>
      <c r="F221" s="376">
        <v>0.03</v>
      </c>
      <c r="G221" s="375" t="s">
        <v>3128</v>
      </c>
    </row>
    <row r="222" spans="1:7" s="335" customFormat="1" ht="33.6" customHeight="1">
      <c r="A222" s="382"/>
      <c r="B222" s="378" t="s">
        <v>680</v>
      </c>
      <c r="C222" s="378" t="s">
        <v>507</v>
      </c>
      <c r="D222" s="379" t="s">
        <v>1299</v>
      </c>
      <c r="E222" s="380" t="s">
        <v>3129</v>
      </c>
      <c r="F222" s="381">
        <v>0.03</v>
      </c>
      <c r="G222" s="380" t="s">
        <v>3130</v>
      </c>
    </row>
    <row r="223" spans="1:7" s="335" customFormat="1" ht="27.75" customHeight="1">
      <c r="A223" s="371" t="s">
        <v>1298</v>
      </c>
      <c r="B223" s="371" t="s">
        <v>1295</v>
      </c>
      <c r="C223" s="374" t="s">
        <v>185</v>
      </c>
      <c r="D223" s="371" t="s">
        <v>1297</v>
      </c>
      <c r="E223" s="375" t="s">
        <v>1240</v>
      </c>
      <c r="F223" s="376">
        <v>0</v>
      </c>
      <c r="G223" s="375" t="s">
        <v>1241</v>
      </c>
    </row>
    <row r="224" spans="1:7" s="335" customFormat="1" ht="33.6" customHeight="1">
      <c r="A224" s="383"/>
      <c r="B224" s="382"/>
      <c r="C224" s="378" t="s">
        <v>185</v>
      </c>
      <c r="D224" s="379" t="s">
        <v>1113</v>
      </c>
      <c r="E224" s="380" t="s">
        <v>1242</v>
      </c>
      <c r="F224" s="381">
        <v>0</v>
      </c>
      <c r="G224" s="380" t="s">
        <v>1243</v>
      </c>
    </row>
    <row r="225" spans="1:7" s="335" customFormat="1" ht="27.75" customHeight="1">
      <c r="A225" s="371" t="s">
        <v>1298</v>
      </c>
      <c r="B225" s="370" t="s">
        <v>687</v>
      </c>
      <c r="C225" s="371" t="s">
        <v>1296</v>
      </c>
      <c r="D225" s="371" t="s">
        <v>1297</v>
      </c>
      <c r="E225" s="372" t="s">
        <v>2311</v>
      </c>
      <c r="F225" s="373">
        <v>61676.612270819998</v>
      </c>
      <c r="G225" s="372" t="s">
        <v>180</v>
      </c>
    </row>
    <row r="226" spans="1:7" s="335" customFormat="1" ht="27.75" customHeight="1">
      <c r="A226" s="371" t="s">
        <v>1298</v>
      </c>
      <c r="B226" s="371" t="s">
        <v>1295</v>
      </c>
      <c r="C226" s="374" t="s">
        <v>507</v>
      </c>
      <c r="D226" s="371" t="s">
        <v>1297</v>
      </c>
      <c r="E226" s="375" t="s">
        <v>1408</v>
      </c>
      <c r="F226" s="376">
        <v>61676.612270819998</v>
      </c>
      <c r="G226" s="375" t="s">
        <v>180</v>
      </c>
    </row>
    <row r="227" spans="1:7" s="335" customFormat="1" ht="58.15" customHeight="1">
      <c r="A227" s="382"/>
      <c r="B227" s="378" t="s">
        <v>687</v>
      </c>
      <c r="C227" s="378" t="s">
        <v>507</v>
      </c>
      <c r="D227" s="379" t="s">
        <v>676</v>
      </c>
      <c r="E227" s="380" t="s">
        <v>743</v>
      </c>
      <c r="F227" s="381">
        <v>5858.6726613600003</v>
      </c>
      <c r="G227" s="380" t="s">
        <v>430</v>
      </c>
    </row>
    <row r="228" spans="1:7" s="335" customFormat="1" ht="45.95" customHeight="1">
      <c r="A228" s="383"/>
      <c r="B228" s="382"/>
      <c r="C228" s="382"/>
      <c r="D228" s="379" t="s">
        <v>680</v>
      </c>
      <c r="E228" s="380" t="s">
        <v>744</v>
      </c>
      <c r="F228" s="381">
        <v>70.51461621</v>
      </c>
      <c r="G228" s="380" t="s">
        <v>233</v>
      </c>
    </row>
    <row r="229" spans="1:7" s="335" customFormat="1" ht="33.6" customHeight="1">
      <c r="A229" s="382"/>
      <c r="B229" s="382"/>
      <c r="C229" s="382"/>
      <c r="D229" s="379" t="s">
        <v>687</v>
      </c>
      <c r="E229" s="380" t="s">
        <v>745</v>
      </c>
      <c r="F229" s="381">
        <v>13323.072869359999</v>
      </c>
      <c r="G229" s="380" t="s">
        <v>176</v>
      </c>
    </row>
    <row r="230" spans="1:7" s="335" customFormat="1" ht="33.6" customHeight="1">
      <c r="A230" s="383"/>
      <c r="B230" s="382"/>
      <c r="C230" s="382"/>
      <c r="D230" s="379" t="s">
        <v>1333</v>
      </c>
      <c r="E230" s="380" t="s">
        <v>746</v>
      </c>
      <c r="F230" s="381">
        <v>5571.8522967400004</v>
      </c>
      <c r="G230" s="380" t="s">
        <v>214</v>
      </c>
    </row>
    <row r="231" spans="1:7" s="335" customFormat="1" ht="82.7" customHeight="1">
      <c r="A231" s="382"/>
      <c r="B231" s="382"/>
      <c r="C231" s="382"/>
      <c r="D231" s="379" t="s">
        <v>1355</v>
      </c>
      <c r="E231" s="380" t="s">
        <v>2965</v>
      </c>
      <c r="F231" s="381">
        <v>14649.247307330001</v>
      </c>
      <c r="G231" s="380" t="s">
        <v>2966</v>
      </c>
    </row>
    <row r="232" spans="1:7" s="335" customFormat="1" ht="58.15" customHeight="1">
      <c r="A232" s="383"/>
      <c r="B232" s="382"/>
      <c r="C232" s="382"/>
      <c r="D232" s="379" t="s">
        <v>1334</v>
      </c>
      <c r="E232" s="380" t="s">
        <v>2261</v>
      </c>
      <c r="F232" s="381">
        <v>18705.624025829999</v>
      </c>
      <c r="G232" s="380" t="s">
        <v>2262</v>
      </c>
    </row>
    <row r="233" spans="1:7" s="335" customFormat="1" ht="23.45" customHeight="1">
      <c r="A233" s="382"/>
      <c r="B233" s="382"/>
      <c r="C233" s="382"/>
      <c r="D233" s="379" t="s">
        <v>1114</v>
      </c>
      <c r="E233" s="380" t="s">
        <v>1197</v>
      </c>
      <c r="F233" s="381">
        <v>4.3386040000000001E-2</v>
      </c>
      <c r="G233" s="380" t="s">
        <v>1198</v>
      </c>
    </row>
    <row r="234" spans="1:7" s="335" customFormat="1" ht="45.95" customHeight="1">
      <c r="A234" s="383"/>
      <c r="B234" s="382"/>
      <c r="C234" s="382"/>
      <c r="D234" s="379" t="s">
        <v>1118</v>
      </c>
      <c r="E234" s="380" t="s">
        <v>3131</v>
      </c>
      <c r="F234" s="381">
        <v>9.6823999999999999E-4</v>
      </c>
      <c r="G234" s="380" t="s">
        <v>3132</v>
      </c>
    </row>
    <row r="235" spans="1:7" s="335" customFormat="1" ht="70.349999999999994" customHeight="1">
      <c r="A235" s="382"/>
      <c r="B235" s="382"/>
      <c r="C235" s="382"/>
      <c r="D235" s="379" t="s">
        <v>1115</v>
      </c>
      <c r="E235" s="380" t="s">
        <v>3400</v>
      </c>
      <c r="F235" s="381">
        <v>2.6637999999999998E-4</v>
      </c>
      <c r="G235" s="380" t="s">
        <v>3401</v>
      </c>
    </row>
    <row r="236" spans="1:7" s="335" customFormat="1" ht="45.95" customHeight="1">
      <c r="A236" s="383"/>
      <c r="B236" s="382"/>
      <c r="C236" s="382"/>
      <c r="D236" s="379" t="s">
        <v>1116</v>
      </c>
      <c r="E236" s="380" t="s">
        <v>747</v>
      </c>
      <c r="F236" s="381">
        <v>3322.5170089799999</v>
      </c>
      <c r="G236" s="380" t="s">
        <v>748</v>
      </c>
    </row>
    <row r="237" spans="1:7" s="335" customFormat="1" ht="33.6" customHeight="1">
      <c r="A237" s="382"/>
      <c r="B237" s="382"/>
      <c r="C237" s="382"/>
      <c r="D237" s="379" t="s">
        <v>1305</v>
      </c>
      <c r="E237" s="380" t="s">
        <v>1232</v>
      </c>
      <c r="F237" s="381">
        <v>12.931666</v>
      </c>
      <c r="G237" s="380" t="s">
        <v>1233</v>
      </c>
    </row>
    <row r="238" spans="1:7" s="335" customFormat="1" ht="70.349999999999994" customHeight="1">
      <c r="A238" s="383"/>
      <c r="B238" s="382"/>
      <c r="C238" s="382"/>
      <c r="D238" s="379" t="s">
        <v>1336</v>
      </c>
      <c r="E238" s="380" t="s">
        <v>1554</v>
      </c>
      <c r="F238" s="381">
        <v>12.53075797</v>
      </c>
      <c r="G238" s="380" t="s">
        <v>1555</v>
      </c>
    </row>
    <row r="239" spans="1:7" s="335" customFormat="1" ht="23.45" customHeight="1">
      <c r="A239" s="382"/>
      <c r="B239" s="382"/>
      <c r="C239" s="382"/>
      <c r="D239" s="379" t="s">
        <v>2205</v>
      </c>
      <c r="E239" s="380" t="s">
        <v>2287</v>
      </c>
      <c r="F239" s="381">
        <v>149.60444038</v>
      </c>
      <c r="G239" s="380" t="s">
        <v>2288</v>
      </c>
    </row>
    <row r="240" spans="1:7" s="335" customFormat="1" ht="37.9" customHeight="1">
      <c r="A240" s="370" t="s">
        <v>271</v>
      </c>
      <c r="B240" s="371" t="s">
        <v>1295</v>
      </c>
      <c r="C240" s="371" t="s">
        <v>1296</v>
      </c>
      <c r="D240" s="371" t="s">
        <v>1297</v>
      </c>
      <c r="E240" s="372" t="s">
        <v>670</v>
      </c>
      <c r="F240" s="373">
        <v>74014.454118409994</v>
      </c>
      <c r="G240" s="372" t="s">
        <v>394</v>
      </c>
    </row>
    <row r="241" spans="1:7" s="335" customFormat="1" ht="50.1" customHeight="1">
      <c r="A241" s="371" t="s">
        <v>1298</v>
      </c>
      <c r="B241" s="370" t="s">
        <v>1113</v>
      </c>
      <c r="C241" s="371" t="s">
        <v>1296</v>
      </c>
      <c r="D241" s="371" t="s">
        <v>1297</v>
      </c>
      <c r="E241" s="372" t="s">
        <v>749</v>
      </c>
      <c r="F241" s="373">
        <v>54026.837400910001</v>
      </c>
      <c r="G241" s="372" t="s">
        <v>301</v>
      </c>
    </row>
    <row r="242" spans="1:7" s="335" customFormat="1" ht="50.1" customHeight="1">
      <c r="A242" s="371" t="s">
        <v>1298</v>
      </c>
      <c r="B242" s="371" t="s">
        <v>1295</v>
      </c>
      <c r="C242" s="374" t="s">
        <v>507</v>
      </c>
      <c r="D242" s="371" t="s">
        <v>1297</v>
      </c>
      <c r="E242" s="375" t="s">
        <v>750</v>
      </c>
      <c r="F242" s="376">
        <v>54026.837400910001</v>
      </c>
      <c r="G242" s="375" t="s">
        <v>301</v>
      </c>
    </row>
    <row r="243" spans="1:7" s="335" customFormat="1" ht="58.15" customHeight="1">
      <c r="A243" s="377" t="s">
        <v>271</v>
      </c>
      <c r="B243" s="378" t="s">
        <v>1113</v>
      </c>
      <c r="C243" s="378" t="s">
        <v>507</v>
      </c>
      <c r="D243" s="379" t="s">
        <v>1299</v>
      </c>
      <c r="E243" s="380" t="s">
        <v>1409</v>
      </c>
      <c r="F243" s="381">
        <v>1248.1967579</v>
      </c>
      <c r="G243" s="380" t="s">
        <v>220</v>
      </c>
    </row>
    <row r="244" spans="1:7" s="335" customFormat="1" ht="23.45" customHeight="1">
      <c r="A244" s="382"/>
      <c r="B244" s="382"/>
      <c r="C244" s="382"/>
      <c r="D244" s="379" t="s">
        <v>1300</v>
      </c>
      <c r="E244" s="380" t="s">
        <v>751</v>
      </c>
      <c r="F244" s="381">
        <v>50308.390205180003</v>
      </c>
      <c r="G244" s="380" t="s">
        <v>133</v>
      </c>
    </row>
    <row r="245" spans="1:7" s="335" customFormat="1" ht="45.95" customHeight="1">
      <c r="A245" s="383"/>
      <c r="B245" s="382"/>
      <c r="C245" s="382"/>
      <c r="D245" s="379" t="s">
        <v>1333</v>
      </c>
      <c r="E245" s="380" t="s">
        <v>1044</v>
      </c>
      <c r="F245" s="381">
        <v>2470.25043783</v>
      </c>
      <c r="G245" s="380" t="s">
        <v>1045</v>
      </c>
    </row>
    <row r="246" spans="1:7" s="335" customFormat="1" ht="37.9" customHeight="1">
      <c r="A246" s="371" t="s">
        <v>1298</v>
      </c>
      <c r="B246" s="370" t="s">
        <v>1299</v>
      </c>
      <c r="C246" s="371" t="s">
        <v>1296</v>
      </c>
      <c r="D246" s="371" t="s">
        <v>1297</v>
      </c>
      <c r="E246" s="372" t="s">
        <v>1046</v>
      </c>
      <c r="F246" s="373">
        <v>4668.3448234999996</v>
      </c>
      <c r="G246" s="372" t="s">
        <v>1047</v>
      </c>
    </row>
    <row r="247" spans="1:7" s="335" customFormat="1" ht="37.9" customHeight="1">
      <c r="A247" s="371" t="s">
        <v>1298</v>
      </c>
      <c r="B247" s="371" t="s">
        <v>1295</v>
      </c>
      <c r="C247" s="374" t="s">
        <v>507</v>
      </c>
      <c r="D247" s="371" t="s">
        <v>1297</v>
      </c>
      <c r="E247" s="375" t="s">
        <v>1046</v>
      </c>
      <c r="F247" s="376">
        <v>4668.3448234999996</v>
      </c>
      <c r="G247" s="375" t="s">
        <v>1047</v>
      </c>
    </row>
    <row r="248" spans="1:7" s="335" customFormat="1" ht="45.95" customHeight="1">
      <c r="A248" s="382"/>
      <c r="B248" s="378" t="s">
        <v>1299</v>
      </c>
      <c r="C248" s="378" t="s">
        <v>507</v>
      </c>
      <c r="D248" s="379" t="s">
        <v>1113</v>
      </c>
      <c r="E248" s="380" t="s">
        <v>2289</v>
      </c>
      <c r="F248" s="381">
        <v>0.15105750000000001</v>
      </c>
      <c r="G248" s="380" t="s">
        <v>2290</v>
      </c>
    </row>
    <row r="249" spans="1:7" s="335" customFormat="1" ht="33.6" customHeight="1">
      <c r="A249" s="383"/>
      <c r="B249" s="382"/>
      <c r="C249" s="382"/>
      <c r="D249" s="379" t="s">
        <v>676</v>
      </c>
      <c r="E249" s="380" t="s">
        <v>1048</v>
      </c>
      <c r="F249" s="381">
        <v>16.750539</v>
      </c>
      <c r="G249" s="380" t="s">
        <v>1049</v>
      </c>
    </row>
    <row r="250" spans="1:7" s="335" customFormat="1" ht="45.95" customHeight="1">
      <c r="A250" s="382"/>
      <c r="B250" s="382"/>
      <c r="C250" s="382"/>
      <c r="D250" s="379" t="s">
        <v>680</v>
      </c>
      <c r="E250" s="380" t="s">
        <v>1050</v>
      </c>
      <c r="F250" s="381">
        <v>4651.4182270000001</v>
      </c>
      <c r="G250" s="380" t="s">
        <v>1051</v>
      </c>
    </row>
    <row r="251" spans="1:7" s="335" customFormat="1" ht="45.95" customHeight="1">
      <c r="A251" s="383"/>
      <c r="B251" s="382"/>
      <c r="C251" s="382"/>
      <c r="D251" s="379" t="s">
        <v>687</v>
      </c>
      <c r="E251" s="380" t="s">
        <v>3402</v>
      </c>
      <c r="F251" s="381">
        <v>2.5000000000000001E-2</v>
      </c>
      <c r="G251" s="380" t="s">
        <v>3403</v>
      </c>
    </row>
    <row r="252" spans="1:7" s="335" customFormat="1" ht="37.9" customHeight="1">
      <c r="A252" s="371" t="s">
        <v>1298</v>
      </c>
      <c r="B252" s="370" t="s">
        <v>1300</v>
      </c>
      <c r="C252" s="371" t="s">
        <v>1296</v>
      </c>
      <c r="D252" s="371" t="s">
        <v>1297</v>
      </c>
      <c r="E252" s="372" t="s">
        <v>752</v>
      </c>
      <c r="F252" s="373">
        <v>15319.271894</v>
      </c>
      <c r="G252" s="372" t="s">
        <v>494</v>
      </c>
    </row>
    <row r="253" spans="1:7" s="335" customFormat="1" ht="27.75" customHeight="1">
      <c r="A253" s="371" t="s">
        <v>1298</v>
      </c>
      <c r="B253" s="371" t="s">
        <v>1295</v>
      </c>
      <c r="C253" s="374" t="s">
        <v>507</v>
      </c>
      <c r="D253" s="371" t="s">
        <v>1297</v>
      </c>
      <c r="E253" s="375" t="s">
        <v>404</v>
      </c>
      <c r="F253" s="376">
        <v>12961.68926073</v>
      </c>
      <c r="G253" s="375" t="s">
        <v>463</v>
      </c>
    </row>
    <row r="254" spans="1:7" s="335" customFormat="1" ht="23.45" customHeight="1">
      <c r="A254" s="382"/>
      <c r="B254" s="378" t="s">
        <v>1300</v>
      </c>
      <c r="C254" s="378" t="s">
        <v>507</v>
      </c>
      <c r="D254" s="379" t="s">
        <v>1113</v>
      </c>
      <c r="E254" s="380" t="s">
        <v>753</v>
      </c>
      <c r="F254" s="381">
        <v>12961.68926073</v>
      </c>
      <c r="G254" s="380" t="s">
        <v>63</v>
      </c>
    </row>
    <row r="255" spans="1:7" s="335" customFormat="1" ht="27.75" customHeight="1">
      <c r="A255" s="371" t="s">
        <v>1298</v>
      </c>
      <c r="B255" s="371" t="s">
        <v>1295</v>
      </c>
      <c r="C255" s="374" t="s">
        <v>185</v>
      </c>
      <c r="D255" s="371" t="s">
        <v>1297</v>
      </c>
      <c r="E255" s="375" t="s">
        <v>754</v>
      </c>
      <c r="F255" s="376">
        <v>2357.5826332699999</v>
      </c>
      <c r="G255" s="375" t="s">
        <v>617</v>
      </c>
    </row>
    <row r="256" spans="1:7" s="335" customFormat="1" ht="33.6" customHeight="1">
      <c r="A256" s="383"/>
      <c r="B256" s="382"/>
      <c r="C256" s="378" t="s">
        <v>185</v>
      </c>
      <c r="D256" s="379" t="s">
        <v>1299</v>
      </c>
      <c r="E256" s="380" t="s">
        <v>755</v>
      </c>
      <c r="F256" s="381">
        <v>2357.5826332699999</v>
      </c>
      <c r="G256" s="380" t="s">
        <v>369</v>
      </c>
    </row>
    <row r="257" spans="1:7" s="335" customFormat="1" ht="27.75" customHeight="1">
      <c r="A257" s="370" t="s">
        <v>459</v>
      </c>
      <c r="B257" s="371" t="s">
        <v>1295</v>
      </c>
      <c r="C257" s="371" t="s">
        <v>1296</v>
      </c>
      <c r="D257" s="371" t="s">
        <v>1297</v>
      </c>
      <c r="E257" s="372" t="s">
        <v>671</v>
      </c>
      <c r="F257" s="373">
        <v>1950000</v>
      </c>
      <c r="G257" s="372" t="s">
        <v>289</v>
      </c>
    </row>
    <row r="258" spans="1:7" s="335" customFormat="1" ht="27.75" customHeight="1">
      <c r="A258" s="371" t="s">
        <v>1298</v>
      </c>
      <c r="B258" s="370" t="s">
        <v>676</v>
      </c>
      <c r="C258" s="371" t="s">
        <v>1296</v>
      </c>
      <c r="D258" s="371" t="s">
        <v>1297</v>
      </c>
      <c r="E258" s="372" t="s">
        <v>1052</v>
      </c>
      <c r="F258" s="373">
        <v>1950000</v>
      </c>
      <c r="G258" s="372" t="s">
        <v>1053</v>
      </c>
    </row>
    <row r="259" spans="1:7" s="335" customFormat="1" ht="37.9" customHeight="1">
      <c r="A259" s="371" t="s">
        <v>1298</v>
      </c>
      <c r="B259" s="371" t="s">
        <v>1295</v>
      </c>
      <c r="C259" s="374" t="s">
        <v>507</v>
      </c>
      <c r="D259" s="371" t="s">
        <v>1297</v>
      </c>
      <c r="E259" s="375" t="s">
        <v>1410</v>
      </c>
      <c r="F259" s="376">
        <v>1950000</v>
      </c>
      <c r="G259" s="375" t="s">
        <v>1063</v>
      </c>
    </row>
    <row r="260" spans="1:7" s="335" customFormat="1" ht="45.95" customHeight="1">
      <c r="A260" s="378" t="s">
        <v>459</v>
      </c>
      <c r="B260" s="378" t="s">
        <v>676</v>
      </c>
      <c r="C260" s="378" t="s">
        <v>507</v>
      </c>
      <c r="D260" s="379" t="s">
        <v>1113</v>
      </c>
      <c r="E260" s="380" t="s">
        <v>1054</v>
      </c>
      <c r="F260" s="381">
        <v>1539000</v>
      </c>
      <c r="G260" s="380" t="s">
        <v>1055</v>
      </c>
    </row>
    <row r="261" spans="1:7" s="335" customFormat="1" ht="45.95" customHeight="1">
      <c r="A261" s="383"/>
      <c r="B261" s="382"/>
      <c r="C261" s="382"/>
      <c r="D261" s="379" t="s">
        <v>1300</v>
      </c>
      <c r="E261" s="380" t="s">
        <v>1730</v>
      </c>
      <c r="F261" s="381">
        <v>411000</v>
      </c>
      <c r="G261" s="380" t="s">
        <v>1731</v>
      </c>
    </row>
    <row r="262" spans="1:7" s="335" customFormat="1" ht="27.75" customHeight="1">
      <c r="A262" s="370" t="s">
        <v>672</v>
      </c>
      <c r="B262" s="371" t="s">
        <v>1295</v>
      </c>
      <c r="C262" s="371" t="s">
        <v>1296</v>
      </c>
      <c r="D262" s="371" t="s">
        <v>1297</v>
      </c>
      <c r="E262" s="372" t="s">
        <v>667</v>
      </c>
      <c r="F262" s="373">
        <v>50904.967728759999</v>
      </c>
      <c r="G262" s="372" t="s">
        <v>503</v>
      </c>
    </row>
    <row r="263" spans="1:7" s="335" customFormat="1" ht="27.75" customHeight="1">
      <c r="A263" s="371" t="s">
        <v>1298</v>
      </c>
      <c r="B263" s="370" t="s">
        <v>1113</v>
      </c>
      <c r="C263" s="371" t="s">
        <v>1296</v>
      </c>
      <c r="D263" s="371" t="s">
        <v>1297</v>
      </c>
      <c r="E263" s="372" t="s">
        <v>667</v>
      </c>
      <c r="F263" s="373">
        <v>50903.825999760003</v>
      </c>
      <c r="G263" s="372" t="s">
        <v>503</v>
      </c>
    </row>
    <row r="264" spans="1:7" s="335" customFormat="1" ht="37.9" customHeight="1">
      <c r="A264" s="371" t="s">
        <v>1298</v>
      </c>
      <c r="B264" s="371" t="s">
        <v>1295</v>
      </c>
      <c r="C264" s="374" t="s">
        <v>507</v>
      </c>
      <c r="D264" s="371" t="s">
        <v>1297</v>
      </c>
      <c r="E264" s="375" t="s">
        <v>756</v>
      </c>
      <c r="F264" s="376">
        <v>44168.200581600002</v>
      </c>
      <c r="G264" s="375" t="s">
        <v>386</v>
      </c>
    </row>
    <row r="265" spans="1:7" s="335" customFormat="1" ht="45.95" customHeight="1">
      <c r="A265" s="378" t="s">
        <v>672</v>
      </c>
      <c r="B265" s="378" t="s">
        <v>1113</v>
      </c>
      <c r="C265" s="378" t="s">
        <v>507</v>
      </c>
      <c r="D265" s="379" t="s">
        <v>676</v>
      </c>
      <c r="E265" s="380" t="s">
        <v>1411</v>
      </c>
      <c r="F265" s="381">
        <v>10844.764095</v>
      </c>
      <c r="G265" s="380" t="s">
        <v>1176</v>
      </c>
    </row>
    <row r="266" spans="1:7" s="335" customFormat="1" ht="58.15" customHeight="1">
      <c r="A266" s="383"/>
      <c r="B266" s="382"/>
      <c r="C266" s="382"/>
      <c r="D266" s="379" t="s">
        <v>680</v>
      </c>
      <c r="E266" s="380" t="s">
        <v>1412</v>
      </c>
      <c r="F266" s="381">
        <v>1.0000000000000001E-5</v>
      </c>
      <c r="G266" s="380" t="s">
        <v>1177</v>
      </c>
    </row>
    <row r="267" spans="1:7" s="335" customFormat="1" ht="45.95" customHeight="1">
      <c r="A267" s="382"/>
      <c r="B267" s="382"/>
      <c r="C267" s="382"/>
      <c r="D267" s="379" t="s">
        <v>687</v>
      </c>
      <c r="E267" s="380" t="s">
        <v>1413</v>
      </c>
      <c r="F267" s="381">
        <v>26787.151377850001</v>
      </c>
      <c r="G267" s="380" t="s">
        <v>1178</v>
      </c>
    </row>
    <row r="268" spans="1:7" s="335" customFormat="1" ht="58.15" customHeight="1">
      <c r="A268" s="383"/>
      <c r="B268" s="382"/>
      <c r="C268" s="382"/>
      <c r="D268" s="379" t="s">
        <v>1114</v>
      </c>
      <c r="E268" s="380" t="s">
        <v>3023</v>
      </c>
      <c r="F268" s="381">
        <v>0</v>
      </c>
      <c r="G268" s="380" t="s">
        <v>3024</v>
      </c>
    </row>
    <row r="269" spans="1:7" s="335" customFormat="1" ht="45.95" customHeight="1">
      <c r="A269" s="382"/>
      <c r="B269" s="382"/>
      <c r="C269" s="382"/>
      <c r="D269" s="379" t="s">
        <v>1117</v>
      </c>
      <c r="E269" s="380" t="s">
        <v>1414</v>
      </c>
      <c r="F269" s="381">
        <v>4.7999999999999996E-3</v>
      </c>
      <c r="G269" s="380" t="s">
        <v>1415</v>
      </c>
    </row>
    <row r="270" spans="1:7" s="335" customFormat="1" ht="33.6" customHeight="1">
      <c r="A270" s="383"/>
      <c r="B270" s="382"/>
      <c r="C270" s="382"/>
      <c r="D270" s="379" t="s">
        <v>1118</v>
      </c>
      <c r="E270" s="380" t="s">
        <v>757</v>
      </c>
      <c r="F270" s="381">
        <v>27.8673024</v>
      </c>
      <c r="G270" s="380" t="s">
        <v>238</v>
      </c>
    </row>
    <row r="271" spans="1:7" s="335" customFormat="1" ht="33.6" customHeight="1">
      <c r="A271" s="382"/>
      <c r="B271" s="382"/>
      <c r="C271" s="382"/>
      <c r="D271" s="379" t="s">
        <v>1115</v>
      </c>
      <c r="E271" s="380" t="s">
        <v>758</v>
      </c>
      <c r="F271" s="381">
        <v>4654.0523483999996</v>
      </c>
      <c r="G271" s="380" t="s">
        <v>407</v>
      </c>
    </row>
    <row r="272" spans="1:7" s="335" customFormat="1" ht="33.6" customHeight="1">
      <c r="A272" s="383"/>
      <c r="B272" s="382"/>
      <c r="C272" s="382"/>
      <c r="D272" s="379" t="s">
        <v>1116</v>
      </c>
      <c r="E272" s="380" t="s">
        <v>1222</v>
      </c>
      <c r="F272" s="381">
        <v>259.85493144999998</v>
      </c>
      <c r="G272" s="380" t="s">
        <v>1223</v>
      </c>
    </row>
    <row r="273" spans="1:7" s="335" customFormat="1" ht="58.15" customHeight="1">
      <c r="A273" s="382"/>
      <c r="B273" s="382"/>
      <c r="C273" s="382"/>
      <c r="D273" s="379" t="s">
        <v>1416</v>
      </c>
      <c r="E273" s="380" t="s">
        <v>1417</v>
      </c>
      <c r="F273" s="381">
        <v>1594.5057165000001</v>
      </c>
      <c r="G273" s="380" t="s">
        <v>1064</v>
      </c>
    </row>
    <row r="274" spans="1:7" s="335" customFormat="1" ht="37.9" customHeight="1">
      <c r="A274" s="371" t="s">
        <v>1298</v>
      </c>
      <c r="B274" s="371" t="s">
        <v>1295</v>
      </c>
      <c r="C274" s="374" t="s">
        <v>185</v>
      </c>
      <c r="D274" s="371" t="s">
        <v>1297</v>
      </c>
      <c r="E274" s="375" t="s">
        <v>1418</v>
      </c>
      <c r="F274" s="376">
        <v>6735.6254181599998</v>
      </c>
      <c r="G274" s="375" t="s">
        <v>1419</v>
      </c>
    </row>
    <row r="275" spans="1:7" s="335" customFormat="1" ht="45.95" customHeight="1">
      <c r="A275" s="383"/>
      <c r="B275" s="382"/>
      <c r="C275" s="378" t="s">
        <v>185</v>
      </c>
      <c r="D275" s="379" t="s">
        <v>1299</v>
      </c>
      <c r="E275" s="380" t="s">
        <v>2263</v>
      </c>
      <c r="F275" s="381">
        <v>6735.6010991599996</v>
      </c>
      <c r="G275" s="380" t="s">
        <v>2264</v>
      </c>
    </row>
    <row r="276" spans="1:7" s="335" customFormat="1" ht="58.15" customHeight="1">
      <c r="A276" s="382"/>
      <c r="B276" s="382"/>
      <c r="C276" s="382"/>
      <c r="D276" s="379" t="s">
        <v>1333</v>
      </c>
      <c r="E276" s="380" t="s">
        <v>3225</v>
      </c>
      <c r="F276" s="381">
        <v>2.4319E-2</v>
      </c>
      <c r="G276" s="380" t="s">
        <v>3226</v>
      </c>
    </row>
    <row r="277" spans="1:7" s="335" customFormat="1" ht="37.9" customHeight="1">
      <c r="A277" s="371" t="s">
        <v>1298</v>
      </c>
      <c r="B277" s="370" t="s">
        <v>1299</v>
      </c>
      <c r="C277" s="371" t="s">
        <v>1296</v>
      </c>
      <c r="D277" s="371" t="s">
        <v>1297</v>
      </c>
      <c r="E277" s="372" t="s">
        <v>3227</v>
      </c>
      <c r="F277" s="373">
        <v>1.141729</v>
      </c>
      <c r="G277" s="372" t="s">
        <v>3228</v>
      </c>
    </row>
    <row r="278" spans="1:7" s="335" customFormat="1" ht="37.9" customHeight="1">
      <c r="A278" s="371" t="s">
        <v>1298</v>
      </c>
      <c r="B278" s="371" t="s">
        <v>1295</v>
      </c>
      <c r="C278" s="374" t="s">
        <v>507</v>
      </c>
      <c r="D278" s="371" t="s">
        <v>1297</v>
      </c>
      <c r="E278" s="375" t="s">
        <v>3229</v>
      </c>
      <c r="F278" s="376">
        <v>1.141729</v>
      </c>
      <c r="G278" s="375" t="s">
        <v>3230</v>
      </c>
    </row>
    <row r="279" spans="1:7" s="335" customFormat="1" ht="45.95" customHeight="1">
      <c r="A279" s="383"/>
      <c r="B279" s="378" t="s">
        <v>1299</v>
      </c>
      <c r="C279" s="378" t="s">
        <v>507</v>
      </c>
      <c r="D279" s="379" t="s">
        <v>1113</v>
      </c>
      <c r="E279" s="380" t="s">
        <v>3404</v>
      </c>
      <c r="F279" s="381">
        <v>1.141629</v>
      </c>
      <c r="G279" s="380" t="s">
        <v>3405</v>
      </c>
    </row>
    <row r="280" spans="1:7" s="335" customFormat="1" ht="82.7" customHeight="1">
      <c r="A280" s="382"/>
      <c r="B280" s="382"/>
      <c r="C280" s="382"/>
      <c r="D280" s="379" t="s">
        <v>1299</v>
      </c>
      <c r="E280" s="380" t="s">
        <v>3231</v>
      </c>
      <c r="F280" s="381">
        <v>1E-4</v>
      </c>
      <c r="G280" s="380" t="s">
        <v>3232</v>
      </c>
    </row>
    <row r="281" spans="1:7" s="335" customFormat="1" ht="37.9" customHeight="1">
      <c r="A281" s="370" t="s">
        <v>486</v>
      </c>
      <c r="B281" s="371" t="s">
        <v>1295</v>
      </c>
      <c r="C281" s="371" t="s">
        <v>1296</v>
      </c>
      <c r="D281" s="371" t="s">
        <v>1297</v>
      </c>
      <c r="E281" s="372" t="s">
        <v>668</v>
      </c>
      <c r="F281" s="373">
        <v>355.34456720999998</v>
      </c>
      <c r="G281" s="372" t="s">
        <v>297</v>
      </c>
    </row>
    <row r="282" spans="1:7" s="335" customFormat="1" ht="37.9" customHeight="1">
      <c r="A282" s="371" t="s">
        <v>1298</v>
      </c>
      <c r="B282" s="370" t="s">
        <v>1113</v>
      </c>
      <c r="C282" s="371" t="s">
        <v>1296</v>
      </c>
      <c r="D282" s="371" t="s">
        <v>1297</v>
      </c>
      <c r="E282" s="372" t="s">
        <v>668</v>
      </c>
      <c r="F282" s="373">
        <v>355.34456720999998</v>
      </c>
      <c r="G282" s="372" t="s">
        <v>297</v>
      </c>
    </row>
    <row r="283" spans="1:7" s="335" customFormat="1" ht="37.9" customHeight="1">
      <c r="A283" s="371" t="s">
        <v>1298</v>
      </c>
      <c r="B283" s="371" t="s">
        <v>1295</v>
      </c>
      <c r="C283" s="374" t="s">
        <v>507</v>
      </c>
      <c r="D283" s="371" t="s">
        <v>1297</v>
      </c>
      <c r="E283" s="375" t="s">
        <v>759</v>
      </c>
      <c r="F283" s="376">
        <v>355.34456720999998</v>
      </c>
      <c r="G283" s="375" t="s">
        <v>212</v>
      </c>
    </row>
    <row r="284" spans="1:7" s="335" customFormat="1" ht="45.95" customHeight="1">
      <c r="A284" s="377" t="s">
        <v>486</v>
      </c>
      <c r="B284" s="378" t="s">
        <v>1113</v>
      </c>
      <c r="C284" s="378" t="s">
        <v>507</v>
      </c>
      <c r="D284" s="379" t="s">
        <v>1299</v>
      </c>
      <c r="E284" s="380" t="s">
        <v>3133</v>
      </c>
      <c r="F284" s="381">
        <v>2.4289000000000002E-2</v>
      </c>
      <c r="G284" s="380" t="s">
        <v>3134</v>
      </c>
    </row>
    <row r="285" spans="1:7" s="335" customFormat="1" ht="107.1" customHeight="1">
      <c r="A285" s="382"/>
      <c r="B285" s="382"/>
      <c r="C285" s="382"/>
      <c r="D285" s="379" t="s">
        <v>680</v>
      </c>
      <c r="E285" s="380" t="s">
        <v>1136</v>
      </c>
      <c r="F285" s="381">
        <v>355.32027821000003</v>
      </c>
      <c r="G285" s="384" t="s">
        <v>1179</v>
      </c>
    </row>
    <row r="286" spans="1:7" s="335" customFormat="1" ht="11.1" customHeight="1">
      <c r="A286" s="386"/>
      <c r="B286" s="387"/>
      <c r="C286" s="388"/>
      <c r="D286" s="389"/>
      <c r="E286" s="390"/>
      <c r="F286" s="391"/>
      <c r="G286" s="390"/>
    </row>
    <row r="287" spans="1:7" s="335" customFormat="1" ht="28.7" customHeight="1"/>
  </sheetData>
  <customSheetViews>
    <customSheetView guid="{CEB12AB2-2B7C-47EA-8993-91B31C172525}"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1"/>
      <headerFooter alignWithMargins="0"/>
    </customSheetView>
    <customSheetView guid="{69687417-BF2D-41EA-9F0C-3ABCA36AC0DF}"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2"/>
      <headerFooter alignWithMargins="0"/>
    </customSheetView>
  </customSheetViews>
  <mergeCells count="1">
    <mergeCell ref="A3:G3"/>
  </mergeCells>
  <printOptions horizontalCentered="1"/>
  <pageMargins left="0.39370078740157483" right="0.23622047244094491" top="0.31496062992125984" bottom="0.51181102362204722" header="0.23622047244094491" footer="0.51181102362204722"/>
  <pageSetup paperSize="9" scale="59" fitToHeight="0"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0"/>
  <sheetViews>
    <sheetView workbookViewId="0">
      <selection activeCell="K12" sqref="K12"/>
    </sheetView>
  </sheetViews>
  <sheetFormatPr defaultRowHeight="18.75"/>
  <cols>
    <col min="1" max="1" width="34.5703125" style="135" customWidth="1"/>
    <col min="2" max="2" width="20.28515625" style="135" customWidth="1"/>
    <col min="3" max="3" width="20.85546875" style="135" customWidth="1"/>
    <col min="4" max="4" width="13.7109375" style="135" customWidth="1"/>
    <col min="5" max="5" width="29.7109375" style="135" customWidth="1"/>
    <col min="6" max="11" width="9.140625" style="135"/>
    <col min="12" max="13" width="9.140625" style="136"/>
    <col min="14" max="256" width="9.140625" style="255"/>
    <col min="257" max="257" width="34.5703125" style="255" customWidth="1"/>
    <col min="258" max="258" width="20.28515625" style="255" customWidth="1"/>
    <col min="259" max="259" width="20.85546875" style="255" customWidth="1"/>
    <col min="260" max="260" width="13.7109375" style="255" customWidth="1"/>
    <col min="261" max="261" width="29.7109375" style="255" customWidth="1"/>
    <col min="262" max="512" width="9.140625" style="255"/>
    <col min="513" max="513" width="34.5703125" style="255" customWidth="1"/>
    <col min="514" max="514" width="20.28515625" style="255" customWidth="1"/>
    <col min="515" max="515" width="20.85546875" style="255" customWidth="1"/>
    <col min="516" max="516" width="13.7109375" style="255" customWidth="1"/>
    <col min="517" max="517" width="29.7109375" style="255" customWidth="1"/>
    <col min="518" max="768" width="9.140625" style="255"/>
    <col min="769" max="769" width="34.5703125" style="255" customWidth="1"/>
    <col min="770" max="770" width="20.28515625" style="255" customWidth="1"/>
    <col min="771" max="771" width="20.85546875" style="255" customWidth="1"/>
    <col min="772" max="772" width="13.7109375" style="255" customWidth="1"/>
    <col min="773" max="773" width="29.7109375" style="255" customWidth="1"/>
    <col min="774" max="1024" width="9.140625" style="255"/>
    <col min="1025" max="1025" width="34.5703125" style="255" customWidth="1"/>
    <col min="1026" max="1026" width="20.28515625" style="255" customWidth="1"/>
    <col min="1027" max="1027" width="20.85546875" style="255" customWidth="1"/>
    <col min="1028" max="1028" width="13.7109375" style="255" customWidth="1"/>
    <col min="1029" max="1029" width="29.7109375" style="255" customWidth="1"/>
    <col min="1030" max="1280" width="9.140625" style="255"/>
    <col min="1281" max="1281" width="34.5703125" style="255" customWidth="1"/>
    <col min="1282" max="1282" width="20.28515625" style="255" customWidth="1"/>
    <col min="1283" max="1283" width="20.85546875" style="255" customWidth="1"/>
    <col min="1284" max="1284" width="13.7109375" style="255" customWidth="1"/>
    <col min="1285" max="1285" width="29.7109375" style="255" customWidth="1"/>
    <col min="1286" max="1536" width="9.140625" style="255"/>
    <col min="1537" max="1537" width="34.5703125" style="255" customWidth="1"/>
    <col min="1538" max="1538" width="20.28515625" style="255" customWidth="1"/>
    <col min="1539" max="1539" width="20.85546875" style="255" customWidth="1"/>
    <col min="1540" max="1540" width="13.7109375" style="255" customWidth="1"/>
    <col min="1541" max="1541" width="29.7109375" style="255" customWidth="1"/>
    <col min="1542" max="1792" width="9.140625" style="255"/>
    <col min="1793" max="1793" width="34.5703125" style="255" customWidth="1"/>
    <col min="1794" max="1794" width="20.28515625" style="255" customWidth="1"/>
    <col min="1795" max="1795" width="20.85546875" style="255" customWidth="1"/>
    <col min="1796" max="1796" width="13.7109375" style="255" customWidth="1"/>
    <col min="1797" max="1797" width="29.7109375" style="255" customWidth="1"/>
    <col min="1798" max="2048" width="9.140625" style="255"/>
    <col min="2049" max="2049" width="34.5703125" style="255" customWidth="1"/>
    <col min="2050" max="2050" width="20.28515625" style="255" customWidth="1"/>
    <col min="2051" max="2051" width="20.85546875" style="255" customWidth="1"/>
    <col min="2052" max="2052" width="13.7109375" style="255" customWidth="1"/>
    <col min="2053" max="2053" width="29.7109375" style="255" customWidth="1"/>
    <col min="2054" max="2304" width="9.140625" style="255"/>
    <col min="2305" max="2305" width="34.5703125" style="255" customWidth="1"/>
    <col min="2306" max="2306" width="20.28515625" style="255" customWidth="1"/>
    <col min="2307" max="2307" width="20.85546875" style="255" customWidth="1"/>
    <col min="2308" max="2308" width="13.7109375" style="255" customWidth="1"/>
    <col min="2309" max="2309" width="29.7109375" style="255" customWidth="1"/>
    <col min="2310" max="2560" width="9.140625" style="255"/>
    <col min="2561" max="2561" width="34.5703125" style="255" customWidth="1"/>
    <col min="2562" max="2562" width="20.28515625" style="255" customWidth="1"/>
    <col min="2563" max="2563" width="20.85546875" style="255" customWidth="1"/>
    <col min="2564" max="2564" width="13.7109375" style="255" customWidth="1"/>
    <col min="2565" max="2565" width="29.7109375" style="255" customWidth="1"/>
    <col min="2566" max="2816" width="9.140625" style="255"/>
    <col min="2817" max="2817" width="34.5703125" style="255" customWidth="1"/>
    <col min="2818" max="2818" width="20.28515625" style="255" customWidth="1"/>
    <col min="2819" max="2819" width="20.85546875" style="255" customWidth="1"/>
    <col min="2820" max="2820" width="13.7109375" style="255" customWidth="1"/>
    <col min="2821" max="2821" width="29.7109375" style="255" customWidth="1"/>
    <col min="2822" max="3072" width="9.140625" style="255"/>
    <col min="3073" max="3073" width="34.5703125" style="255" customWidth="1"/>
    <col min="3074" max="3074" width="20.28515625" style="255" customWidth="1"/>
    <col min="3075" max="3075" width="20.85546875" style="255" customWidth="1"/>
    <col min="3076" max="3076" width="13.7109375" style="255" customWidth="1"/>
    <col min="3077" max="3077" width="29.7109375" style="255" customWidth="1"/>
    <col min="3078" max="3328" width="9.140625" style="255"/>
    <col min="3329" max="3329" width="34.5703125" style="255" customWidth="1"/>
    <col min="3330" max="3330" width="20.28515625" style="255" customWidth="1"/>
    <col min="3331" max="3331" width="20.85546875" style="255" customWidth="1"/>
    <col min="3332" max="3332" width="13.7109375" style="255" customWidth="1"/>
    <col min="3333" max="3333" width="29.7109375" style="255" customWidth="1"/>
    <col min="3334" max="3584" width="9.140625" style="255"/>
    <col min="3585" max="3585" width="34.5703125" style="255" customWidth="1"/>
    <col min="3586" max="3586" width="20.28515625" style="255" customWidth="1"/>
    <col min="3587" max="3587" width="20.85546875" style="255" customWidth="1"/>
    <col min="3588" max="3588" width="13.7109375" style="255" customWidth="1"/>
    <col min="3589" max="3589" width="29.7109375" style="255" customWidth="1"/>
    <col min="3590" max="3840" width="9.140625" style="255"/>
    <col min="3841" max="3841" width="34.5703125" style="255" customWidth="1"/>
    <col min="3842" max="3842" width="20.28515625" style="255" customWidth="1"/>
    <col min="3843" max="3843" width="20.85546875" style="255" customWidth="1"/>
    <col min="3844" max="3844" width="13.7109375" style="255" customWidth="1"/>
    <col min="3845" max="3845" width="29.7109375" style="255" customWidth="1"/>
    <col min="3846" max="4096" width="9.140625" style="255"/>
    <col min="4097" max="4097" width="34.5703125" style="255" customWidth="1"/>
    <col min="4098" max="4098" width="20.28515625" style="255" customWidth="1"/>
    <col min="4099" max="4099" width="20.85546875" style="255" customWidth="1"/>
    <col min="4100" max="4100" width="13.7109375" style="255" customWidth="1"/>
    <col min="4101" max="4101" width="29.7109375" style="255" customWidth="1"/>
    <col min="4102" max="4352" width="9.140625" style="255"/>
    <col min="4353" max="4353" width="34.5703125" style="255" customWidth="1"/>
    <col min="4354" max="4354" width="20.28515625" style="255" customWidth="1"/>
    <col min="4355" max="4355" width="20.85546875" style="255" customWidth="1"/>
    <col min="4356" max="4356" width="13.7109375" style="255" customWidth="1"/>
    <col min="4357" max="4357" width="29.7109375" style="255" customWidth="1"/>
    <col min="4358" max="4608" width="9.140625" style="255"/>
    <col min="4609" max="4609" width="34.5703125" style="255" customWidth="1"/>
    <col min="4610" max="4610" width="20.28515625" style="255" customWidth="1"/>
    <col min="4611" max="4611" width="20.85546875" style="255" customWidth="1"/>
    <col min="4612" max="4612" width="13.7109375" style="255" customWidth="1"/>
    <col min="4613" max="4613" width="29.7109375" style="255" customWidth="1"/>
    <col min="4614" max="4864" width="9.140625" style="255"/>
    <col min="4865" max="4865" width="34.5703125" style="255" customWidth="1"/>
    <col min="4866" max="4866" width="20.28515625" style="255" customWidth="1"/>
    <col min="4867" max="4867" width="20.85546875" style="255" customWidth="1"/>
    <col min="4868" max="4868" width="13.7109375" style="255" customWidth="1"/>
    <col min="4869" max="4869" width="29.7109375" style="255" customWidth="1"/>
    <col min="4870" max="5120" width="9.140625" style="255"/>
    <col min="5121" max="5121" width="34.5703125" style="255" customWidth="1"/>
    <col min="5122" max="5122" width="20.28515625" style="255" customWidth="1"/>
    <col min="5123" max="5123" width="20.85546875" style="255" customWidth="1"/>
    <col min="5124" max="5124" width="13.7109375" style="255" customWidth="1"/>
    <col min="5125" max="5125" width="29.7109375" style="255" customWidth="1"/>
    <col min="5126" max="5376" width="9.140625" style="255"/>
    <col min="5377" max="5377" width="34.5703125" style="255" customWidth="1"/>
    <col min="5378" max="5378" width="20.28515625" style="255" customWidth="1"/>
    <col min="5379" max="5379" width="20.85546875" style="255" customWidth="1"/>
    <col min="5380" max="5380" width="13.7109375" style="255" customWidth="1"/>
    <col min="5381" max="5381" width="29.7109375" style="255" customWidth="1"/>
    <col min="5382" max="5632" width="9.140625" style="255"/>
    <col min="5633" max="5633" width="34.5703125" style="255" customWidth="1"/>
    <col min="5634" max="5634" width="20.28515625" style="255" customWidth="1"/>
    <col min="5635" max="5635" width="20.85546875" style="255" customWidth="1"/>
    <col min="5636" max="5636" width="13.7109375" style="255" customWidth="1"/>
    <col min="5637" max="5637" width="29.7109375" style="255" customWidth="1"/>
    <col min="5638" max="5888" width="9.140625" style="255"/>
    <col min="5889" max="5889" width="34.5703125" style="255" customWidth="1"/>
    <col min="5890" max="5890" width="20.28515625" style="255" customWidth="1"/>
    <col min="5891" max="5891" width="20.85546875" style="255" customWidth="1"/>
    <col min="5892" max="5892" width="13.7109375" style="255" customWidth="1"/>
    <col min="5893" max="5893" width="29.7109375" style="255" customWidth="1"/>
    <col min="5894" max="6144" width="9.140625" style="255"/>
    <col min="6145" max="6145" width="34.5703125" style="255" customWidth="1"/>
    <col min="6146" max="6146" width="20.28515625" style="255" customWidth="1"/>
    <col min="6147" max="6147" width="20.85546875" style="255" customWidth="1"/>
    <col min="6148" max="6148" width="13.7109375" style="255" customWidth="1"/>
    <col min="6149" max="6149" width="29.7109375" style="255" customWidth="1"/>
    <col min="6150" max="6400" width="9.140625" style="255"/>
    <col min="6401" max="6401" width="34.5703125" style="255" customWidth="1"/>
    <col min="6402" max="6402" width="20.28515625" style="255" customWidth="1"/>
    <col min="6403" max="6403" width="20.85546875" style="255" customWidth="1"/>
    <col min="6404" max="6404" width="13.7109375" style="255" customWidth="1"/>
    <col min="6405" max="6405" width="29.7109375" style="255" customWidth="1"/>
    <col min="6406" max="6656" width="9.140625" style="255"/>
    <col min="6657" max="6657" width="34.5703125" style="255" customWidth="1"/>
    <col min="6658" max="6658" width="20.28515625" style="255" customWidth="1"/>
    <col min="6659" max="6659" width="20.85546875" style="255" customWidth="1"/>
    <col min="6660" max="6660" width="13.7109375" style="255" customWidth="1"/>
    <col min="6661" max="6661" width="29.7109375" style="255" customWidth="1"/>
    <col min="6662" max="6912" width="9.140625" style="255"/>
    <col min="6913" max="6913" width="34.5703125" style="255" customWidth="1"/>
    <col min="6914" max="6914" width="20.28515625" style="255" customWidth="1"/>
    <col min="6915" max="6915" width="20.85546875" style="255" customWidth="1"/>
    <col min="6916" max="6916" width="13.7109375" style="255" customWidth="1"/>
    <col min="6917" max="6917" width="29.7109375" style="255" customWidth="1"/>
    <col min="6918" max="7168" width="9.140625" style="255"/>
    <col min="7169" max="7169" width="34.5703125" style="255" customWidth="1"/>
    <col min="7170" max="7170" width="20.28515625" style="255" customWidth="1"/>
    <col min="7171" max="7171" width="20.85546875" style="255" customWidth="1"/>
    <col min="7172" max="7172" width="13.7109375" style="255" customWidth="1"/>
    <col min="7173" max="7173" width="29.7109375" style="255" customWidth="1"/>
    <col min="7174" max="7424" width="9.140625" style="255"/>
    <col min="7425" max="7425" width="34.5703125" style="255" customWidth="1"/>
    <col min="7426" max="7426" width="20.28515625" style="255" customWidth="1"/>
    <col min="7427" max="7427" width="20.85546875" style="255" customWidth="1"/>
    <col min="7428" max="7428" width="13.7109375" style="255" customWidth="1"/>
    <col min="7429" max="7429" width="29.7109375" style="255" customWidth="1"/>
    <col min="7430" max="7680" width="9.140625" style="255"/>
    <col min="7681" max="7681" width="34.5703125" style="255" customWidth="1"/>
    <col min="7682" max="7682" width="20.28515625" style="255" customWidth="1"/>
    <col min="7683" max="7683" width="20.85546875" style="255" customWidth="1"/>
    <col min="7684" max="7684" width="13.7109375" style="255" customWidth="1"/>
    <col min="7685" max="7685" width="29.7109375" style="255" customWidth="1"/>
    <col min="7686" max="7936" width="9.140625" style="255"/>
    <col min="7937" max="7937" width="34.5703125" style="255" customWidth="1"/>
    <col min="7938" max="7938" width="20.28515625" style="255" customWidth="1"/>
    <col min="7939" max="7939" width="20.85546875" style="255" customWidth="1"/>
    <col min="7940" max="7940" width="13.7109375" style="255" customWidth="1"/>
    <col min="7941" max="7941" width="29.7109375" style="255" customWidth="1"/>
    <col min="7942" max="8192" width="9.140625" style="255"/>
    <col min="8193" max="8193" width="34.5703125" style="255" customWidth="1"/>
    <col min="8194" max="8194" width="20.28515625" style="255" customWidth="1"/>
    <col min="8195" max="8195" width="20.85546875" style="255" customWidth="1"/>
    <col min="8196" max="8196" width="13.7109375" style="255" customWidth="1"/>
    <col min="8197" max="8197" width="29.7109375" style="255" customWidth="1"/>
    <col min="8198" max="8448" width="9.140625" style="255"/>
    <col min="8449" max="8449" width="34.5703125" style="255" customWidth="1"/>
    <col min="8450" max="8450" width="20.28515625" style="255" customWidth="1"/>
    <col min="8451" max="8451" width="20.85546875" style="255" customWidth="1"/>
    <col min="8452" max="8452" width="13.7109375" style="255" customWidth="1"/>
    <col min="8453" max="8453" width="29.7109375" style="255" customWidth="1"/>
    <col min="8454" max="8704" width="9.140625" style="255"/>
    <col min="8705" max="8705" width="34.5703125" style="255" customWidth="1"/>
    <col min="8706" max="8706" width="20.28515625" style="255" customWidth="1"/>
    <col min="8707" max="8707" width="20.85546875" style="255" customWidth="1"/>
    <col min="8708" max="8708" width="13.7109375" style="255" customWidth="1"/>
    <col min="8709" max="8709" width="29.7109375" style="255" customWidth="1"/>
    <col min="8710" max="8960" width="9.140625" style="255"/>
    <col min="8961" max="8961" width="34.5703125" style="255" customWidth="1"/>
    <col min="8962" max="8962" width="20.28515625" style="255" customWidth="1"/>
    <col min="8963" max="8963" width="20.85546875" style="255" customWidth="1"/>
    <col min="8964" max="8964" width="13.7109375" style="255" customWidth="1"/>
    <col min="8965" max="8965" width="29.7109375" style="255" customWidth="1"/>
    <col min="8966" max="9216" width="9.140625" style="255"/>
    <col min="9217" max="9217" width="34.5703125" style="255" customWidth="1"/>
    <col min="9218" max="9218" width="20.28515625" style="255" customWidth="1"/>
    <col min="9219" max="9219" width="20.85546875" style="255" customWidth="1"/>
    <col min="9220" max="9220" width="13.7109375" style="255" customWidth="1"/>
    <col min="9221" max="9221" width="29.7109375" style="255" customWidth="1"/>
    <col min="9222" max="9472" width="9.140625" style="255"/>
    <col min="9473" max="9473" width="34.5703125" style="255" customWidth="1"/>
    <col min="9474" max="9474" width="20.28515625" style="255" customWidth="1"/>
    <col min="9475" max="9475" width="20.85546875" style="255" customWidth="1"/>
    <col min="9476" max="9476" width="13.7109375" style="255" customWidth="1"/>
    <col min="9477" max="9477" width="29.7109375" style="255" customWidth="1"/>
    <col min="9478" max="9728" width="9.140625" style="255"/>
    <col min="9729" max="9729" width="34.5703125" style="255" customWidth="1"/>
    <col min="9730" max="9730" width="20.28515625" style="255" customWidth="1"/>
    <col min="9731" max="9731" width="20.85546875" style="255" customWidth="1"/>
    <col min="9732" max="9732" width="13.7109375" style="255" customWidth="1"/>
    <col min="9733" max="9733" width="29.7109375" style="255" customWidth="1"/>
    <col min="9734" max="9984" width="9.140625" style="255"/>
    <col min="9985" max="9985" width="34.5703125" style="255" customWidth="1"/>
    <col min="9986" max="9986" width="20.28515625" style="255" customWidth="1"/>
    <col min="9987" max="9987" width="20.85546875" style="255" customWidth="1"/>
    <col min="9988" max="9988" width="13.7109375" style="255" customWidth="1"/>
    <col min="9989" max="9989" width="29.7109375" style="255" customWidth="1"/>
    <col min="9990" max="10240" width="9.140625" style="255"/>
    <col min="10241" max="10241" width="34.5703125" style="255" customWidth="1"/>
    <col min="10242" max="10242" width="20.28515625" style="255" customWidth="1"/>
    <col min="10243" max="10243" width="20.85546875" style="255" customWidth="1"/>
    <col min="10244" max="10244" width="13.7109375" style="255" customWidth="1"/>
    <col min="10245" max="10245" width="29.7109375" style="255" customWidth="1"/>
    <col min="10246" max="10496" width="9.140625" style="255"/>
    <col min="10497" max="10497" width="34.5703125" style="255" customWidth="1"/>
    <col min="10498" max="10498" width="20.28515625" style="255" customWidth="1"/>
    <col min="10499" max="10499" width="20.85546875" style="255" customWidth="1"/>
    <col min="10500" max="10500" width="13.7109375" style="255" customWidth="1"/>
    <col min="10501" max="10501" width="29.7109375" style="255" customWidth="1"/>
    <col min="10502" max="10752" width="9.140625" style="255"/>
    <col min="10753" max="10753" width="34.5703125" style="255" customWidth="1"/>
    <col min="10754" max="10754" width="20.28515625" style="255" customWidth="1"/>
    <col min="10755" max="10755" width="20.85546875" style="255" customWidth="1"/>
    <col min="10756" max="10756" width="13.7109375" style="255" customWidth="1"/>
    <col min="10757" max="10757" width="29.7109375" style="255" customWidth="1"/>
    <col min="10758" max="11008" width="9.140625" style="255"/>
    <col min="11009" max="11009" width="34.5703125" style="255" customWidth="1"/>
    <col min="11010" max="11010" width="20.28515625" style="255" customWidth="1"/>
    <col min="11011" max="11011" width="20.85546875" style="255" customWidth="1"/>
    <col min="11012" max="11012" width="13.7109375" style="255" customWidth="1"/>
    <col min="11013" max="11013" width="29.7109375" style="255" customWidth="1"/>
    <col min="11014" max="11264" width="9.140625" style="255"/>
    <col min="11265" max="11265" width="34.5703125" style="255" customWidth="1"/>
    <col min="11266" max="11266" width="20.28515625" style="255" customWidth="1"/>
    <col min="11267" max="11267" width="20.85546875" style="255" customWidth="1"/>
    <col min="11268" max="11268" width="13.7109375" style="255" customWidth="1"/>
    <col min="11269" max="11269" width="29.7109375" style="255" customWidth="1"/>
    <col min="11270" max="11520" width="9.140625" style="255"/>
    <col min="11521" max="11521" width="34.5703125" style="255" customWidth="1"/>
    <col min="11522" max="11522" width="20.28515625" style="255" customWidth="1"/>
    <col min="11523" max="11523" width="20.85546875" style="255" customWidth="1"/>
    <col min="11524" max="11524" width="13.7109375" style="255" customWidth="1"/>
    <col min="11525" max="11525" width="29.7109375" style="255" customWidth="1"/>
    <col min="11526" max="11776" width="9.140625" style="255"/>
    <col min="11777" max="11777" width="34.5703125" style="255" customWidth="1"/>
    <col min="11778" max="11778" width="20.28515625" style="255" customWidth="1"/>
    <col min="11779" max="11779" width="20.85546875" style="255" customWidth="1"/>
    <col min="11780" max="11780" width="13.7109375" style="255" customWidth="1"/>
    <col min="11781" max="11781" width="29.7109375" style="255" customWidth="1"/>
    <col min="11782" max="12032" width="9.140625" style="255"/>
    <col min="12033" max="12033" width="34.5703125" style="255" customWidth="1"/>
    <col min="12034" max="12034" width="20.28515625" style="255" customWidth="1"/>
    <col min="12035" max="12035" width="20.85546875" style="255" customWidth="1"/>
    <col min="12036" max="12036" width="13.7109375" style="255" customWidth="1"/>
    <col min="12037" max="12037" width="29.7109375" style="255" customWidth="1"/>
    <col min="12038" max="12288" width="9.140625" style="255"/>
    <col min="12289" max="12289" width="34.5703125" style="255" customWidth="1"/>
    <col min="12290" max="12290" width="20.28515625" style="255" customWidth="1"/>
    <col min="12291" max="12291" width="20.85546875" style="255" customWidth="1"/>
    <col min="12292" max="12292" width="13.7109375" style="255" customWidth="1"/>
    <col min="12293" max="12293" width="29.7109375" style="255" customWidth="1"/>
    <col min="12294" max="12544" width="9.140625" style="255"/>
    <col min="12545" max="12545" width="34.5703125" style="255" customWidth="1"/>
    <col min="12546" max="12546" width="20.28515625" style="255" customWidth="1"/>
    <col min="12547" max="12547" width="20.85546875" style="255" customWidth="1"/>
    <col min="12548" max="12548" width="13.7109375" style="255" customWidth="1"/>
    <col min="12549" max="12549" width="29.7109375" style="255" customWidth="1"/>
    <col min="12550" max="12800" width="9.140625" style="255"/>
    <col min="12801" max="12801" width="34.5703125" style="255" customWidth="1"/>
    <col min="12802" max="12802" width="20.28515625" style="255" customWidth="1"/>
    <col min="12803" max="12803" width="20.85546875" style="255" customWidth="1"/>
    <col min="12804" max="12804" width="13.7109375" style="255" customWidth="1"/>
    <col min="12805" max="12805" width="29.7109375" style="255" customWidth="1"/>
    <col min="12806" max="13056" width="9.140625" style="255"/>
    <col min="13057" max="13057" width="34.5703125" style="255" customWidth="1"/>
    <col min="13058" max="13058" width="20.28515625" style="255" customWidth="1"/>
    <col min="13059" max="13059" width="20.85546875" style="255" customWidth="1"/>
    <col min="13060" max="13060" width="13.7109375" style="255" customWidth="1"/>
    <col min="13061" max="13061" width="29.7109375" style="255" customWidth="1"/>
    <col min="13062" max="13312" width="9.140625" style="255"/>
    <col min="13313" max="13313" width="34.5703125" style="255" customWidth="1"/>
    <col min="13314" max="13314" width="20.28515625" style="255" customWidth="1"/>
    <col min="13315" max="13315" width="20.85546875" style="255" customWidth="1"/>
    <col min="13316" max="13316" width="13.7109375" style="255" customWidth="1"/>
    <col min="13317" max="13317" width="29.7109375" style="255" customWidth="1"/>
    <col min="13318" max="13568" width="9.140625" style="255"/>
    <col min="13569" max="13569" width="34.5703125" style="255" customWidth="1"/>
    <col min="13570" max="13570" width="20.28515625" style="255" customWidth="1"/>
    <col min="13571" max="13571" width="20.85546875" style="255" customWidth="1"/>
    <col min="13572" max="13572" width="13.7109375" style="255" customWidth="1"/>
    <col min="13573" max="13573" width="29.7109375" style="255" customWidth="1"/>
    <col min="13574" max="13824" width="9.140625" style="255"/>
    <col min="13825" max="13825" width="34.5703125" style="255" customWidth="1"/>
    <col min="13826" max="13826" width="20.28515625" style="255" customWidth="1"/>
    <col min="13827" max="13827" width="20.85546875" style="255" customWidth="1"/>
    <col min="13828" max="13828" width="13.7109375" style="255" customWidth="1"/>
    <col min="13829" max="13829" width="29.7109375" style="255" customWidth="1"/>
    <col min="13830" max="14080" width="9.140625" style="255"/>
    <col min="14081" max="14081" width="34.5703125" style="255" customWidth="1"/>
    <col min="14082" max="14082" width="20.28515625" style="255" customWidth="1"/>
    <col min="14083" max="14083" width="20.85546875" style="255" customWidth="1"/>
    <col min="14084" max="14084" width="13.7109375" style="255" customWidth="1"/>
    <col min="14085" max="14085" width="29.7109375" style="255" customWidth="1"/>
    <col min="14086" max="14336" width="9.140625" style="255"/>
    <col min="14337" max="14337" width="34.5703125" style="255" customWidth="1"/>
    <col min="14338" max="14338" width="20.28515625" style="255" customWidth="1"/>
    <col min="14339" max="14339" width="20.85546875" style="255" customWidth="1"/>
    <col min="14340" max="14340" width="13.7109375" style="255" customWidth="1"/>
    <col min="14341" max="14341" width="29.7109375" style="255" customWidth="1"/>
    <col min="14342" max="14592" width="9.140625" style="255"/>
    <col min="14593" max="14593" width="34.5703125" style="255" customWidth="1"/>
    <col min="14594" max="14594" width="20.28515625" style="255" customWidth="1"/>
    <col min="14595" max="14595" width="20.85546875" style="255" customWidth="1"/>
    <col min="14596" max="14596" width="13.7109375" style="255" customWidth="1"/>
    <col min="14597" max="14597" width="29.7109375" style="255" customWidth="1"/>
    <col min="14598" max="14848" width="9.140625" style="255"/>
    <col min="14849" max="14849" width="34.5703125" style="255" customWidth="1"/>
    <col min="14850" max="14850" width="20.28515625" style="255" customWidth="1"/>
    <col min="14851" max="14851" width="20.85546875" style="255" customWidth="1"/>
    <col min="14852" max="14852" width="13.7109375" style="255" customWidth="1"/>
    <col min="14853" max="14853" width="29.7109375" style="255" customWidth="1"/>
    <col min="14854" max="15104" width="9.140625" style="255"/>
    <col min="15105" max="15105" width="34.5703125" style="255" customWidth="1"/>
    <col min="15106" max="15106" width="20.28515625" style="255" customWidth="1"/>
    <col min="15107" max="15107" width="20.85546875" style="255" customWidth="1"/>
    <col min="15108" max="15108" width="13.7109375" style="255" customWidth="1"/>
    <col min="15109" max="15109" width="29.7109375" style="255" customWidth="1"/>
    <col min="15110" max="15360" width="9.140625" style="255"/>
    <col min="15361" max="15361" width="34.5703125" style="255" customWidth="1"/>
    <col min="15362" max="15362" width="20.28515625" style="255" customWidth="1"/>
    <col min="15363" max="15363" width="20.85546875" style="255" customWidth="1"/>
    <col min="15364" max="15364" width="13.7109375" style="255" customWidth="1"/>
    <col min="15365" max="15365" width="29.7109375" style="255" customWidth="1"/>
    <col min="15366" max="15616" width="9.140625" style="255"/>
    <col min="15617" max="15617" width="34.5703125" style="255" customWidth="1"/>
    <col min="15618" max="15618" width="20.28515625" style="255" customWidth="1"/>
    <col min="15619" max="15619" width="20.85546875" style="255" customWidth="1"/>
    <col min="15620" max="15620" width="13.7109375" style="255" customWidth="1"/>
    <col min="15621" max="15621" width="29.7109375" style="255" customWidth="1"/>
    <col min="15622" max="15872" width="9.140625" style="255"/>
    <col min="15873" max="15873" width="34.5703125" style="255" customWidth="1"/>
    <col min="15874" max="15874" width="20.28515625" style="255" customWidth="1"/>
    <col min="15875" max="15875" width="20.85546875" style="255" customWidth="1"/>
    <col min="15876" max="15876" width="13.7109375" style="255" customWidth="1"/>
    <col min="15877" max="15877" width="29.7109375" style="255" customWidth="1"/>
    <col min="15878" max="16128" width="9.140625" style="255"/>
    <col min="16129" max="16129" width="34.5703125" style="255" customWidth="1"/>
    <col min="16130" max="16130" width="20.28515625" style="255" customWidth="1"/>
    <col min="16131" max="16131" width="20.85546875" style="255" customWidth="1"/>
    <col min="16132" max="16132" width="13.7109375" style="255" customWidth="1"/>
    <col min="16133" max="16133" width="29.7109375" style="255" customWidth="1"/>
    <col min="16134" max="16384" width="9.140625" style="255"/>
  </cols>
  <sheetData>
    <row r="1" spans="1:7" ht="16.5" customHeight="1">
      <c r="A1" s="532" t="s">
        <v>1</v>
      </c>
      <c r="B1" s="532"/>
      <c r="C1" s="532"/>
      <c r="D1" s="532"/>
      <c r="E1" s="533" t="s">
        <v>1983</v>
      </c>
      <c r="F1" s="532"/>
      <c r="G1" s="532"/>
    </row>
    <row r="2" spans="1:7" ht="44.25" customHeight="1">
      <c r="A2" s="1023" t="s">
        <v>977</v>
      </c>
      <c r="B2" s="1023"/>
      <c r="C2" s="1023"/>
      <c r="D2" s="1023"/>
      <c r="E2" s="1023"/>
      <c r="F2" s="532"/>
      <c r="G2" s="532"/>
    </row>
    <row r="3" spans="1:7" ht="23.25" customHeight="1">
      <c r="A3" s="537" t="s">
        <v>60</v>
      </c>
      <c r="B3" s="535"/>
      <c r="C3" s="535"/>
      <c r="D3" s="535"/>
      <c r="E3" s="538" t="s">
        <v>107</v>
      </c>
      <c r="F3" s="532"/>
      <c r="G3" s="532"/>
    </row>
    <row r="4" spans="1:7" ht="84" customHeight="1">
      <c r="A4" s="539" t="s">
        <v>382</v>
      </c>
      <c r="B4" s="540" t="s">
        <v>3329</v>
      </c>
      <c r="C4" s="540" t="s">
        <v>3330</v>
      </c>
      <c r="D4" s="539" t="s">
        <v>978</v>
      </c>
      <c r="E4" s="539" t="s">
        <v>269</v>
      </c>
      <c r="F4" s="532"/>
      <c r="G4" s="532"/>
    </row>
    <row r="5" spans="1:7" ht="21.75" customHeight="1">
      <c r="A5" s="539">
        <v>1</v>
      </c>
      <c r="B5" s="539">
        <v>2</v>
      </c>
      <c r="C5" s="539">
        <v>3</v>
      </c>
      <c r="D5" s="539">
        <v>4</v>
      </c>
      <c r="E5" s="539">
        <v>5</v>
      </c>
      <c r="F5" s="532"/>
      <c r="G5" s="532"/>
    </row>
    <row r="6" spans="1:7" ht="71.25" customHeight="1">
      <c r="A6" s="541" t="s">
        <v>188</v>
      </c>
      <c r="B6" s="542">
        <v>0</v>
      </c>
      <c r="C6" s="542">
        <v>284.2</v>
      </c>
      <c r="D6" s="542">
        <v>0</v>
      </c>
      <c r="E6" s="541" t="s">
        <v>414</v>
      </c>
      <c r="F6" s="532"/>
      <c r="G6" s="532"/>
    </row>
    <row r="7" spans="1:7" ht="55.5" customHeight="1">
      <c r="A7" s="543" t="s">
        <v>979</v>
      </c>
      <c r="B7" s="544"/>
      <c r="C7" s="546"/>
      <c r="D7" s="542"/>
      <c r="E7" s="543" t="s">
        <v>2314</v>
      </c>
      <c r="F7" s="532"/>
      <c r="G7" s="534" t="s">
        <v>453</v>
      </c>
    </row>
    <row r="8" spans="1:7">
      <c r="A8" s="536"/>
      <c r="B8" s="536"/>
      <c r="C8" s="536"/>
      <c r="D8" s="536"/>
      <c r="E8" s="536"/>
      <c r="F8" s="532"/>
      <c r="G8" s="532"/>
    </row>
    <row r="9" spans="1:7">
      <c r="A9" s="545"/>
      <c r="B9" s="536"/>
      <c r="C9" s="536"/>
      <c r="D9" s="536"/>
      <c r="E9" s="536"/>
      <c r="F9" s="532"/>
      <c r="G9" s="532"/>
    </row>
    <row r="10" spans="1:7">
      <c r="A10" s="545"/>
      <c r="B10" s="532"/>
      <c r="C10" s="532"/>
      <c r="D10" s="532"/>
      <c r="E10" s="532"/>
      <c r="F10" s="532"/>
      <c r="G10" s="532"/>
    </row>
  </sheetData>
  <customSheetViews>
    <customSheetView guid="{CEB12AB2-2B7C-47EA-8993-91B31C172525}">
      <selection activeCell="B8" sqref="B8"/>
      <pageMargins left="0.77" right="0.59" top="0.98425196850393704" bottom="0.98425196850393704" header="0.51181102362204722" footer="0.51181102362204722"/>
      <printOptions horizontalCentered="1"/>
      <pageSetup paperSize="9" scale="75" orientation="portrait" r:id="rId1"/>
      <headerFooter alignWithMargins="0"/>
    </customSheetView>
    <customSheetView guid="{69687417-BF2D-41EA-9F0C-3ABCA36AC0DF}">
      <selection activeCell="B8" sqref="B8"/>
      <pageMargins left="0.77" right="0.59" top="0.98425196850393704" bottom="0.98425196850393704" header="0.51181102362204722" footer="0.51181102362204722"/>
      <printOptions horizontalCentered="1"/>
      <pageSetup paperSize="9" scale="75" orientation="portrait" r:id="rId2"/>
      <headerFooter alignWithMargins="0"/>
    </customSheetView>
  </customSheetViews>
  <mergeCells count="1">
    <mergeCell ref="A2:E2"/>
  </mergeCells>
  <printOptions horizontalCentered="1"/>
  <pageMargins left="0.77" right="0.59" top="0.98425196850393704" bottom="0.98425196850393704" header="0.51181102362204722" footer="0.51181102362204722"/>
  <pageSetup paperSize="9" scale="75"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54"/>
  <sheetViews>
    <sheetView zoomScale="75" zoomScaleNormal="75" zoomScaleSheetLayoutView="70" workbookViewId="0">
      <pane xSplit="1" ySplit="9" topLeftCell="B10" activePane="bottomRight" state="frozen"/>
      <selection pane="topRight" activeCell="B1" sqref="B1"/>
      <selection pane="bottomLeft" activeCell="A10" sqref="A10"/>
      <selection pane="bottomRight" activeCell="A9" sqref="A9:XFD9"/>
    </sheetView>
  </sheetViews>
  <sheetFormatPr defaultColWidth="9.140625" defaultRowHeight="15"/>
  <cols>
    <col min="1" max="1" width="30.85546875" style="30" customWidth="1"/>
    <col min="2" max="5" width="12.28515625" style="30" customWidth="1"/>
    <col min="6" max="6" width="14.7109375" style="177" customWidth="1"/>
    <col min="7" max="7" width="14.7109375" style="201" customWidth="1"/>
    <col min="8" max="9" width="14.7109375" style="225" customWidth="1"/>
    <col min="10" max="10" width="14.7109375" style="238" customWidth="1"/>
    <col min="11" max="11" width="14.7109375" style="242" customWidth="1"/>
    <col min="12" max="14" width="14.7109375" style="256" customWidth="1"/>
    <col min="15" max="26" width="12.28515625" style="30" customWidth="1"/>
    <col min="27" max="27" width="14.140625" style="30" customWidth="1"/>
    <col min="28" max="28" width="31.7109375" style="30" customWidth="1"/>
    <col min="29" max="29" width="19.5703125" style="30" customWidth="1"/>
    <col min="30" max="32" width="9.140625" style="30"/>
    <col min="33" max="33" width="17.140625" style="30" customWidth="1"/>
    <col min="34" max="16384" width="9.140625" style="30"/>
  </cols>
  <sheetData>
    <row r="1" spans="1:30">
      <c r="A1" s="30" t="s">
        <v>1700</v>
      </c>
      <c r="AB1" s="31" t="s">
        <v>1701</v>
      </c>
    </row>
    <row r="3" spans="1:30" ht="18.75">
      <c r="A3" s="1025" t="s">
        <v>582</v>
      </c>
      <c r="B3" s="1025"/>
      <c r="C3" s="1025"/>
      <c r="D3" s="1025"/>
      <c r="E3" s="1025"/>
      <c r="F3" s="1025"/>
      <c r="G3" s="1025"/>
      <c r="H3" s="1025"/>
      <c r="I3" s="1025"/>
      <c r="J3" s="1025"/>
      <c r="K3" s="1025"/>
      <c r="L3" s="1025"/>
      <c r="M3" s="1025"/>
      <c r="N3" s="1025"/>
      <c r="O3" s="1025"/>
      <c r="P3" s="1025"/>
      <c r="Q3" s="1025"/>
      <c r="R3" s="1025"/>
      <c r="S3" s="1025"/>
      <c r="T3" s="1025"/>
      <c r="U3" s="1025"/>
      <c r="V3" s="1025"/>
      <c r="W3" s="1025"/>
      <c r="X3" s="1025"/>
      <c r="Y3" s="1025"/>
      <c r="Z3" s="1025"/>
      <c r="AA3" s="1025"/>
      <c r="AB3" s="1025"/>
    </row>
    <row r="4" spans="1:30" ht="18.75">
      <c r="A4" s="1025" t="s">
        <v>30</v>
      </c>
      <c r="B4" s="1025"/>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row>
    <row r="5" spans="1:30">
      <c r="A5" s="30" t="s">
        <v>60</v>
      </c>
      <c r="AB5" s="31" t="s">
        <v>246</v>
      </c>
    </row>
    <row r="6" spans="1:30">
      <c r="A6" s="1028" t="s">
        <v>382</v>
      </c>
      <c r="B6" s="1030" t="s">
        <v>282</v>
      </c>
      <c r="C6" s="1031"/>
      <c r="D6" s="1031"/>
      <c r="E6" s="1031"/>
      <c r="F6" s="1031"/>
      <c r="G6" s="1031"/>
      <c r="H6" s="1031"/>
      <c r="I6" s="1031"/>
      <c r="J6" s="1031"/>
      <c r="K6" s="1031"/>
      <c r="L6" s="1031"/>
      <c r="M6" s="273"/>
      <c r="N6" s="476"/>
      <c r="O6" s="1030" t="s">
        <v>283</v>
      </c>
      <c r="P6" s="1031"/>
      <c r="Q6" s="1031"/>
      <c r="R6" s="1031"/>
      <c r="S6" s="1031"/>
      <c r="T6" s="1031"/>
      <c r="U6" s="1031"/>
      <c r="V6" s="1031"/>
      <c r="W6" s="1031"/>
      <c r="X6" s="1031"/>
      <c r="Y6" s="1031"/>
      <c r="Z6" s="1031"/>
      <c r="AA6" s="1031"/>
      <c r="AB6" s="1028" t="s">
        <v>37</v>
      </c>
    </row>
    <row r="7" spans="1:30">
      <c r="A7" s="1029"/>
      <c r="B7" s="1032" t="s">
        <v>284</v>
      </c>
      <c r="C7" s="1033"/>
      <c r="D7" s="1033"/>
      <c r="E7" s="1033"/>
      <c r="F7" s="1033"/>
      <c r="G7" s="1033"/>
      <c r="H7" s="1033"/>
      <c r="I7" s="1033"/>
      <c r="J7" s="1033"/>
      <c r="K7" s="1033"/>
      <c r="L7" s="1033"/>
      <c r="M7" s="272"/>
      <c r="N7" s="475"/>
      <c r="O7" s="1034" t="s">
        <v>335</v>
      </c>
      <c r="P7" s="1035"/>
      <c r="Q7" s="1035"/>
      <c r="R7" s="1035"/>
      <c r="S7" s="1035"/>
      <c r="T7" s="1035"/>
      <c r="U7" s="1035"/>
      <c r="V7" s="1035"/>
      <c r="W7" s="1035"/>
      <c r="X7" s="1035"/>
      <c r="Y7" s="1035"/>
      <c r="Z7" s="1035"/>
      <c r="AA7" s="1035"/>
      <c r="AB7" s="1029"/>
    </row>
    <row r="8" spans="1:30" ht="75.75" customHeight="1">
      <c r="A8" s="1029"/>
      <c r="B8" s="64" t="s">
        <v>1576</v>
      </c>
      <c r="C8" s="64" t="s">
        <v>1672</v>
      </c>
      <c r="D8" s="98" t="s">
        <v>1964</v>
      </c>
      <c r="E8" s="98" t="s">
        <v>2079</v>
      </c>
      <c r="F8" s="98" t="s">
        <v>2081</v>
      </c>
      <c r="G8" s="98" t="s">
        <v>2119</v>
      </c>
      <c r="H8" s="98" t="s">
        <v>2191</v>
      </c>
      <c r="I8" s="98" t="s">
        <v>2192</v>
      </c>
      <c r="J8" s="98" t="s">
        <v>2274</v>
      </c>
      <c r="K8" s="98" t="s">
        <v>2325</v>
      </c>
      <c r="L8" s="98" t="s">
        <v>2326</v>
      </c>
      <c r="M8" s="98" t="s">
        <v>2993</v>
      </c>
      <c r="N8" s="98" t="s">
        <v>3331</v>
      </c>
      <c r="O8" s="98" t="s">
        <v>1576</v>
      </c>
      <c r="P8" s="98" t="s">
        <v>1672</v>
      </c>
      <c r="Q8" s="98" t="s">
        <v>1964</v>
      </c>
      <c r="R8" s="98" t="s">
        <v>2079</v>
      </c>
      <c r="S8" s="98" t="s">
        <v>2081</v>
      </c>
      <c r="T8" s="98" t="s">
        <v>2120</v>
      </c>
      <c r="U8" s="98" t="s">
        <v>2173</v>
      </c>
      <c r="V8" s="98" t="s">
        <v>2192</v>
      </c>
      <c r="W8" s="98" t="s">
        <v>2274</v>
      </c>
      <c r="X8" s="98" t="s">
        <v>2304</v>
      </c>
      <c r="Y8" s="98" t="s">
        <v>2327</v>
      </c>
      <c r="Z8" s="98" t="s">
        <v>2990</v>
      </c>
      <c r="AA8" s="98" t="s">
        <v>3331</v>
      </c>
      <c r="AB8" s="1029"/>
    </row>
    <row r="9" spans="1:30">
      <c r="A9" s="32">
        <v>1</v>
      </c>
      <c r="B9" s="64">
        <v>2</v>
      </c>
      <c r="C9" s="64">
        <v>3</v>
      </c>
      <c r="D9" s="32">
        <v>4</v>
      </c>
      <c r="E9" s="64">
        <v>5</v>
      </c>
      <c r="F9" s="64">
        <v>6</v>
      </c>
      <c r="G9" s="32">
        <v>7</v>
      </c>
      <c r="H9" s="64">
        <v>8</v>
      </c>
      <c r="I9" s="64">
        <v>9</v>
      </c>
      <c r="J9" s="32">
        <v>10</v>
      </c>
      <c r="K9" s="32">
        <v>11</v>
      </c>
      <c r="L9" s="32">
        <v>12</v>
      </c>
      <c r="M9" s="32">
        <v>13</v>
      </c>
      <c r="N9" s="32">
        <v>14</v>
      </c>
      <c r="O9" s="32">
        <v>15</v>
      </c>
      <c r="P9" s="32">
        <v>16</v>
      </c>
      <c r="Q9" s="32">
        <v>17</v>
      </c>
      <c r="R9" s="32">
        <v>18</v>
      </c>
      <c r="S9" s="32">
        <v>19</v>
      </c>
      <c r="T9" s="32">
        <v>20</v>
      </c>
      <c r="U9" s="32">
        <v>21</v>
      </c>
      <c r="V9" s="32">
        <v>22</v>
      </c>
      <c r="W9" s="32">
        <v>23</v>
      </c>
      <c r="X9" s="32">
        <v>24</v>
      </c>
      <c r="Y9" s="32">
        <v>25</v>
      </c>
      <c r="Z9" s="32">
        <v>26</v>
      </c>
      <c r="AA9" s="32">
        <v>27</v>
      </c>
      <c r="AB9" s="32">
        <v>28</v>
      </c>
    </row>
    <row r="10" spans="1:30" ht="18" customHeight="1">
      <c r="A10" s="33" t="s">
        <v>113</v>
      </c>
      <c r="B10" s="123">
        <v>833072.33680505003</v>
      </c>
      <c r="C10" s="123">
        <v>640568.01896373974</v>
      </c>
      <c r="D10" s="123">
        <v>912656.23740070034</v>
      </c>
      <c r="E10" s="123">
        <v>2534806.1728896499</v>
      </c>
      <c r="F10" s="123">
        <v>-188066.38444236005</v>
      </c>
      <c r="G10" s="123">
        <v>319386.98928477999</v>
      </c>
      <c r="H10" s="123">
        <v>471599.1945001501</v>
      </c>
      <c r="I10" s="123">
        <v>1566204.9362895507</v>
      </c>
      <c r="J10" s="123">
        <v>382189.30892918014</v>
      </c>
      <c r="K10" s="123">
        <v>1249185.8589798994</v>
      </c>
      <c r="L10" s="123">
        <v>592247.56826038053</v>
      </c>
      <c r="M10" s="123">
        <v>587477.8587479894</v>
      </c>
      <c r="N10" s="123">
        <v>271312.85565739003</v>
      </c>
      <c r="O10" s="123">
        <v>729188.09148355003</v>
      </c>
      <c r="P10" s="123">
        <v>483144.20098854008</v>
      </c>
      <c r="Q10" s="123">
        <v>-45425.554890200263</v>
      </c>
      <c r="R10" s="123">
        <f>R11+R16</f>
        <v>2526271.2169568501</v>
      </c>
      <c r="S10" s="123">
        <v>143906.19869024007</v>
      </c>
      <c r="T10" s="123">
        <v>505073.5004047798</v>
      </c>
      <c r="U10" s="123">
        <v>426928.75717828004</v>
      </c>
      <c r="V10" s="123">
        <v>1314939.7077773057</v>
      </c>
      <c r="W10" s="123">
        <v>830431.47591801989</v>
      </c>
      <c r="X10" s="123">
        <v>1493689.0109939997</v>
      </c>
      <c r="Y10" s="123">
        <v>673601.55037629046</v>
      </c>
      <c r="Z10" s="123">
        <v>123128.24817644013</v>
      </c>
      <c r="AA10" s="123">
        <v>1031674.6262595898</v>
      </c>
      <c r="AB10" s="34" t="s">
        <v>42</v>
      </c>
    </row>
    <row r="11" spans="1:30" ht="17.45" customHeight="1">
      <c r="A11" s="35" t="s">
        <v>465</v>
      </c>
      <c r="B11" s="124">
        <v>483687.20949140005</v>
      </c>
      <c r="C11" s="124">
        <v>654333.38928399968</v>
      </c>
      <c r="D11" s="124">
        <v>917463.36805790011</v>
      </c>
      <c r="E11" s="124">
        <v>1571943.0960843</v>
      </c>
      <c r="F11" s="124">
        <v>-136755.18665290007</v>
      </c>
      <c r="G11" s="124">
        <v>353793.96584209998</v>
      </c>
      <c r="H11" s="124">
        <v>511349.35591137013</v>
      </c>
      <c r="I11" s="124">
        <v>1584542.1134227007</v>
      </c>
      <c r="J11" s="124">
        <v>418017.00788573013</v>
      </c>
      <c r="K11" s="124">
        <v>1111614.6802040397</v>
      </c>
      <c r="L11" s="124">
        <v>788753.15766038047</v>
      </c>
      <c r="M11" s="124">
        <v>903445.8565542493</v>
      </c>
      <c r="N11" s="124">
        <v>381660.56728928001</v>
      </c>
      <c r="O11" s="124">
        <v>379136.95916990004</v>
      </c>
      <c r="P11" s="124">
        <v>496909.57130880002</v>
      </c>
      <c r="Q11" s="124">
        <v>-30716.224233000306</v>
      </c>
      <c r="R11" s="124">
        <f>R12+R14</f>
        <v>1562697.2905095001</v>
      </c>
      <c r="S11" s="124">
        <v>195217.39647970005</v>
      </c>
      <c r="T11" s="124">
        <v>538763.53946209978</v>
      </c>
      <c r="U11" s="124">
        <v>466678.9185894999</v>
      </c>
      <c r="V11" s="124">
        <v>1332476.8849104559</v>
      </c>
      <c r="W11" s="124">
        <v>866259.17487456987</v>
      </c>
      <c r="X11" s="124">
        <v>1355503.6552181398</v>
      </c>
      <c r="Y11" s="124">
        <v>868840.43977629067</v>
      </c>
      <c r="Z11" s="124">
        <v>439096.24598270003</v>
      </c>
      <c r="AA11" s="124">
        <v>1141153.5814923698</v>
      </c>
      <c r="AB11" s="36" t="s">
        <v>466</v>
      </c>
    </row>
    <row r="12" spans="1:30" ht="34.5" customHeight="1">
      <c r="A12" s="37" t="s">
        <v>137</v>
      </c>
      <c r="B12" s="125">
        <v>14725.999825499981</v>
      </c>
      <c r="C12" s="125">
        <v>627184.49776199996</v>
      </c>
      <c r="D12" s="125">
        <v>135872.701413</v>
      </c>
      <c r="E12" s="125">
        <v>-17320.619333500043</v>
      </c>
      <c r="F12" s="125">
        <v>-201443.31107619999</v>
      </c>
      <c r="G12" s="125">
        <v>-186705.71609899995</v>
      </c>
      <c r="H12" s="125">
        <v>-470815.77276822994</v>
      </c>
      <c r="I12" s="125">
        <v>639147.72439393995</v>
      </c>
      <c r="J12" s="125">
        <v>-477389.58264137001</v>
      </c>
      <c r="K12" s="125">
        <v>-606325.18928910012</v>
      </c>
      <c r="L12" s="125">
        <v>276561.39364212018</v>
      </c>
      <c r="M12" s="125">
        <v>750848.26279354992</v>
      </c>
      <c r="N12" s="125">
        <v>-546921.36521231988</v>
      </c>
      <c r="O12" s="125">
        <v>-25787.374284299993</v>
      </c>
      <c r="P12" s="125">
        <v>463054.13273000007</v>
      </c>
      <c r="Q12" s="125">
        <v>-234075.52476800003</v>
      </c>
      <c r="R12" s="125">
        <v>59449.417118999962</v>
      </c>
      <c r="S12" s="125">
        <v>69570.316056400014</v>
      </c>
      <c r="T12" s="125">
        <v>20934.665520999974</v>
      </c>
      <c r="U12" s="125">
        <v>-511570.23561699997</v>
      </c>
      <c r="V12" s="125">
        <v>351076.72140857496</v>
      </c>
      <c r="W12" s="125">
        <v>-32719.039652529988</v>
      </c>
      <c r="X12" s="125">
        <v>-355284.73327497009</v>
      </c>
      <c r="Y12" s="125">
        <v>395195.67475800007</v>
      </c>
      <c r="Z12" s="125">
        <v>215138.15422199998</v>
      </c>
      <c r="AA12" s="125">
        <v>60306.495990769996</v>
      </c>
      <c r="AB12" s="38" t="s">
        <v>519</v>
      </c>
      <c r="AC12" s="182"/>
    </row>
    <row r="13" spans="1:30" ht="18" customHeight="1">
      <c r="A13" s="37" t="s">
        <v>520</v>
      </c>
      <c r="B13" s="126"/>
      <c r="C13" s="126">
        <v>0</v>
      </c>
      <c r="D13" s="126">
        <v>0</v>
      </c>
      <c r="E13" s="126"/>
      <c r="F13" s="126">
        <v>0</v>
      </c>
      <c r="G13" s="126">
        <v>0</v>
      </c>
      <c r="H13" s="126">
        <v>0</v>
      </c>
      <c r="I13" s="126">
        <v>0</v>
      </c>
      <c r="J13" s="126">
        <v>0</v>
      </c>
      <c r="K13" s="126">
        <v>0</v>
      </c>
      <c r="L13" s="126">
        <v>0</v>
      </c>
      <c r="M13" s="126">
        <v>0</v>
      </c>
      <c r="N13" s="126">
        <v>0</v>
      </c>
      <c r="O13" s="126"/>
      <c r="P13" s="126">
        <v>0</v>
      </c>
      <c r="Q13" s="125">
        <v>0</v>
      </c>
      <c r="R13" s="125"/>
      <c r="S13" s="125">
        <v>0</v>
      </c>
      <c r="T13" s="125">
        <v>0</v>
      </c>
      <c r="U13" s="125">
        <v>0</v>
      </c>
      <c r="V13" s="125">
        <v>0</v>
      </c>
      <c r="W13" s="125">
        <v>0</v>
      </c>
      <c r="X13" s="125">
        <v>0</v>
      </c>
      <c r="Y13" s="125">
        <v>0</v>
      </c>
      <c r="Z13" s="125">
        <v>0</v>
      </c>
      <c r="AA13" s="126">
        <v>0</v>
      </c>
      <c r="AB13" s="38" t="s">
        <v>352</v>
      </c>
    </row>
    <row r="14" spans="1:30" ht="25.5" customHeight="1">
      <c r="A14" s="37" t="s">
        <v>155</v>
      </c>
      <c r="B14" s="125">
        <v>468961.20966590004</v>
      </c>
      <c r="C14" s="125">
        <v>27148.891521999729</v>
      </c>
      <c r="D14" s="125">
        <v>781590.66664490011</v>
      </c>
      <c r="E14" s="125">
        <v>1589263.7154178</v>
      </c>
      <c r="F14" s="125">
        <v>64688.124423299916</v>
      </c>
      <c r="G14" s="125">
        <v>540499.68194109993</v>
      </c>
      <c r="H14" s="125">
        <v>982165.12867960008</v>
      </c>
      <c r="I14" s="125">
        <v>945394.3890287606</v>
      </c>
      <c r="J14" s="125">
        <v>895406.59052710014</v>
      </c>
      <c r="K14" s="125">
        <v>1717939.8694931399</v>
      </c>
      <c r="L14" s="125">
        <v>512191.76401826041</v>
      </c>
      <c r="M14" s="125">
        <v>152597.5937606995</v>
      </c>
      <c r="N14" s="125">
        <v>928581.93250159989</v>
      </c>
      <c r="O14" s="125">
        <v>404924.33345420007</v>
      </c>
      <c r="P14" s="125">
        <v>33855.438578799949</v>
      </c>
      <c r="Q14" s="125">
        <v>203359.3005349997</v>
      </c>
      <c r="R14" s="125">
        <v>1503247.8733905002</v>
      </c>
      <c r="S14" s="125">
        <v>125647.08042330004</v>
      </c>
      <c r="T14" s="125">
        <v>517828.87394109985</v>
      </c>
      <c r="U14" s="125">
        <v>978249.15420649992</v>
      </c>
      <c r="V14" s="125">
        <v>981400.16350188106</v>
      </c>
      <c r="W14" s="125">
        <v>898978.21452709986</v>
      </c>
      <c r="X14" s="125">
        <v>1710788.38849311</v>
      </c>
      <c r="Y14" s="125">
        <v>473644.76501829037</v>
      </c>
      <c r="Z14" s="125">
        <v>223958.0917607001</v>
      </c>
      <c r="AA14" s="125">
        <v>1080847.0855015998</v>
      </c>
      <c r="AB14" s="38" t="s">
        <v>154</v>
      </c>
    </row>
    <row r="15" spans="1:30" ht="30" customHeight="1">
      <c r="A15" s="37" t="s">
        <v>136</v>
      </c>
      <c r="B15" s="126">
        <v>0</v>
      </c>
      <c r="C15" s="126">
        <v>0</v>
      </c>
      <c r="D15" s="126">
        <v>0</v>
      </c>
      <c r="E15" s="126">
        <v>0</v>
      </c>
      <c r="F15" s="126">
        <v>0</v>
      </c>
      <c r="G15" s="126">
        <v>0</v>
      </c>
      <c r="H15" s="126">
        <v>0</v>
      </c>
      <c r="I15" s="126">
        <v>0</v>
      </c>
      <c r="J15" s="126">
        <v>0</v>
      </c>
      <c r="K15" s="126">
        <v>0</v>
      </c>
      <c r="L15" s="126">
        <v>0</v>
      </c>
      <c r="M15" s="126">
        <v>0</v>
      </c>
      <c r="N15" s="126">
        <v>0</v>
      </c>
      <c r="O15" s="126">
        <v>0</v>
      </c>
      <c r="P15" s="126">
        <v>0</v>
      </c>
      <c r="Q15" s="125">
        <v>0</v>
      </c>
      <c r="R15" s="125"/>
      <c r="S15" s="125">
        <v>0</v>
      </c>
      <c r="T15" s="125">
        <v>0</v>
      </c>
      <c r="U15" s="125">
        <v>0</v>
      </c>
      <c r="V15" s="125">
        <v>0</v>
      </c>
      <c r="W15" s="125">
        <v>0</v>
      </c>
      <c r="X15" s="125">
        <v>0</v>
      </c>
      <c r="Y15" s="125">
        <v>0</v>
      </c>
      <c r="Z15" s="125">
        <v>0</v>
      </c>
      <c r="AA15" s="126">
        <v>0</v>
      </c>
      <c r="AB15" s="38" t="s">
        <v>48</v>
      </c>
      <c r="AC15" s="1024"/>
      <c r="AD15" s="1024"/>
    </row>
    <row r="16" spans="1:30" s="39" customFormat="1" ht="18" customHeight="1">
      <c r="A16" s="35" t="s">
        <v>224</v>
      </c>
      <c r="B16" s="124">
        <v>349385.12731364998</v>
      </c>
      <c r="C16" s="124">
        <v>-13765.37032026003</v>
      </c>
      <c r="D16" s="124">
        <v>-4807.1306571998866</v>
      </c>
      <c r="E16" s="124">
        <v>962863.07680535014</v>
      </c>
      <c r="F16" s="124">
        <v>-51311.197789459991</v>
      </c>
      <c r="G16" s="124">
        <v>-34406.976557320006</v>
      </c>
      <c r="H16" s="124">
        <v>-39750.161411220004</v>
      </c>
      <c r="I16" s="124">
        <v>-18337.177133149991</v>
      </c>
      <c r="J16" s="124">
        <v>-35827.698956549997</v>
      </c>
      <c r="K16" s="124">
        <v>137571.17877586</v>
      </c>
      <c r="L16" s="124">
        <v>-196505.5894</v>
      </c>
      <c r="M16" s="124">
        <v>-315967.99780626001</v>
      </c>
      <c r="N16" s="124">
        <v>-110347.71163188999</v>
      </c>
      <c r="O16" s="124">
        <v>350051.13231364999</v>
      </c>
      <c r="P16" s="124">
        <v>-13765.37032026003</v>
      </c>
      <c r="Q16" s="124">
        <v>-14709.330657199898</v>
      </c>
      <c r="R16" s="124">
        <f>R18+R20+R21</f>
        <v>963573.92644735007</v>
      </c>
      <c r="S16" s="124">
        <v>-51311.197789459991</v>
      </c>
      <c r="T16" s="124">
        <v>-33690.039057320006</v>
      </c>
      <c r="U16" s="124">
        <v>-39750.161411220004</v>
      </c>
      <c r="V16" s="124">
        <v>-17537.177133149991</v>
      </c>
      <c r="W16" s="124">
        <v>-35827.698956549997</v>
      </c>
      <c r="X16" s="124">
        <v>138185.35577585999</v>
      </c>
      <c r="Y16" s="124">
        <v>-195238.88939999999</v>
      </c>
      <c r="Z16" s="124">
        <v>-315967.99780626001</v>
      </c>
      <c r="AA16" s="124">
        <v>-109478.95523277999</v>
      </c>
      <c r="AB16" s="36" t="s">
        <v>305</v>
      </c>
    </row>
    <row r="17" spans="1:28" ht="30.75" customHeight="1">
      <c r="A17" s="37" t="s">
        <v>309</v>
      </c>
      <c r="B17" s="126">
        <v>0</v>
      </c>
      <c r="C17" s="126">
        <v>0</v>
      </c>
      <c r="D17" s="126">
        <v>0</v>
      </c>
      <c r="E17" s="126">
        <v>0</v>
      </c>
      <c r="F17" s="126">
        <v>0</v>
      </c>
      <c r="G17" s="126">
        <v>0</v>
      </c>
      <c r="H17" s="126">
        <v>0</v>
      </c>
      <c r="I17" s="126">
        <v>0</v>
      </c>
      <c r="J17" s="126">
        <v>0</v>
      </c>
      <c r="K17" s="126">
        <v>0</v>
      </c>
      <c r="L17" s="126">
        <v>0</v>
      </c>
      <c r="M17" s="126">
        <v>0</v>
      </c>
      <c r="N17" s="126">
        <v>0</v>
      </c>
      <c r="O17" s="126">
        <v>0</v>
      </c>
      <c r="P17" s="126">
        <v>0</v>
      </c>
      <c r="Q17" s="125">
        <v>0</v>
      </c>
      <c r="R17" s="125"/>
      <c r="S17" s="125">
        <v>0</v>
      </c>
      <c r="T17" s="125">
        <v>0</v>
      </c>
      <c r="U17" s="125">
        <v>0</v>
      </c>
      <c r="V17" s="125">
        <v>0</v>
      </c>
      <c r="W17" s="125">
        <v>0</v>
      </c>
      <c r="X17" s="125">
        <v>0</v>
      </c>
      <c r="Y17" s="125">
        <v>0</v>
      </c>
      <c r="Z17" s="125">
        <v>0</v>
      </c>
      <c r="AA17" s="126">
        <v>0</v>
      </c>
      <c r="AB17" s="38" t="s">
        <v>519</v>
      </c>
    </row>
    <row r="18" spans="1:28" ht="25.5" customHeight="1">
      <c r="A18" s="37" t="s">
        <v>310</v>
      </c>
      <c r="B18" s="125">
        <v>-79161.902648429997</v>
      </c>
      <c r="C18" s="125">
        <v>-7841.7346964399912</v>
      </c>
      <c r="D18" s="125">
        <v>-7935.9177263099118</v>
      </c>
      <c r="E18" s="125">
        <v>713990.63717558002</v>
      </c>
      <c r="F18" s="125">
        <v>-48900.081955309994</v>
      </c>
      <c r="G18" s="125">
        <v>-31205.087007550006</v>
      </c>
      <c r="H18" s="125">
        <v>-43881.05252307</v>
      </c>
      <c r="I18" s="125">
        <v>-18700.180794129992</v>
      </c>
      <c r="J18" s="125">
        <v>-44337.931490800001</v>
      </c>
      <c r="K18" s="125">
        <v>142958.63756758999</v>
      </c>
      <c r="L18" s="125">
        <v>-100097.21039999998</v>
      </c>
      <c r="M18" s="125">
        <v>-56918.329300110054</v>
      </c>
      <c r="N18" s="125">
        <v>-109871.14630338999</v>
      </c>
      <c r="O18" s="125">
        <v>-79161.902648429997</v>
      </c>
      <c r="P18" s="125">
        <v>-7841.7346964399912</v>
      </c>
      <c r="Q18" s="125">
        <v>-7935.9177263099118</v>
      </c>
      <c r="R18" s="125">
        <v>713990.63717558002</v>
      </c>
      <c r="S18" s="125">
        <v>-48900.081955309994</v>
      </c>
      <c r="T18" s="125">
        <v>-31205.087007550006</v>
      </c>
      <c r="U18" s="125">
        <v>-43881.05252307</v>
      </c>
      <c r="V18" s="125">
        <v>-18700.180794129992</v>
      </c>
      <c r="W18" s="125">
        <v>-44337.931490800001</v>
      </c>
      <c r="X18" s="125">
        <v>142958.63756758999</v>
      </c>
      <c r="Y18" s="125">
        <v>-100097.21039999998</v>
      </c>
      <c r="Z18" s="125">
        <v>-56918.329300110054</v>
      </c>
      <c r="AA18" s="125">
        <v>-109871.14630338999</v>
      </c>
      <c r="AB18" s="38" t="s">
        <v>0</v>
      </c>
    </row>
    <row r="19" spans="1:28" ht="49.7" customHeight="1">
      <c r="A19" s="37" t="s">
        <v>357</v>
      </c>
      <c r="B19" s="126"/>
      <c r="C19" s="126">
        <v>0</v>
      </c>
      <c r="D19" s="126">
        <v>0</v>
      </c>
      <c r="E19" s="126"/>
      <c r="F19" s="126">
        <v>0</v>
      </c>
      <c r="G19" s="126">
        <v>0</v>
      </c>
      <c r="H19" s="126">
        <v>0</v>
      </c>
      <c r="I19" s="126">
        <v>0</v>
      </c>
      <c r="J19" s="126">
        <v>0</v>
      </c>
      <c r="K19" s="126">
        <v>0</v>
      </c>
      <c r="L19" s="126">
        <v>0</v>
      </c>
      <c r="M19" s="126">
        <v>0</v>
      </c>
      <c r="N19" s="126">
        <v>0</v>
      </c>
      <c r="O19" s="126"/>
      <c r="P19" s="126">
        <v>0</v>
      </c>
      <c r="Q19" s="125">
        <v>0</v>
      </c>
      <c r="R19" s="125"/>
      <c r="S19" s="125">
        <v>0</v>
      </c>
      <c r="T19" s="125">
        <v>0</v>
      </c>
      <c r="U19" s="125">
        <v>0</v>
      </c>
      <c r="V19" s="125">
        <v>0</v>
      </c>
      <c r="W19" s="125">
        <v>0</v>
      </c>
      <c r="X19" s="125">
        <v>0</v>
      </c>
      <c r="Y19" s="125">
        <v>0</v>
      </c>
      <c r="Z19" s="125">
        <v>0</v>
      </c>
      <c r="AA19" s="126">
        <v>0</v>
      </c>
      <c r="AB19" s="38" t="s">
        <v>359</v>
      </c>
    </row>
    <row r="20" spans="1:28">
      <c r="A20" s="37" t="s">
        <v>152</v>
      </c>
      <c r="B20" s="125">
        <v>-14348.965037920001</v>
      </c>
      <c r="C20" s="125">
        <v>-5923.6356238200024</v>
      </c>
      <c r="D20" s="125">
        <v>3128.7870691100015</v>
      </c>
      <c r="E20" s="125">
        <v>13183.289271769994</v>
      </c>
      <c r="F20" s="125">
        <v>-2411.1158341500004</v>
      </c>
      <c r="G20" s="125">
        <v>-2484.9520497699996</v>
      </c>
      <c r="H20" s="125">
        <v>4130.8911118500009</v>
      </c>
      <c r="I20" s="125">
        <v>1163.003660979999</v>
      </c>
      <c r="J20" s="125">
        <v>8510.2325342500008</v>
      </c>
      <c r="K20" s="125">
        <v>-4773.2817917299981</v>
      </c>
      <c r="L20" s="125">
        <v>-95141.679000000004</v>
      </c>
      <c r="M20" s="125">
        <v>-259049.66850614996</v>
      </c>
      <c r="N20" s="125">
        <v>392.19107061000022</v>
      </c>
      <c r="O20" s="125">
        <v>-14348.965037920001</v>
      </c>
      <c r="P20" s="125">
        <v>-5923.6356238200024</v>
      </c>
      <c r="Q20" s="125">
        <v>-6773.4129308899992</v>
      </c>
      <c r="R20" s="125">
        <v>13183.289271769998</v>
      </c>
      <c r="S20" s="125">
        <v>-2411.1158341500004</v>
      </c>
      <c r="T20" s="125">
        <v>-2484.9520497699996</v>
      </c>
      <c r="U20" s="125">
        <v>4130.8911118500009</v>
      </c>
      <c r="V20" s="125">
        <v>1163.003660979999</v>
      </c>
      <c r="W20" s="125">
        <v>8510.2325342500008</v>
      </c>
      <c r="X20" s="125">
        <v>-4773.2817917299981</v>
      </c>
      <c r="Y20" s="125">
        <v>-95141.679000000004</v>
      </c>
      <c r="Z20" s="125">
        <v>-259049.66850614996</v>
      </c>
      <c r="AA20" s="125">
        <v>392.19107061000022</v>
      </c>
      <c r="AB20" s="38" t="s">
        <v>420</v>
      </c>
    </row>
    <row r="21" spans="1:28" ht="26.45" customHeight="1">
      <c r="A21" s="40" t="s">
        <v>241</v>
      </c>
      <c r="B21" s="127">
        <v>442895.995</v>
      </c>
      <c r="C21" s="128">
        <v>0</v>
      </c>
      <c r="D21" s="128">
        <v>0</v>
      </c>
      <c r="E21" s="128">
        <v>235689.15035800001</v>
      </c>
      <c r="F21" s="128">
        <v>0</v>
      </c>
      <c r="G21" s="128">
        <v>-716.9375</v>
      </c>
      <c r="H21" s="128">
        <v>0</v>
      </c>
      <c r="I21" s="128">
        <v>-800</v>
      </c>
      <c r="J21" s="128">
        <v>0</v>
      </c>
      <c r="K21" s="128">
        <v>-614.17700000000002</v>
      </c>
      <c r="L21" s="128">
        <v>-1266.6999999999998</v>
      </c>
      <c r="M21" s="128">
        <v>0</v>
      </c>
      <c r="N21" s="128">
        <v>-868.75639910999996</v>
      </c>
      <c r="O21" s="127">
        <v>443562</v>
      </c>
      <c r="P21" s="128">
        <v>0</v>
      </c>
      <c r="Q21" s="128">
        <v>0</v>
      </c>
      <c r="R21" s="128">
        <v>236400</v>
      </c>
      <c r="S21" s="128">
        <v>0</v>
      </c>
      <c r="T21" s="128">
        <v>0</v>
      </c>
      <c r="U21" s="128">
        <v>0</v>
      </c>
      <c r="V21" s="128">
        <v>0</v>
      </c>
      <c r="W21" s="128">
        <v>0</v>
      </c>
      <c r="X21" s="128">
        <v>0</v>
      </c>
      <c r="Y21" s="128">
        <v>0</v>
      </c>
      <c r="Z21" s="128">
        <v>0</v>
      </c>
      <c r="AA21" s="128">
        <v>0</v>
      </c>
      <c r="AB21" s="41" t="s">
        <v>243</v>
      </c>
    </row>
    <row r="22" spans="1:28" ht="14.25" customHeight="1">
      <c r="A22" s="45"/>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45"/>
    </row>
    <row r="23" spans="1:28">
      <c r="A23" s="30" t="s">
        <v>419</v>
      </c>
    </row>
    <row r="24" spans="1:28" ht="18">
      <c r="A24" s="42" t="s">
        <v>561</v>
      </c>
    </row>
    <row r="25" spans="1:28" ht="18">
      <c r="A25" s="50"/>
    </row>
    <row r="26" spans="1:28" ht="18">
      <c r="A26" s="49"/>
    </row>
    <row r="27" spans="1:28">
      <c r="AB27" s="31"/>
    </row>
    <row r="29" spans="1:28" ht="15.75">
      <c r="A29" s="1025"/>
      <c r="B29" s="1025"/>
      <c r="C29" s="1025"/>
      <c r="D29" s="1025"/>
      <c r="E29" s="1025"/>
      <c r="F29" s="1025"/>
      <c r="G29" s="1025"/>
      <c r="H29" s="1025"/>
      <c r="I29" s="1025"/>
      <c r="J29" s="1025"/>
      <c r="K29" s="1025"/>
      <c r="L29" s="1025"/>
      <c r="M29" s="1025"/>
      <c r="N29" s="1025"/>
      <c r="O29" s="1025"/>
      <c r="P29" s="1025"/>
      <c r="Q29" s="1025"/>
      <c r="R29" s="1025"/>
      <c r="S29" s="1025"/>
      <c r="T29" s="1025"/>
      <c r="U29" s="1025"/>
      <c r="V29" s="1025"/>
      <c r="W29" s="1025"/>
      <c r="X29" s="1025"/>
      <c r="Y29" s="1025"/>
      <c r="Z29" s="1025"/>
      <c r="AA29" s="1025"/>
      <c r="AB29" s="1025"/>
    </row>
    <row r="30" spans="1:28" ht="15.75">
      <c r="A30" s="1025"/>
      <c r="B30" s="1025"/>
      <c r="C30" s="1025"/>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c r="Z30" s="1025"/>
      <c r="AA30" s="1025"/>
      <c r="AB30" s="1025"/>
    </row>
    <row r="31" spans="1:28">
      <c r="AB31" s="31"/>
    </row>
    <row r="32" spans="1:28" s="99" customFormat="1">
      <c r="A32" s="1026"/>
      <c r="B32" s="1026"/>
      <c r="C32" s="1027"/>
      <c r="D32" s="121"/>
      <c r="E32" s="192"/>
      <c r="F32" s="178"/>
      <c r="G32" s="178"/>
      <c r="H32" s="178"/>
      <c r="I32" s="178"/>
      <c r="J32" s="178"/>
      <c r="K32" s="178"/>
      <c r="L32" s="178"/>
      <c r="M32" s="178"/>
      <c r="N32" s="178"/>
      <c r="O32" s="1026"/>
      <c r="P32" s="1027"/>
      <c r="Q32" s="121"/>
      <c r="R32" s="192"/>
      <c r="S32" s="190"/>
      <c r="T32" s="203"/>
      <c r="U32" s="213"/>
      <c r="V32" s="227"/>
      <c r="W32" s="240"/>
      <c r="X32" s="244"/>
      <c r="Y32" s="475"/>
      <c r="Z32" s="270"/>
      <c r="AA32" s="258"/>
      <c r="AB32" s="1026"/>
    </row>
    <row r="33" spans="1:28" s="99" customFormat="1">
      <c r="A33" s="1026"/>
      <c r="B33" s="1026"/>
      <c r="C33" s="1027"/>
      <c r="D33" s="121"/>
      <c r="E33" s="192"/>
      <c r="F33" s="178"/>
      <c r="G33" s="178"/>
      <c r="H33" s="178"/>
      <c r="I33" s="178"/>
      <c r="J33" s="178"/>
      <c r="K33" s="178"/>
      <c r="L33" s="178"/>
      <c r="M33" s="178"/>
      <c r="N33" s="178"/>
      <c r="O33" s="1026"/>
      <c r="P33" s="1027"/>
      <c r="Q33" s="121"/>
      <c r="R33" s="192"/>
      <c r="S33" s="190"/>
      <c r="T33" s="203"/>
      <c r="U33" s="213"/>
      <c r="V33" s="227"/>
      <c r="W33" s="240"/>
      <c r="X33" s="244"/>
      <c r="Y33" s="475"/>
      <c r="Z33" s="270"/>
      <c r="AA33" s="258"/>
      <c r="AB33" s="1026"/>
    </row>
    <row r="34" spans="1:28" s="99" customFormat="1" ht="81.75" customHeight="1">
      <c r="A34" s="1026"/>
      <c r="B34" s="100"/>
      <c r="C34" s="100"/>
      <c r="D34" s="100"/>
      <c r="E34" s="100"/>
      <c r="F34" s="179"/>
      <c r="G34" s="179"/>
      <c r="H34" s="179"/>
      <c r="I34" s="179"/>
      <c r="J34" s="179"/>
      <c r="K34" s="179"/>
      <c r="L34" s="179"/>
      <c r="M34" s="179"/>
      <c r="N34" s="179"/>
      <c r="O34" s="100"/>
      <c r="P34" s="100"/>
      <c r="Q34" s="100"/>
      <c r="R34" s="100"/>
      <c r="S34" s="100"/>
      <c r="T34" s="100"/>
      <c r="U34" s="100"/>
      <c r="V34" s="100"/>
      <c r="W34" s="100"/>
      <c r="X34" s="100"/>
      <c r="Y34" s="100"/>
      <c r="Z34" s="100"/>
      <c r="AA34" s="100"/>
      <c r="AB34" s="1026"/>
    </row>
    <row r="35" spans="1:28" s="99" customFormat="1">
      <c r="A35" s="101"/>
      <c r="B35" s="100"/>
      <c r="C35" s="100"/>
      <c r="D35" s="100"/>
      <c r="E35" s="100"/>
      <c r="F35" s="179"/>
      <c r="G35" s="179"/>
      <c r="H35" s="179"/>
      <c r="I35" s="179"/>
      <c r="J35" s="179"/>
      <c r="K35" s="179"/>
      <c r="L35" s="179"/>
      <c r="M35" s="179"/>
      <c r="N35" s="179"/>
      <c r="O35" s="101"/>
      <c r="P35" s="101"/>
      <c r="Q35" s="120"/>
      <c r="R35" s="191"/>
      <c r="S35" s="189"/>
      <c r="T35" s="202"/>
      <c r="U35" s="212"/>
      <c r="V35" s="226"/>
      <c r="W35" s="239"/>
      <c r="X35" s="243"/>
      <c r="Y35" s="474"/>
      <c r="Z35" s="269"/>
      <c r="AA35" s="257"/>
      <c r="AB35" s="101"/>
    </row>
    <row r="36" spans="1:28" s="99" customFormat="1" ht="27" customHeight="1">
      <c r="A36" s="102"/>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2"/>
    </row>
    <row r="37" spans="1:28" s="106" customFormat="1" ht="15.75">
      <c r="A37" s="104"/>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4"/>
    </row>
    <row r="38" spans="1:28" s="99" customFormat="1" ht="23.25" customHeight="1">
      <c r="A38" s="45"/>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c r="AB38" s="45"/>
    </row>
    <row r="39" spans="1:28" s="99" customFormat="1" ht="32.25" customHeight="1">
      <c r="A39" s="107"/>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107"/>
    </row>
    <row r="40" spans="1:28" s="99" customFormat="1" ht="15" customHeight="1">
      <c r="A40" s="45"/>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45"/>
    </row>
    <row r="41" spans="1:28" s="99" customFormat="1" ht="19.5" customHeight="1">
      <c r="A41" s="108"/>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108"/>
    </row>
    <row r="42" spans="1:28" s="99" customFormat="1" ht="29.25" customHeight="1">
      <c r="A42" s="108"/>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108"/>
    </row>
    <row r="43" spans="1:28" s="99" customFormat="1" ht="42.75" customHeight="1">
      <c r="A43" s="108"/>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108"/>
    </row>
    <row r="44" spans="1:28" s="99" customFormat="1" ht="31.7" customHeight="1">
      <c r="A44" s="108"/>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108"/>
    </row>
    <row r="45" spans="1:28" s="99" customFormat="1" ht="17.45" customHeight="1">
      <c r="A45" s="45"/>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45"/>
    </row>
    <row r="46" spans="1:28" s="106" customFormat="1" ht="17.45" customHeight="1">
      <c r="A46" s="104"/>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4"/>
    </row>
    <row r="47" spans="1:28" s="99" customFormat="1" ht="22.7" customHeight="1">
      <c r="A47" s="45"/>
      <c r="B47" s="68"/>
      <c r="C47" s="68"/>
      <c r="D47" s="68"/>
      <c r="E47" s="68"/>
      <c r="F47" s="68"/>
      <c r="G47" s="68"/>
      <c r="H47" s="68"/>
      <c r="I47" s="68"/>
      <c r="J47" s="68"/>
      <c r="K47" s="68"/>
      <c r="L47" s="68"/>
      <c r="M47" s="68"/>
      <c r="N47" s="68"/>
      <c r="O47" s="68"/>
      <c r="P47" s="68"/>
      <c r="Q47" s="68"/>
      <c r="R47" s="68"/>
      <c r="S47" s="68"/>
      <c r="T47" s="68"/>
      <c r="U47" s="68"/>
      <c r="V47" s="68"/>
      <c r="W47" s="68"/>
      <c r="X47" s="68"/>
      <c r="Y47" s="68"/>
      <c r="Z47" s="68"/>
      <c r="AA47" s="68"/>
      <c r="AB47" s="45"/>
    </row>
    <row r="48" spans="1:28" s="99" customFormat="1" ht="31.7" customHeight="1">
      <c r="A48" s="45"/>
      <c r="B48" s="68"/>
      <c r="C48" s="68"/>
      <c r="D48" s="68"/>
      <c r="E48" s="68"/>
      <c r="F48" s="68"/>
      <c r="G48" s="68"/>
      <c r="H48" s="68"/>
      <c r="I48" s="68"/>
      <c r="J48" s="68"/>
      <c r="K48" s="68"/>
      <c r="L48" s="68"/>
      <c r="M48" s="68"/>
      <c r="N48" s="68"/>
      <c r="O48" s="68"/>
      <c r="P48" s="68"/>
      <c r="Q48" s="68"/>
      <c r="R48" s="68"/>
      <c r="S48" s="68"/>
      <c r="T48" s="68"/>
      <c r="U48" s="68"/>
      <c r="V48" s="68"/>
      <c r="W48" s="68"/>
      <c r="X48" s="68"/>
      <c r="Y48" s="68"/>
      <c r="Z48" s="68"/>
      <c r="AA48" s="68"/>
      <c r="AB48" s="45"/>
    </row>
    <row r="49" spans="1:28" s="99" customFormat="1" ht="20.25" customHeight="1">
      <c r="A49" s="45"/>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45"/>
    </row>
    <row r="50" spans="1:28" s="99" customFormat="1" ht="42.75" customHeight="1">
      <c r="A50" s="45"/>
      <c r="B50" s="68"/>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45"/>
    </row>
    <row r="51" spans="1:28" s="99" customFormat="1" ht="19.5" customHeight="1">
      <c r="A51" s="45"/>
      <c r="B51" s="68"/>
      <c r="C51" s="68"/>
      <c r="D51" s="68"/>
      <c r="E51" s="68"/>
      <c r="F51" s="68"/>
      <c r="G51" s="68"/>
      <c r="H51" s="68"/>
      <c r="I51" s="68"/>
      <c r="J51" s="68"/>
      <c r="K51" s="68"/>
      <c r="L51" s="68"/>
      <c r="M51" s="68"/>
      <c r="N51" s="68"/>
      <c r="O51" s="68"/>
      <c r="P51" s="68"/>
      <c r="Q51" s="68"/>
      <c r="R51" s="68"/>
      <c r="S51" s="68"/>
      <c r="T51" s="68"/>
      <c r="U51" s="68"/>
      <c r="V51" s="68"/>
      <c r="W51" s="68"/>
      <c r="X51" s="68"/>
      <c r="Y51" s="68"/>
      <c r="Z51" s="68"/>
      <c r="AA51" s="68"/>
      <c r="AB51" s="45"/>
    </row>
    <row r="52" spans="1:28" s="99" customFormat="1" ht="19.5" customHeight="1">
      <c r="F52" s="180"/>
      <c r="G52" s="180"/>
      <c r="H52" s="180"/>
      <c r="I52" s="180"/>
      <c r="J52" s="180"/>
      <c r="K52" s="180"/>
      <c r="L52" s="180"/>
      <c r="M52" s="180"/>
      <c r="N52" s="180"/>
      <c r="AB52" s="45"/>
    </row>
    <row r="53" spans="1:28" s="99" customFormat="1" ht="19.5" customHeight="1">
      <c r="A53" s="109"/>
      <c r="F53" s="180"/>
      <c r="G53" s="180"/>
      <c r="H53" s="180"/>
      <c r="I53" s="180"/>
      <c r="J53" s="180"/>
      <c r="K53" s="180"/>
      <c r="L53" s="180"/>
      <c r="M53" s="180"/>
      <c r="N53" s="180"/>
      <c r="AB53" s="45"/>
    </row>
    <row r="54" spans="1:28" ht="18">
      <c r="A54" s="50"/>
    </row>
  </sheetData>
  <customSheetViews>
    <customSheetView guid="{CEB12AB2-2B7C-47EA-8993-91B31C172525}" scale="70" showPageBreaks="1" printArea="1" view="pageBreakPreview">
      <selection activeCell="R6" sqref="R6"/>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R6" sqref="R6"/>
      <pageMargins left="0.34" right="0.18" top="0.18" bottom="0.17" header="0.21" footer="0.17"/>
      <pageSetup paperSize="9" scale="46" fitToWidth="0" fitToHeight="0" orientation="portrait" r:id="rId2"/>
      <headerFooter alignWithMargins="0"/>
    </customSheetView>
  </customSheetViews>
  <mergeCells count="17">
    <mergeCell ref="A3:AB3"/>
    <mergeCell ref="A4:AB4"/>
    <mergeCell ref="A6:A8"/>
    <mergeCell ref="AB6:AB8"/>
    <mergeCell ref="O6:AA6"/>
    <mergeCell ref="B6:L6"/>
    <mergeCell ref="B7:L7"/>
    <mergeCell ref="O7:AA7"/>
    <mergeCell ref="AC15:AD15"/>
    <mergeCell ref="A29:AB29"/>
    <mergeCell ref="A30:AB30"/>
    <mergeCell ref="A32:A34"/>
    <mergeCell ref="B32:C32"/>
    <mergeCell ref="O32:P32"/>
    <mergeCell ref="AB32:AB34"/>
    <mergeCell ref="B33:C33"/>
    <mergeCell ref="O33:P33"/>
  </mergeCells>
  <pageMargins left="0.34" right="0.18" top="0.18" bottom="0.17" header="0.21" footer="0.17"/>
  <pageSetup paperSize="9" scale="46" fitToWidth="0" fitToHeight="0"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29"/>
  <sheetViews>
    <sheetView zoomScale="75" zoomScaleNormal="75" zoomScaleSheetLayoutView="70" workbookViewId="0">
      <selection activeCell="A10" sqref="A10:XFD10"/>
    </sheetView>
  </sheetViews>
  <sheetFormatPr defaultColWidth="9.140625" defaultRowHeight="15"/>
  <cols>
    <col min="1" max="1" width="30.85546875" style="30" customWidth="1"/>
    <col min="2" max="11" width="12.140625" style="30" customWidth="1"/>
    <col min="12" max="14" width="13.28515625" style="30" customWidth="1"/>
    <col min="15" max="24" width="12.140625" style="30" customWidth="1"/>
    <col min="25" max="27" width="12.7109375" style="30" customWidth="1"/>
    <col min="28" max="28" width="31.7109375" style="30" customWidth="1"/>
    <col min="29" max="29" width="19.5703125" style="30" customWidth="1"/>
    <col min="30" max="16384" width="9.140625" style="30"/>
  </cols>
  <sheetData>
    <row r="1" spans="1:29" ht="18">
      <c r="A1" s="49"/>
    </row>
    <row r="2" spans="1:29">
      <c r="A2" s="30" t="s">
        <v>1702</v>
      </c>
      <c r="AB2" s="31" t="s">
        <v>1982</v>
      </c>
    </row>
    <row r="4" spans="1:29" ht="15.75">
      <c r="A4" s="1025" t="s">
        <v>83</v>
      </c>
      <c r="B4" s="1025"/>
      <c r="C4" s="1025"/>
      <c r="D4" s="1025"/>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row>
    <row r="5" spans="1:29" ht="18.75">
      <c r="A5" s="1025" t="s">
        <v>223</v>
      </c>
      <c r="B5" s="1025"/>
      <c r="C5" s="1025"/>
      <c r="D5" s="1025"/>
      <c r="E5" s="1025"/>
      <c r="F5" s="1025"/>
      <c r="G5" s="1025"/>
      <c r="H5" s="1025"/>
      <c r="I5" s="1025"/>
      <c r="J5" s="1025"/>
      <c r="K5" s="1025"/>
      <c r="L5" s="1025"/>
      <c r="M5" s="1025"/>
      <c r="N5" s="1025"/>
      <c r="O5" s="1025"/>
      <c r="P5" s="1025"/>
      <c r="Q5" s="1025"/>
      <c r="R5" s="1025"/>
      <c r="S5" s="1025"/>
      <c r="T5" s="1025"/>
      <c r="U5" s="1025"/>
      <c r="V5" s="1025"/>
      <c r="W5" s="1025"/>
      <c r="X5" s="1025"/>
      <c r="Y5" s="1025"/>
      <c r="Z5" s="1025"/>
      <c r="AA5" s="1025"/>
      <c r="AB5" s="1025"/>
    </row>
    <row r="6" spans="1:29">
      <c r="A6" s="30" t="s">
        <v>60</v>
      </c>
      <c r="AB6" s="31" t="s">
        <v>246</v>
      </c>
    </row>
    <row r="7" spans="1:29">
      <c r="A7" s="1028" t="s">
        <v>382</v>
      </c>
      <c r="B7" s="1030" t="s">
        <v>282</v>
      </c>
      <c r="C7" s="1038"/>
      <c r="D7" s="1038"/>
      <c r="E7" s="1038"/>
      <c r="F7" s="1038"/>
      <c r="G7" s="1038"/>
      <c r="H7" s="1038"/>
      <c r="I7" s="1038"/>
      <c r="J7" s="1038"/>
      <c r="K7" s="1038"/>
      <c r="L7" s="1038"/>
      <c r="M7" s="1038"/>
      <c r="N7" s="1039"/>
      <c r="O7" s="1030" t="s">
        <v>283</v>
      </c>
      <c r="P7" s="1038"/>
      <c r="Q7" s="1038"/>
      <c r="R7" s="1038"/>
      <c r="S7" s="1038"/>
      <c r="T7" s="1038"/>
      <c r="U7" s="1038"/>
      <c r="V7" s="1038"/>
      <c r="W7" s="1038"/>
      <c r="X7" s="1038"/>
      <c r="Y7" s="1038"/>
      <c r="Z7" s="1038"/>
      <c r="AA7" s="1039"/>
      <c r="AB7" s="1028" t="s">
        <v>37</v>
      </c>
    </row>
    <row r="8" spans="1:29">
      <c r="A8" s="1029"/>
      <c r="B8" s="1032" t="s">
        <v>284</v>
      </c>
      <c r="C8" s="1040"/>
      <c r="D8" s="1040"/>
      <c r="E8" s="1040"/>
      <c r="F8" s="1040"/>
      <c r="G8" s="1040"/>
      <c r="H8" s="1040"/>
      <c r="I8" s="1040"/>
      <c r="J8" s="1040"/>
      <c r="K8" s="1040"/>
      <c r="L8" s="1040"/>
      <c r="M8" s="1040"/>
      <c r="N8" s="1041"/>
      <c r="O8" s="1034" t="s">
        <v>335</v>
      </c>
      <c r="P8" s="1026"/>
      <c r="Q8" s="1026"/>
      <c r="R8" s="1026"/>
      <c r="S8" s="1026"/>
      <c r="T8" s="1026"/>
      <c r="U8" s="1026"/>
      <c r="V8" s="1026"/>
      <c r="W8" s="1026"/>
      <c r="X8" s="1026"/>
      <c r="Y8" s="1026"/>
      <c r="Z8" s="1026"/>
      <c r="AA8" s="1037"/>
      <c r="AB8" s="1029"/>
    </row>
    <row r="9" spans="1:29" ht="81.75" customHeight="1">
      <c r="A9" s="1029"/>
      <c r="B9" s="64" t="s">
        <v>1576</v>
      </c>
      <c r="C9" s="64" t="s">
        <v>1672</v>
      </c>
      <c r="D9" s="98" t="s">
        <v>1964</v>
      </c>
      <c r="E9" s="98" t="s">
        <v>2079</v>
      </c>
      <c r="F9" s="98" t="s">
        <v>2080</v>
      </c>
      <c r="G9" s="98" t="s">
        <v>2121</v>
      </c>
      <c r="H9" s="98" t="s">
        <v>2175</v>
      </c>
      <c r="I9" s="98" t="s">
        <v>2190</v>
      </c>
      <c r="J9" s="98" t="s">
        <v>2275</v>
      </c>
      <c r="K9" s="98" t="s">
        <v>2303</v>
      </c>
      <c r="L9" s="98" t="s">
        <v>2328</v>
      </c>
      <c r="M9" s="98" t="s">
        <v>2994</v>
      </c>
      <c r="N9" s="98" t="s">
        <v>3332</v>
      </c>
      <c r="O9" s="98" t="s">
        <v>1576</v>
      </c>
      <c r="P9" s="98" t="s">
        <v>1672</v>
      </c>
      <c r="Q9" s="98" t="s">
        <v>1964</v>
      </c>
      <c r="R9" s="98" t="s">
        <v>2079</v>
      </c>
      <c r="S9" s="98" t="s">
        <v>2080</v>
      </c>
      <c r="T9" s="98" t="s">
        <v>2121</v>
      </c>
      <c r="U9" s="98" t="s">
        <v>2175</v>
      </c>
      <c r="V9" s="98" t="s">
        <v>2190</v>
      </c>
      <c r="W9" s="98" t="s">
        <v>2275</v>
      </c>
      <c r="X9" s="98" t="s">
        <v>2303</v>
      </c>
      <c r="Y9" s="98" t="s">
        <v>2328</v>
      </c>
      <c r="Z9" s="98" t="s">
        <v>2992</v>
      </c>
      <c r="AA9" s="98" t="s">
        <v>3332</v>
      </c>
      <c r="AB9" s="1036"/>
    </row>
    <row r="10" spans="1:29">
      <c r="A10" s="32">
        <v>1</v>
      </c>
      <c r="B10" s="64">
        <v>2</v>
      </c>
      <c r="C10" s="64">
        <v>3</v>
      </c>
      <c r="D10" s="32">
        <v>4</v>
      </c>
      <c r="E10" s="64">
        <v>5</v>
      </c>
      <c r="F10" s="64">
        <v>6</v>
      </c>
      <c r="G10" s="32">
        <v>7</v>
      </c>
      <c r="H10" s="64">
        <v>8</v>
      </c>
      <c r="I10" s="64">
        <v>9</v>
      </c>
      <c r="J10" s="32">
        <v>10</v>
      </c>
      <c r="K10" s="32">
        <v>11</v>
      </c>
      <c r="L10" s="32">
        <v>12</v>
      </c>
      <c r="M10" s="32">
        <v>13</v>
      </c>
      <c r="N10" s="32">
        <v>14</v>
      </c>
      <c r="O10" s="32">
        <v>15</v>
      </c>
      <c r="P10" s="32">
        <v>16</v>
      </c>
      <c r="Q10" s="32">
        <v>17</v>
      </c>
      <c r="R10" s="32">
        <v>18</v>
      </c>
      <c r="S10" s="32">
        <v>19</v>
      </c>
      <c r="T10" s="32">
        <v>20</v>
      </c>
      <c r="U10" s="32">
        <v>21</v>
      </c>
      <c r="V10" s="32">
        <v>22</v>
      </c>
      <c r="W10" s="32">
        <v>23</v>
      </c>
      <c r="X10" s="32">
        <v>24</v>
      </c>
      <c r="Y10" s="32">
        <v>25</v>
      </c>
      <c r="Z10" s="32">
        <v>26</v>
      </c>
      <c r="AA10" s="32">
        <v>27</v>
      </c>
      <c r="AB10" s="32">
        <v>28</v>
      </c>
    </row>
    <row r="11" spans="1:29" ht="27" customHeight="1">
      <c r="A11" s="33" t="s">
        <v>113</v>
      </c>
      <c r="B11" s="110">
        <v>833072.33680505003</v>
      </c>
      <c r="C11" s="110">
        <v>640568.01896374009</v>
      </c>
      <c r="D11" s="110">
        <v>912656.23740070034</v>
      </c>
      <c r="E11" s="110">
        <v>2534806.1728896499</v>
      </c>
      <c r="F11" s="110">
        <v>-188066.38444235997</v>
      </c>
      <c r="G11" s="110">
        <v>319386.98928477999</v>
      </c>
      <c r="H11" s="110">
        <v>471599.19450014998</v>
      </c>
      <c r="I11" s="110">
        <v>1566204.9362895503</v>
      </c>
      <c r="J11" s="110">
        <v>382189.30892918003</v>
      </c>
      <c r="K11" s="110">
        <v>1249185.8589798997</v>
      </c>
      <c r="L11" s="110">
        <v>592247.56826038053</v>
      </c>
      <c r="M11" s="110">
        <v>587477.85874799034</v>
      </c>
      <c r="N11" s="110">
        <v>271312.85565738997</v>
      </c>
      <c r="O11" s="110">
        <v>729188.09148355003</v>
      </c>
      <c r="P11" s="110">
        <v>483144.20098854008</v>
      </c>
      <c r="Q11" s="115">
        <v>-45425.55489020003</v>
      </c>
      <c r="R11" s="115">
        <v>2526271.2169568501</v>
      </c>
      <c r="S11" s="115">
        <v>143906.19869024004</v>
      </c>
      <c r="T11" s="115">
        <v>505073.5004047798</v>
      </c>
      <c r="U11" s="115">
        <v>426928.75717828004</v>
      </c>
      <c r="V11" s="115">
        <v>489626.63898390532</v>
      </c>
      <c r="W11" s="115">
        <v>742503.33648392011</v>
      </c>
      <c r="X11" s="115">
        <v>1454521.8745661997</v>
      </c>
      <c r="Y11" s="115">
        <v>800696.82623819029</v>
      </c>
      <c r="Z11" s="115">
        <v>123128.24817644013</v>
      </c>
      <c r="AA11" s="110">
        <v>1031674.6262595898</v>
      </c>
      <c r="AB11" s="34" t="s">
        <v>42</v>
      </c>
      <c r="AC11" s="182"/>
    </row>
    <row r="12" spans="1:29" s="39" customFormat="1" ht="15.75">
      <c r="A12" s="35" t="s">
        <v>465</v>
      </c>
      <c r="B12" s="111">
        <v>483687.20949140005</v>
      </c>
      <c r="C12" s="111">
        <v>654333.38928400003</v>
      </c>
      <c r="D12" s="111">
        <v>917463.36805790011</v>
      </c>
      <c r="E12" s="111">
        <v>1571943.0960843</v>
      </c>
      <c r="F12" s="111">
        <v>-136755.18665289998</v>
      </c>
      <c r="G12" s="111">
        <v>353793.96584209998</v>
      </c>
      <c r="H12" s="111">
        <v>511349.35591137002</v>
      </c>
      <c r="I12" s="111">
        <v>1584542.1134227002</v>
      </c>
      <c r="J12" s="111">
        <v>418017.00788573001</v>
      </c>
      <c r="K12" s="111">
        <v>1111614.6802040399</v>
      </c>
      <c r="L12" s="111">
        <v>788753.15766038047</v>
      </c>
      <c r="M12" s="111">
        <v>903445.85655425023</v>
      </c>
      <c r="N12" s="111">
        <v>381660.56728928001</v>
      </c>
      <c r="O12" s="111">
        <v>379136.95916990004</v>
      </c>
      <c r="P12" s="111">
        <v>496909.57130880002</v>
      </c>
      <c r="Q12" s="111">
        <v>-30716.224233000074</v>
      </c>
      <c r="R12" s="111">
        <v>1562697.2905095001</v>
      </c>
      <c r="S12" s="111">
        <v>195217.39647970002</v>
      </c>
      <c r="T12" s="111">
        <v>538763.5394620999</v>
      </c>
      <c r="U12" s="111">
        <v>466678.9185894999</v>
      </c>
      <c r="V12" s="111">
        <v>507163.81611705548</v>
      </c>
      <c r="W12" s="111">
        <v>778331.03544047009</v>
      </c>
      <c r="X12" s="111">
        <v>1316336.5187903398</v>
      </c>
      <c r="Y12" s="111">
        <v>995935.71563819028</v>
      </c>
      <c r="Z12" s="111">
        <v>439096.24598270003</v>
      </c>
      <c r="AA12" s="111">
        <v>1141153.5814923698</v>
      </c>
      <c r="AB12" s="35" t="s">
        <v>466</v>
      </c>
    </row>
    <row r="13" spans="1:29" ht="23.25" customHeight="1">
      <c r="A13" s="37" t="s">
        <v>469</v>
      </c>
      <c r="B13" s="112">
        <v>0</v>
      </c>
      <c r="C13" s="112">
        <v>0</v>
      </c>
      <c r="D13" s="112">
        <v>0</v>
      </c>
      <c r="E13" s="112">
        <v>0</v>
      </c>
      <c r="F13" s="112">
        <v>0</v>
      </c>
      <c r="G13" s="112">
        <v>0</v>
      </c>
      <c r="H13" s="112">
        <v>0</v>
      </c>
      <c r="I13" s="112">
        <v>0</v>
      </c>
      <c r="J13" s="112">
        <v>0</v>
      </c>
      <c r="K13" s="112">
        <v>0</v>
      </c>
      <c r="L13" s="112">
        <v>0</v>
      </c>
      <c r="M13" s="112">
        <v>0</v>
      </c>
      <c r="N13" s="112">
        <v>0</v>
      </c>
      <c r="O13" s="112">
        <v>0</v>
      </c>
      <c r="P13" s="112">
        <v>0</v>
      </c>
      <c r="Q13" s="112">
        <v>0</v>
      </c>
      <c r="R13" s="112"/>
      <c r="S13" s="112"/>
      <c r="T13" s="112">
        <v>0</v>
      </c>
      <c r="U13" s="112">
        <v>0</v>
      </c>
      <c r="V13" s="112">
        <v>0</v>
      </c>
      <c r="W13" s="112">
        <v>0</v>
      </c>
      <c r="X13" s="112">
        <v>0</v>
      </c>
      <c r="Y13" s="112">
        <v>0</v>
      </c>
      <c r="Z13" s="112">
        <v>0</v>
      </c>
      <c r="AA13" s="112"/>
      <c r="AB13" s="37" t="s">
        <v>508</v>
      </c>
    </row>
    <row r="14" spans="1:29" ht="32.25" customHeight="1">
      <c r="A14" s="43" t="s">
        <v>263</v>
      </c>
      <c r="B14" s="112">
        <v>468961.20966590004</v>
      </c>
      <c r="C14" s="112">
        <v>27148.891522000078</v>
      </c>
      <c r="D14" s="112">
        <v>781590.66664490011</v>
      </c>
      <c r="E14" s="112">
        <v>1589263.7154178</v>
      </c>
      <c r="F14" s="112">
        <v>64688.124423300003</v>
      </c>
      <c r="G14" s="112">
        <v>540499.68194109993</v>
      </c>
      <c r="H14" s="112">
        <v>982165.12867959996</v>
      </c>
      <c r="I14" s="112">
        <v>945394.38902876014</v>
      </c>
      <c r="J14" s="112">
        <v>895406.59052710002</v>
      </c>
      <c r="K14" s="112">
        <v>1717939.8694931399</v>
      </c>
      <c r="L14" s="112">
        <v>512191.76401826041</v>
      </c>
      <c r="M14" s="112">
        <v>152597.59376069997</v>
      </c>
      <c r="N14" s="112">
        <v>928581.93250159989</v>
      </c>
      <c r="O14" s="112">
        <v>404924.33345420007</v>
      </c>
      <c r="P14" s="112">
        <v>33855.438578799949</v>
      </c>
      <c r="Q14" s="112">
        <v>203359.30053499993</v>
      </c>
      <c r="R14" s="125">
        <v>1503247.8733905002</v>
      </c>
      <c r="S14" s="125">
        <v>125647.08042330001</v>
      </c>
      <c r="T14" s="125">
        <v>517828.87394109985</v>
      </c>
      <c r="U14" s="125">
        <v>821152.49767960003</v>
      </c>
      <c r="V14" s="125">
        <v>313183.7512353803</v>
      </c>
      <c r="W14" s="125">
        <v>811050.07509300008</v>
      </c>
      <c r="X14" s="125">
        <v>1671621.2520653098</v>
      </c>
      <c r="Y14" s="125">
        <v>473644.76501829037</v>
      </c>
      <c r="Z14" s="125">
        <v>223958.0917607001</v>
      </c>
      <c r="AA14" s="112">
        <v>1080847.0855015998</v>
      </c>
      <c r="AB14" s="43" t="s">
        <v>370</v>
      </c>
    </row>
    <row r="15" spans="1:29" ht="15" customHeight="1">
      <c r="A15" s="37" t="s">
        <v>74</v>
      </c>
      <c r="B15" s="112"/>
      <c r="C15" s="112">
        <v>0</v>
      </c>
      <c r="D15" s="112">
        <v>0</v>
      </c>
      <c r="E15" s="112"/>
      <c r="F15" s="112"/>
      <c r="G15" s="112">
        <v>0</v>
      </c>
      <c r="H15" s="112">
        <v>0</v>
      </c>
      <c r="I15" s="112">
        <v>0</v>
      </c>
      <c r="J15" s="112"/>
      <c r="K15" s="112">
        <v>0</v>
      </c>
      <c r="L15" s="112">
        <v>0</v>
      </c>
      <c r="M15" s="112">
        <v>0</v>
      </c>
      <c r="N15" s="112"/>
      <c r="O15" s="112"/>
      <c r="P15" s="112">
        <v>0</v>
      </c>
      <c r="Q15" s="112">
        <v>0</v>
      </c>
      <c r="R15" s="112"/>
      <c r="S15" s="112"/>
      <c r="T15" s="112">
        <v>0</v>
      </c>
      <c r="U15" s="112">
        <v>0</v>
      </c>
      <c r="V15" s="112">
        <v>0</v>
      </c>
      <c r="W15" s="112"/>
      <c r="X15" s="112">
        <v>0</v>
      </c>
      <c r="Y15" s="112">
        <v>0</v>
      </c>
      <c r="Z15" s="112">
        <v>0</v>
      </c>
      <c r="AA15" s="112"/>
      <c r="AB15" s="37" t="s">
        <v>500</v>
      </c>
    </row>
    <row r="16" spans="1:29" ht="30.75" customHeight="1">
      <c r="A16" s="44" t="s">
        <v>428</v>
      </c>
      <c r="B16" s="112">
        <v>404924.33345420007</v>
      </c>
      <c r="C16" s="112">
        <v>21551.861245400039</v>
      </c>
      <c r="D16" s="112">
        <v>508502.78288860014</v>
      </c>
      <c r="E16" s="112">
        <v>1777419.8270905002</v>
      </c>
      <c r="F16" s="112">
        <v>231876.21477789999</v>
      </c>
      <c r="G16" s="112">
        <v>110735.22078509993</v>
      </c>
      <c r="H16" s="112">
        <v>882050.5169286998</v>
      </c>
      <c r="I16" s="112">
        <v>-51112.956418349873</v>
      </c>
      <c r="J16" s="112">
        <v>241522.33122000005</v>
      </c>
      <c r="K16" s="112">
        <v>1252048.2134678098</v>
      </c>
      <c r="L16" s="112">
        <v>370774.6680679901</v>
      </c>
      <c r="M16" s="112">
        <v>160702.58095640037</v>
      </c>
      <c r="N16" s="112">
        <v>812385.61813386995</v>
      </c>
      <c r="O16" s="112">
        <v>404924.33345420007</v>
      </c>
      <c r="P16" s="112">
        <v>21551.861245400039</v>
      </c>
      <c r="Q16" s="112">
        <v>508502.78288860014</v>
      </c>
      <c r="R16" s="112">
        <v>1777419.8270905002</v>
      </c>
      <c r="S16" s="112">
        <v>231876.21477789999</v>
      </c>
      <c r="T16" s="112">
        <v>110735.22078509993</v>
      </c>
      <c r="U16" s="112">
        <v>882050.5169286998</v>
      </c>
      <c r="V16" s="112">
        <v>-51112.956418349873</v>
      </c>
      <c r="W16" s="112">
        <v>241522.33122000005</v>
      </c>
      <c r="X16" s="112">
        <v>1252048.2134678098</v>
      </c>
      <c r="Y16" s="112">
        <v>370774.6680679901</v>
      </c>
      <c r="Z16" s="112">
        <v>160702.58095640037</v>
      </c>
      <c r="AA16" s="112">
        <v>812385.61813386995</v>
      </c>
      <c r="AB16" s="44" t="s">
        <v>399</v>
      </c>
    </row>
    <row r="17" spans="1:28" ht="29.25" customHeight="1">
      <c r="A17" s="44" t="s">
        <v>221</v>
      </c>
      <c r="B17" s="112">
        <v>66451.345211699983</v>
      </c>
      <c r="C17" s="112">
        <v>10797.030276599995</v>
      </c>
      <c r="D17" s="112">
        <v>258868.57433330012</v>
      </c>
      <c r="E17" s="112">
        <v>23261.965520299971</v>
      </c>
      <c r="F17" s="112">
        <v>-49932.183365600009</v>
      </c>
      <c r="G17" s="112">
        <v>398045.41328360001</v>
      </c>
      <c r="H17" s="112">
        <v>-4734.8765428999905</v>
      </c>
      <c r="I17" s="112">
        <v>996507.34544711001</v>
      </c>
      <c r="J17" s="112">
        <v>489873.77084980003</v>
      </c>
      <c r="K17" s="112">
        <v>261714.82678725995</v>
      </c>
      <c r="L17" s="112">
        <v>160505.12357474014</v>
      </c>
      <c r="M17" s="112">
        <v>-8104.9875957001932</v>
      </c>
      <c r="N17" s="112">
        <v>2606.2227683300152</v>
      </c>
      <c r="O17" s="112">
        <v>0</v>
      </c>
      <c r="P17" s="112">
        <v>12303.577333399997</v>
      </c>
      <c r="Q17" s="112">
        <v>0</v>
      </c>
      <c r="R17" s="112">
        <v>-67138.496507000003</v>
      </c>
      <c r="S17" s="112">
        <v>3435.4356343999971</v>
      </c>
      <c r="T17" s="112">
        <v>382965.94228359999</v>
      </c>
      <c r="U17" s="112">
        <v>-165747.50754289993</v>
      </c>
      <c r="V17" s="112">
        <v>364296.70765373006</v>
      </c>
      <c r="W17" s="112">
        <v>405517.25541570003</v>
      </c>
      <c r="X17" s="112">
        <v>215396.20935943001</v>
      </c>
      <c r="Y17" s="112">
        <v>121958.12457476999</v>
      </c>
      <c r="Z17" s="112">
        <v>63255.510404299945</v>
      </c>
      <c r="AA17" s="112">
        <v>154871.37576833001</v>
      </c>
      <c r="AB17" s="44" t="s">
        <v>248</v>
      </c>
    </row>
    <row r="18" spans="1:28" ht="42.75" customHeight="1">
      <c r="A18" s="44" t="s">
        <v>118</v>
      </c>
      <c r="B18" s="112">
        <v>-2414.4690000000001</v>
      </c>
      <c r="C18" s="112">
        <v>-5200</v>
      </c>
      <c r="D18" s="112">
        <v>14219.30942299997</v>
      </c>
      <c r="E18" s="112">
        <v>-211418.077193</v>
      </c>
      <c r="F18" s="112">
        <v>-117255.90698899998</v>
      </c>
      <c r="G18" s="112">
        <v>31719.047872399999</v>
      </c>
      <c r="H18" s="112">
        <v>104849.48829380001</v>
      </c>
      <c r="I18" s="112">
        <v>0</v>
      </c>
      <c r="J18" s="112">
        <v>164010.4884573</v>
      </c>
      <c r="K18" s="112">
        <v>204176.82923807</v>
      </c>
      <c r="L18" s="112">
        <v>-19088.027624470007</v>
      </c>
      <c r="M18" s="112">
        <v>3.9999996079131961E-4</v>
      </c>
      <c r="N18" s="112">
        <v>113590.09159939998</v>
      </c>
      <c r="O18" s="112">
        <v>0</v>
      </c>
      <c r="P18" s="112">
        <v>0</v>
      </c>
      <c r="Q18" s="112">
        <v>-305143.48235360003</v>
      </c>
      <c r="R18" s="112">
        <v>-207033.45719300001</v>
      </c>
      <c r="S18" s="112">
        <v>-109664.56998899998</v>
      </c>
      <c r="T18" s="112">
        <v>24127.710872399999</v>
      </c>
      <c r="U18" s="112">
        <v>104849.48829380001</v>
      </c>
      <c r="V18" s="112">
        <v>0</v>
      </c>
      <c r="W18" s="112">
        <v>164010.4884573</v>
      </c>
      <c r="X18" s="112">
        <v>204176.82923807</v>
      </c>
      <c r="Y18" s="112">
        <v>-19088.027624470007</v>
      </c>
      <c r="Z18" s="112">
        <v>3.9999996079131961E-4</v>
      </c>
      <c r="AA18" s="112">
        <v>113590.09159939998</v>
      </c>
      <c r="AB18" s="44" t="s">
        <v>264</v>
      </c>
    </row>
    <row r="19" spans="1:28" ht="31.7" customHeight="1">
      <c r="A19" s="44" t="s">
        <v>468</v>
      </c>
      <c r="B19" s="112">
        <v>0</v>
      </c>
      <c r="C19" s="112">
        <v>0</v>
      </c>
      <c r="D19" s="112">
        <v>0</v>
      </c>
      <c r="E19" s="112">
        <v>0</v>
      </c>
      <c r="F19" s="112">
        <v>0</v>
      </c>
      <c r="G19" s="112">
        <v>0</v>
      </c>
      <c r="H19" s="112">
        <v>0</v>
      </c>
      <c r="I19" s="112">
        <v>0</v>
      </c>
      <c r="J19" s="112"/>
      <c r="K19" s="112">
        <v>0</v>
      </c>
      <c r="L19" s="112">
        <v>0</v>
      </c>
      <c r="M19" s="112">
        <v>0</v>
      </c>
      <c r="N19" s="112">
        <v>0</v>
      </c>
      <c r="O19" s="112">
        <v>0</v>
      </c>
      <c r="P19" s="112">
        <v>0</v>
      </c>
      <c r="Q19" s="112">
        <v>0</v>
      </c>
      <c r="R19" s="112"/>
      <c r="S19" s="112"/>
      <c r="T19" s="112">
        <v>0</v>
      </c>
      <c r="U19" s="112">
        <v>157096.65652689998</v>
      </c>
      <c r="V19" s="112">
        <v>-157096.65652689998</v>
      </c>
      <c r="W19" s="112">
        <v>0</v>
      </c>
      <c r="X19" s="112">
        <v>0</v>
      </c>
      <c r="Y19" s="112">
        <v>127095.27586189999</v>
      </c>
      <c r="Z19" s="112">
        <v>0</v>
      </c>
      <c r="AA19" s="112"/>
      <c r="AB19" s="44" t="s">
        <v>134</v>
      </c>
    </row>
    <row r="20" spans="1:28" ht="17.45" customHeight="1">
      <c r="A20" s="37" t="s">
        <v>147</v>
      </c>
      <c r="B20" s="112">
        <v>14725.999825499981</v>
      </c>
      <c r="C20" s="112">
        <v>627184.49776199996</v>
      </c>
      <c r="D20" s="112">
        <v>135872.701413</v>
      </c>
      <c r="E20" s="112">
        <v>-17320.619333500043</v>
      </c>
      <c r="F20" s="112">
        <v>-201443.31107619999</v>
      </c>
      <c r="G20" s="112">
        <v>-186705.71609899995</v>
      </c>
      <c r="H20" s="112">
        <v>-470815.77276822994</v>
      </c>
      <c r="I20" s="112">
        <v>639147.72439393995</v>
      </c>
      <c r="J20" s="112">
        <v>-477389.58264137001</v>
      </c>
      <c r="K20" s="112">
        <v>-606325.18928910012</v>
      </c>
      <c r="L20" s="112">
        <v>276561.39364212018</v>
      </c>
      <c r="M20" s="112">
        <v>750848.26279354992</v>
      </c>
      <c r="N20" s="112">
        <v>-546921.36521231988</v>
      </c>
      <c r="O20" s="112">
        <v>-25787.374284299993</v>
      </c>
      <c r="P20" s="112">
        <v>463054.13273000007</v>
      </c>
      <c r="Q20" s="112">
        <v>-234075.52476800003</v>
      </c>
      <c r="R20" s="112">
        <v>59449.417118999962</v>
      </c>
      <c r="S20" s="112">
        <v>69570.316056400014</v>
      </c>
      <c r="T20" s="112">
        <v>20934.665520999974</v>
      </c>
      <c r="U20" s="112">
        <v>-511570.23561699997</v>
      </c>
      <c r="V20" s="112">
        <v>351076.72140857496</v>
      </c>
      <c r="W20" s="112">
        <v>-32719.039652529988</v>
      </c>
      <c r="X20" s="112">
        <v>-355284.73327497009</v>
      </c>
      <c r="Y20" s="112">
        <v>395195.67475800007</v>
      </c>
      <c r="Z20" s="112">
        <v>215138.15422199998</v>
      </c>
      <c r="AA20" s="112">
        <v>60306.495990769996</v>
      </c>
      <c r="AB20" s="37" t="s">
        <v>485</v>
      </c>
    </row>
    <row r="21" spans="1:28" s="39" customFormat="1" ht="17.45" customHeight="1">
      <c r="A21" s="35" t="s">
        <v>224</v>
      </c>
      <c r="B21" s="111">
        <v>349385.12731364998</v>
      </c>
      <c r="C21" s="111">
        <v>-13765.370320260001</v>
      </c>
      <c r="D21" s="111">
        <v>-4807.1306571999448</v>
      </c>
      <c r="E21" s="111">
        <v>962863.07680535014</v>
      </c>
      <c r="F21" s="111">
        <v>-51311.197789459991</v>
      </c>
      <c r="G21" s="111">
        <v>-34406.976557320006</v>
      </c>
      <c r="H21" s="111">
        <v>-39750.161411220004</v>
      </c>
      <c r="I21" s="111">
        <v>-18337.177133149991</v>
      </c>
      <c r="J21" s="111">
        <v>-35827.698956550004</v>
      </c>
      <c r="K21" s="111">
        <v>137571.17877586</v>
      </c>
      <c r="L21" s="111">
        <v>-196505.5894</v>
      </c>
      <c r="M21" s="111">
        <v>-315967.99780625995</v>
      </c>
      <c r="N21" s="111">
        <v>-110347.71163189001</v>
      </c>
      <c r="O21" s="111">
        <v>350051.13231364999</v>
      </c>
      <c r="P21" s="111">
        <v>-13765.370320260001</v>
      </c>
      <c r="Q21" s="111">
        <v>-14709.330657199898</v>
      </c>
      <c r="R21" s="111">
        <v>963573.92644735007</v>
      </c>
      <c r="S21" s="111">
        <v>-51311.197789459991</v>
      </c>
      <c r="T21" s="111">
        <v>-33690.039057320006</v>
      </c>
      <c r="U21" s="111">
        <v>-39750.161411220004</v>
      </c>
      <c r="V21" s="111">
        <v>-17537.177133149991</v>
      </c>
      <c r="W21" s="111">
        <v>-35827.698956550004</v>
      </c>
      <c r="X21" s="111">
        <v>138185.35577585999</v>
      </c>
      <c r="Y21" s="111">
        <v>-195238.88939999999</v>
      </c>
      <c r="Z21" s="111">
        <v>-315967.99780625995</v>
      </c>
      <c r="AA21" s="111">
        <v>-109478.95523278</v>
      </c>
      <c r="AB21" s="35" t="s">
        <v>305</v>
      </c>
    </row>
    <row r="22" spans="1:28" ht="22.7" customHeight="1">
      <c r="A22" s="37" t="s">
        <v>469</v>
      </c>
      <c r="B22" s="112">
        <v>0</v>
      </c>
      <c r="C22" s="112">
        <v>0</v>
      </c>
      <c r="D22" s="112">
        <v>0</v>
      </c>
      <c r="E22" s="112">
        <v>0</v>
      </c>
      <c r="F22" s="112">
        <v>0</v>
      </c>
      <c r="G22" s="112">
        <v>0</v>
      </c>
      <c r="H22" s="112">
        <v>0</v>
      </c>
      <c r="I22" s="112">
        <v>0</v>
      </c>
      <c r="J22" s="112">
        <v>0</v>
      </c>
      <c r="K22" s="112">
        <v>0</v>
      </c>
      <c r="L22" s="112">
        <v>0</v>
      </c>
      <c r="M22" s="112">
        <v>0</v>
      </c>
      <c r="N22" s="112">
        <v>0</v>
      </c>
      <c r="O22" s="112">
        <v>0</v>
      </c>
      <c r="P22" s="112">
        <v>0</v>
      </c>
      <c r="Q22" s="112">
        <v>0</v>
      </c>
      <c r="R22" s="112"/>
      <c r="S22" s="112">
        <v>0</v>
      </c>
      <c r="T22" s="112">
        <v>0</v>
      </c>
      <c r="U22" s="112">
        <v>0</v>
      </c>
      <c r="V22" s="112">
        <v>0</v>
      </c>
      <c r="W22" s="112">
        <v>0</v>
      </c>
      <c r="X22" s="112">
        <v>0</v>
      </c>
      <c r="Y22" s="112">
        <v>0</v>
      </c>
      <c r="Z22" s="112">
        <v>0</v>
      </c>
      <c r="AA22" s="112">
        <v>0</v>
      </c>
      <c r="AB22" s="37" t="s">
        <v>508</v>
      </c>
    </row>
    <row r="23" spans="1:28" ht="31.7" customHeight="1">
      <c r="A23" s="37" t="s">
        <v>263</v>
      </c>
      <c r="B23" s="112">
        <v>0</v>
      </c>
      <c r="C23" s="112">
        <v>0</v>
      </c>
      <c r="D23" s="112">
        <v>0</v>
      </c>
      <c r="E23" s="112">
        <v>0</v>
      </c>
      <c r="F23" s="112">
        <v>0</v>
      </c>
      <c r="G23" s="112">
        <v>0</v>
      </c>
      <c r="H23" s="112">
        <v>0</v>
      </c>
      <c r="I23" s="112">
        <v>0</v>
      </c>
      <c r="J23" s="112">
        <v>0</v>
      </c>
      <c r="K23" s="112">
        <v>0</v>
      </c>
      <c r="L23" s="112">
        <v>0</v>
      </c>
      <c r="M23" s="112">
        <v>0</v>
      </c>
      <c r="N23" s="112">
        <v>0</v>
      </c>
      <c r="O23" s="112">
        <v>0</v>
      </c>
      <c r="P23" s="112">
        <v>0</v>
      </c>
      <c r="Q23" s="112">
        <v>0</v>
      </c>
      <c r="R23" s="112"/>
      <c r="S23" s="112">
        <v>0</v>
      </c>
      <c r="T23" s="112">
        <v>0</v>
      </c>
      <c r="U23" s="112">
        <v>0</v>
      </c>
      <c r="V23" s="112">
        <v>0</v>
      </c>
      <c r="W23" s="112">
        <v>0</v>
      </c>
      <c r="X23" s="112">
        <v>0</v>
      </c>
      <c r="Y23" s="112">
        <v>0</v>
      </c>
      <c r="Z23" s="112">
        <v>0</v>
      </c>
      <c r="AA23" s="112">
        <v>0</v>
      </c>
      <c r="AB23" s="37" t="s">
        <v>370</v>
      </c>
    </row>
    <row r="24" spans="1:28" ht="20.25" customHeight="1">
      <c r="A24" s="37" t="s">
        <v>148</v>
      </c>
      <c r="B24" s="112">
        <v>-93510.86768635</v>
      </c>
      <c r="C24" s="112">
        <v>-13765.370320260001</v>
      </c>
      <c r="D24" s="112">
        <v>-4807.1306571999448</v>
      </c>
      <c r="E24" s="112">
        <v>727173.92644735007</v>
      </c>
      <c r="F24" s="112">
        <v>-51311.197789459991</v>
      </c>
      <c r="G24" s="112">
        <v>-33690.039057320006</v>
      </c>
      <c r="H24" s="112">
        <v>-39750.161411220004</v>
      </c>
      <c r="I24" s="112">
        <v>-17537.177133149991</v>
      </c>
      <c r="J24" s="112">
        <v>-35827.698956550004</v>
      </c>
      <c r="K24" s="112">
        <v>138185.35577585999</v>
      </c>
      <c r="L24" s="112">
        <v>-195238.88939999999</v>
      </c>
      <c r="M24" s="112">
        <v>-315967.99780625995</v>
      </c>
      <c r="N24" s="112">
        <v>-109478.95523278</v>
      </c>
      <c r="O24" s="112">
        <v>-93510.86768635</v>
      </c>
      <c r="P24" s="112">
        <v>-13765.370320260001</v>
      </c>
      <c r="Q24" s="112">
        <v>-14709.330657199898</v>
      </c>
      <c r="R24" s="112">
        <v>727173.92644735007</v>
      </c>
      <c r="S24" s="112">
        <v>-51311.197789459991</v>
      </c>
      <c r="T24" s="112">
        <v>-33690.039057320006</v>
      </c>
      <c r="U24" s="112">
        <v>-39750.161411220004</v>
      </c>
      <c r="V24" s="112">
        <v>-17537.177133149991</v>
      </c>
      <c r="W24" s="112">
        <v>-35827.698956550004</v>
      </c>
      <c r="X24" s="112">
        <v>138185.35577585999</v>
      </c>
      <c r="Y24" s="112">
        <v>-195238.88939999999</v>
      </c>
      <c r="Z24" s="112">
        <v>-315967.99780625995</v>
      </c>
      <c r="AA24" s="112">
        <v>-109478.95523278</v>
      </c>
      <c r="AB24" s="37" t="s">
        <v>149</v>
      </c>
    </row>
    <row r="25" spans="1:28" ht="42.75" customHeight="1">
      <c r="A25" s="37" t="s">
        <v>295</v>
      </c>
      <c r="B25" s="112">
        <v>0</v>
      </c>
      <c r="C25" s="112">
        <v>0</v>
      </c>
      <c r="D25" s="112">
        <v>0</v>
      </c>
      <c r="E25" s="112">
        <v>0</v>
      </c>
      <c r="F25" s="112">
        <v>0</v>
      </c>
      <c r="G25" s="112">
        <v>0</v>
      </c>
      <c r="H25" s="112">
        <v>0</v>
      </c>
      <c r="I25" s="112">
        <v>0</v>
      </c>
      <c r="J25" s="112">
        <v>0</v>
      </c>
      <c r="K25" s="112">
        <v>0</v>
      </c>
      <c r="L25" s="112">
        <v>0</v>
      </c>
      <c r="M25" s="112">
        <v>0</v>
      </c>
      <c r="N25" s="112">
        <v>0</v>
      </c>
      <c r="O25" s="112">
        <v>0</v>
      </c>
      <c r="P25" s="112">
        <v>0</v>
      </c>
      <c r="Q25" s="112">
        <v>0</v>
      </c>
      <c r="R25" s="112"/>
      <c r="S25" s="112">
        <v>0</v>
      </c>
      <c r="T25" s="112">
        <v>0</v>
      </c>
      <c r="U25" s="112">
        <v>0</v>
      </c>
      <c r="V25" s="112">
        <v>0</v>
      </c>
      <c r="W25" s="112">
        <v>0</v>
      </c>
      <c r="X25" s="112">
        <v>0</v>
      </c>
      <c r="Y25" s="112">
        <v>0</v>
      </c>
      <c r="Z25" s="112">
        <v>0</v>
      </c>
      <c r="AA25" s="112">
        <v>0</v>
      </c>
      <c r="AB25" s="37" t="s">
        <v>179</v>
      </c>
    </row>
    <row r="26" spans="1:28" ht="19.5" customHeight="1">
      <c r="A26" s="40" t="s">
        <v>351</v>
      </c>
      <c r="B26" s="113">
        <v>442895.995</v>
      </c>
      <c r="C26" s="113">
        <v>0</v>
      </c>
      <c r="D26" s="113">
        <v>0</v>
      </c>
      <c r="E26" s="113">
        <v>235689.15035800001</v>
      </c>
      <c r="F26" s="113">
        <v>0</v>
      </c>
      <c r="G26" s="113">
        <v>-716.9375</v>
      </c>
      <c r="H26" s="113">
        <v>0</v>
      </c>
      <c r="I26" s="113">
        <v>-800</v>
      </c>
      <c r="J26" s="113">
        <v>0</v>
      </c>
      <c r="K26" s="113">
        <v>-614.17700000000002</v>
      </c>
      <c r="L26" s="113">
        <v>-1266.6999999999998</v>
      </c>
      <c r="M26" s="113">
        <v>0</v>
      </c>
      <c r="N26" s="113">
        <v>-868.75639910999996</v>
      </c>
      <c r="O26" s="113">
        <v>443562</v>
      </c>
      <c r="P26" s="113">
        <v>0</v>
      </c>
      <c r="Q26" s="116">
        <v>0</v>
      </c>
      <c r="R26" s="116">
        <v>236400</v>
      </c>
      <c r="S26" s="116">
        <v>0</v>
      </c>
      <c r="T26" s="116">
        <v>0</v>
      </c>
      <c r="U26" s="116">
        <v>0</v>
      </c>
      <c r="V26" s="116">
        <v>0</v>
      </c>
      <c r="W26" s="116">
        <v>0</v>
      </c>
      <c r="X26" s="116">
        <v>0</v>
      </c>
      <c r="Y26" s="116">
        <v>0</v>
      </c>
      <c r="Z26" s="116">
        <v>0</v>
      </c>
      <c r="AA26" s="113">
        <v>0</v>
      </c>
      <c r="AB26" s="41" t="s">
        <v>485</v>
      </c>
    </row>
    <row r="27" spans="1:28" ht="19.5" customHeight="1">
      <c r="A27" s="30" t="s">
        <v>419</v>
      </c>
      <c r="AB27" s="45"/>
    </row>
    <row r="28" spans="1:28" ht="19.5" customHeight="1">
      <c r="A28" s="42" t="s">
        <v>561</v>
      </c>
      <c r="AB28" s="45"/>
    </row>
    <row r="29" spans="1:28" ht="18">
      <c r="A29" s="50"/>
    </row>
  </sheetData>
  <customSheetViews>
    <customSheetView guid="{CEB12AB2-2B7C-47EA-8993-91B31C172525}" scale="70" showPageBreaks="1" printArea="1" view="pageBreakPreview">
      <selection activeCell="G23" sqref="G23"/>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G23" sqref="G23"/>
      <pageMargins left="0.34" right="0.18" top="0.18" bottom="0.17" header="0.21" footer="0.17"/>
      <pageSetup paperSize="9" scale="46" fitToWidth="0" fitToHeight="0" orientation="portrait" r:id="rId2"/>
      <headerFooter alignWithMargins="0"/>
    </customSheetView>
  </customSheetViews>
  <mergeCells count="8">
    <mergeCell ref="A4:AB4"/>
    <mergeCell ref="A5:AB5"/>
    <mergeCell ref="A7:A9"/>
    <mergeCell ref="AB7:AB9"/>
    <mergeCell ref="O8:AA8"/>
    <mergeCell ref="O7:AA7"/>
    <mergeCell ref="B8:N8"/>
    <mergeCell ref="B7:N7"/>
  </mergeCells>
  <pageMargins left="0.34" right="0.18" top="0.18" bottom="0.17" header="0.21" footer="0.17"/>
  <pageSetup paperSize="9" scale="63" fitToWidth="0" fitToHeight="0"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X64"/>
  <sheetViews>
    <sheetView zoomScaleNormal="100" zoomScaleSheetLayoutView="85" workbookViewId="0">
      <pane xSplit="10" ySplit="10" topLeftCell="K11" activePane="bottomRight" state="frozen"/>
      <selection pane="topRight" activeCell="K1" sqref="K1"/>
      <selection pane="bottomLeft" activeCell="A11" sqref="A11"/>
      <selection pane="bottomRight" activeCell="O59" sqref="O59"/>
    </sheetView>
  </sheetViews>
  <sheetFormatPr defaultColWidth="9.140625" defaultRowHeight="12.75"/>
  <cols>
    <col min="1" max="1" width="6.42578125" style="155" customWidth="1"/>
    <col min="2" max="2" width="46.42578125" style="206" customWidth="1"/>
    <col min="3" max="6" width="14" style="155" hidden="1" customWidth="1"/>
    <col min="7" max="7" width="16" style="155" hidden="1" customWidth="1"/>
    <col min="8" max="9" width="14" style="155" hidden="1" customWidth="1"/>
    <col min="10" max="10" width="13" style="155" hidden="1" customWidth="1"/>
    <col min="11" max="11" width="17.42578125" style="155" customWidth="1"/>
    <col min="12" max="12" width="14.7109375" style="155" customWidth="1"/>
    <col min="13" max="13" width="15.140625" style="214" customWidth="1"/>
    <col min="14" max="22" width="15.5703125" style="214" customWidth="1"/>
    <col min="23" max="24" width="15.5703125" style="246" customWidth="1"/>
    <col min="25" max="26" width="15.5703125" style="477" customWidth="1"/>
    <col min="27" max="28" width="15.5703125" style="255" customWidth="1"/>
    <col min="29" max="29" width="50.42578125" style="155" customWidth="1"/>
    <col min="30" max="30" width="27.42578125" style="155" customWidth="1"/>
    <col min="31" max="16384" width="9.140625" style="155"/>
  </cols>
  <sheetData>
    <row r="1" spans="1:30" s="146" customFormat="1" ht="15">
      <c r="A1" s="10" t="s">
        <v>1703</v>
      </c>
      <c r="B1" s="496"/>
      <c r="C1" s="22"/>
      <c r="D1" s="22"/>
      <c r="E1" s="22"/>
      <c r="F1" s="22"/>
      <c r="G1" s="22"/>
      <c r="H1" s="22"/>
      <c r="I1" s="22"/>
      <c r="J1" s="22"/>
      <c r="K1" s="22"/>
      <c r="L1" s="22"/>
      <c r="AC1" s="23" t="s">
        <v>1981</v>
      </c>
    </row>
    <row r="2" spans="1:30">
      <c r="A2" s="151"/>
      <c r="B2" s="497"/>
      <c r="C2" s="151"/>
      <c r="D2" s="151"/>
      <c r="E2" s="151"/>
      <c r="F2" s="151"/>
      <c r="G2" s="151"/>
      <c r="H2" s="151"/>
      <c r="I2" s="151"/>
      <c r="J2" s="151"/>
      <c r="K2" s="151"/>
      <c r="L2" s="151"/>
      <c r="AC2" s="117"/>
    </row>
    <row r="3" spans="1:30">
      <c r="A3" s="114" t="s">
        <v>536</v>
      </c>
      <c r="B3" s="498"/>
      <c r="C3" s="151"/>
      <c r="D3" s="151"/>
      <c r="E3" s="151"/>
      <c r="F3" s="151"/>
      <c r="G3" s="151"/>
      <c r="H3" s="151"/>
      <c r="I3" s="151"/>
      <c r="J3" s="151"/>
      <c r="K3" s="151"/>
      <c r="L3" s="151"/>
      <c r="AC3" s="5" t="s">
        <v>384</v>
      </c>
    </row>
    <row r="4" spans="1:30" s="12" customFormat="1">
      <c r="A4" s="95" t="s">
        <v>86</v>
      </c>
      <c r="B4" s="497"/>
      <c r="C4" s="52"/>
      <c r="D4" s="52"/>
      <c r="E4" s="52"/>
      <c r="F4" s="52"/>
      <c r="G4" s="52"/>
      <c r="H4" s="52"/>
      <c r="I4" s="52"/>
      <c r="J4" s="52"/>
      <c r="K4" s="52"/>
      <c r="L4" s="52"/>
      <c r="AC4" s="5" t="s">
        <v>372</v>
      </c>
    </row>
    <row r="5" spans="1:30" s="12" customFormat="1">
      <c r="A5" s="11"/>
      <c r="B5" s="206"/>
      <c r="AC5" s="5" t="s">
        <v>442</v>
      </c>
    </row>
    <row r="6" spans="1:30" ht="14.25" customHeight="1">
      <c r="A6" s="155" t="s">
        <v>60</v>
      </c>
    </row>
    <row r="7" spans="1:30" s="71" customFormat="1" ht="12.75" customHeight="1">
      <c r="A7" s="70"/>
      <c r="B7" s="1043" t="s">
        <v>206</v>
      </c>
      <c r="C7" s="1046" t="s">
        <v>1638</v>
      </c>
      <c r="D7" s="1047"/>
      <c r="E7" s="1046" t="s">
        <v>1715</v>
      </c>
      <c r="F7" s="1047"/>
      <c r="G7" s="1046" t="s">
        <v>1935</v>
      </c>
      <c r="H7" s="1047"/>
      <c r="I7" s="1046" t="s">
        <v>1991</v>
      </c>
      <c r="J7" s="1047"/>
      <c r="K7" s="1046" t="s">
        <v>2016</v>
      </c>
      <c r="L7" s="1047"/>
      <c r="M7" s="1046" t="s">
        <v>2188</v>
      </c>
      <c r="N7" s="1047"/>
      <c r="O7" s="1046" t="s">
        <v>2123</v>
      </c>
      <c r="P7" s="1047"/>
      <c r="Q7" s="1046" t="s">
        <v>2187</v>
      </c>
      <c r="R7" s="1047"/>
      <c r="S7" s="1046" t="s">
        <v>2186</v>
      </c>
      <c r="T7" s="1047"/>
      <c r="U7" s="1046" t="s">
        <v>2277</v>
      </c>
      <c r="V7" s="1047"/>
      <c r="W7" s="1046" t="s">
        <v>2322</v>
      </c>
      <c r="X7" s="1047"/>
      <c r="Y7" s="1062" t="s">
        <v>3118</v>
      </c>
      <c r="Z7" s="1063"/>
      <c r="AA7" s="1046" t="s">
        <v>3317</v>
      </c>
      <c r="AB7" s="1047"/>
      <c r="AC7" s="1059" t="s">
        <v>432</v>
      </c>
    </row>
    <row r="8" spans="1:30" s="71" customFormat="1" ht="12.75" customHeight="1">
      <c r="A8" s="72"/>
      <c r="B8" s="1044"/>
      <c r="C8" s="1048" t="s">
        <v>1637</v>
      </c>
      <c r="D8" s="1049"/>
      <c r="E8" s="1048" t="s">
        <v>1716</v>
      </c>
      <c r="F8" s="1049"/>
      <c r="G8" s="1048" t="s">
        <v>1974</v>
      </c>
      <c r="H8" s="1049"/>
      <c r="I8" s="1048" t="s">
        <v>1992</v>
      </c>
      <c r="J8" s="1049"/>
      <c r="K8" s="1048" t="s">
        <v>2017</v>
      </c>
      <c r="L8" s="1049"/>
      <c r="M8" s="1048" t="s">
        <v>2078</v>
      </c>
      <c r="N8" s="1049"/>
      <c r="O8" s="1048" t="s">
        <v>2122</v>
      </c>
      <c r="P8" s="1049"/>
      <c r="Q8" s="1048" t="s">
        <v>2174</v>
      </c>
      <c r="R8" s="1049"/>
      <c r="S8" s="1048" t="s">
        <v>2189</v>
      </c>
      <c r="T8" s="1049"/>
      <c r="U8" s="1048" t="s">
        <v>2276</v>
      </c>
      <c r="V8" s="1049"/>
      <c r="W8" s="1048" t="s">
        <v>2321</v>
      </c>
      <c r="X8" s="1049"/>
      <c r="Y8" s="1064" t="s">
        <v>2991</v>
      </c>
      <c r="Z8" s="1065"/>
      <c r="AA8" s="1048" t="s">
        <v>3318</v>
      </c>
      <c r="AB8" s="1049"/>
      <c r="AC8" s="1060"/>
    </row>
    <row r="9" spans="1:30" s="71" customFormat="1" ht="57.75" customHeight="1">
      <c r="A9" s="73"/>
      <c r="B9" s="1045"/>
      <c r="C9" s="216" t="s">
        <v>130</v>
      </c>
      <c r="D9" s="216" t="s">
        <v>210</v>
      </c>
      <c r="E9" s="216" t="s">
        <v>130</v>
      </c>
      <c r="F9" s="216" t="s">
        <v>210</v>
      </c>
      <c r="G9" s="216" t="s">
        <v>130</v>
      </c>
      <c r="H9" s="216" t="s">
        <v>210</v>
      </c>
      <c r="I9" s="216" t="s">
        <v>130</v>
      </c>
      <c r="J9" s="216" t="s">
        <v>210</v>
      </c>
      <c r="K9" s="216" t="s">
        <v>130</v>
      </c>
      <c r="L9" s="216" t="s">
        <v>210</v>
      </c>
      <c r="M9" s="216" t="s">
        <v>130</v>
      </c>
      <c r="N9" s="216" t="s">
        <v>210</v>
      </c>
      <c r="O9" s="216" t="s">
        <v>130</v>
      </c>
      <c r="P9" s="216" t="s">
        <v>210</v>
      </c>
      <c r="Q9" s="216" t="s">
        <v>130</v>
      </c>
      <c r="R9" s="216" t="s">
        <v>210</v>
      </c>
      <c r="S9" s="228" t="s">
        <v>130</v>
      </c>
      <c r="T9" s="228" t="s">
        <v>210</v>
      </c>
      <c r="U9" s="241" t="s">
        <v>130</v>
      </c>
      <c r="V9" s="241" t="s">
        <v>210</v>
      </c>
      <c r="W9" s="245" t="s">
        <v>130</v>
      </c>
      <c r="X9" s="245" t="s">
        <v>210</v>
      </c>
      <c r="Y9" s="473" t="s">
        <v>130</v>
      </c>
      <c r="Z9" s="473" t="s">
        <v>210</v>
      </c>
      <c r="AA9" s="271" t="s">
        <v>130</v>
      </c>
      <c r="AB9" s="271" t="s">
        <v>210</v>
      </c>
      <c r="AC9" s="1061"/>
    </row>
    <row r="10" spans="1:30" s="20" customFormat="1" ht="12" customHeight="1">
      <c r="A10" s="24">
        <v>1</v>
      </c>
      <c r="B10" s="62">
        <v>2</v>
      </c>
      <c r="C10" s="62">
        <v>5</v>
      </c>
      <c r="D10" s="62">
        <v>6</v>
      </c>
      <c r="E10" s="62">
        <v>7</v>
      </c>
      <c r="F10" s="62">
        <v>8</v>
      </c>
      <c r="G10" s="62">
        <v>7</v>
      </c>
      <c r="H10" s="62">
        <v>8</v>
      </c>
      <c r="I10" s="62">
        <v>7</v>
      </c>
      <c r="J10" s="62">
        <v>8</v>
      </c>
      <c r="K10" s="62">
        <v>7</v>
      </c>
      <c r="L10" s="62">
        <v>8</v>
      </c>
      <c r="M10" s="62">
        <v>9</v>
      </c>
      <c r="N10" s="62">
        <v>10</v>
      </c>
      <c r="O10" s="62">
        <v>11</v>
      </c>
      <c r="P10" s="62">
        <v>12</v>
      </c>
      <c r="Q10" s="62">
        <v>13</v>
      </c>
      <c r="R10" s="62">
        <v>14</v>
      </c>
      <c r="S10" s="62">
        <v>15</v>
      </c>
      <c r="T10" s="62">
        <v>16</v>
      </c>
      <c r="U10" s="62">
        <v>17</v>
      </c>
      <c r="V10" s="62">
        <v>18</v>
      </c>
      <c r="W10" s="62">
        <v>19</v>
      </c>
      <c r="X10" s="62">
        <v>20</v>
      </c>
      <c r="Y10" s="500">
        <v>21</v>
      </c>
      <c r="Z10" s="500">
        <v>22</v>
      </c>
      <c r="AA10" s="62">
        <v>23</v>
      </c>
      <c r="AB10" s="62">
        <v>24</v>
      </c>
      <c r="AC10" s="62">
        <v>25</v>
      </c>
    </row>
    <row r="11" spans="1:30" s="74" customFormat="1" ht="26.45" customHeight="1">
      <c r="A11" s="25" t="s">
        <v>250</v>
      </c>
      <c r="B11" s="13" t="s">
        <v>566</v>
      </c>
      <c r="C11" s="14">
        <v>16486847.268489938</v>
      </c>
      <c r="D11" s="14">
        <v>43252.130931554479</v>
      </c>
      <c r="E11" s="14">
        <v>20642523.008030709</v>
      </c>
      <c r="F11" s="14">
        <v>49065.919536095433</v>
      </c>
      <c r="G11" s="14">
        <v>22222527.500422597</v>
      </c>
      <c r="H11" s="14">
        <v>51947.281377364132</v>
      </c>
      <c r="I11" s="14">
        <v>21841130.341015667</v>
      </c>
      <c r="J11" s="14">
        <v>51310.006204373502</v>
      </c>
      <c r="K11" s="14">
        <v>21975567.465731081</v>
      </c>
      <c r="L11" s="14">
        <v>50908.257385806472</v>
      </c>
      <c r="M11" s="14">
        <v>21694083.261488631</v>
      </c>
      <c r="N11" s="14">
        <v>47346.318772345337</v>
      </c>
      <c r="O11" s="14">
        <v>22952845.662668217</v>
      </c>
      <c r="P11" s="14">
        <v>49352.467667214711</v>
      </c>
      <c r="Q11" s="259">
        <v>23871983.163312349</v>
      </c>
      <c r="R11" s="260">
        <v>50057.629984508698</v>
      </c>
      <c r="S11" s="259">
        <v>25317692.955366097</v>
      </c>
      <c r="T11" s="260">
        <v>54723.20967332994</v>
      </c>
      <c r="U11" s="259">
        <v>26418906.69969666</v>
      </c>
      <c r="V11" s="260">
        <v>58964.193058133387</v>
      </c>
      <c r="W11" s="259">
        <v>29167177620.249115</v>
      </c>
      <c r="X11" s="260">
        <v>61473175.585915051</v>
      </c>
      <c r="Y11" s="259">
        <v>27165706.393301889</v>
      </c>
      <c r="Z11" s="260">
        <v>59762.641660731017</v>
      </c>
      <c r="AA11" s="259">
        <v>27260274922</v>
      </c>
      <c r="AB11" s="260">
        <v>61014985</v>
      </c>
      <c r="AC11" s="13" t="s">
        <v>567</v>
      </c>
      <c r="AD11" s="217"/>
    </row>
    <row r="12" spans="1:30" ht="27.75" customHeight="1">
      <c r="A12" s="26" t="s">
        <v>507</v>
      </c>
      <c r="B12" s="13" t="s">
        <v>207</v>
      </c>
      <c r="C12" s="14">
        <v>12851748.051495738</v>
      </c>
      <c r="D12" s="14">
        <v>33715.693508305099</v>
      </c>
      <c r="E12" s="14">
        <v>16658003.207355918</v>
      </c>
      <c r="F12" s="14">
        <v>39594.978030842911</v>
      </c>
      <c r="G12" s="14">
        <v>17797103.937948398</v>
      </c>
      <c r="H12" s="14">
        <v>41602.430954319643</v>
      </c>
      <c r="I12" s="14">
        <v>18042924.518947657</v>
      </c>
      <c r="J12" s="14">
        <v>42387.117999736089</v>
      </c>
      <c r="K12" s="14">
        <v>18729972.657275099</v>
      </c>
      <c r="L12" s="14">
        <v>43389.562993201056</v>
      </c>
      <c r="M12" s="14">
        <v>19179129.892447293</v>
      </c>
      <c r="N12" s="14">
        <v>41857.551052918578</v>
      </c>
      <c r="O12" s="14">
        <v>20051873.225690596</v>
      </c>
      <c r="P12" s="14">
        <v>43114.890396685725</v>
      </c>
      <c r="Q12" s="261">
        <v>21041119.850929834</v>
      </c>
      <c r="R12" s="262">
        <v>44121.537148880947</v>
      </c>
      <c r="S12" s="261">
        <v>22008766.321308859</v>
      </c>
      <c r="T12" s="262">
        <v>47571.093313106787</v>
      </c>
      <c r="U12" s="261">
        <v>22717972.637843911</v>
      </c>
      <c r="V12" s="262">
        <v>50704.101412440381</v>
      </c>
      <c r="W12" s="261">
        <v>25199826173.919857</v>
      </c>
      <c r="X12" s="262">
        <v>53111526.911964625</v>
      </c>
      <c r="Y12" s="261">
        <v>24914692.137785539</v>
      </c>
      <c r="Z12" s="262">
        <v>54810.568764927717</v>
      </c>
      <c r="AA12" s="261">
        <v>25861525820</v>
      </c>
      <c r="AB12" s="262">
        <v>57884251</v>
      </c>
      <c r="AC12" s="13" t="s">
        <v>258</v>
      </c>
      <c r="AD12" s="218"/>
    </row>
    <row r="13" spans="1:30">
      <c r="A13" s="26" t="s">
        <v>259</v>
      </c>
      <c r="B13" s="15" t="s">
        <v>260</v>
      </c>
      <c r="C13" s="51">
        <v>7045285.8877956634</v>
      </c>
      <c r="D13" s="51">
        <v>18482.831963365505</v>
      </c>
      <c r="E13" s="51">
        <v>9760912.093146408</v>
      </c>
      <c r="F13" s="51">
        <v>23201.046072464185</v>
      </c>
      <c r="G13" s="51">
        <v>10305122.873276392</v>
      </c>
      <c r="H13" s="51">
        <v>24089.209362716265</v>
      </c>
      <c r="I13" s="51">
        <v>10664470.080022218</v>
      </c>
      <c r="J13" s="51">
        <v>25053.374867907572</v>
      </c>
      <c r="K13" s="51">
        <v>11330440.791251017</v>
      </c>
      <c r="L13" s="51">
        <v>26247.922698475722</v>
      </c>
      <c r="M13" s="51">
        <v>11460695.55463936</v>
      </c>
      <c r="N13" s="51">
        <v>25012.43028074937</v>
      </c>
      <c r="O13" s="51">
        <v>12100149.990828384</v>
      </c>
      <c r="P13" s="51">
        <v>26017.351833724057</v>
      </c>
      <c r="Q13" s="261">
        <v>13166244.493882071</v>
      </c>
      <c r="R13" s="165">
        <v>27608.556467701299</v>
      </c>
      <c r="S13" s="261">
        <v>14165036.51932572</v>
      </c>
      <c r="T13" s="165">
        <v>30617.176092782272</v>
      </c>
      <c r="U13" s="261">
        <v>15154020.22883564</v>
      </c>
      <c r="V13" s="165">
        <v>33822.163215792083</v>
      </c>
      <c r="W13" s="261">
        <v>17590242887.416458</v>
      </c>
      <c r="X13" s="165">
        <v>37073456.461770937</v>
      </c>
      <c r="Y13" s="261">
        <v>17833984.440953888</v>
      </c>
      <c r="Z13" s="165">
        <v>39233.510297769033</v>
      </c>
      <c r="AA13" s="261">
        <v>19066363039</v>
      </c>
      <c r="AB13" s="165">
        <v>42675059</v>
      </c>
      <c r="AC13" s="15" t="s">
        <v>120</v>
      </c>
      <c r="AD13" s="219"/>
    </row>
    <row r="14" spans="1:30" ht="25.5">
      <c r="A14" s="220" t="s">
        <v>2278</v>
      </c>
      <c r="B14" s="65" t="s">
        <v>3292</v>
      </c>
      <c r="C14" s="51"/>
      <c r="D14" s="51"/>
      <c r="E14" s="51"/>
      <c r="F14" s="51"/>
      <c r="G14" s="51"/>
      <c r="H14" s="51"/>
      <c r="I14" s="51"/>
      <c r="J14" s="51"/>
      <c r="K14" s="51"/>
      <c r="L14" s="51"/>
      <c r="M14" s="51"/>
      <c r="N14" s="51"/>
      <c r="O14" s="51"/>
      <c r="P14" s="51"/>
      <c r="Q14" s="489">
        <v>156165.90400000001</v>
      </c>
      <c r="R14" s="223">
        <v>327.46734886451804</v>
      </c>
      <c r="S14" s="489">
        <v>814501.82</v>
      </c>
      <c r="T14" s="223">
        <v>1760.5140386901546</v>
      </c>
      <c r="U14" s="489">
        <v>901466.89899999998</v>
      </c>
      <c r="V14" s="223">
        <v>2011.9783483986162</v>
      </c>
      <c r="W14" s="222">
        <v>938861222</v>
      </c>
      <c r="X14" s="223">
        <v>1978757.8181971463</v>
      </c>
      <c r="Y14" s="489">
        <v>938861.22199999995</v>
      </c>
      <c r="Z14" s="223">
        <v>2065.42859468497</v>
      </c>
      <c r="AA14" s="489">
        <v>938861222</v>
      </c>
      <c r="AB14" s="223">
        <v>2101395</v>
      </c>
      <c r="AC14" s="65" t="s">
        <v>2180</v>
      </c>
      <c r="AD14" s="219"/>
    </row>
    <row r="15" spans="1:30" ht="25.5">
      <c r="A15" s="220" t="s">
        <v>2179</v>
      </c>
      <c r="B15" s="65" t="s">
        <v>1681</v>
      </c>
      <c r="C15" s="55"/>
      <c r="D15" s="55"/>
      <c r="E15" s="54">
        <v>350760.6728</v>
      </c>
      <c r="F15" s="91">
        <v>833.73504979677216</v>
      </c>
      <c r="G15" s="91">
        <v>156562.93909999999</v>
      </c>
      <c r="H15" s="91">
        <v>365.98082961266039</v>
      </c>
      <c r="I15" s="91">
        <v>156562.93909999996</v>
      </c>
      <c r="J15" s="91">
        <v>367.80355463152199</v>
      </c>
      <c r="K15" s="91">
        <v>156562.93909999996</v>
      </c>
      <c r="L15" s="91">
        <v>362.69126670836511</v>
      </c>
      <c r="M15" s="91">
        <v>51830.784100000004</v>
      </c>
      <c r="N15" s="91">
        <v>113.11825425578351</v>
      </c>
      <c r="O15" s="91">
        <v>78539.614199999996</v>
      </c>
      <c r="P15" s="91">
        <v>168.87334265072676</v>
      </c>
      <c r="Q15" s="489">
        <v>198408.36180000001</v>
      </c>
      <c r="R15" s="223">
        <v>416.04638763656192</v>
      </c>
      <c r="S15" s="489">
        <v>198408.36180000001</v>
      </c>
      <c r="T15" s="223">
        <v>428.85196541662168</v>
      </c>
      <c r="U15" s="489">
        <v>401849.51439999999</v>
      </c>
      <c r="V15" s="223">
        <v>896.88542439459866</v>
      </c>
      <c r="W15" s="222">
        <v>622581305.70000005</v>
      </c>
      <c r="X15" s="223">
        <v>1312161.5817649167</v>
      </c>
      <c r="Y15" s="489">
        <v>622581.30570000003</v>
      </c>
      <c r="Z15" s="223">
        <v>1369.6350442185851</v>
      </c>
      <c r="AA15" s="489">
        <v>788506813</v>
      </c>
      <c r="AB15" s="223">
        <v>1764866</v>
      </c>
      <c r="AC15" s="65" t="s">
        <v>1680</v>
      </c>
      <c r="AD15" s="221"/>
    </row>
    <row r="16" spans="1:30" ht="25.5">
      <c r="A16" s="220" t="s">
        <v>2181</v>
      </c>
      <c r="B16" s="65" t="s">
        <v>3293</v>
      </c>
      <c r="C16" s="55">
        <v>703367.60400000005</v>
      </c>
      <c r="D16" s="55">
        <v>1845.2374311348967</v>
      </c>
      <c r="E16" s="54">
        <v>671365.26800000004</v>
      </c>
      <c r="F16" s="91">
        <v>1595.7910864966368</v>
      </c>
      <c r="G16" s="91">
        <v>557347.66399999999</v>
      </c>
      <c r="H16" s="91">
        <v>1302.8534187334906</v>
      </c>
      <c r="I16" s="91">
        <v>476003.38799999998</v>
      </c>
      <c r="J16" s="91">
        <v>1118.2450912678835</v>
      </c>
      <c r="K16" s="91">
        <v>601183.91799999995</v>
      </c>
      <c r="L16" s="91">
        <v>1392.6933027544189</v>
      </c>
      <c r="M16" s="91">
        <v>608380.36199999996</v>
      </c>
      <c r="N16" s="91">
        <v>1327.7615931907465</v>
      </c>
      <c r="O16" s="91">
        <v>934728.26</v>
      </c>
      <c r="P16" s="91">
        <v>2009.8225251569622</v>
      </c>
      <c r="Q16" s="489">
        <v>836495.49</v>
      </c>
      <c r="R16" s="223">
        <v>1754.0638092641909</v>
      </c>
      <c r="S16" s="489">
        <v>1208326.683</v>
      </c>
      <c r="T16" s="223">
        <v>2611.7511790770563</v>
      </c>
      <c r="U16" s="489">
        <v>1615281.071</v>
      </c>
      <c r="V16" s="223">
        <v>3605.1357460104896</v>
      </c>
      <c r="W16" s="222">
        <v>1953511373</v>
      </c>
      <c r="X16" s="223">
        <v>4117249.5057643261</v>
      </c>
      <c r="Y16" s="489">
        <v>2017194.8359999999</v>
      </c>
      <c r="Z16" s="223">
        <v>4437.6866332277368</v>
      </c>
      <c r="AA16" s="489">
        <v>2174660703</v>
      </c>
      <c r="AB16" s="223">
        <v>4867408</v>
      </c>
      <c r="AC16" s="65" t="s">
        <v>81</v>
      </c>
      <c r="AD16" s="221"/>
    </row>
    <row r="17" spans="1:16352" ht="25.5">
      <c r="A17" s="220" t="s">
        <v>2182</v>
      </c>
      <c r="B17" s="65" t="s">
        <v>3294</v>
      </c>
      <c r="C17" s="54">
        <v>1326228.807</v>
      </c>
      <c r="D17" s="91">
        <v>3479.2717535022825</v>
      </c>
      <c r="E17" s="54">
        <v>1282228.807</v>
      </c>
      <c r="F17" s="91">
        <v>3047.7735423450831</v>
      </c>
      <c r="G17" s="91">
        <v>1200805.807</v>
      </c>
      <c r="H17" s="91">
        <v>2806.9983099184178</v>
      </c>
      <c r="I17" s="91">
        <v>1200805.807</v>
      </c>
      <c r="J17" s="91">
        <v>2820.978239011441</v>
      </c>
      <c r="K17" s="91">
        <v>1200805.807</v>
      </c>
      <c r="L17" s="91">
        <v>2781.7680334514789</v>
      </c>
      <c r="M17" s="91">
        <v>1195805.807</v>
      </c>
      <c r="N17" s="91">
        <v>2609.7900632911396</v>
      </c>
      <c r="O17" s="91">
        <v>1168805.807</v>
      </c>
      <c r="P17" s="91">
        <v>2513.1285090737078</v>
      </c>
      <c r="Q17" s="489">
        <v>1168105.807</v>
      </c>
      <c r="R17" s="223">
        <v>2449.4239908574309</v>
      </c>
      <c r="S17" s="489">
        <v>1016743.666</v>
      </c>
      <c r="T17" s="223">
        <v>2197.6519312655359</v>
      </c>
      <c r="U17" s="489">
        <v>823743.66599999997</v>
      </c>
      <c r="V17" s="223">
        <v>1838.5083495145632</v>
      </c>
      <c r="W17" s="222">
        <v>794077000</v>
      </c>
      <c r="X17" s="223">
        <v>1673608.4473201677</v>
      </c>
      <c r="Y17" s="489">
        <v>732077</v>
      </c>
      <c r="Z17" s="223">
        <v>1610.5178634283702</v>
      </c>
      <c r="AA17" s="489">
        <v>716400000</v>
      </c>
      <c r="AB17" s="223">
        <v>1603474</v>
      </c>
      <c r="AC17" s="65" t="s">
        <v>549</v>
      </c>
      <c r="AD17" s="221"/>
    </row>
    <row r="18" spans="1:16352" ht="25.5">
      <c r="A18" s="220" t="s">
        <v>2183</v>
      </c>
      <c r="B18" s="65" t="s">
        <v>3295</v>
      </c>
      <c r="C18" s="54">
        <v>5013793.5999999996</v>
      </c>
      <c r="D18" s="91">
        <v>13153.349073928328</v>
      </c>
      <c r="E18" s="54">
        <v>7454464.858</v>
      </c>
      <c r="F18" s="91">
        <v>17718.772689025696</v>
      </c>
      <c r="G18" s="91">
        <v>8388278.7620000001</v>
      </c>
      <c r="H18" s="91">
        <v>19608.403099651699</v>
      </c>
      <c r="I18" s="91">
        <v>8828980.7890000008</v>
      </c>
      <c r="J18" s="91">
        <v>20741.374278196727</v>
      </c>
      <c r="K18" s="91">
        <v>9369741.1280000005</v>
      </c>
      <c r="L18" s="91">
        <v>21705.796390761461</v>
      </c>
      <c r="M18" s="91">
        <v>9602399.6500000004</v>
      </c>
      <c r="N18" s="91">
        <v>20956.786665211701</v>
      </c>
      <c r="O18" s="91">
        <v>9915763.1390000004</v>
      </c>
      <c r="P18" s="91">
        <v>21320.553752042659</v>
      </c>
      <c r="Q18" s="489">
        <v>10804697.021</v>
      </c>
      <c r="R18" s="223">
        <v>22656.581226278598</v>
      </c>
      <c r="S18" s="489">
        <v>10924754.903999999</v>
      </c>
      <c r="T18" s="223">
        <v>23613.433273532908</v>
      </c>
      <c r="U18" s="489">
        <v>11409450.609999999</v>
      </c>
      <c r="V18" s="223">
        <v>25464.681642673808</v>
      </c>
      <c r="W18" s="222">
        <v>13278852113</v>
      </c>
      <c r="X18" s="223">
        <v>27986705.403924376</v>
      </c>
      <c r="Y18" s="489">
        <v>13521009.23</v>
      </c>
      <c r="Z18" s="223">
        <v>29745.268457409362</v>
      </c>
      <c r="AA18" s="489">
        <v>14445712149</v>
      </c>
      <c r="AB18" s="223">
        <v>32332943</v>
      </c>
      <c r="AC18" s="65" t="s">
        <v>614</v>
      </c>
      <c r="AD18" s="221"/>
    </row>
    <row r="19" spans="1:16352" ht="17.45" customHeight="1">
      <c r="A19" s="66" t="s">
        <v>2184</v>
      </c>
      <c r="B19" s="67" t="s">
        <v>562</v>
      </c>
      <c r="C19" s="54">
        <v>1895.8767956640027</v>
      </c>
      <c r="D19" s="91">
        <v>4.9737048000000064</v>
      </c>
      <c r="E19" s="54">
        <v>2092.4873464080028</v>
      </c>
      <c r="F19" s="91">
        <v>4.9737048000000064</v>
      </c>
      <c r="G19" s="91">
        <v>2127.7011763920032</v>
      </c>
      <c r="H19" s="91">
        <v>4.9737048000000064</v>
      </c>
      <c r="I19" s="91">
        <v>2117.1569222160028</v>
      </c>
      <c r="J19" s="91">
        <v>4.9737048000000064</v>
      </c>
      <c r="K19" s="91">
        <v>2146.999151016003</v>
      </c>
      <c r="L19" s="91">
        <v>4.9737048000000064</v>
      </c>
      <c r="M19" s="91">
        <v>2278.9515393600032</v>
      </c>
      <c r="N19" s="91">
        <v>4.9737048000000064</v>
      </c>
      <c r="O19" s="91">
        <v>2313.1706283840031</v>
      </c>
      <c r="P19" s="91">
        <v>4.9737048000000064</v>
      </c>
      <c r="Q19" s="489">
        <v>2371.9100820720032</v>
      </c>
      <c r="R19" s="223">
        <v>4.9737048000000064</v>
      </c>
      <c r="S19" s="489">
        <v>2301.0845257200031</v>
      </c>
      <c r="T19" s="223">
        <v>4.9737048000000064</v>
      </c>
      <c r="U19" s="489">
        <v>2228.468435640003</v>
      </c>
      <c r="V19" s="223">
        <v>4.9737048000000064</v>
      </c>
      <c r="W19" s="222">
        <v>2359873.7164560035</v>
      </c>
      <c r="X19" s="223">
        <v>4973.7048000000068</v>
      </c>
      <c r="Y19" s="489">
        <v>2260.8472538880033</v>
      </c>
      <c r="Z19" s="223">
        <v>4.9737048000000064</v>
      </c>
      <c r="AA19" s="489">
        <v>2222152</v>
      </c>
      <c r="AB19" s="223">
        <v>4974</v>
      </c>
      <c r="AC19" s="65" t="s">
        <v>485</v>
      </c>
      <c r="AD19" s="221"/>
    </row>
    <row r="20" spans="1:16352" ht="18.75" customHeight="1">
      <c r="A20" s="26" t="s">
        <v>304</v>
      </c>
      <c r="B20" s="15" t="s">
        <v>2</v>
      </c>
      <c r="C20" s="51">
        <v>5806462.1637000749</v>
      </c>
      <c r="D20" s="92">
        <v>15232.861544939597</v>
      </c>
      <c r="E20" s="51">
        <v>6897091.1142095104</v>
      </c>
      <c r="F20" s="92">
        <v>16393.931958378718</v>
      </c>
      <c r="G20" s="92">
        <v>7491981.0646720054</v>
      </c>
      <c r="H20" s="92">
        <v>17513.221591603371</v>
      </c>
      <c r="I20" s="92">
        <v>7378454.4389254414</v>
      </c>
      <c r="J20" s="92">
        <v>17333.743131828509</v>
      </c>
      <c r="K20" s="92">
        <v>7399531.8660240844</v>
      </c>
      <c r="L20" s="92">
        <v>17141.640294725334</v>
      </c>
      <c r="M20" s="92">
        <v>7718434.337807931</v>
      </c>
      <c r="N20" s="92">
        <v>16845.120772169208</v>
      </c>
      <c r="O20" s="92">
        <v>7951723.234862213</v>
      </c>
      <c r="P20" s="92">
        <v>17097.538562961672</v>
      </c>
      <c r="Q20" s="166">
        <v>7874875.3570477637</v>
      </c>
      <c r="R20" s="165">
        <v>16512.980681179652</v>
      </c>
      <c r="S20" s="166">
        <v>7843729.8019831358</v>
      </c>
      <c r="T20" s="165">
        <v>16953.917220324518</v>
      </c>
      <c r="U20" s="166">
        <v>7563952.4090082701</v>
      </c>
      <c r="V20" s="165">
        <v>16881.938196648298</v>
      </c>
      <c r="W20" s="166">
        <v>7609583286.5033998</v>
      </c>
      <c r="X20" s="165">
        <v>16038070.450193686</v>
      </c>
      <c r="Y20" s="166">
        <v>7080707.6968316492</v>
      </c>
      <c r="Z20" s="165">
        <v>15577.058467158678</v>
      </c>
      <c r="AA20" s="166">
        <v>6795162781</v>
      </c>
      <c r="AB20" s="165">
        <v>15209192</v>
      </c>
      <c r="AC20" s="15" t="s">
        <v>471</v>
      </c>
      <c r="AD20" s="221"/>
    </row>
    <row r="21" spans="1:16352" ht="25.5" customHeight="1">
      <c r="A21" s="66" t="s">
        <v>3304</v>
      </c>
      <c r="B21" s="65" t="s">
        <v>3296</v>
      </c>
      <c r="C21" s="54">
        <v>1405223.2377430245</v>
      </c>
      <c r="D21" s="91">
        <v>3686.5083103599991</v>
      </c>
      <c r="E21" s="54">
        <v>1478342.3812531</v>
      </c>
      <c r="F21" s="91">
        <v>3513.9226100000001</v>
      </c>
      <c r="G21" s="91">
        <v>1461128.0650335313</v>
      </c>
      <c r="H21" s="91">
        <v>3415.5264616599998</v>
      </c>
      <c r="I21" s="91">
        <v>1429569.5739266444</v>
      </c>
      <c r="J21" s="91">
        <v>3358.3986983499994</v>
      </c>
      <c r="K21" s="91">
        <v>1457297.7724502548</v>
      </c>
      <c r="L21" s="91">
        <v>3375.9533264999991</v>
      </c>
      <c r="M21" s="91">
        <v>1511279.7685999556</v>
      </c>
      <c r="N21" s="91">
        <v>3298.2971815799992</v>
      </c>
      <c r="O21" s="91">
        <v>1513943.3446029196</v>
      </c>
      <c r="P21" s="91">
        <v>3255.2320989999989</v>
      </c>
      <c r="Q21" s="489">
        <v>1518793.2485645523</v>
      </c>
      <c r="R21" s="223">
        <v>3184.7873693399993</v>
      </c>
      <c r="S21" s="489">
        <v>1641738.0738882215</v>
      </c>
      <c r="T21" s="223">
        <v>3548.5530614681111</v>
      </c>
      <c r="U21" s="489">
        <v>1557449.062336582</v>
      </c>
      <c r="V21" s="223">
        <v>3476.0608466389508</v>
      </c>
      <c r="W21" s="222">
        <v>1609971312.9864564</v>
      </c>
      <c r="X21" s="223">
        <v>3393199.3866555449</v>
      </c>
      <c r="Y21" s="489">
        <v>1530820.332581142</v>
      </c>
      <c r="Z21" s="223">
        <v>3367.6969653756205</v>
      </c>
      <c r="AA21" s="489">
        <v>1472368836</v>
      </c>
      <c r="AB21" s="223">
        <v>3295512</v>
      </c>
      <c r="AC21" s="65" t="s">
        <v>197</v>
      </c>
    </row>
    <row r="22" spans="1:16352" ht="18" customHeight="1">
      <c r="A22" s="66" t="s">
        <v>3305</v>
      </c>
      <c r="B22" s="65" t="s">
        <v>3297</v>
      </c>
      <c r="C22" s="54">
        <v>632330.3519189792</v>
      </c>
      <c r="D22" s="91">
        <v>1658.8759953800807</v>
      </c>
      <c r="E22" s="54">
        <v>945014.24626409996</v>
      </c>
      <c r="F22" s="91">
        <v>2246.2367100000001</v>
      </c>
      <c r="G22" s="91">
        <v>931430.08293012751</v>
      </c>
      <c r="H22" s="91">
        <v>2177.306816265288</v>
      </c>
      <c r="I22" s="91">
        <v>916049.45928295807</v>
      </c>
      <c r="J22" s="91">
        <v>2152.0178995065617</v>
      </c>
      <c r="K22" s="91">
        <v>907287.3948969153</v>
      </c>
      <c r="L22" s="91">
        <v>2101.8078506658217</v>
      </c>
      <c r="M22" s="91">
        <v>950787.01597745391</v>
      </c>
      <c r="N22" s="91">
        <v>2075.0480488377434</v>
      </c>
      <c r="O22" s="91">
        <v>924964.60281647695</v>
      </c>
      <c r="P22" s="91">
        <v>1988.8290247193536</v>
      </c>
      <c r="Q22" s="489">
        <v>909358.62227365875</v>
      </c>
      <c r="R22" s="223">
        <v>1906.8519412729536</v>
      </c>
      <c r="S22" s="489">
        <v>908303.46054268943</v>
      </c>
      <c r="T22" s="223">
        <v>1963.2626403170636</v>
      </c>
      <c r="U22" s="489">
        <v>883702.35544633248</v>
      </c>
      <c r="V22" s="223">
        <v>1972.3297744589497</v>
      </c>
      <c r="W22" s="222">
        <v>834966020.62585664</v>
      </c>
      <c r="X22" s="223">
        <v>1759786.7528523544</v>
      </c>
      <c r="Y22" s="489">
        <v>801313.52186777827</v>
      </c>
      <c r="Z22" s="223">
        <v>1762.8333374423141</v>
      </c>
      <c r="AA22" s="489">
        <v>703285619</v>
      </c>
      <c r="AB22" s="223">
        <v>1574121</v>
      </c>
      <c r="AC22" s="65" t="s">
        <v>58</v>
      </c>
    </row>
    <row r="23" spans="1:16352" ht="18.75" customHeight="1">
      <c r="A23" s="66" t="s">
        <v>3306</v>
      </c>
      <c r="B23" s="65" t="s">
        <v>3298</v>
      </c>
      <c r="C23" s="54">
        <v>64273.150137850229</v>
      </c>
      <c r="D23" s="91">
        <v>168.61627089000007</v>
      </c>
      <c r="E23" s="54">
        <v>63683.390173299995</v>
      </c>
      <c r="F23" s="91">
        <v>151.37123</v>
      </c>
      <c r="G23" s="91">
        <v>61066.467155855731</v>
      </c>
      <c r="H23" s="91">
        <v>142.74870183000007</v>
      </c>
      <c r="I23" s="91">
        <v>57093.490534052733</v>
      </c>
      <c r="J23" s="91">
        <v>134.12617881000008</v>
      </c>
      <c r="K23" s="91">
        <v>57898.24760691273</v>
      </c>
      <c r="L23" s="91">
        <v>134.12617881000008</v>
      </c>
      <c r="M23" s="91">
        <v>57505.775082978034</v>
      </c>
      <c r="N23" s="91">
        <v>125.50365579000008</v>
      </c>
      <c r="O23" s="91">
        <v>58369.240234813238</v>
      </c>
      <c r="P23" s="91">
        <v>125.50365579000008</v>
      </c>
      <c r="Q23" s="489">
        <v>55739.443406685336</v>
      </c>
      <c r="R23" s="223">
        <v>116.88113277000008</v>
      </c>
      <c r="S23" s="489">
        <v>54075.056076040535</v>
      </c>
      <c r="T23" s="223">
        <v>116.88113277000008</v>
      </c>
      <c r="U23" s="489">
        <v>48505.270098487541</v>
      </c>
      <c r="V23" s="223">
        <v>108.25860975000009</v>
      </c>
      <c r="W23" s="222">
        <v>47274334.070783146</v>
      </c>
      <c r="X23" s="223">
        <v>99636.086730000097</v>
      </c>
      <c r="Y23" s="489">
        <v>45290.579583988845</v>
      </c>
      <c r="Z23" s="223">
        <v>99.636086730000102</v>
      </c>
      <c r="AA23" s="489">
        <v>40661700</v>
      </c>
      <c r="AB23" s="223">
        <v>91011</v>
      </c>
      <c r="AC23" s="65" t="s">
        <v>21</v>
      </c>
    </row>
    <row r="24" spans="1:16352" ht="17.45" customHeight="1">
      <c r="A24" s="66" t="s">
        <v>3307</v>
      </c>
      <c r="B24" s="65" t="s">
        <v>3299</v>
      </c>
      <c r="C24" s="54">
        <v>45255.223541326697</v>
      </c>
      <c r="D24" s="91">
        <v>118.72402419152813</v>
      </c>
      <c r="E24" s="54">
        <v>45120.810931999993</v>
      </c>
      <c r="F24" s="91">
        <v>107.2492</v>
      </c>
      <c r="G24" s="91">
        <v>43297.924048307694</v>
      </c>
      <c r="H24" s="91">
        <v>101.21303454570629</v>
      </c>
      <c r="I24" s="91">
        <v>40799.914025812097</v>
      </c>
      <c r="J24" s="91">
        <v>95.848695059111733</v>
      </c>
      <c r="K24" s="91">
        <v>41065.520760756895</v>
      </c>
      <c r="L24" s="91">
        <v>95.131745918773348</v>
      </c>
      <c r="M24" s="91">
        <v>41121.120268511993</v>
      </c>
      <c r="N24" s="91">
        <v>89.744915470344822</v>
      </c>
      <c r="O24" s="91">
        <v>41378.875080644189</v>
      </c>
      <c r="P24" s="91">
        <v>88.971521202038772</v>
      </c>
      <c r="Q24" s="489">
        <v>39797.683395220593</v>
      </c>
      <c r="R24" s="223">
        <v>83.45254334379122</v>
      </c>
      <c r="S24" s="489">
        <v>38259.08638873179</v>
      </c>
      <c r="T24" s="223">
        <v>82.695528777113992</v>
      </c>
      <c r="U24" s="489">
        <v>34686.225913360788</v>
      </c>
      <c r="V24" s="223">
        <v>77.415971238390341</v>
      </c>
      <c r="W24" s="222">
        <v>33970714.004817493</v>
      </c>
      <c r="X24" s="223">
        <v>71597.180021534543</v>
      </c>
      <c r="Y24" s="489">
        <v>32371.832968697996</v>
      </c>
      <c r="Z24" s="223">
        <v>71.215753627019524</v>
      </c>
      <c r="AA24" s="489">
        <v>29431173</v>
      </c>
      <c r="AB24" s="223">
        <v>65874</v>
      </c>
      <c r="AC24" s="65" t="s">
        <v>385</v>
      </c>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row>
    <row r="25" spans="1:16352" ht="17.45" customHeight="1">
      <c r="A25" s="66" t="s">
        <v>3308</v>
      </c>
      <c r="B25" s="65" t="s">
        <v>1976</v>
      </c>
      <c r="C25" s="166"/>
      <c r="D25" s="165"/>
      <c r="E25" s="166"/>
      <c r="F25" s="165"/>
      <c r="G25" s="165">
        <v>337101.06599999999</v>
      </c>
      <c r="H25" s="165">
        <v>788.00595151826826</v>
      </c>
      <c r="I25" s="165">
        <v>328530.75599999999</v>
      </c>
      <c r="J25" s="165">
        <v>771.79682852914232</v>
      </c>
      <c r="K25" s="165">
        <v>322819.42200000002</v>
      </c>
      <c r="L25" s="165">
        <v>747.8384460351657</v>
      </c>
      <c r="M25" s="165">
        <v>337895.22600000002</v>
      </c>
      <c r="N25" s="165">
        <v>737.44047577477079</v>
      </c>
      <c r="O25" s="165">
        <v>323454.75</v>
      </c>
      <c r="P25" s="165">
        <v>695.48196009288733</v>
      </c>
      <c r="Q25" s="489">
        <v>305883.96000000002</v>
      </c>
      <c r="R25" s="223">
        <v>641.4140787183627</v>
      </c>
      <c r="S25" s="489">
        <v>326174.74800000002</v>
      </c>
      <c r="T25" s="223">
        <v>705.01404517453807</v>
      </c>
      <c r="U25" s="489">
        <v>322018.64399999997</v>
      </c>
      <c r="V25" s="223">
        <v>718.71140274522929</v>
      </c>
      <c r="W25" s="222">
        <v>333222918.00000006</v>
      </c>
      <c r="X25" s="223">
        <v>702305.5577802601</v>
      </c>
      <c r="Y25" s="489">
        <v>308650.32635519997</v>
      </c>
      <c r="Z25" s="223">
        <v>679.00898969376976</v>
      </c>
      <c r="AA25" s="489">
        <v>296095121</v>
      </c>
      <c r="AB25" s="223">
        <v>662731</v>
      </c>
      <c r="AC25" s="65" t="s">
        <v>1975</v>
      </c>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81"/>
      <c r="CD25" s="165"/>
      <c r="CE25" s="166"/>
      <c r="CF25" s="165"/>
      <c r="CG25" s="166"/>
      <c r="CH25" s="165"/>
      <c r="CI25" s="166"/>
      <c r="CJ25" s="165"/>
      <c r="CK25" s="166"/>
      <c r="CL25" s="165"/>
      <c r="CM25" s="166"/>
      <c r="CN25" s="165"/>
      <c r="CO25" s="166"/>
      <c r="CP25" s="165"/>
      <c r="CQ25" s="166"/>
      <c r="CR25" s="165"/>
      <c r="CS25" s="166"/>
      <c r="CT25" s="165"/>
      <c r="CU25" s="166"/>
      <c r="CV25" s="165"/>
      <c r="CW25" s="166"/>
      <c r="CX25" s="165"/>
      <c r="CY25" s="166"/>
      <c r="CZ25" s="165"/>
      <c r="DA25" s="166"/>
      <c r="DB25" s="165"/>
      <c r="DC25" s="166"/>
      <c r="DD25" s="165"/>
      <c r="DE25" s="166"/>
      <c r="DF25" s="165"/>
      <c r="DG25" s="166"/>
      <c r="DH25" s="165"/>
      <c r="DI25" s="166"/>
      <c r="DJ25" s="165"/>
      <c r="DK25" s="166"/>
      <c r="DL25" s="165"/>
      <c r="DM25" s="166"/>
      <c r="DN25" s="165"/>
      <c r="DO25" s="166"/>
      <c r="DP25" s="165"/>
      <c r="DQ25" s="166"/>
      <c r="DR25" s="165"/>
      <c r="DS25" s="166"/>
      <c r="DT25" s="165"/>
      <c r="DU25" s="166"/>
      <c r="DV25" s="165"/>
      <c r="DW25" s="166"/>
      <c r="DX25" s="165"/>
      <c r="DY25" s="166"/>
      <c r="DZ25" s="165"/>
      <c r="EA25" s="166"/>
      <c r="EB25" s="165"/>
      <c r="EC25" s="166"/>
      <c r="ED25" s="165"/>
      <c r="EE25" s="166"/>
      <c r="EF25" s="165"/>
      <c r="EG25" s="166"/>
      <c r="EH25" s="165"/>
      <c r="EI25" s="166"/>
      <c r="EJ25" s="165"/>
      <c r="EK25" s="166"/>
      <c r="EL25" s="165"/>
      <c r="EM25" s="166"/>
      <c r="EN25" s="165"/>
      <c r="EO25" s="166"/>
      <c r="EP25" s="165"/>
      <c r="EQ25" s="166"/>
      <c r="ER25" s="165"/>
      <c r="ES25" s="166"/>
      <c r="ET25" s="165"/>
      <c r="EU25" s="166"/>
      <c r="EV25" s="165"/>
      <c r="EW25" s="166"/>
      <c r="EX25" s="165"/>
      <c r="EY25" s="166"/>
      <c r="EZ25" s="165"/>
      <c r="FA25" s="166"/>
      <c r="FB25" s="165"/>
      <c r="FC25" s="166"/>
      <c r="FD25" s="165"/>
      <c r="FE25" s="166"/>
      <c r="FF25" s="165"/>
      <c r="FG25" s="166"/>
      <c r="FH25" s="165"/>
      <c r="FI25" s="166"/>
      <c r="FJ25" s="165"/>
      <c r="FK25" s="166"/>
      <c r="FL25" s="165"/>
      <c r="FM25" s="166"/>
      <c r="FN25" s="165"/>
      <c r="FO25" s="166"/>
      <c r="FP25" s="165"/>
      <c r="FQ25" s="166"/>
      <c r="FR25" s="165"/>
      <c r="FS25" s="166"/>
      <c r="FT25" s="165"/>
      <c r="FU25" s="166"/>
      <c r="FV25" s="165"/>
      <c r="FW25" s="166"/>
      <c r="FX25" s="165"/>
      <c r="FY25" s="166"/>
      <c r="FZ25" s="165"/>
      <c r="GA25" s="166"/>
      <c r="GB25" s="165"/>
      <c r="GC25" s="166"/>
      <c r="GD25" s="165"/>
      <c r="GE25" s="166"/>
      <c r="GF25" s="165"/>
      <c r="GG25" s="166"/>
      <c r="GH25" s="165"/>
      <c r="GI25" s="166"/>
      <c r="GJ25" s="165"/>
      <c r="GK25" s="166"/>
      <c r="GL25" s="165"/>
      <c r="GM25" s="166"/>
      <c r="GN25" s="165"/>
      <c r="GO25" s="166"/>
      <c r="GP25" s="165"/>
      <c r="GQ25" s="166"/>
      <c r="GR25" s="165"/>
      <c r="GS25" s="166"/>
      <c r="GT25" s="165"/>
      <c r="GU25" s="166"/>
      <c r="GV25" s="165"/>
      <c r="GW25" s="166"/>
      <c r="GX25" s="165"/>
      <c r="GY25" s="166"/>
      <c r="GZ25" s="165"/>
      <c r="HA25" s="166"/>
      <c r="HB25" s="165"/>
      <c r="HC25" s="166"/>
      <c r="HD25" s="165"/>
      <c r="HE25" s="166"/>
      <c r="HF25" s="165"/>
      <c r="HG25" s="166"/>
      <c r="HH25" s="165"/>
      <c r="HI25" s="166"/>
      <c r="HJ25" s="165"/>
      <c r="HK25" s="166"/>
      <c r="HL25" s="165"/>
      <c r="HM25" s="166"/>
      <c r="HN25" s="165"/>
      <c r="HO25" s="166"/>
      <c r="HP25" s="165"/>
      <c r="HQ25" s="166"/>
      <c r="HR25" s="165"/>
      <c r="HS25" s="166"/>
      <c r="HT25" s="165"/>
      <c r="HU25" s="166"/>
      <c r="HV25" s="165"/>
      <c r="HW25" s="166"/>
      <c r="HX25" s="165"/>
      <c r="HY25" s="166"/>
      <c r="HZ25" s="165"/>
      <c r="IA25" s="166"/>
      <c r="IB25" s="165"/>
      <c r="IC25" s="166"/>
      <c r="ID25" s="165"/>
      <c r="IE25" s="166"/>
      <c r="IF25" s="165"/>
      <c r="IG25" s="166"/>
      <c r="IH25" s="165"/>
      <c r="II25" s="166"/>
      <c r="IJ25" s="165"/>
      <c r="IK25" s="166"/>
      <c r="IL25" s="165"/>
      <c r="IM25" s="166"/>
      <c r="IN25" s="165"/>
      <c r="IO25" s="166"/>
      <c r="IP25" s="165"/>
      <c r="IQ25" s="166"/>
      <c r="IR25" s="165"/>
      <c r="IS25" s="166"/>
      <c r="IT25" s="165"/>
      <c r="IU25" s="166"/>
      <c r="IV25" s="165"/>
      <c r="IW25" s="166"/>
      <c r="IX25" s="165"/>
      <c r="IY25" s="166"/>
      <c r="IZ25" s="165"/>
      <c r="JA25" s="166"/>
      <c r="JB25" s="165"/>
      <c r="JC25" s="166"/>
      <c r="JD25" s="165"/>
      <c r="JE25" s="166"/>
      <c r="JF25" s="165"/>
      <c r="JG25" s="166"/>
      <c r="JH25" s="165"/>
      <c r="JI25" s="166"/>
      <c r="JJ25" s="165"/>
      <c r="JK25" s="166"/>
      <c r="JL25" s="165"/>
      <c r="JM25" s="166"/>
      <c r="JN25" s="165"/>
      <c r="JO25" s="166"/>
      <c r="JP25" s="165"/>
      <c r="JQ25" s="166"/>
      <c r="JR25" s="165"/>
      <c r="JS25" s="166"/>
      <c r="JT25" s="165"/>
      <c r="JU25" s="166"/>
      <c r="JV25" s="165"/>
      <c r="JW25" s="166"/>
      <c r="JX25" s="165"/>
      <c r="JY25" s="166"/>
      <c r="JZ25" s="165"/>
      <c r="KA25" s="166"/>
      <c r="KB25" s="165"/>
      <c r="KC25" s="166"/>
      <c r="KD25" s="165"/>
      <c r="KE25" s="166"/>
      <c r="KF25" s="165"/>
      <c r="KG25" s="166"/>
      <c r="KH25" s="165"/>
      <c r="KI25" s="166"/>
      <c r="KJ25" s="165"/>
      <c r="KK25" s="166"/>
      <c r="KL25" s="165"/>
      <c r="KM25" s="166"/>
      <c r="KN25" s="165"/>
      <c r="KO25" s="166"/>
      <c r="KP25" s="165"/>
      <c r="KQ25" s="166"/>
      <c r="KR25" s="165"/>
      <c r="KS25" s="166"/>
      <c r="KT25" s="165"/>
      <c r="KU25" s="166"/>
      <c r="KV25" s="165"/>
      <c r="KW25" s="166"/>
      <c r="KX25" s="165"/>
      <c r="KY25" s="166"/>
      <c r="KZ25" s="165"/>
      <c r="LA25" s="166"/>
      <c r="LB25" s="165"/>
      <c r="LC25" s="166"/>
      <c r="LD25" s="165"/>
      <c r="LE25" s="166"/>
      <c r="LF25" s="165"/>
      <c r="LG25" s="166"/>
      <c r="LH25" s="165"/>
      <c r="LI25" s="166"/>
      <c r="LJ25" s="165"/>
      <c r="LK25" s="166"/>
      <c r="LL25" s="165"/>
      <c r="LM25" s="166"/>
      <c r="LN25" s="165"/>
      <c r="LO25" s="166"/>
      <c r="LP25" s="165"/>
      <c r="LQ25" s="166"/>
      <c r="LR25" s="165"/>
      <c r="LS25" s="166"/>
      <c r="LT25" s="165"/>
      <c r="LU25" s="166"/>
      <c r="LV25" s="165"/>
      <c r="LW25" s="166"/>
      <c r="LX25" s="165"/>
      <c r="LY25" s="166"/>
      <c r="LZ25" s="165"/>
      <c r="MA25" s="166"/>
      <c r="MB25" s="165"/>
      <c r="MC25" s="166"/>
      <c r="MD25" s="165"/>
      <c r="ME25" s="166"/>
      <c r="MF25" s="165"/>
      <c r="MG25" s="166"/>
      <c r="MH25" s="165"/>
      <c r="MI25" s="166"/>
      <c r="MJ25" s="165"/>
      <c r="MK25" s="166"/>
      <c r="ML25" s="165"/>
      <c r="MM25" s="166"/>
      <c r="MN25" s="165"/>
      <c r="MO25" s="166"/>
      <c r="MP25" s="165"/>
      <c r="MQ25" s="166"/>
      <c r="MR25" s="165"/>
      <c r="MS25" s="166"/>
      <c r="MT25" s="165"/>
      <c r="MU25" s="166"/>
      <c r="MV25" s="165"/>
      <c r="MW25" s="166"/>
      <c r="MX25" s="165"/>
      <c r="MY25" s="166"/>
      <c r="MZ25" s="165"/>
      <c r="NA25" s="166"/>
      <c r="NB25" s="165"/>
      <c r="NC25" s="166"/>
      <c r="ND25" s="165"/>
      <c r="NE25" s="166"/>
      <c r="NF25" s="165"/>
      <c r="NG25" s="166"/>
      <c r="NH25" s="165"/>
      <c r="NI25" s="166"/>
      <c r="NJ25" s="165"/>
      <c r="NK25" s="166"/>
      <c r="NL25" s="165"/>
      <c r="NM25" s="166"/>
      <c r="NN25" s="165"/>
      <c r="NO25" s="166"/>
      <c r="NP25" s="165"/>
      <c r="NQ25" s="166"/>
      <c r="NR25" s="165"/>
      <c r="NS25" s="166"/>
      <c r="NT25" s="165"/>
      <c r="NU25" s="166"/>
      <c r="NV25" s="165"/>
      <c r="NW25" s="166"/>
      <c r="NX25" s="165"/>
      <c r="NY25" s="166"/>
      <c r="NZ25" s="165"/>
      <c r="OA25" s="166"/>
      <c r="OB25" s="165"/>
      <c r="OC25" s="166"/>
      <c r="OD25" s="165"/>
      <c r="OE25" s="166"/>
      <c r="OF25" s="165"/>
      <c r="OG25" s="166"/>
      <c r="OH25" s="165"/>
      <c r="OI25" s="166"/>
      <c r="OJ25" s="165"/>
      <c r="OK25" s="166"/>
      <c r="OL25" s="165"/>
      <c r="OM25" s="166"/>
      <c r="ON25" s="165"/>
      <c r="OO25" s="166"/>
      <c r="OP25" s="165"/>
      <c r="OQ25" s="166"/>
      <c r="OR25" s="165"/>
      <c r="OS25" s="166"/>
      <c r="OT25" s="165"/>
      <c r="OU25" s="166"/>
      <c r="OV25" s="165"/>
      <c r="OW25" s="166"/>
      <c r="OX25" s="165"/>
      <c r="OY25" s="166"/>
      <c r="OZ25" s="165"/>
      <c r="PA25" s="166"/>
      <c r="PB25" s="165"/>
      <c r="PC25" s="166"/>
      <c r="PD25" s="165"/>
      <c r="PE25" s="166"/>
      <c r="PF25" s="165"/>
      <c r="PG25" s="166"/>
      <c r="PH25" s="165"/>
      <c r="PI25" s="166"/>
      <c r="PJ25" s="165"/>
      <c r="PK25" s="166"/>
      <c r="PL25" s="165"/>
      <c r="PM25" s="166"/>
      <c r="PN25" s="165"/>
      <c r="PO25" s="166"/>
      <c r="PP25" s="165"/>
      <c r="PQ25" s="166"/>
      <c r="PR25" s="165"/>
      <c r="PS25" s="166"/>
      <c r="PT25" s="165"/>
      <c r="PU25" s="166"/>
      <c r="PV25" s="165"/>
      <c r="PW25" s="166"/>
      <c r="PX25" s="165"/>
      <c r="PY25" s="166"/>
      <c r="PZ25" s="165"/>
      <c r="QA25" s="166"/>
      <c r="QB25" s="165"/>
      <c r="QC25" s="166"/>
      <c r="QD25" s="165"/>
      <c r="QE25" s="166"/>
      <c r="QF25" s="165"/>
      <c r="QG25" s="166"/>
      <c r="QH25" s="165"/>
      <c r="QI25" s="166"/>
      <c r="QJ25" s="165"/>
      <c r="QK25" s="166"/>
      <c r="QL25" s="165"/>
      <c r="QM25" s="166"/>
      <c r="QN25" s="165"/>
      <c r="QO25" s="166"/>
      <c r="QP25" s="165"/>
      <c r="QQ25" s="166"/>
      <c r="QR25" s="165"/>
      <c r="QS25" s="166"/>
      <c r="QT25" s="165"/>
      <c r="QU25" s="166"/>
      <c r="QV25" s="165"/>
      <c r="QW25" s="166"/>
      <c r="QX25" s="165"/>
      <c r="QY25" s="166"/>
      <c r="QZ25" s="165"/>
      <c r="RA25" s="166"/>
      <c r="RB25" s="165"/>
      <c r="RC25" s="166"/>
      <c r="RD25" s="165"/>
      <c r="RE25" s="166"/>
      <c r="RF25" s="165"/>
      <c r="RG25" s="166"/>
      <c r="RH25" s="165"/>
      <c r="RI25" s="166"/>
      <c r="RJ25" s="165"/>
      <c r="RK25" s="166"/>
      <c r="RL25" s="165"/>
      <c r="RM25" s="166"/>
      <c r="RN25" s="165"/>
      <c r="RO25" s="166"/>
      <c r="RP25" s="165"/>
      <c r="RQ25" s="166"/>
      <c r="RR25" s="165"/>
      <c r="RS25" s="166"/>
      <c r="RT25" s="165"/>
      <c r="RU25" s="166"/>
      <c r="RV25" s="165"/>
      <c r="RW25" s="166"/>
      <c r="RX25" s="165"/>
      <c r="RY25" s="166"/>
      <c r="RZ25" s="165"/>
      <c r="SA25" s="166"/>
      <c r="SB25" s="165"/>
      <c r="SC25" s="166"/>
      <c r="SD25" s="165"/>
      <c r="SE25" s="166"/>
      <c r="SF25" s="165"/>
      <c r="SG25" s="166"/>
      <c r="SH25" s="165"/>
      <c r="SI25" s="166"/>
      <c r="SJ25" s="165"/>
      <c r="SK25" s="166"/>
      <c r="SL25" s="165"/>
      <c r="SM25" s="166"/>
      <c r="SN25" s="165"/>
      <c r="SO25" s="166"/>
      <c r="SP25" s="165"/>
      <c r="SQ25" s="166"/>
      <c r="SR25" s="165"/>
      <c r="SS25" s="166"/>
      <c r="ST25" s="165"/>
      <c r="SU25" s="166"/>
      <c r="SV25" s="165"/>
      <c r="SW25" s="166"/>
      <c r="SX25" s="165"/>
      <c r="SY25" s="166"/>
      <c r="SZ25" s="165"/>
      <c r="TA25" s="166"/>
      <c r="TB25" s="165"/>
      <c r="TC25" s="166"/>
      <c r="TD25" s="165"/>
      <c r="TE25" s="166"/>
      <c r="TF25" s="165"/>
      <c r="TG25" s="166"/>
      <c r="TH25" s="165"/>
      <c r="TI25" s="166"/>
      <c r="TJ25" s="165"/>
      <c r="TK25" s="166"/>
      <c r="TL25" s="165"/>
      <c r="TM25" s="166"/>
      <c r="TN25" s="165"/>
      <c r="TO25" s="166"/>
      <c r="TP25" s="165"/>
      <c r="TQ25" s="166"/>
      <c r="TR25" s="165"/>
      <c r="TS25" s="166"/>
      <c r="TT25" s="165"/>
      <c r="TU25" s="166"/>
      <c r="TV25" s="165"/>
      <c r="TW25" s="166"/>
      <c r="TX25" s="165"/>
      <c r="TY25" s="166"/>
      <c r="TZ25" s="165"/>
      <c r="UA25" s="166"/>
      <c r="UB25" s="165"/>
      <c r="UC25" s="166"/>
      <c r="UD25" s="165"/>
      <c r="UE25" s="166"/>
      <c r="UF25" s="165"/>
      <c r="UG25" s="166"/>
      <c r="UH25" s="165"/>
      <c r="UI25" s="166"/>
      <c r="UJ25" s="165"/>
      <c r="UK25" s="166"/>
      <c r="UL25" s="165"/>
      <c r="UM25" s="166"/>
      <c r="UN25" s="165"/>
      <c r="UO25" s="166"/>
      <c r="UP25" s="165"/>
      <c r="UQ25" s="166"/>
      <c r="UR25" s="165"/>
      <c r="US25" s="166"/>
      <c r="UT25" s="165"/>
      <c r="UU25" s="166"/>
      <c r="UV25" s="165"/>
      <c r="UW25" s="166"/>
      <c r="UX25" s="165"/>
      <c r="UY25" s="166"/>
      <c r="UZ25" s="165"/>
      <c r="VA25" s="166"/>
      <c r="VB25" s="165"/>
      <c r="VC25" s="166"/>
      <c r="VD25" s="165"/>
      <c r="VE25" s="166"/>
      <c r="VF25" s="165"/>
      <c r="VG25" s="166"/>
      <c r="VH25" s="165"/>
      <c r="VI25" s="166"/>
      <c r="VJ25" s="165"/>
      <c r="VK25" s="166"/>
      <c r="VL25" s="165"/>
      <c r="VM25" s="166"/>
      <c r="VN25" s="165"/>
      <c r="VO25" s="166"/>
      <c r="VP25" s="165"/>
      <c r="VQ25" s="166"/>
      <c r="VR25" s="165"/>
      <c r="VS25" s="166"/>
      <c r="VT25" s="165"/>
      <c r="VU25" s="166"/>
      <c r="VV25" s="165"/>
      <c r="VW25" s="166"/>
      <c r="VX25" s="165"/>
      <c r="VY25" s="166"/>
      <c r="VZ25" s="165"/>
      <c r="WA25" s="166"/>
      <c r="WB25" s="165"/>
      <c r="WC25" s="166"/>
      <c r="WD25" s="165"/>
      <c r="WE25" s="166"/>
      <c r="WF25" s="165"/>
      <c r="WG25" s="166"/>
      <c r="WH25" s="165"/>
      <c r="WI25" s="166"/>
      <c r="WJ25" s="165"/>
      <c r="WK25" s="166"/>
      <c r="WL25" s="165"/>
      <c r="WM25" s="166"/>
      <c r="WN25" s="165"/>
      <c r="WO25" s="166"/>
      <c r="WP25" s="165"/>
      <c r="WQ25" s="166"/>
      <c r="WR25" s="165"/>
      <c r="WS25" s="166"/>
      <c r="WT25" s="165"/>
      <c r="WU25" s="166"/>
      <c r="WV25" s="165"/>
      <c r="WW25" s="166"/>
      <c r="WX25" s="165"/>
      <c r="WY25" s="166"/>
      <c r="WZ25" s="165"/>
      <c r="XA25" s="166"/>
      <c r="XB25" s="165"/>
      <c r="XC25" s="166"/>
      <c r="XD25" s="165"/>
      <c r="XE25" s="166"/>
      <c r="XF25" s="165"/>
      <c r="XG25" s="166"/>
      <c r="XH25" s="165"/>
      <c r="XI25" s="166"/>
      <c r="XJ25" s="165"/>
      <c r="XK25" s="166"/>
      <c r="XL25" s="165"/>
      <c r="XM25" s="166"/>
      <c r="XN25" s="165"/>
      <c r="XO25" s="166"/>
      <c r="XP25" s="165"/>
      <c r="XQ25" s="166"/>
      <c r="XR25" s="165"/>
      <c r="XS25" s="166"/>
      <c r="XT25" s="165"/>
      <c r="XU25" s="166"/>
      <c r="XV25" s="165"/>
      <c r="XW25" s="166"/>
      <c r="XX25" s="165"/>
      <c r="XY25" s="166"/>
      <c r="XZ25" s="165"/>
      <c r="YA25" s="166"/>
      <c r="YB25" s="165"/>
      <c r="YC25" s="166"/>
      <c r="YD25" s="165"/>
      <c r="YE25" s="166"/>
      <c r="YF25" s="165"/>
      <c r="YG25" s="166"/>
      <c r="YH25" s="165"/>
      <c r="YI25" s="166"/>
      <c r="YJ25" s="165"/>
      <c r="YK25" s="166"/>
      <c r="YL25" s="165"/>
      <c r="YM25" s="166"/>
      <c r="YN25" s="165"/>
      <c r="YO25" s="166"/>
      <c r="YP25" s="165"/>
      <c r="YQ25" s="166"/>
      <c r="YR25" s="165"/>
      <c r="YS25" s="166"/>
      <c r="YT25" s="165"/>
      <c r="YU25" s="166"/>
      <c r="YV25" s="165"/>
      <c r="YW25" s="166"/>
      <c r="YX25" s="165"/>
      <c r="YY25" s="166"/>
      <c r="YZ25" s="165"/>
      <c r="ZA25" s="166"/>
      <c r="ZB25" s="165"/>
      <c r="ZC25" s="166"/>
      <c r="ZD25" s="165"/>
      <c r="ZE25" s="166"/>
      <c r="ZF25" s="165"/>
      <c r="ZG25" s="166"/>
      <c r="ZH25" s="165"/>
      <c r="ZI25" s="166"/>
      <c r="ZJ25" s="165"/>
      <c r="ZK25" s="166"/>
      <c r="ZL25" s="165"/>
      <c r="ZM25" s="166"/>
      <c r="ZN25" s="165"/>
      <c r="ZO25" s="166"/>
      <c r="ZP25" s="165"/>
      <c r="ZQ25" s="166"/>
      <c r="ZR25" s="165"/>
      <c r="ZS25" s="166"/>
      <c r="ZT25" s="165"/>
      <c r="ZU25" s="166"/>
      <c r="ZV25" s="165"/>
      <c r="ZW25" s="166"/>
      <c r="ZX25" s="165"/>
      <c r="ZY25" s="166"/>
      <c r="ZZ25" s="165"/>
      <c r="AAA25" s="166"/>
      <c r="AAB25" s="165"/>
      <c r="AAC25" s="166"/>
      <c r="AAD25" s="165"/>
      <c r="AAE25" s="166"/>
      <c r="AAF25" s="165"/>
      <c r="AAG25" s="166"/>
      <c r="AAH25" s="165"/>
      <c r="AAI25" s="166"/>
      <c r="AAJ25" s="165"/>
      <c r="AAK25" s="166"/>
      <c r="AAL25" s="165"/>
      <c r="AAM25" s="166"/>
      <c r="AAN25" s="165"/>
      <c r="AAO25" s="166"/>
      <c r="AAP25" s="165"/>
      <c r="AAQ25" s="166"/>
      <c r="AAR25" s="165"/>
      <c r="AAS25" s="166"/>
      <c r="AAT25" s="165"/>
      <c r="AAU25" s="166"/>
      <c r="AAV25" s="165"/>
      <c r="AAW25" s="166"/>
      <c r="AAX25" s="165"/>
      <c r="AAY25" s="166"/>
      <c r="AAZ25" s="165"/>
      <c r="ABA25" s="166"/>
      <c r="ABB25" s="165"/>
      <c r="ABC25" s="166"/>
      <c r="ABD25" s="165"/>
      <c r="ABE25" s="166"/>
      <c r="ABF25" s="165"/>
      <c r="ABG25" s="166"/>
      <c r="ABH25" s="165"/>
      <c r="ABI25" s="166"/>
      <c r="ABJ25" s="165"/>
      <c r="ABK25" s="166"/>
      <c r="ABL25" s="165"/>
      <c r="ABM25" s="166"/>
      <c r="ABN25" s="165"/>
      <c r="ABO25" s="166"/>
      <c r="ABP25" s="165"/>
      <c r="ABQ25" s="166"/>
      <c r="ABR25" s="165"/>
      <c r="ABS25" s="166"/>
      <c r="ABT25" s="165"/>
      <c r="ABU25" s="166"/>
      <c r="ABV25" s="165"/>
      <c r="ABW25" s="166"/>
      <c r="ABX25" s="165"/>
      <c r="ABY25" s="166"/>
      <c r="ABZ25" s="165"/>
      <c r="ACA25" s="166"/>
      <c r="ACB25" s="165"/>
      <c r="ACC25" s="166"/>
      <c r="ACD25" s="165"/>
      <c r="ACE25" s="166"/>
      <c r="ACF25" s="165"/>
      <c r="ACG25" s="166"/>
      <c r="ACH25" s="165"/>
      <c r="ACI25" s="166"/>
      <c r="ACJ25" s="165"/>
      <c r="ACK25" s="166"/>
      <c r="ACL25" s="165"/>
      <c r="ACM25" s="166"/>
      <c r="ACN25" s="165"/>
      <c r="ACO25" s="166"/>
      <c r="ACP25" s="165"/>
      <c r="ACQ25" s="166"/>
      <c r="ACR25" s="165"/>
      <c r="ACS25" s="166"/>
      <c r="ACT25" s="165"/>
      <c r="ACU25" s="166"/>
      <c r="ACV25" s="165"/>
      <c r="ACW25" s="166"/>
      <c r="ACX25" s="165"/>
      <c r="ACY25" s="166"/>
      <c r="ACZ25" s="165"/>
      <c r="ADA25" s="166"/>
      <c r="ADB25" s="165"/>
      <c r="ADC25" s="166"/>
      <c r="ADD25" s="165"/>
      <c r="ADE25" s="166"/>
      <c r="ADF25" s="165"/>
      <c r="ADG25" s="166"/>
      <c r="ADH25" s="165"/>
      <c r="ADI25" s="166"/>
      <c r="ADJ25" s="165"/>
      <c r="ADK25" s="166"/>
      <c r="ADL25" s="165"/>
      <c r="ADM25" s="166"/>
      <c r="ADN25" s="165"/>
      <c r="ADO25" s="166"/>
      <c r="ADP25" s="165"/>
      <c r="ADQ25" s="166"/>
      <c r="ADR25" s="165"/>
      <c r="ADS25" s="166"/>
      <c r="ADT25" s="165"/>
      <c r="ADU25" s="166"/>
      <c r="ADV25" s="165"/>
      <c r="ADW25" s="166"/>
      <c r="ADX25" s="165"/>
      <c r="ADY25" s="166"/>
      <c r="ADZ25" s="165"/>
      <c r="AEA25" s="166"/>
      <c r="AEB25" s="165"/>
      <c r="AEC25" s="166"/>
      <c r="AED25" s="165"/>
      <c r="AEE25" s="166"/>
      <c r="AEF25" s="165"/>
      <c r="AEG25" s="166"/>
      <c r="AEH25" s="165"/>
      <c r="AEI25" s="166"/>
      <c r="AEJ25" s="165"/>
      <c r="AEK25" s="166"/>
      <c r="AEL25" s="165"/>
      <c r="AEM25" s="166"/>
      <c r="AEN25" s="165"/>
      <c r="AEO25" s="166"/>
      <c r="AEP25" s="165"/>
      <c r="AEQ25" s="166"/>
      <c r="AER25" s="165"/>
      <c r="AES25" s="166"/>
      <c r="AET25" s="165"/>
      <c r="AEU25" s="166"/>
      <c r="AEV25" s="165"/>
      <c r="AEW25" s="166"/>
      <c r="AEX25" s="165"/>
      <c r="AEY25" s="166"/>
      <c r="AEZ25" s="165"/>
      <c r="AFA25" s="166"/>
      <c r="AFB25" s="165"/>
      <c r="AFC25" s="166"/>
      <c r="AFD25" s="165"/>
      <c r="AFE25" s="166"/>
      <c r="AFF25" s="165"/>
      <c r="AFG25" s="166"/>
      <c r="AFH25" s="165"/>
      <c r="AFI25" s="166"/>
      <c r="AFJ25" s="165"/>
      <c r="AFK25" s="166"/>
      <c r="AFL25" s="165"/>
      <c r="AFM25" s="166"/>
      <c r="AFN25" s="165"/>
      <c r="AFO25" s="166"/>
      <c r="AFP25" s="165"/>
      <c r="AFQ25" s="166"/>
      <c r="AFR25" s="165"/>
      <c r="AFS25" s="166"/>
      <c r="AFT25" s="165"/>
      <c r="AFU25" s="166"/>
      <c r="AFV25" s="165"/>
      <c r="AFW25" s="166"/>
      <c r="AFX25" s="165"/>
      <c r="AFY25" s="166"/>
      <c r="AFZ25" s="165"/>
      <c r="AGA25" s="166"/>
      <c r="AGB25" s="165"/>
      <c r="AGC25" s="166"/>
      <c r="AGD25" s="165"/>
      <c r="AGE25" s="166"/>
      <c r="AGF25" s="165"/>
      <c r="AGG25" s="166"/>
      <c r="AGH25" s="165"/>
      <c r="AGI25" s="166"/>
      <c r="AGJ25" s="165"/>
      <c r="AGK25" s="166"/>
      <c r="AGL25" s="165"/>
      <c r="AGM25" s="166"/>
      <c r="AGN25" s="165"/>
      <c r="AGO25" s="166"/>
      <c r="AGP25" s="165"/>
      <c r="AGQ25" s="166"/>
      <c r="AGR25" s="165"/>
      <c r="AGS25" s="166"/>
      <c r="AGT25" s="165"/>
      <c r="AGU25" s="166"/>
      <c r="AGV25" s="165"/>
      <c r="AGW25" s="166"/>
      <c r="AGX25" s="165"/>
      <c r="AGY25" s="166"/>
      <c r="AGZ25" s="165"/>
      <c r="AHA25" s="166"/>
      <c r="AHB25" s="165"/>
      <c r="AHC25" s="166"/>
      <c r="AHD25" s="165"/>
      <c r="AHE25" s="166"/>
      <c r="AHF25" s="165"/>
      <c r="AHG25" s="166"/>
      <c r="AHH25" s="165"/>
      <c r="AHI25" s="166"/>
      <c r="AHJ25" s="165"/>
      <c r="AHK25" s="166"/>
      <c r="AHL25" s="165"/>
      <c r="AHM25" s="166"/>
      <c r="AHN25" s="165"/>
      <c r="AHO25" s="166"/>
      <c r="AHP25" s="165"/>
      <c r="AHQ25" s="166"/>
      <c r="AHR25" s="165"/>
      <c r="AHS25" s="166"/>
      <c r="AHT25" s="165"/>
      <c r="AHU25" s="166"/>
      <c r="AHV25" s="165"/>
      <c r="AHW25" s="166"/>
      <c r="AHX25" s="165"/>
      <c r="AHY25" s="166"/>
      <c r="AHZ25" s="165"/>
      <c r="AIA25" s="166"/>
      <c r="AIB25" s="165"/>
      <c r="AIC25" s="166"/>
      <c r="AID25" s="165"/>
      <c r="AIE25" s="166"/>
      <c r="AIF25" s="165"/>
      <c r="AIG25" s="166"/>
      <c r="AIH25" s="165"/>
      <c r="AII25" s="166"/>
      <c r="AIJ25" s="165"/>
      <c r="AIK25" s="166"/>
      <c r="AIL25" s="165"/>
      <c r="AIM25" s="166"/>
      <c r="AIN25" s="165"/>
      <c r="AIO25" s="166"/>
      <c r="AIP25" s="165"/>
      <c r="AIQ25" s="166"/>
      <c r="AIR25" s="165"/>
      <c r="AIS25" s="166"/>
      <c r="AIT25" s="165"/>
      <c r="AIU25" s="166"/>
      <c r="AIV25" s="165"/>
      <c r="AIW25" s="166"/>
      <c r="AIX25" s="165"/>
      <c r="AIY25" s="166"/>
      <c r="AIZ25" s="165"/>
      <c r="AJA25" s="166"/>
      <c r="AJB25" s="165"/>
      <c r="AJC25" s="166"/>
      <c r="AJD25" s="165"/>
      <c r="AJE25" s="166"/>
      <c r="AJF25" s="165"/>
      <c r="AJG25" s="166"/>
      <c r="AJH25" s="165"/>
      <c r="AJI25" s="166"/>
      <c r="AJJ25" s="165"/>
      <c r="AJK25" s="166"/>
      <c r="AJL25" s="165"/>
      <c r="AJM25" s="166"/>
      <c r="AJN25" s="165"/>
      <c r="AJO25" s="166"/>
      <c r="AJP25" s="165"/>
      <c r="AJQ25" s="166"/>
      <c r="AJR25" s="165"/>
      <c r="AJS25" s="166"/>
      <c r="AJT25" s="165"/>
      <c r="AJU25" s="166"/>
      <c r="AJV25" s="165"/>
      <c r="AJW25" s="166"/>
      <c r="AJX25" s="165"/>
      <c r="AJY25" s="166"/>
      <c r="AJZ25" s="165"/>
      <c r="AKA25" s="166"/>
      <c r="AKB25" s="165"/>
      <c r="AKC25" s="166"/>
      <c r="AKD25" s="165"/>
      <c r="AKE25" s="166"/>
      <c r="AKF25" s="165"/>
      <c r="AKG25" s="166"/>
      <c r="AKH25" s="165"/>
      <c r="AKI25" s="166"/>
      <c r="AKJ25" s="165"/>
      <c r="AKK25" s="166"/>
      <c r="AKL25" s="165"/>
      <c r="AKM25" s="166"/>
      <c r="AKN25" s="165"/>
      <c r="AKO25" s="166"/>
      <c r="AKP25" s="165"/>
      <c r="AKQ25" s="166"/>
      <c r="AKR25" s="165"/>
      <c r="AKS25" s="166"/>
      <c r="AKT25" s="165"/>
      <c r="AKU25" s="166"/>
      <c r="AKV25" s="165"/>
      <c r="AKW25" s="166"/>
      <c r="AKX25" s="165"/>
      <c r="AKY25" s="166"/>
      <c r="AKZ25" s="165"/>
      <c r="ALA25" s="166"/>
      <c r="ALB25" s="165"/>
      <c r="ALC25" s="166"/>
      <c r="ALD25" s="165"/>
      <c r="ALE25" s="166"/>
      <c r="ALF25" s="165"/>
      <c r="ALG25" s="166"/>
      <c r="ALH25" s="165"/>
      <c r="ALI25" s="166"/>
      <c r="ALJ25" s="165"/>
      <c r="ALK25" s="166"/>
      <c r="ALL25" s="165"/>
      <c r="ALM25" s="166"/>
      <c r="ALN25" s="165"/>
      <c r="ALO25" s="166"/>
      <c r="ALP25" s="165"/>
      <c r="ALQ25" s="166"/>
      <c r="ALR25" s="165"/>
      <c r="ALS25" s="166"/>
      <c r="ALT25" s="165"/>
      <c r="ALU25" s="166"/>
      <c r="ALV25" s="165"/>
      <c r="ALW25" s="166"/>
      <c r="ALX25" s="165"/>
      <c r="ALY25" s="166"/>
      <c r="ALZ25" s="165"/>
      <c r="AMA25" s="166"/>
      <c r="AMB25" s="165"/>
      <c r="AMC25" s="166"/>
      <c r="AMD25" s="165"/>
      <c r="AME25" s="166"/>
      <c r="AMF25" s="165"/>
      <c r="AMG25" s="166"/>
      <c r="AMH25" s="165"/>
      <c r="AMI25" s="166"/>
      <c r="AMJ25" s="165"/>
      <c r="AMK25" s="166"/>
      <c r="AML25" s="165"/>
      <c r="AMM25" s="166"/>
      <c r="AMN25" s="165"/>
      <c r="AMO25" s="166"/>
      <c r="AMP25" s="165"/>
      <c r="AMQ25" s="166"/>
      <c r="AMR25" s="165"/>
      <c r="AMS25" s="166"/>
      <c r="AMT25" s="165"/>
      <c r="AMU25" s="166"/>
      <c r="AMV25" s="165"/>
      <c r="AMW25" s="166"/>
      <c r="AMX25" s="165"/>
      <c r="AMY25" s="166"/>
      <c r="AMZ25" s="165"/>
      <c r="ANA25" s="166"/>
      <c r="ANB25" s="165"/>
      <c r="ANC25" s="166"/>
      <c r="AND25" s="165"/>
      <c r="ANE25" s="166"/>
      <c r="ANF25" s="165"/>
      <c r="ANG25" s="166"/>
      <c r="ANH25" s="165"/>
      <c r="ANI25" s="166"/>
      <c r="ANJ25" s="165"/>
      <c r="ANK25" s="166"/>
      <c r="ANL25" s="165"/>
      <c r="ANM25" s="166"/>
      <c r="ANN25" s="165"/>
      <c r="ANO25" s="166"/>
      <c r="ANP25" s="165"/>
      <c r="ANQ25" s="166"/>
      <c r="ANR25" s="165"/>
      <c r="ANS25" s="166"/>
      <c r="ANT25" s="165"/>
      <c r="ANU25" s="166"/>
      <c r="ANV25" s="165"/>
      <c r="ANW25" s="166"/>
      <c r="ANX25" s="165"/>
      <c r="ANY25" s="166"/>
      <c r="ANZ25" s="165"/>
      <c r="AOA25" s="166"/>
      <c r="AOB25" s="165"/>
      <c r="AOC25" s="166"/>
      <c r="AOD25" s="165"/>
      <c r="AOE25" s="166"/>
      <c r="AOF25" s="165"/>
      <c r="AOG25" s="166"/>
      <c r="AOH25" s="165"/>
      <c r="AOI25" s="166"/>
      <c r="AOJ25" s="165"/>
      <c r="AOK25" s="166"/>
      <c r="AOL25" s="165"/>
      <c r="AOM25" s="166"/>
      <c r="AON25" s="165"/>
      <c r="AOO25" s="166"/>
      <c r="AOP25" s="165"/>
      <c r="AOQ25" s="166"/>
      <c r="AOR25" s="165"/>
      <c r="AOS25" s="166"/>
      <c r="AOT25" s="165"/>
      <c r="AOU25" s="166"/>
      <c r="AOV25" s="165"/>
      <c r="AOW25" s="166"/>
      <c r="AOX25" s="165"/>
      <c r="AOY25" s="166"/>
      <c r="AOZ25" s="165"/>
      <c r="APA25" s="166"/>
      <c r="APB25" s="165"/>
      <c r="APC25" s="166"/>
      <c r="APD25" s="165"/>
      <c r="APE25" s="166"/>
      <c r="APF25" s="165"/>
      <c r="APG25" s="166"/>
      <c r="APH25" s="165"/>
      <c r="API25" s="166"/>
      <c r="APJ25" s="165"/>
      <c r="APK25" s="166"/>
      <c r="APL25" s="165"/>
      <c r="APM25" s="166"/>
      <c r="APN25" s="165"/>
      <c r="APO25" s="166"/>
      <c r="APP25" s="165"/>
      <c r="APQ25" s="166"/>
      <c r="APR25" s="165"/>
      <c r="APS25" s="166"/>
      <c r="APT25" s="165"/>
      <c r="APU25" s="166"/>
      <c r="APV25" s="165"/>
      <c r="APW25" s="166"/>
      <c r="APX25" s="165"/>
      <c r="APY25" s="166"/>
      <c r="APZ25" s="165"/>
      <c r="AQA25" s="166"/>
      <c r="AQB25" s="165"/>
      <c r="AQC25" s="166"/>
      <c r="AQD25" s="165"/>
      <c r="AQE25" s="166"/>
      <c r="AQF25" s="165"/>
      <c r="AQG25" s="166"/>
      <c r="AQH25" s="165"/>
      <c r="AQI25" s="166"/>
      <c r="AQJ25" s="165"/>
      <c r="AQK25" s="166"/>
      <c r="AQL25" s="165"/>
      <c r="AQM25" s="166"/>
      <c r="AQN25" s="165"/>
      <c r="AQO25" s="166"/>
      <c r="AQP25" s="165"/>
      <c r="AQQ25" s="166"/>
      <c r="AQR25" s="165"/>
      <c r="AQS25" s="166"/>
      <c r="AQT25" s="165"/>
      <c r="AQU25" s="166"/>
      <c r="AQV25" s="165"/>
      <c r="AQW25" s="166"/>
      <c r="AQX25" s="165"/>
      <c r="AQY25" s="166"/>
      <c r="AQZ25" s="165"/>
      <c r="ARA25" s="166"/>
      <c r="ARB25" s="165"/>
      <c r="ARC25" s="166"/>
      <c r="ARD25" s="165"/>
      <c r="ARE25" s="166"/>
      <c r="ARF25" s="165"/>
      <c r="ARG25" s="166"/>
      <c r="ARH25" s="165"/>
      <c r="ARI25" s="166"/>
      <c r="ARJ25" s="165"/>
      <c r="ARK25" s="166"/>
      <c r="ARL25" s="165"/>
      <c r="ARM25" s="166"/>
      <c r="ARN25" s="165"/>
      <c r="ARO25" s="166"/>
      <c r="ARP25" s="165"/>
      <c r="ARQ25" s="166"/>
      <c r="ARR25" s="165"/>
      <c r="ARS25" s="166"/>
      <c r="ART25" s="165"/>
      <c r="ARU25" s="166"/>
      <c r="ARV25" s="165"/>
      <c r="ARW25" s="166"/>
      <c r="ARX25" s="165"/>
      <c r="ARY25" s="166"/>
      <c r="ARZ25" s="165"/>
      <c r="ASA25" s="166"/>
      <c r="ASB25" s="165"/>
      <c r="ASC25" s="166"/>
      <c r="ASD25" s="165"/>
      <c r="ASE25" s="166"/>
      <c r="ASF25" s="165"/>
      <c r="ASG25" s="166"/>
      <c r="ASH25" s="165"/>
      <c r="ASI25" s="166"/>
      <c r="ASJ25" s="165"/>
      <c r="ASK25" s="166"/>
      <c r="ASL25" s="165"/>
      <c r="ASM25" s="166"/>
      <c r="ASN25" s="165"/>
      <c r="ASO25" s="166"/>
      <c r="ASP25" s="165"/>
      <c r="ASQ25" s="166"/>
      <c r="ASR25" s="165"/>
      <c r="ASS25" s="166"/>
      <c r="AST25" s="165"/>
      <c r="ASU25" s="166"/>
      <c r="ASV25" s="165"/>
      <c r="ASW25" s="166"/>
      <c r="ASX25" s="165"/>
      <c r="ASY25" s="166"/>
      <c r="ASZ25" s="165"/>
      <c r="ATA25" s="166"/>
      <c r="ATB25" s="165"/>
      <c r="ATC25" s="166"/>
      <c r="ATD25" s="165"/>
      <c r="ATE25" s="166"/>
      <c r="ATF25" s="165"/>
      <c r="ATG25" s="166"/>
      <c r="ATH25" s="165"/>
      <c r="ATI25" s="166"/>
      <c r="ATJ25" s="165"/>
      <c r="ATK25" s="166"/>
      <c r="ATL25" s="165"/>
      <c r="ATM25" s="166"/>
      <c r="ATN25" s="165"/>
      <c r="ATO25" s="166"/>
      <c r="ATP25" s="165"/>
      <c r="ATQ25" s="166"/>
      <c r="ATR25" s="165"/>
      <c r="ATS25" s="166"/>
      <c r="ATT25" s="165"/>
      <c r="ATU25" s="166"/>
      <c r="ATV25" s="165"/>
      <c r="ATW25" s="166"/>
      <c r="ATX25" s="165"/>
      <c r="ATY25" s="166"/>
      <c r="ATZ25" s="165"/>
      <c r="AUA25" s="166"/>
      <c r="AUB25" s="165"/>
      <c r="AUC25" s="166"/>
      <c r="AUD25" s="165"/>
      <c r="AUE25" s="166"/>
      <c r="AUF25" s="165"/>
      <c r="AUG25" s="166"/>
      <c r="AUH25" s="165"/>
      <c r="AUI25" s="166"/>
      <c r="AUJ25" s="165"/>
      <c r="AUK25" s="166"/>
      <c r="AUL25" s="165"/>
      <c r="AUM25" s="166"/>
      <c r="AUN25" s="165"/>
      <c r="AUO25" s="166"/>
      <c r="AUP25" s="165"/>
      <c r="AUQ25" s="166"/>
      <c r="AUR25" s="165"/>
      <c r="AUS25" s="166"/>
      <c r="AUT25" s="165"/>
      <c r="AUU25" s="166"/>
      <c r="AUV25" s="165"/>
      <c r="AUW25" s="166"/>
      <c r="AUX25" s="165"/>
      <c r="AUY25" s="166"/>
      <c r="AUZ25" s="165"/>
      <c r="AVA25" s="166"/>
      <c r="AVB25" s="165"/>
      <c r="AVC25" s="166"/>
      <c r="AVD25" s="165"/>
      <c r="AVE25" s="166"/>
      <c r="AVF25" s="165"/>
      <c r="AVG25" s="166"/>
      <c r="AVH25" s="165"/>
      <c r="AVI25" s="166"/>
      <c r="AVJ25" s="165"/>
      <c r="AVK25" s="166"/>
      <c r="AVL25" s="165"/>
      <c r="AVM25" s="166"/>
      <c r="AVN25" s="165"/>
      <c r="AVO25" s="166"/>
      <c r="AVP25" s="165"/>
      <c r="AVQ25" s="166"/>
      <c r="AVR25" s="165"/>
      <c r="AVS25" s="166"/>
      <c r="AVT25" s="165"/>
      <c r="AVU25" s="166"/>
      <c r="AVV25" s="165"/>
      <c r="AVW25" s="166"/>
      <c r="AVX25" s="165"/>
      <c r="AVY25" s="166"/>
      <c r="AVZ25" s="165"/>
      <c r="AWA25" s="166"/>
      <c r="AWB25" s="165"/>
      <c r="AWC25" s="166"/>
      <c r="AWD25" s="165"/>
      <c r="AWE25" s="166"/>
      <c r="AWF25" s="165"/>
      <c r="AWG25" s="166"/>
      <c r="AWH25" s="165"/>
      <c r="AWI25" s="166"/>
      <c r="AWJ25" s="165"/>
      <c r="AWK25" s="166"/>
      <c r="AWL25" s="165"/>
      <c r="AWM25" s="166"/>
      <c r="AWN25" s="165"/>
      <c r="AWO25" s="166"/>
      <c r="AWP25" s="165"/>
      <c r="AWQ25" s="166"/>
      <c r="AWR25" s="165"/>
      <c r="AWS25" s="166"/>
      <c r="AWT25" s="165"/>
      <c r="AWU25" s="166"/>
      <c r="AWV25" s="165"/>
      <c r="AWW25" s="166"/>
      <c r="AWX25" s="165"/>
      <c r="AWY25" s="166"/>
      <c r="AWZ25" s="165"/>
      <c r="AXA25" s="166"/>
      <c r="AXB25" s="165"/>
      <c r="AXC25" s="166"/>
      <c r="AXD25" s="165"/>
      <c r="AXE25" s="166"/>
      <c r="AXF25" s="165"/>
      <c r="AXG25" s="166"/>
      <c r="AXH25" s="165"/>
      <c r="AXI25" s="166"/>
      <c r="AXJ25" s="165"/>
      <c r="AXK25" s="166"/>
      <c r="AXL25" s="165"/>
      <c r="AXM25" s="166"/>
      <c r="AXN25" s="165"/>
      <c r="AXO25" s="166"/>
      <c r="AXP25" s="165"/>
      <c r="AXQ25" s="166"/>
      <c r="AXR25" s="165"/>
      <c r="AXS25" s="166"/>
      <c r="AXT25" s="165"/>
      <c r="AXU25" s="166"/>
      <c r="AXV25" s="165"/>
      <c r="AXW25" s="166"/>
      <c r="AXX25" s="165"/>
      <c r="AXY25" s="166"/>
      <c r="AXZ25" s="165"/>
      <c r="AYA25" s="166"/>
      <c r="AYB25" s="165"/>
      <c r="AYC25" s="166"/>
      <c r="AYD25" s="165"/>
      <c r="AYE25" s="166"/>
      <c r="AYF25" s="165"/>
      <c r="AYG25" s="166"/>
      <c r="AYH25" s="165"/>
      <c r="AYI25" s="166"/>
      <c r="AYJ25" s="165"/>
      <c r="AYK25" s="166"/>
      <c r="AYL25" s="165"/>
      <c r="AYM25" s="166"/>
      <c r="AYN25" s="165"/>
      <c r="AYO25" s="166"/>
      <c r="AYP25" s="165"/>
      <c r="AYQ25" s="166"/>
      <c r="AYR25" s="165"/>
      <c r="AYS25" s="166"/>
      <c r="AYT25" s="165"/>
      <c r="AYU25" s="166"/>
      <c r="AYV25" s="165"/>
      <c r="AYW25" s="166"/>
      <c r="AYX25" s="165"/>
      <c r="AYY25" s="166"/>
      <c r="AYZ25" s="165"/>
      <c r="AZA25" s="166"/>
      <c r="AZB25" s="165"/>
      <c r="AZC25" s="166"/>
      <c r="AZD25" s="165"/>
      <c r="AZE25" s="166"/>
      <c r="AZF25" s="165"/>
      <c r="AZG25" s="166"/>
      <c r="AZH25" s="165"/>
      <c r="AZI25" s="166"/>
      <c r="AZJ25" s="165"/>
      <c r="AZK25" s="166"/>
      <c r="AZL25" s="165"/>
      <c r="AZM25" s="166"/>
      <c r="AZN25" s="165"/>
      <c r="AZO25" s="166"/>
      <c r="AZP25" s="165"/>
      <c r="AZQ25" s="166"/>
      <c r="AZR25" s="165"/>
      <c r="AZS25" s="166"/>
      <c r="AZT25" s="165"/>
      <c r="AZU25" s="166"/>
      <c r="AZV25" s="165"/>
      <c r="AZW25" s="166"/>
      <c r="AZX25" s="165"/>
      <c r="AZY25" s="166"/>
      <c r="AZZ25" s="165"/>
      <c r="BAA25" s="166"/>
      <c r="BAB25" s="165"/>
      <c r="BAC25" s="166"/>
      <c r="BAD25" s="165"/>
      <c r="BAE25" s="166"/>
      <c r="BAF25" s="165"/>
      <c r="BAG25" s="166"/>
      <c r="BAH25" s="165"/>
      <c r="BAI25" s="166"/>
      <c r="BAJ25" s="165"/>
      <c r="BAK25" s="166"/>
      <c r="BAL25" s="165"/>
      <c r="BAM25" s="166"/>
      <c r="BAN25" s="165"/>
      <c r="BAO25" s="166"/>
      <c r="BAP25" s="165"/>
      <c r="BAQ25" s="166"/>
      <c r="BAR25" s="165"/>
      <c r="BAS25" s="166"/>
      <c r="BAT25" s="165"/>
      <c r="BAU25" s="166"/>
      <c r="BAV25" s="165"/>
      <c r="BAW25" s="166"/>
      <c r="BAX25" s="165"/>
      <c r="BAY25" s="166"/>
      <c r="BAZ25" s="165"/>
      <c r="BBA25" s="166"/>
      <c r="BBB25" s="165"/>
      <c r="BBC25" s="166"/>
      <c r="BBD25" s="165"/>
      <c r="BBE25" s="166"/>
      <c r="BBF25" s="165"/>
      <c r="BBG25" s="166"/>
      <c r="BBH25" s="165"/>
      <c r="BBI25" s="166"/>
      <c r="BBJ25" s="165"/>
      <c r="BBK25" s="166"/>
      <c r="BBL25" s="165"/>
      <c r="BBM25" s="166"/>
      <c r="BBN25" s="165"/>
      <c r="BBO25" s="166"/>
      <c r="BBP25" s="165"/>
      <c r="BBQ25" s="166"/>
      <c r="BBR25" s="165"/>
      <c r="BBS25" s="166"/>
      <c r="BBT25" s="165"/>
      <c r="BBU25" s="166"/>
      <c r="BBV25" s="165"/>
      <c r="BBW25" s="166"/>
      <c r="BBX25" s="165"/>
      <c r="BBY25" s="166"/>
      <c r="BBZ25" s="165"/>
      <c r="BCA25" s="166"/>
      <c r="BCB25" s="165"/>
      <c r="BCC25" s="166"/>
      <c r="BCD25" s="165"/>
      <c r="BCE25" s="166"/>
      <c r="BCF25" s="165"/>
      <c r="BCG25" s="166"/>
      <c r="BCH25" s="165"/>
      <c r="BCI25" s="166"/>
      <c r="BCJ25" s="165"/>
      <c r="BCK25" s="166"/>
      <c r="BCL25" s="165"/>
      <c r="BCM25" s="166"/>
      <c r="BCN25" s="165"/>
      <c r="BCO25" s="166"/>
      <c r="BCP25" s="165"/>
      <c r="BCQ25" s="166"/>
      <c r="BCR25" s="165"/>
      <c r="BCS25" s="166"/>
      <c r="BCT25" s="165"/>
      <c r="BCU25" s="166"/>
      <c r="BCV25" s="165"/>
      <c r="BCW25" s="166"/>
      <c r="BCX25" s="165"/>
      <c r="BCY25" s="166"/>
      <c r="BCZ25" s="165"/>
      <c r="BDA25" s="166"/>
      <c r="BDB25" s="165"/>
      <c r="BDC25" s="166"/>
      <c r="BDD25" s="165"/>
      <c r="BDE25" s="166"/>
      <c r="BDF25" s="165"/>
      <c r="BDG25" s="166"/>
      <c r="BDH25" s="165"/>
      <c r="BDI25" s="166"/>
      <c r="BDJ25" s="165"/>
      <c r="BDK25" s="166"/>
      <c r="BDL25" s="165"/>
      <c r="BDM25" s="166"/>
      <c r="BDN25" s="165"/>
      <c r="BDO25" s="166"/>
      <c r="BDP25" s="165"/>
      <c r="BDQ25" s="166"/>
      <c r="BDR25" s="165"/>
      <c r="BDS25" s="166"/>
      <c r="BDT25" s="165"/>
      <c r="BDU25" s="166"/>
      <c r="BDV25" s="165"/>
      <c r="BDW25" s="166"/>
      <c r="BDX25" s="165"/>
      <c r="BDY25" s="166"/>
      <c r="BDZ25" s="165"/>
      <c r="BEA25" s="166"/>
      <c r="BEB25" s="165"/>
      <c r="BEC25" s="166"/>
      <c r="BED25" s="165"/>
      <c r="BEE25" s="166"/>
      <c r="BEF25" s="165"/>
      <c r="BEG25" s="166"/>
      <c r="BEH25" s="165"/>
      <c r="BEI25" s="166"/>
      <c r="BEJ25" s="165"/>
      <c r="BEK25" s="166"/>
      <c r="BEL25" s="165"/>
      <c r="BEM25" s="166"/>
      <c r="BEN25" s="165"/>
      <c r="BEO25" s="166"/>
      <c r="BEP25" s="165"/>
      <c r="BEQ25" s="166"/>
      <c r="BER25" s="165"/>
      <c r="BES25" s="166"/>
      <c r="BET25" s="165"/>
      <c r="BEU25" s="166"/>
      <c r="BEV25" s="165"/>
      <c r="BEW25" s="166"/>
      <c r="BEX25" s="165"/>
      <c r="BEY25" s="166"/>
      <c r="BEZ25" s="165"/>
      <c r="BFA25" s="166"/>
      <c r="BFB25" s="165"/>
      <c r="BFC25" s="166"/>
      <c r="BFD25" s="165"/>
      <c r="BFE25" s="166"/>
      <c r="BFF25" s="165"/>
      <c r="BFG25" s="166"/>
      <c r="BFH25" s="165"/>
      <c r="BFI25" s="166"/>
      <c r="BFJ25" s="165"/>
      <c r="BFK25" s="166"/>
      <c r="BFL25" s="165"/>
      <c r="BFM25" s="166"/>
      <c r="BFN25" s="165"/>
      <c r="BFO25" s="166"/>
      <c r="BFP25" s="165"/>
      <c r="BFQ25" s="166"/>
      <c r="BFR25" s="165"/>
      <c r="BFS25" s="166"/>
      <c r="BFT25" s="165"/>
      <c r="BFU25" s="166"/>
      <c r="BFV25" s="165"/>
      <c r="BFW25" s="166"/>
      <c r="BFX25" s="165"/>
      <c r="BFY25" s="166"/>
      <c r="BFZ25" s="165"/>
      <c r="BGA25" s="166"/>
      <c r="BGB25" s="165"/>
      <c r="BGC25" s="166"/>
      <c r="BGD25" s="165"/>
      <c r="BGE25" s="166"/>
      <c r="BGF25" s="165"/>
      <c r="BGG25" s="166"/>
      <c r="BGH25" s="165"/>
      <c r="BGI25" s="166"/>
      <c r="BGJ25" s="165"/>
      <c r="BGK25" s="166"/>
      <c r="BGL25" s="165"/>
      <c r="BGM25" s="166"/>
      <c r="BGN25" s="165"/>
      <c r="BGO25" s="166"/>
      <c r="BGP25" s="165"/>
      <c r="BGQ25" s="166"/>
      <c r="BGR25" s="165"/>
      <c r="BGS25" s="166"/>
      <c r="BGT25" s="165"/>
      <c r="BGU25" s="166"/>
      <c r="BGV25" s="165"/>
      <c r="BGW25" s="166"/>
      <c r="BGX25" s="165"/>
      <c r="BGY25" s="166"/>
      <c r="BGZ25" s="165"/>
      <c r="BHA25" s="166"/>
      <c r="BHB25" s="165"/>
      <c r="BHC25" s="166"/>
      <c r="BHD25" s="165"/>
      <c r="BHE25" s="166"/>
      <c r="BHF25" s="165"/>
      <c r="BHG25" s="166"/>
      <c r="BHH25" s="165"/>
      <c r="BHI25" s="166"/>
      <c r="BHJ25" s="165"/>
      <c r="BHK25" s="166"/>
      <c r="BHL25" s="165"/>
      <c r="BHM25" s="166"/>
      <c r="BHN25" s="165"/>
      <c r="BHO25" s="166"/>
      <c r="BHP25" s="165"/>
      <c r="BHQ25" s="166"/>
      <c r="BHR25" s="165"/>
      <c r="BHS25" s="166"/>
      <c r="BHT25" s="165"/>
      <c r="BHU25" s="166"/>
      <c r="BHV25" s="165"/>
      <c r="BHW25" s="166"/>
      <c r="BHX25" s="165"/>
      <c r="BHY25" s="166"/>
      <c r="BHZ25" s="165"/>
      <c r="BIA25" s="166"/>
      <c r="BIB25" s="165"/>
      <c r="BIC25" s="166"/>
      <c r="BID25" s="165"/>
      <c r="BIE25" s="166"/>
      <c r="BIF25" s="165"/>
      <c r="BIG25" s="166"/>
      <c r="BIH25" s="165"/>
      <c r="BII25" s="166"/>
      <c r="BIJ25" s="165"/>
      <c r="BIK25" s="166"/>
      <c r="BIL25" s="165"/>
      <c r="BIM25" s="166"/>
      <c r="BIN25" s="165"/>
      <c r="BIO25" s="166"/>
      <c r="BIP25" s="165"/>
      <c r="BIQ25" s="166"/>
      <c r="BIR25" s="165"/>
      <c r="BIS25" s="166"/>
      <c r="BIT25" s="165"/>
      <c r="BIU25" s="166"/>
      <c r="BIV25" s="165"/>
      <c r="BIW25" s="166"/>
      <c r="BIX25" s="165"/>
      <c r="BIY25" s="166"/>
      <c r="BIZ25" s="165"/>
      <c r="BJA25" s="166"/>
      <c r="BJB25" s="165"/>
      <c r="BJC25" s="166"/>
      <c r="BJD25" s="165"/>
      <c r="BJE25" s="166"/>
      <c r="BJF25" s="165"/>
      <c r="BJG25" s="166"/>
      <c r="BJH25" s="165"/>
      <c r="BJI25" s="166"/>
      <c r="BJJ25" s="165"/>
      <c r="BJK25" s="166"/>
      <c r="BJL25" s="165"/>
      <c r="BJM25" s="166"/>
      <c r="BJN25" s="165"/>
      <c r="BJO25" s="166"/>
      <c r="BJP25" s="165"/>
      <c r="BJQ25" s="166"/>
      <c r="BJR25" s="165"/>
      <c r="BJS25" s="166"/>
      <c r="BJT25" s="165"/>
      <c r="BJU25" s="166"/>
      <c r="BJV25" s="165"/>
      <c r="BJW25" s="166"/>
      <c r="BJX25" s="165"/>
      <c r="BJY25" s="166"/>
      <c r="BJZ25" s="165"/>
      <c r="BKA25" s="166"/>
      <c r="BKB25" s="165"/>
      <c r="BKC25" s="166"/>
      <c r="BKD25" s="165"/>
      <c r="BKE25" s="166"/>
      <c r="BKF25" s="165"/>
      <c r="BKG25" s="166"/>
      <c r="BKH25" s="165"/>
      <c r="BKI25" s="166"/>
      <c r="BKJ25" s="165"/>
      <c r="BKK25" s="166"/>
      <c r="BKL25" s="165"/>
      <c r="BKM25" s="166"/>
      <c r="BKN25" s="165"/>
      <c r="BKO25" s="166"/>
      <c r="BKP25" s="165"/>
      <c r="BKQ25" s="166"/>
      <c r="BKR25" s="165"/>
      <c r="BKS25" s="166"/>
      <c r="BKT25" s="165"/>
      <c r="BKU25" s="166"/>
      <c r="BKV25" s="165"/>
      <c r="BKW25" s="166"/>
      <c r="BKX25" s="165"/>
      <c r="BKY25" s="166"/>
      <c r="BKZ25" s="165"/>
      <c r="BLA25" s="166"/>
      <c r="BLB25" s="165"/>
      <c r="BLC25" s="166"/>
      <c r="BLD25" s="165"/>
      <c r="BLE25" s="166"/>
      <c r="BLF25" s="165"/>
      <c r="BLG25" s="166"/>
      <c r="BLH25" s="165"/>
      <c r="BLI25" s="166"/>
      <c r="BLJ25" s="165"/>
      <c r="BLK25" s="166"/>
      <c r="BLL25" s="165"/>
      <c r="BLM25" s="166"/>
      <c r="BLN25" s="165"/>
      <c r="BLO25" s="166"/>
      <c r="BLP25" s="165"/>
      <c r="BLQ25" s="166"/>
      <c r="BLR25" s="165"/>
      <c r="BLS25" s="166"/>
      <c r="BLT25" s="165"/>
      <c r="BLU25" s="166"/>
      <c r="BLV25" s="165"/>
      <c r="BLW25" s="166"/>
      <c r="BLX25" s="165"/>
      <c r="BLY25" s="166"/>
      <c r="BLZ25" s="165"/>
      <c r="BMA25" s="166"/>
      <c r="BMB25" s="165"/>
      <c r="BMC25" s="166"/>
      <c r="BMD25" s="165"/>
      <c r="BME25" s="166"/>
      <c r="BMF25" s="165"/>
      <c r="BMG25" s="166"/>
      <c r="BMH25" s="165"/>
      <c r="BMI25" s="166"/>
      <c r="BMJ25" s="165"/>
      <c r="BMK25" s="166"/>
      <c r="BML25" s="165"/>
      <c r="BMM25" s="166"/>
      <c r="BMN25" s="165"/>
      <c r="BMO25" s="166"/>
      <c r="BMP25" s="165"/>
      <c r="BMQ25" s="166"/>
      <c r="BMR25" s="165"/>
      <c r="BMS25" s="166"/>
      <c r="BMT25" s="165"/>
      <c r="BMU25" s="166"/>
      <c r="BMV25" s="165"/>
      <c r="BMW25" s="166"/>
      <c r="BMX25" s="165"/>
      <c r="BMY25" s="166"/>
      <c r="BMZ25" s="165"/>
      <c r="BNA25" s="166"/>
      <c r="BNB25" s="165"/>
      <c r="BNC25" s="166"/>
      <c r="BND25" s="165"/>
      <c r="BNE25" s="166"/>
      <c r="BNF25" s="165"/>
      <c r="BNG25" s="166"/>
      <c r="BNH25" s="165"/>
      <c r="BNI25" s="166"/>
      <c r="BNJ25" s="165"/>
      <c r="BNK25" s="166"/>
      <c r="BNL25" s="165"/>
      <c r="BNM25" s="166"/>
      <c r="BNN25" s="165"/>
      <c r="BNO25" s="166"/>
      <c r="BNP25" s="165"/>
      <c r="BNQ25" s="166"/>
      <c r="BNR25" s="165"/>
      <c r="BNS25" s="166"/>
      <c r="BNT25" s="165"/>
      <c r="BNU25" s="166"/>
      <c r="BNV25" s="165"/>
      <c r="BNW25" s="166"/>
      <c r="BNX25" s="165"/>
      <c r="BNY25" s="166"/>
      <c r="BNZ25" s="165"/>
      <c r="BOA25" s="166"/>
      <c r="BOB25" s="165"/>
      <c r="BOC25" s="166"/>
      <c r="BOD25" s="165"/>
      <c r="BOE25" s="166"/>
      <c r="BOF25" s="165"/>
      <c r="BOG25" s="166"/>
      <c r="BOH25" s="165"/>
      <c r="BOI25" s="166"/>
      <c r="BOJ25" s="165"/>
      <c r="BOK25" s="166"/>
      <c r="BOL25" s="165"/>
      <c r="BOM25" s="166"/>
      <c r="BON25" s="165"/>
      <c r="BOO25" s="166"/>
      <c r="BOP25" s="165"/>
      <c r="BOQ25" s="166"/>
      <c r="BOR25" s="165"/>
      <c r="BOS25" s="166"/>
      <c r="BOT25" s="165"/>
      <c r="BOU25" s="166"/>
      <c r="BOV25" s="165"/>
      <c r="BOW25" s="166"/>
      <c r="BOX25" s="165"/>
      <c r="BOY25" s="166"/>
      <c r="BOZ25" s="165"/>
      <c r="BPA25" s="166"/>
      <c r="BPB25" s="165"/>
      <c r="BPC25" s="166"/>
      <c r="BPD25" s="165"/>
      <c r="BPE25" s="166"/>
      <c r="BPF25" s="165"/>
      <c r="BPG25" s="166"/>
      <c r="BPH25" s="165"/>
      <c r="BPI25" s="166"/>
      <c r="BPJ25" s="165"/>
      <c r="BPK25" s="166"/>
      <c r="BPL25" s="165"/>
      <c r="BPM25" s="166"/>
      <c r="BPN25" s="165"/>
      <c r="BPO25" s="166"/>
      <c r="BPP25" s="165"/>
      <c r="BPQ25" s="166"/>
      <c r="BPR25" s="165"/>
      <c r="BPS25" s="166"/>
      <c r="BPT25" s="165"/>
      <c r="BPU25" s="166"/>
      <c r="BPV25" s="165"/>
      <c r="BPW25" s="166"/>
      <c r="BPX25" s="165"/>
      <c r="BPY25" s="166"/>
      <c r="BPZ25" s="165"/>
      <c r="BQA25" s="166"/>
      <c r="BQB25" s="165"/>
      <c r="BQC25" s="166"/>
      <c r="BQD25" s="165"/>
      <c r="BQE25" s="166"/>
      <c r="BQF25" s="165"/>
      <c r="BQG25" s="166"/>
      <c r="BQH25" s="165"/>
      <c r="BQI25" s="166"/>
      <c r="BQJ25" s="165"/>
      <c r="BQK25" s="166"/>
      <c r="BQL25" s="165"/>
      <c r="BQM25" s="166"/>
      <c r="BQN25" s="165"/>
      <c r="BQO25" s="166"/>
      <c r="BQP25" s="165"/>
      <c r="BQQ25" s="166"/>
      <c r="BQR25" s="165"/>
      <c r="BQS25" s="166"/>
      <c r="BQT25" s="165"/>
      <c r="BQU25" s="166"/>
      <c r="BQV25" s="165"/>
      <c r="BQW25" s="166"/>
      <c r="BQX25" s="165"/>
      <c r="BQY25" s="166"/>
      <c r="BQZ25" s="165"/>
      <c r="BRA25" s="166"/>
      <c r="BRB25" s="165"/>
      <c r="BRC25" s="166"/>
      <c r="BRD25" s="165"/>
      <c r="BRE25" s="166"/>
      <c r="BRF25" s="165"/>
      <c r="BRG25" s="166"/>
      <c r="BRH25" s="165"/>
      <c r="BRI25" s="166"/>
      <c r="BRJ25" s="165"/>
      <c r="BRK25" s="166"/>
      <c r="BRL25" s="165"/>
      <c r="BRM25" s="166"/>
      <c r="BRN25" s="165"/>
      <c r="BRO25" s="166"/>
      <c r="BRP25" s="165"/>
      <c r="BRQ25" s="166"/>
      <c r="BRR25" s="165"/>
      <c r="BRS25" s="166"/>
      <c r="BRT25" s="165"/>
      <c r="BRU25" s="166"/>
      <c r="BRV25" s="165"/>
      <c r="BRW25" s="166"/>
      <c r="BRX25" s="165"/>
      <c r="BRY25" s="166"/>
      <c r="BRZ25" s="165"/>
      <c r="BSA25" s="166"/>
      <c r="BSB25" s="165"/>
      <c r="BSC25" s="166"/>
      <c r="BSD25" s="165"/>
      <c r="BSE25" s="166"/>
      <c r="BSF25" s="165"/>
      <c r="BSG25" s="166"/>
      <c r="BSH25" s="165"/>
      <c r="BSI25" s="166"/>
      <c r="BSJ25" s="165"/>
      <c r="BSK25" s="166"/>
      <c r="BSL25" s="165"/>
      <c r="BSM25" s="166"/>
      <c r="BSN25" s="165"/>
      <c r="BSO25" s="166"/>
      <c r="BSP25" s="165"/>
      <c r="BSQ25" s="166"/>
      <c r="BSR25" s="165"/>
      <c r="BSS25" s="166"/>
      <c r="BST25" s="165"/>
      <c r="BSU25" s="166"/>
      <c r="BSV25" s="165"/>
      <c r="BSW25" s="166"/>
      <c r="BSX25" s="165"/>
      <c r="BSY25" s="166"/>
      <c r="BSZ25" s="165"/>
      <c r="BTA25" s="166"/>
      <c r="BTB25" s="165"/>
      <c r="BTC25" s="166"/>
      <c r="BTD25" s="165"/>
      <c r="BTE25" s="166"/>
      <c r="BTF25" s="165"/>
      <c r="BTG25" s="166"/>
      <c r="BTH25" s="165"/>
      <c r="BTI25" s="166"/>
      <c r="BTJ25" s="165"/>
      <c r="BTK25" s="166"/>
      <c r="BTL25" s="165"/>
      <c r="BTM25" s="166"/>
      <c r="BTN25" s="165"/>
      <c r="BTO25" s="166"/>
      <c r="BTP25" s="165"/>
      <c r="BTQ25" s="166"/>
      <c r="BTR25" s="165"/>
      <c r="BTS25" s="166"/>
      <c r="BTT25" s="165"/>
      <c r="BTU25" s="166"/>
      <c r="BTV25" s="165"/>
      <c r="BTW25" s="166"/>
      <c r="BTX25" s="165"/>
      <c r="BTY25" s="166"/>
      <c r="BTZ25" s="165"/>
      <c r="BUA25" s="166"/>
      <c r="BUB25" s="165"/>
      <c r="BUC25" s="166"/>
      <c r="BUD25" s="165"/>
      <c r="BUE25" s="166"/>
      <c r="BUF25" s="165"/>
      <c r="BUG25" s="166"/>
      <c r="BUH25" s="165"/>
      <c r="BUI25" s="166"/>
      <c r="BUJ25" s="165"/>
      <c r="BUK25" s="166"/>
      <c r="BUL25" s="165"/>
      <c r="BUM25" s="166"/>
      <c r="BUN25" s="165"/>
      <c r="BUO25" s="166"/>
      <c r="BUP25" s="165"/>
      <c r="BUQ25" s="166"/>
      <c r="BUR25" s="165"/>
      <c r="BUS25" s="166"/>
      <c r="BUT25" s="165"/>
      <c r="BUU25" s="166"/>
      <c r="BUV25" s="165"/>
      <c r="BUW25" s="166"/>
      <c r="BUX25" s="165"/>
      <c r="BUY25" s="166"/>
      <c r="BUZ25" s="165"/>
      <c r="BVA25" s="166"/>
      <c r="BVB25" s="165"/>
      <c r="BVC25" s="166"/>
      <c r="BVD25" s="165"/>
      <c r="BVE25" s="166"/>
      <c r="BVF25" s="165"/>
      <c r="BVG25" s="166"/>
      <c r="BVH25" s="165"/>
      <c r="BVI25" s="166"/>
      <c r="BVJ25" s="165"/>
      <c r="BVK25" s="166"/>
      <c r="BVL25" s="165"/>
      <c r="BVM25" s="166"/>
      <c r="BVN25" s="165"/>
      <c r="BVO25" s="166"/>
      <c r="BVP25" s="165"/>
      <c r="BVQ25" s="166"/>
      <c r="BVR25" s="165"/>
      <c r="BVS25" s="166"/>
      <c r="BVT25" s="165"/>
      <c r="BVU25" s="166"/>
      <c r="BVV25" s="165"/>
      <c r="BVW25" s="166"/>
      <c r="BVX25" s="165"/>
      <c r="BVY25" s="166"/>
      <c r="BVZ25" s="165"/>
      <c r="BWA25" s="166"/>
      <c r="BWB25" s="165"/>
      <c r="BWC25" s="166"/>
      <c r="BWD25" s="165"/>
      <c r="BWE25" s="166"/>
      <c r="BWF25" s="165"/>
      <c r="BWG25" s="166"/>
      <c r="BWH25" s="165"/>
      <c r="BWI25" s="166"/>
      <c r="BWJ25" s="165"/>
      <c r="BWK25" s="166"/>
      <c r="BWL25" s="165"/>
      <c r="BWM25" s="166"/>
      <c r="BWN25" s="165"/>
      <c r="BWO25" s="166"/>
      <c r="BWP25" s="165"/>
      <c r="BWQ25" s="166"/>
      <c r="BWR25" s="165"/>
      <c r="BWS25" s="166"/>
      <c r="BWT25" s="165"/>
      <c r="BWU25" s="166"/>
      <c r="BWV25" s="165"/>
      <c r="BWW25" s="166"/>
      <c r="BWX25" s="165"/>
      <c r="BWY25" s="166"/>
      <c r="BWZ25" s="165"/>
      <c r="BXA25" s="166"/>
      <c r="BXB25" s="165"/>
      <c r="BXC25" s="166"/>
      <c r="BXD25" s="165"/>
      <c r="BXE25" s="166"/>
      <c r="BXF25" s="165"/>
      <c r="BXG25" s="166"/>
      <c r="BXH25" s="165"/>
      <c r="BXI25" s="166"/>
      <c r="BXJ25" s="165"/>
      <c r="BXK25" s="166"/>
      <c r="BXL25" s="165"/>
      <c r="BXM25" s="166"/>
      <c r="BXN25" s="165"/>
      <c r="BXO25" s="166"/>
      <c r="BXP25" s="165"/>
      <c r="BXQ25" s="166"/>
      <c r="BXR25" s="165"/>
      <c r="BXS25" s="166"/>
      <c r="BXT25" s="165"/>
      <c r="BXU25" s="166"/>
      <c r="BXV25" s="165"/>
      <c r="BXW25" s="166"/>
      <c r="BXX25" s="165"/>
      <c r="BXY25" s="166"/>
      <c r="BXZ25" s="165"/>
      <c r="BYA25" s="166"/>
      <c r="BYB25" s="165"/>
      <c r="BYC25" s="166"/>
      <c r="BYD25" s="165"/>
      <c r="BYE25" s="166"/>
      <c r="BYF25" s="165"/>
      <c r="BYG25" s="166"/>
      <c r="BYH25" s="165"/>
      <c r="BYI25" s="166"/>
      <c r="BYJ25" s="165"/>
      <c r="BYK25" s="166"/>
      <c r="BYL25" s="165"/>
      <c r="BYM25" s="166"/>
      <c r="BYN25" s="165"/>
      <c r="BYO25" s="166"/>
      <c r="BYP25" s="165"/>
      <c r="BYQ25" s="166"/>
      <c r="BYR25" s="165"/>
      <c r="BYS25" s="166"/>
      <c r="BYT25" s="165"/>
      <c r="BYU25" s="166"/>
      <c r="BYV25" s="165"/>
      <c r="BYW25" s="166"/>
      <c r="BYX25" s="165"/>
      <c r="BYY25" s="166"/>
      <c r="BYZ25" s="165"/>
      <c r="BZA25" s="166"/>
      <c r="BZB25" s="165"/>
      <c r="BZC25" s="166"/>
      <c r="BZD25" s="165"/>
      <c r="BZE25" s="166"/>
      <c r="BZF25" s="165"/>
      <c r="BZG25" s="166"/>
      <c r="BZH25" s="165"/>
      <c r="BZI25" s="166"/>
      <c r="BZJ25" s="165"/>
      <c r="BZK25" s="166"/>
      <c r="BZL25" s="165"/>
      <c r="BZM25" s="166"/>
      <c r="BZN25" s="165"/>
      <c r="BZO25" s="166"/>
      <c r="BZP25" s="165"/>
      <c r="BZQ25" s="166"/>
      <c r="BZR25" s="165"/>
      <c r="BZS25" s="166"/>
      <c r="BZT25" s="165"/>
      <c r="BZU25" s="166"/>
      <c r="BZV25" s="165"/>
      <c r="BZW25" s="166"/>
      <c r="BZX25" s="165"/>
      <c r="BZY25" s="166"/>
      <c r="BZZ25" s="165"/>
      <c r="CAA25" s="166"/>
      <c r="CAB25" s="165"/>
      <c r="CAC25" s="166"/>
      <c r="CAD25" s="165"/>
      <c r="CAE25" s="166"/>
      <c r="CAF25" s="165"/>
      <c r="CAG25" s="166"/>
      <c r="CAH25" s="165"/>
      <c r="CAI25" s="166"/>
      <c r="CAJ25" s="165"/>
      <c r="CAK25" s="166"/>
      <c r="CAL25" s="165"/>
      <c r="CAM25" s="166"/>
      <c r="CAN25" s="165"/>
      <c r="CAO25" s="166"/>
      <c r="CAP25" s="165"/>
      <c r="CAQ25" s="166"/>
      <c r="CAR25" s="165"/>
      <c r="CAS25" s="166"/>
      <c r="CAT25" s="165"/>
      <c r="CAU25" s="166"/>
      <c r="CAV25" s="165"/>
      <c r="CAW25" s="166"/>
      <c r="CAX25" s="165"/>
      <c r="CAY25" s="166"/>
      <c r="CAZ25" s="165"/>
      <c r="CBA25" s="166"/>
      <c r="CBB25" s="165"/>
      <c r="CBC25" s="166"/>
      <c r="CBD25" s="165"/>
      <c r="CBE25" s="166"/>
      <c r="CBF25" s="165"/>
      <c r="CBG25" s="166"/>
      <c r="CBH25" s="165"/>
      <c r="CBI25" s="166"/>
      <c r="CBJ25" s="165"/>
      <c r="CBK25" s="166"/>
      <c r="CBL25" s="165"/>
      <c r="CBM25" s="166"/>
      <c r="CBN25" s="165"/>
      <c r="CBO25" s="166"/>
      <c r="CBP25" s="165"/>
      <c r="CBQ25" s="166"/>
      <c r="CBR25" s="165"/>
      <c r="CBS25" s="166"/>
      <c r="CBT25" s="165"/>
      <c r="CBU25" s="166"/>
      <c r="CBV25" s="165"/>
      <c r="CBW25" s="166"/>
      <c r="CBX25" s="165"/>
      <c r="CBY25" s="166"/>
      <c r="CBZ25" s="165"/>
      <c r="CCA25" s="166"/>
      <c r="CCB25" s="165"/>
      <c r="CCC25" s="166"/>
      <c r="CCD25" s="165"/>
      <c r="CCE25" s="166"/>
      <c r="CCF25" s="165"/>
      <c r="CCG25" s="166"/>
      <c r="CCH25" s="165"/>
      <c r="CCI25" s="166"/>
      <c r="CCJ25" s="165"/>
      <c r="CCK25" s="166"/>
      <c r="CCL25" s="165"/>
      <c r="CCM25" s="166"/>
      <c r="CCN25" s="165"/>
      <c r="CCO25" s="166"/>
      <c r="CCP25" s="165"/>
      <c r="CCQ25" s="166"/>
      <c r="CCR25" s="165"/>
      <c r="CCS25" s="166"/>
      <c r="CCT25" s="165"/>
      <c r="CCU25" s="166"/>
      <c r="CCV25" s="165"/>
      <c r="CCW25" s="166"/>
      <c r="CCX25" s="165"/>
      <c r="CCY25" s="166"/>
      <c r="CCZ25" s="165"/>
      <c r="CDA25" s="166"/>
      <c r="CDB25" s="165"/>
      <c r="CDC25" s="166"/>
      <c r="CDD25" s="165"/>
      <c r="CDE25" s="166"/>
      <c r="CDF25" s="165"/>
      <c r="CDG25" s="166"/>
      <c r="CDH25" s="165"/>
      <c r="CDI25" s="166"/>
      <c r="CDJ25" s="165"/>
      <c r="CDK25" s="166"/>
      <c r="CDL25" s="165"/>
      <c r="CDM25" s="166"/>
      <c r="CDN25" s="165"/>
      <c r="CDO25" s="166"/>
      <c r="CDP25" s="165"/>
      <c r="CDQ25" s="166"/>
      <c r="CDR25" s="165"/>
      <c r="CDS25" s="166"/>
      <c r="CDT25" s="165"/>
      <c r="CDU25" s="166"/>
      <c r="CDV25" s="165"/>
      <c r="CDW25" s="166"/>
      <c r="CDX25" s="165"/>
      <c r="CDY25" s="166"/>
      <c r="CDZ25" s="165"/>
      <c r="CEA25" s="166"/>
      <c r="CEB25" s="165"/>
      <c r="CEC25" s="166"/>
      <c r="CED25" s="165"/>
      <c r="CEE25" s="166"/>
      <c r="CEF25" s="165"/>
      <c r="CEG25" s="166"/>
      <c r="CEH25" s="165"/>
      <c r="CEI25" s="166"/>
      <c r="CEJ25" s="165"/>
      <c r="CEK25" s="166"/>
      <c r="CEL25" s="165"/>
      <c r="CEM25" s="166"/>
      <c r="CEN25" s="165"/>
      <c r="CEO25" s="166"/>
      <c r="CEP25" s="165"/>
      <c r="CEQ25" s="166"/>
      <c r="CER25" s="165"/>
      <c r="CES25" s="166"/>
      <c r="CET25" s="165"/>
      <c r="CEU25" s="166"/>
      <c r="CEV25" s="165"/>
      <c r="CEW25" s="166"/>
      <c r="CEX25" s="165"/>
      <c r="CEY25" s="166"/>
      <c r="CEZ25" s="165"/>
      <c r="CFA25" s="166"/>
      <c r="CFB25" s="165"/>
      <c r="CFC25" s="166"/>
      <c r="CFD25" s="165"/>
      <c r="CFE25" s="166"/>
      <c r="CFF25" s="165"/>
      <c r="CFG25" s="166"/>
      <c r="CFH25" s="165"/>
      <c r="CFI25" s="166"/>
      <c r="CFJ25" s="165"/>
      <c r="CFK25" s="166"/>
      <c r="CFL25" s="165"/>
      <c r="CFM25" s="166"/>
      <c r="CFN25" s="165"/>
      <c r="CFO25" s="166"/>
      <c r="CFP25" s="165"/>
      <c r="CFQ25" s="166"/>
      <c r="CFR25" s="165"/>
      <c r="CFS25" s="166"/>
      <c r="CFT25" s="165"/>
      <c r="CFU25" s="166"/>
      <c r="CFV25" s="165"/>
      <c r="CFW25" s="166"/>
      <c r="CFX25" s="165"/>
      <c r="CFY25" s="166"/>
      <c r="CFZ25" s="165"/>
      <c r="CGA25" s="166"/>
      <c r="CGB25" s="165"/>
      <c r="CGC25" s="166"/>
      <c r="CGD25" s="165"/>
      <c r="CGE25" s="166"/>
      <c r="CGF25" s="165"/>
      <c r="CGG25" s="166"/>
      <c r="CGH25" s="165"/>
      <c r="CGI25" s="166"/>
      <c r="CGJ25" s="165"/>
      <c r="CGK25" s="166"/>
      <c r="CGL25" s="165"/>
      <c r="CGM25" s="166"/>
      <c r="CGN25" s="165"/>
      <c r="CGO25" s="166"/>
      <c r="CGP25" s="165"/>
      <c r="CGQ25" s="166"/>
      <c r="CGR25" s="165"/>
      <c r="CGS25" s="166"/>
      <c r="CGT25" s="165"/>
      <c r="CGU25" s="166"/>
      <c r="CGV25" s="165"/>
      <c r="CGW25" s="166"/>
      <c r="CGX25" s="165"/>
      <c r="CGY25" s="166"/>
      <c r="CGZ25" s="165"/>
      <c r="CHA25" s="166"/>
      <c r="CHB25" s="165"/>
      <c r="CHC25" s="166"/>
      <c r="CHD25" s="165"/>
      <c r="CHE25" s="166"/>
      <c r="CHF25" s="165"/>
      <c r="CHG25" s="166"/>
      <c r="CHH25" s="165"/>
      <c r="CHI25" s="166"/>
      <c r="CHJ25" s="165"/>
      <c r="CHK25" s="166"/>
      <c r="CHL25" s="165"/>
      <c r="CHM25" s="166"/>
      <c r="CHN25" s="165"/>
      <c r="CHO25" s="166"/>
      <c r="CHP25" s="165"/>
      <c r="CHQ25" s="166"/>
      <c r="CHR25" s="165"/>
      <c r="CHS25" s="166"/>
      <c r="CHT25" s="165"/>
      <c r="CHU25" s="166"/>
      <c r="CHV25" s="165"/>
      <c r="CHW25" s="166"/>
      <c r="CHX25" s="165"/>
      <c r="CHY25" s="166"/>
      <c r="CHZ25" s="165"/>
      <c r="CIA25" s="166"/>
      <c r="CIB25" s="165"/>
      <c r="CIC25" s="166"/>
      <c r="CID25" s="165"/>
      <c r="CIE25" s="166"/>
      <c r="CIF25" s="165"/>
      <c r="CIG25" s="166"/>
      <c r="CIH25" s="165"/>
      <c r="CII25" s="166"/>
      <c r="CIJ25" s="165"/>
      <c r="CIK25" s="166"/>
      <c r="CIL25" s="165"/>
      <c r="CIM25" s="166"/>
      <c r="CIN25" s="165"/>
      <c r="CIO25" s="166"/>
      <c r="CIP25" s="165"/>
      <c r="CIQ25" s="166"/>
      <c r="CIR25" s="165"/>
      <c r="CIS25" s="166"/>
      <c r="CIT25" s="165"/>
      <c r="CIU25" s="166"/>
      <c r="CIV25" s="165"/>
      <c r="CIW25" s="166"/>
      <c r="CIX25" s="165"/>
      <c r="CIY25" s="166"/>
      <c r="CIZ25" s="165"/>
      <c r="CJA25" s="166"/>
      <c r="CJB25" s="165"/>
      <c r="CJC25" s="166"/>
      <c r="CJD25" s="165"/>
      <c r="CJE25" s="166"/>
      <c r="CJF25" s="165"/>
      <c r="CJG25" s="166"/>
      <c r="CJH25" s="165"/>
      <c r="CJI25" s="166"/>
      <c r="CJJ25" s="165"/>
      <c r="CJK25" s="166"/>
      <c r="CJL25" s="165"/>
      <c r="CJM25" s="166"/>
      <c r="CJN25" s="165"/>
      <c r="CJO25" s="166"/>
      <c r="CJP25" s="165"/>
      <c r="CJQ25" s="166"/>
      <c r="CJR25" s="165"/>
      <c r="CJS25" s="166"/>
      <c r="CJT25" s="165"/>
      <c r="CJU25" s="166"/>
      <c r="CJV25" s="165"/>
      <c r="CJW25" s="166"/>
      <c r="CJX25" s="165"/>
      <c r="CJY25" s="166"/>
      <c r="CJZ25" s="165"/>
      <c r="CKA25" s="166"/>
      <c r="CKB25" s="165"/>
      <c r="CKC25" s="166"/>
      <c r="CKD25" s="165"/>
      <c r="CKE25" s="166"/>
      <c r="CKF25" s="165"/>
      <c r="CKG25" s="166"/>
      <c r="CKH25" s="165"/>
      <c r="CKI25" s="166"/>
      <c r="CKJ25" s="165"/>
      <c r="CKK25" s="166"/>
      <c r="CKL25" s="165"/>
      <c r="CKM25" s="166"/>
      <c r="CKN25" s="165"/>
      <c r="CKO25" s="166"/>
      <c r="CKP25" s="165"/>
      <c r="CKQ25" s="166"/>
      <c r="CKR25" s="165"/>
      <c r="CKS25" s="166"/>
      <c r="CKT25" s="165"/>
      <c r="CKU25" s="166"/>
      <c r="CKV25" s="165"/>
      <c r="CKW25" s="166"/>
      <c r="CKX25" s="165"/>
      <c r="CKY25" s="166"/>
      <c r="CKZ25" s="165"/>
      <c r="CLA25" s="166"/>
      <c r="CLB25" s="165"/>
      <c r="CLC25" s="166"/>
      <c r="CLD25" s="165"/>
      <c r="CLE25" s="166"/>
      <c r="CLF25" s="165"/>
      <c r="CLG25" s="166"/>
      <c r="CLH25" s="165"/>
      <c r="CLI25" s="166"/>
      <c r="CLJ25" s="165"/>
      <c r="CLK25" s="166"/>
      <c r="CLL25" s="165"/>
      <c r="CLM25" s="166"/>
      <c r="CLN25" s="165"/>
      <c r="CLO25" s="166"/>
      <c r="CLP25" s="165"/>
      <c r="CLQ25" s="166"/>
      <c r="CLR25" s="165"/>
      <c r="CLS25" s="166"/>
      <c r="CLT25" s="165"/>
      <c r="CLU25" s="166"/>
      <c r="CLV25" s="165"/>
      <c r="CLW25" s="166"/>
      <c r="CLX25" s="165"/>
      <c r="CLY25" s="166"/>
      <c r="CLZ25" s="165"/>
      <c r="CMA25" s="166"/>
      <c r="CMB25" s="165"/>
      <c r="CMC25" s="166"/>
      <c r="CMD25" s="165"/>
      <c r="CME25" s="166"/>
      <c r="CMF25" s="165"/>
      <c r="CMG25" s="166"/>
      <c r="CMH25" s="165"/>
      <c r="CMI25" s="166"/>
      <c r="CMJ25" s="165"/>
      <c r="CMK25" s="166"/>
      <c r="CML25" s="165"/>
      <c r="CMM25" s="166"/>
      <c r="CMN25" s="165"/>
      <c r="CMO25" s="166"/>
      <c r="CMP25" s="165"/>
      <c r="CMQ25" s="166"/>
      <c r="CMR25" s="165"/>
      <c r="CMS25" s="166"/>
      <c r="CMT25" s="165"/>
      <c r="CMU25" s="166"/>
      <c r="CMV25" s="165"/>
      <c r="CMW25" s="166"/>
      <c r="CMX25" s="165"/>
      <c r="CMY25" s="166"/>
      <c r="CMZ25" s="165"/>
      <c r="CNA25" s="166"/>
      <c r="CNB25" s="165"/>
      <c r="CNC25" s="166"/>
      <c r="CND25" s="165"/>
      <c r="CNE25" s="166"/>
      <c r="CNF25" s="165"/>
      <c r="CNG25" s="166"/>
      <c r="CNH25" s="165"/>
      <c r="CNI25" s="166"/>
      <c r="CNJ25" s="165"/>
      <c r="CNK25" s="166"/>
      <c r="CNL25" s="165"/>
      <c r="CNM25" s="166"/>
      <c r="CNN25" s="165"/>
      <c r="CNO25" s="166"/>
      <c r="CNP25" s="165"/>
      <c r="CNQ25" s="166"/>
      <c r="CNR25" s="165"/>
      <c r="CNS25" s="166"/>
      <c r="CNT25" s="165"/>
      <c r="CNU25" s="166"/>
      <c r="CNV25" s="165"/>
      <c r="CNW25" s="166"/>
      <c r="CNX25" s="165"/>
      <c r="CNY25" s="166"/>
      <c r="CNZ25" s="165"/>
      <c r="COA25" s="166"/>
      <c r="COB25" s="165"/>
      <c r="COC25" s="166"/>
      <c r="COD25" s="165"/>
      <c r="COE25" s="166"/>
      <c r="COF25" s="165"/>
      <c r="COG25" s="166"/>
      <c r="COH25" s="165"/>
      <c r="COI25" s="166"/>
      <c r="COJ25" s="165"/>
      <c r="COK25" s="166"/>
      <c r="COL25" s="165"/>
      <c r="COM25" s="166"/>
      <c r="CON25" s="165"/>
      <c r="COO25" s="166"/>
      <c r="COP25" s="165"/>
      <c r="COQ25" s="166"/>
      <c r="COR25" s="165"/>
      <c r="COS25" s="166"/>
      <c r="COT25" s="165"/>
      <c r="COU25" s="166"/>
      <c r="COV25" s="165"/>
      <c r="COW25" s="166"/>
      <c r="COX25" s="165"/>
      <c r="COY25" s="166"/>
      <c r="COZ25" s="165"/>
      <c r="CPA25" s="166"/>
      <c r="CPB25" s="165"/>
      <c r="CPC25" s="166"/>
      <c r="CPD25" s="165"/>
      <c r="CPE25" s="166"/>
      <c r="CPF25" s="165"/>
      <c r="CPG25" s="166"/>
      <c r="CPH25" s="165"/>
      <c r="CPI25" s="166"/>
      <c r="CPJ25" s="165"/>
      <c r="CPK25" s="166"/>
      <c r="CPL25" s="165"/>
      <c r="CPM25" s="166"/>
      <c r="CPN25" s="165"/>
      <c r="CPO25" s="166"/>
      <c r="CPP25" s="165"/>
      <c r="CPQ25" s="166"/>
      <c r="CPR25" s="165"/>
      <c r="CPS25" s="166"/>
      <c r="CPT25" s="165"/>
      <c r="CPU25" s="166"/>
      <c r="CPV25" s="165"/>
      <c r="CPW25" s="166"/>
      <c r="CPX25" s="165"/>
      <c r="CPY25" s="166"/>
      <c r="CPZ25" s="165"/>
      <c r="CQA25" s="166"/>
      <c r="CQB25" s="165"/>
      <c r="CQC25" s="166"/>
      <c r="CQD25" s="165"/>
      <c r="CQE25" s="166"/>
      <c r="CQF25" s="165"/>
      <c r="CQG25" s="166"/>
      <c r="CQH25" s="165"/>
      <c r="CQI25" s="166"/>
      <c r="CQJ25" s="165"/>
      <c r="CQK25" s="166"/>
      <c r="CQL25" s="165"/>
      <c r="CQM25" s="166"/>
      <c r="CQN25" s="165"/>
      <c r="CQO25" s="166"/>
      <c r="CQP25" s="165"/>
      <c r="CQQ25" s="166"/>
      <c r="CQR25" s="165"/>
      <c r="CQS25" s="166"/>
      <c r="CQT25" s="165"/>
      <c r="CQU25" s="166"/>
      <c r="CQV25" s="165"/>
      <c r="CQW25" s="166"/>
      <c r="CQX25" s="165"/>
      <c r="CQY25" s="166"/>
      <c r="CQZ25" s="165"/>
      <c r="CRA25" s="166"/>
      <c r="CRB25" s="165"/>
      <c r="CRC25" s="166"/>
      <c r="CRD25" s="165"/>
      <c r="CRE25" s="166"/>
      <c r="CRF25" s="165"/>
      <c r="CRG25" s="166"/>
      <c r="CRH25" s="165"/>
      <c r="CRI25" s="166"/>
      <c r="CRJ25" s="165"/>
      <c r="CRK25" s="166"/>
      <c r="CRL25" s="165"/>
      <c r="CRM25" s="166"/>
      <c r="CRN25" s="165"/>
      <c r="CRO25" s="166"/>
      <c r="CRP25" s="165"/>
      <c r="CRQ25" s="166"/>
      <c r="CRR25" s="165"/>
      <c r="CRS25" s="166"/>
      <c r="CRT25" s="165"/>
      <c r="CRU25" s="166"/>
      <c r="CRV25" s="165"/>
      <c r="CRW25" s="166"/>
      <c r="CRX25" s="165"/>
      <c r="CRY25" s="166"/>
      <c r="CRZ25" s="165"/>
      <c r="CSA25" s="166"/>
      <c r="CSB25" s="165"/>
      <c r="CSC25" s="166"/>
      <c r="CSD25" s="165"/>
      <c r="CSE25" s="166"/>
      <c r="CSF25" s="165"/>
      <c r="CSG25" s="166"/>
      <c r="CSH25" s="165"/>
      <c r="CSI25" s="166"/>
      <c r="CSJ25" s="165"/>
      <c r="CSK25" s="166"/>
      <c r="CSL25" s="165"/>
      <c r="CSM25" s="166"/>
      <c r="CSN25" s="165"/>
      <c r="CSO25" s="166"/>
      <c r="CSP25" s="165"/>
      <c r="CSQ25" s="166"/>
      <c r="CSR25" s="165"/>
      <c r="CSS25" s="166"/>
      <c r="CST25" s="165"/>
      <c r="CSU25" s="166"/>
      <c r="CSV25" s="165"/>
      <c r="CSW25" s="166"/>
      <c r="CSX25" s="165"/>
      <c r="CSY25" s="166"/>
      <c r="CSZ25" s="165"/>
      <c r="CTA25" s="166"/>
      <c r="CTB25" s="165"/>
      <c r="CTC25" s="166"/>
      <c r="CTD25" s="165"/>
      <c r="CTE25" s="166"/>
      <c r="CTF25" s="165"/>
      <c r="CTG25" s="166"/>
      <c r="CTH25" s="165"/>
      <c r="CTI25" s="166"/>
      <c r="CTJ25" s="165"/>
      <c r="CTK25" s="166"/>
      <c r="CTL25" s="165"/>
      <c r="CTM25" s="166"/>
      <c r="CTN25" s="165"/>
      <c r="CTO25" s="166"/>
      <c r="CTP25" s="165"/>
      <c r="CTQ25" s="166"/>
      <c r="CTR25" s="165"/>
      <c r="CTS25" s="166"/>
      <c r="CTT25" s="165"/>
      <c r="CTU25" s="166"/>
      <c r="CTV25" s="165"/>
      <c r="CTW25" s="166"/>
      <c r="CTX25" s="165"/>
      <c r="CTY25" s="166"/>
      <c r="CTZ25" s="165"/>
      <c r="CUA25" s="166"/>
      <c r="CUB25" s="165"/>
      <c r="CUC25" s="166"/>
      <c r="CUD25" s="165"/>
      <c r="CUE25" s="166"/>
      <c r="CUF25" s="165"/>
      <c r="CUG25" s="166"/>
      <c r="CUH25" s="165"/>
      <c r="CUI25" s="166"/>
      <c r="CUJ25" s="165"/>
      <c r="CUK25" s="166"/>
      <c r="CUL25" s="165"/>
      <c r="CUM25" s="166"/>
      <c r="CUN25" s="165"/>
      <c r="CUO25" s="166"/>
      <c r="CUP25" s="165"/>
      <c r="CUQ25" s="166"/>
      <c r="CUR25" s="165"/>
      <c r="CUS25" s="166"/>
      <c r="CUT25" s="165"/>
      <c r="CUU25" s="166"/>
      <c r="CUV25" s="165"/>
      <c r="CUW25" s="166"/>
      <c r="CUX25" s="165"/>
      <c r="CUY25" s="166"/>
      <c r="CUZ25" s="165"/>
      <c r="CVA25" s="166"/>
      <c r="CVB25" s="165"/>
      <c r="CVC25" s="166"/>
      <c r="CVD25" s="165"/>
      <c r="CVE25" s="166"/>
      <c r="CVF25" s="165"/>
      <c r="CVG25" s="166"/>
      <c r="CVH25" s="165"/>
      <c r="CVI25" s="166"/>
      <c r="CVJ25" s="165"/>
      <c r="CVK25" s="166"/>
      <c r="CVL25" s="165"/>
      <c r="CVM25" s="166"/>
      <c r="CVN25" s="165"/>
      <c r="CVO25" s="166"/>
      <c r="CVP25" s="165"/>
      <c r="CVQ25" s="166"/>
      <c r="CVR25" s="165"/>
      <c r="CVS25" s="166"/>
      <c r="CVT25" s="165"/>
      <c r="CVU25" s="166"/>
      <c r="CVV25" s="165"/>
      <c r="CVW25" s="166"/>
      <c r="CVX25" s="165"/>
      <c r="CVY25" s="166"/>
      <c r="CVZ25" s="165"/>
      <c r="CWA25" s="166"/>
      <c r="CWB25" s="165"/>
      <c r="CWC25" s="166"/>
      <c r="CWD25" s="165"/>
      <c r="CWE25" s="166"/>
      <c r="CWF25" s="165"/>
      <c r="CWG25" s="166"/>
      <c r="CWH25" s="165"/>
      <c r="CWI25" s="166"/>
      <c r="CWJ25" s="165"/>
      <c r="CWK25" s="166"/>
      <c r="CWL25" s="165"/>
      <c r="CWM25" s="166"/>
      <c r="CWN25" s="165"/>
      <c r="CWO25" s="166"/>
      <c r="CWP25" s="165"/>
      <c r="CWQ25" s="166"/>
      <c r="CWR25" s="165"/>
      <c r="CWS25" s="166"/>
      <c r="CWT25" s="165"/>
      <c r="CWU25" s="166"/>
      <c r="CWV25" s="165"/>
      <c r="CWW25" s="166"/>
      <c r="CWX25" s="165"/>
      <c r="CWY25" s="166"/>
      <c r="CWZ25" s="165"/>
      <c r="CXA25" s="166"/>
      <c r="CXB25" s="165"/>
      <c r="CXC25" s="166"/>
      <c r="CXD25" s="165"/>
      <c r="CXE25" s="166"/>
      <c r="CXF25" s="165"/>
      <c r="CXG25" s="166"/>
      <c r="CXH25" s="165"/>
      <c r="CXI25" s="166"/>
      <c r="CXJ25" s="165"/>
      <c r="CXK25" s="166"/>
      <c r="CXL25" s="165"/>
      <c r="CXM25" s="166"/>
      <c r="CXN25" s="165"/>
      <c r="CXO25" s="166"/>
      <c r="CXP25" s="165"/>
      <c r="CXQ25" s="166"/>
      <c r="CXR25" s="165"/>
      <c r="CXS25" s="166"/>
      <c r="CXT25" s="165"/>
      <c r="CXU25" s="166"/>
      <c r="CXV25" s="165"/>
      <c r="CXW25" s="166"/>
      <c r="CXX25" s="165"/>
      <c r="CXY25" s="166"/>
      <c r="CXZ25" s="165"/>
      <c r="CYA25" s="166"/>
      <c r="CYB25" s="165"/>
      <c r="CYC25" s="166"/>
      <c r="CYD25" s="165"/>
      <c r="CYE25" s="166"/>
      <c r="CYF25" s="165"/>
      <c r="CYG25" s="166"/>
      <c r="CYH25" s="165"/>
      <c r="CYI25" s="166"/>
      <c r="CYJ25" s="165"/>
      <c r="CYK25" s="166"/>
      <c r="CYL25" s="165"/>
      <c r="CYM25" s="166"/>
      <c r="CYN25" s="165"/>
      <c r="CYO25" s="166"/>
      <c r="CYP25" s="165"/>
      <c r="CYQ25" s="166"/>
      <c r="CYR25" s="165"/>
      <c r="CYS25" s="166"/>
      <c r="CYT25" s="165"/>
      <c r="CYU25" s="166"/>
      <c r="CYV25" s="165"/>
      <c r="CYW25" s="166"/>
      <c r="CYX25" s="165"/>
      <c r="CYY25" s="166"/>
      <c r="CYZ25" s="165"/>
      <c r="CZA25" s="166"/>
      <c r="CZB25" s="165"/>
      <c r="CZC25" s="166"/>
      <c r="CZD25" s="165"/>
      <c r="CZE25" s="166"/>
      <c r="CZF25" s="165"/>
      <c r="CZG25" s="166"/>
      <c r="CZH25" s="165"/>
      <c r="CZI25" s="166"/>
      <c r="CZJ25" s="165"/>
      <c r="CZK25" s="166"/>
      <c r="CZL25" s="165"/>
      <c r="CZM25" s="166"/>
      <c r="CZN25" s="165"/>
      <c r="CZO25" s="166"/>
      <c r="CZP25" s="165"/>
      <c r="CZQ25" s="166"/>
      <c r="CZR25" s="165"/>
      <c r="CZS25" s="166"/>
      <c r="CZT25" s="165"/>
      <c r="CZU25" s="166"/>
      <c r="CZV25" s="165"/>
      <c r="CZW25" s="166"/>
      <c r="CZX25" s="165"/>
      <c r="CZY25" s="166"/>
      <c r="CZZ25" s="165"/>
      <c r="DAA25" s="166"/>
      <c r="DAB25" s="165"/>
      <c r="DAC25" s="166"/>
      <c r="DAD25" s="165"/>
      <c r="DAE25" s="166"/>
      <c r="DAF25" s="165"/>
      <c r="DAG25" s="166"/>
      <c r="DAH25" s="165"/>
      <c r="DAI25" s="166"/>
      <c r="DAJ25" s="165"/>
      <c r="DAK25" s="166"/>
      <c r="DAL25" s="165"/>
      <c r="DAM25" s="166"/>
      <c r="DAN25" s="165"/>
      <c r="DAO25" s="166"/>
      <c r="DAP25" s="165"/>
      <c r="DAQ25" s="166"/>
      <c r="DAR25" s="165"/>
      <c r="DAS25" s="166"/>
      <c r="DAT25" s="165"/>
      <c r="DAU25" s="166"/>
      <c r="DAV25" s="165"/>
      <c r="DAW25" s="166"/>
      <c r="DAX25" s="165"/>
      <c r="DAY25" s="166"/>
      <c r="DAZ25" s="165"/>
      <c r="DBA25" s="166"/>
      <c r="DBB25" s="165"/>
      <c r="DBC25" s="166"/>
      <c r="DBD25" s="165"/>
      <c r="DBE25" s="166"/>
      <c r="DBF25" s="165"/>
      <c r="DBG25" s="166"/>
      <c r="DBH25" s="165"/>
      <c r="DBI25" s="166"/>
      <c r="DBJ25" s="165"/>
      <c r="DBK25" s="166"/>
      <c r="DBL25" s="165"/>
      <c r="DBM25" s="166"/>
      <c r="DBN25" s="165"/>
      <c r="DBO25" s="166"/>
      <c r="DBP25" s="165"/>
      <c r="DBQ25" s="166"/>
      <c r="DBR25" s="165"/>
      <c r="DBS25" s="166"/>
      <c r="DBT25" s="165"/>
      <c r="DBU25" s="166"/>
      <c r="DBV25" s="165"/>
      <c r="DBW25" s="166"/>
      <c r="DBX25" s="165"/>
      <c r="DBY25" s="166"/>
      <c r="DBZ25" s="165"/>
      <c r="DCA25" s="166"/>
      <c r="DCB25" s="165"/>
      <c r="DCC25" s="166"/>
      <c r="DCD25" s="165"/>
      <c r="DCE25" s="166"/>
      <c r="DCF25" s="165"/>
      <c r="DCG25" s="166"/>
      <c r="DCH25" s="165"/>
      <c r="DCI25" s="166"/>
      <c r="DCJ25" s="165"/>
      <c r="DCK25" s="166"/>
      <c r="DCL25" s="165"/>
      <c r="DCM25" s="166"/>
      <c r="DCN25" s="165"/>
      <c r="DCO25" s="166"/>
      <c r="DCP25" s="165"/>
      <c r="DCQ25" s="166"/>
      <c r="DCR25" s="165"/>
      <c r="DCS25" s="166"/>
      <c r="DCT25" s="165"/>
      <c r="DCU25" s="166"/>
      <c r="DCV25" s="165"/>
      <c r="DCW25" s="166"/>
      <c r="DCX25" s="165"/>
      <c r="DCY25" s="166"/>
      <c r="DCZ25" s="165"/>
      <c r="DDA25" s="166"/>
      <c r="DDB25" s="165"/>
      <c r="DDC25" s="166"/>
      <c r="DDD25" s="165"/>
      <c r="DDE25" s="166"/>
      <c r="DDF25" s="165"/>
      <c r="DDG25" s="166"/>
      <c r="DDH25" s="165"/>
      <c r="DDI25" s="166"/>
      <c r="DDJ25" s="165"/>
      <c r="DDK25" s="166"/>
      <c r="DDL25" s="165"/>
      <c r="DDM25" s="166"/>
      <c r="DDN25" s="165"/>
      <c r="DDO25" s="166"/>
      <c r="DDP25" s="165"/>
      <c r="DDQ25" s="166"/>
      <c r="DDR25" s="165"/>
      <c r="DDS25" s="166"/>
      <c r="DDT25" s="165"/>
      <c r="DDU25" s="166"/>
      <c r="DDV25" s="165"/>
      <c r="DDW25" s="166"/>
      <c r="DDX25" s="165"/>
      <c r="DDY25" s="166"/>
      <c r="DDZ25" s="165"/>
      <c r="DEA25" s="166"/>
      <c r="DEB25" s="165"/>
      <c r="DEC25" s="166"/>
      <c r="DED25" s="165"/>
      <c r="DEE25" s="166"/>
      <c r="DEF25" s="165"/>
      <c r="DEG25" s="166"/>
      <c r="DEH25" s="165"/>
      <c r="DEI25" s="166"/>
      <c r="DEJ25" s="165"/>
      <c r="DEK25" s="166"/>
      <c r="DEL25" s="165"/>
      <c r="DEM25" s="166"/>
      <c r="DEN25" s="165"/>
      <c r="DEO25" s="166"/>
      <c r="DEP25" s="165"/>
      <c r="DEQ25" s="166"/>
      <c r="DER25" s="165"/>
      <c r="DES25" s="166"/>
      <c r="DET25" s="165"/>
      <c r="DEU25" s="166"/>
      <c r="DEV25" s="165"/>
      <c r="DEW25" s="166"/>
      <c r="DEX25" s="165"/>
      <c r="DEY25" s="166"/>
      <c r="DEZ25" s="165"/>
      <c r="DFA25" s="166"/>
      <c r="DFB25" s="165"/>
      <c r="DFC25" s="166"/>
      <c r="DFD25" s="165"/>
      <c r="DFE25" s="166"/>
      <c r="DFF25" s="165"/>
      <c r="DFG25" s="166"/>
      <c r="DFH25" s="165"/>
      <c r="DFI25" s="166"/>
      <c r="DFJ25" s="165"/>
      <c r="DFK25" s="166"/>
      <c r="DFL25" s="165"/>
      <c r="DFM25" s="166"/>
      <c r="DFN25" s="165"/>
      <c r="DFO25" s="166"/>
      <c r="DFP25" s="165"/>
      <c r="DFQ25" s="166"/>
      <c r="DFR25" s="165"/>
      <c r="DFS25" s="166"/>
      <c r="DFT25" s="165"/>
      <c r="DFU25" s="166"/>
      <c r="DFV25" s="165"/>
      <c r="DFW25" s="166"/>
      <c r="DFX25" s="165"/>
      <c r="DFY25" s="166"/>
      <c r="DFZ25" s="165"/>
      <c r="DGA25" s="166"/>
      <c r="DGB25" s="165"/>
      <c r="DGC25" s="166"/>
      <c r="DGD25" s="165"/>
      <c r="DGE25" s="166"/>
      <c r="DGF25" s="165"/>
      <c r="DGG25" s="166"/>
      <c r="DGH25" s="165"/>
      <c r="DGI25" s="166"/>
      <c r="DGJ25" s="165"/>
      <c r="DGK25" s="166"/>
      <c r="DGL25" s="165"/>
      <c r="DGM25" s="166"/>
      <c r="DGN25" s="165"/>
      <c r="DGO25" s="166"/>
      <c r="DGP25" s="165"/>
      <c r="DGQ25" s="166"/>
      <c r="DGR25" s="165"/>
      <c r="DGS25" s="166"/>
      <c r="DGT25" s="165"/>
      <c r="DGU25" s="166"/>
      <c r="DGV25" s="165"/>
      <c r="DGW25" s="166"/>
      <c r="DGX25" s="165"/>
      <c r="DGY25" s="166"/>
      <c r="DGZ25" s="165"/>
      <c r="DHA25" s="166"/>
      <c r="DHB25" s="165"/>
      <c r="DHC25" s="166"/>
      <c r="DHD25" s="165"/>
      <c r="DHE25" s="166"/>
      <c r="DHF25" s="165"/>
      <c r="DHG25" s="166"/>
      <c r="DHH25" s="165"/>
      <c r="DHI25" s="166"/>
      <c r="DHJ25" s="165"/>
      <c r="DHK25" s="166"/>
      <c r="DHL25" s="165"/>
      <c r="DHM25" s="166"/>
      <c r="DHN25" s="165"/>
      <c r="DHO25" s="166"/>
      <c r="DHP25" s="165"/>
      <c r="DHQ25" s="166"/>
      <c r="DHR25" s="165"/>
      <c r="DHS25" s="166"/>
      <c r="DHT25" s="165"/>
      <c r="DHU25" s="166"/>
      <c r="DHV25" s="165"/>
      <c r="DHW25" s="166"/>
      <c r="DHX25" s="165"/>
      <c r="DHY25" s="166"/>
      <c r="DHZ25" s="165"/>
      <c r="DIA25" s="166"/>
      <c r="DIB25" s="165"/>
      <c r="DIC25" s="166"/>
      <c r="DID25" s="165"/>
      <c r="DIE25" s="166"/>
      <c r="DIF25" s="165"/>
      <c r="DIG25" s="166"/>
      <c r="DIH25" s="165"/>
      <c r="DII25" s="166"/>
      <c r="DIJ25" s="165"/>
      <c r="DIK25" s="166"/>
      <c r="DIL25" s="165"/>
      <c r="DIM25" s="166"/>
      <c r="DIN25" s="165"/>
      <c r="DIO25" s="166"/>
      <c r="DIP25" s="165"/>
      <c r="DIQ25" s="166"/>
      <c r="DIR25" s="165"/>
      <c r="DIS25" s="166"/>
      <c r="DIT25" s="165"/>
      <c r="DIU25" s="166"/>
      <c r="DIV25" s="165"/>
      <c r="DIW25" s="166"/>
      <c r="DIX25" s="165"/>
      <c r="DIY25" s="166"/>
      <c r="DIZ25" s="165"/>
      <c r="DJA25" s="166"/>
      <c r="DJB25" s="165"/>
      <c r="DJC25" s="166"/>
      <c r="DJD25" s="165"/>
      <c r="DJE25" s="166"/>
      <c r="DJF25" s="165"/>
      <c r="DJG25" s="166"/>
      <c r="DJH25" s="165"/>
      <c r="DJI25" s="166"/>
      <c r="DJJ25" s="165"/>
      <c r="DJK25" s="166"/>
      <c r="DJL25" s="165"/>
      <c r="DJM25" s="166"/>
      <c r="DJN25" s="165"/>
      <c r="DJO25" s="166"/>
      <c r="DJP25" s="165"/>
      <c r="DJQ25" s="166"/>
      <c r="DJR25" s="165"/>
      <c r="DJS25" s="166"/>
      <c r="DJT25" s="165"/>
      <c r="DJU25" s="166"/>
      <c r="DJV25" s="165"/>
      <c r="DJW25" s="166"/>
      <c r="DJX25" s="165"/>
      <c r="DJY25" s="166"/>
      <c r="DJZ25" s="165"/>
      <c r="DKA25" s="166"/>
      <c r="DKB25" s="165"/>
      <c r="DKC25" s="166"/>
      <c r="DKD25" s="165"/>
      <c r="DKE25" s="166"/>
      <c r="DKF25" s="165"/>
      <c r="DKG25" s="166"/>
      <c r="DKH25" s="165"/>
      <c r="DKI25" s="166"/>
      <c r="DKJ25" s="165"/>
      <c r="DKK25" s="166"/>
      <c r="DKL25" s="165"/>
      <c r="DKM25" s="166"/>
      <c r="DKN25" s="165"/>
      <c r="DKO25" s="166"/>
      <c r="DKP25" s="165"/>
      <c r="DKQ25" s="166"/>
      <c r="DKR25" s="165"/>
      <c r="DKS25" s="166"/>
      <c r="DKT25" s="165"/>
      <c r="DKU25" s="166"/>
      <c r="DKV25" s="165"/>
      <c r="DKW25" s="166"/>
      <c r="DKX25" s="165"/>
      <c r="DKY25" s="166"/>
      <c r="DKZ25" s="165"/>
      <c r="DLA25" s="166"/>
      <c r="DLB25" s="165"/>
      <c r="DLC25" s="166"/>
      <c r="DLD25" s="165"/>
      <c r="DLE25" s="166"/>
      <c r="DLF25" s="165"/>
      <c r="DLG25" s="166"/>
      <c r="DLH25" s="165"/>
      <c r="DLI25" s="166"/>
      <c r="DLJ25" s="165"/>
      <c r="DLK25" s="166"/>
      <c r="DLL25" s="165"/>
      <c r="DLM25" s="166"/>
      <c r="DLN25" s="165"/>
      <c r="DLO25" s="166"/>
      <c r="DLP25" s="165"/>
      <c r="DLQ25" s="166"/>
      <c r="DLR25" s="165"/>
      <c r="DLS25" s="166"/>
      <c r="DLT25" s="165"/>
      <c r="DLU25" s="166"/>
      <c r="DLV25" s="165"/>
      <c r="DLW25" s="166"/>
      <c r="DLX25" s="165"/>
      <c r="DLY25" s="166"/>
      <c r="DLZ25" s="165"/>
      <c r="DMA25" s="166"/>
      <c r="DMB25" s="165"/>
      <c r="DMC25" s="166"/>
      <c r="DMD25" s="165"/>
      <c r="DME25" s="166"/>
      <c r="DMF25" s="165"/>
      <c r="DMG25" s="166"/>
      <c r="DMH25" s="165"/>
      <c r="DMI25" s="166"/>
      <c r="DMJ25" s="165"/>
      <c r="DMK25" s="166"/>
      <c r="DML25" s="165"/>
      <c r="DMM25" s="166"/>
      <c r="DMN25" s="165"/>
      <c r="DMO25" s="166"/>
      <c r="DMP25" s="165"/>
      <c r="DMQ25" s="166"/>
      <c r="DMR25" s="165"/>
      <c r="DMS25" s="166"/>
      <c r="DMT25" s="165"/>
      <c r="DMU25" s="166"/>
      <c r="DMV25" s="165"/>
      <c r="DMW25" s="166"/>
      <c r="DMX25" s="165"/>
      <c r="DMY25" s="166"/>
      <c r="DMZ25" s="165"/>
      <c r="DNA25" s="166"/>
      <c r="DNB25" s="165"/>
      <c r="DNC25" s="166"/>
      <c r="DND25" s="165"/>
      <c r="DNE25" s="166"/>
      <c r="DNF25" s="165"/>
      <c r="DNG25" s="166"/>
      <c r="DNH25" s="165"/>
      <c r="DNI25" s="166"/>
      <c r="DNJ25" s="165"/>
      <c r="DNK25" s="166"/>
      <c r="DNL25" s="165"/>
      <c r="DNM25" s="166"/>
      <c r="DNN25" s="165"/>
      <c r="DNO25" s="166"/>
      <c r="DNP25" s="165"/>
      <c r="DNQ25" s="166"/>
      <c r="DNR25" s="165"/>
      <c r="DNS25" s="166"/>
      <c r="DNT25" s="165"/>
      <c r="DNU25" s="166"/>
      <c r="DNV25" s="165"/>
      <c r="DNW25" s="166"/>
      <c r="DNX25" s="165"/>
      <c r="DNY25" s="166"/>
      <c r="DNZ25" s="165"/>
      <c r="DOA25" s="166"/>
      <c r="DOB25" s="165"/>
      <c r="DOC25" s="166"/>
      <c r="DOD25" s="165"/>
      <c r="DOE25" s="166"/>
      <c r="DOF25" s="165"/>
      <c r="DOG25" s="166"/>
      <c r="DOH25" s="165"/>
      <c r="DOI25" s="166"/>
      <c r="DOJ25" s="165"/>
      <c r="DOK25" s="166"/>
      <c r="DOL25" s="165"/>
      <c r="DOM25" s="166"/>
      <c r="DON25" s="165"/>
      <c r="DOO25" s="166"/>
      <c r="DOP25" s="165"/>
      <c r="DOQ25" s="166"/>
      <c r="DOR25" s="165"/>
      <c r="DOS25" s="166"/>
      <c r="DOT25" s="165"/>
      <c r="DOU25" s="166"/>
      <c r="DOV25" s="165"/>
      <c r="DOW25" s="166"/>
      <c r="DOX25" s="165"/>
      <c r="DOY25" s="166"/>
      <c r="DOZ25" s="165"/>
      <c r="DPA25" s="166"/>
      <c r="DPB25" s="165"/>
      <c r="DPC25" s="166"/>
      <c r="DPD25" s="165"/>
      <c r="DPE25" s="166"/>
      <c r="DPF25" s="165"/>
      <c r="DPG25" s="166"/>
      <c r="DPH25" s="165"/>
      <c r="DPI25" s="166"/>
      <c r="DPJ25" s="165"/>
      <c r="DPK25" s="166"/>
      <c r="DPL25" s="165"/>
      <c r="DPM25" s="166"/>
      <c r="DPN25" s="165"/>
      <c r="DPO25" s="166"/>
      <c r="DPP25" s="165"/>
      <c r="DPQ25" s="166"/>
      <c r="DPR25" s="165"/>
      <c r="DPS25" s="166"/>
      <c r="DPT25" s="165"/>
      <c r="DPU25" s="166"/>
      <c r="DPV25" s="165"/>
      <c r="DPW25" s="166"/>
      <c r="DPX25" s="165"/>
      <c r="DPY25" s="166"/>
      <c r="DPZ25" s="165"/>
      <c r="DQA25" s="166"/>
      <c r="DQB25" s="165"/>
      <c r="DQC25" s="166"/>
      <c r="DQD25" s="165"/>
      <c r="DQE25" s="166"/>
      <c r="DQF25" s="165"/>
      <c r="DQG25" s="166"/>
      <c r="DQH25" s="165"/>
      <c r="DQI25" s="166"/>
      <c r="DQJ25" s="165"/>
      <c r="DQK25" s="166"/>
      <c r="DQL25" s="165"/>
      <c r="DQM25" s="166"/>
      <c r="DQN25" s="165"/>
      <c r="DQO25" s="166"/>
      <c r="DQP25" s="165"/>
      <c r="DQQ25" s="166"/>
      <c r="DQR25" s="165"/>
      <c r="DQS25" s="166"/>
      <c r="DQT25" s="165"/>
      <c r="DQU25" s="166"/>
      <c r="DQV25" s="165"/>
      <c r="DQW25" s="166"/>
      <c r="DQX25" s="165"/>
      <c r="DQY25" s="166"/>
      <c r="DQZ25" s="165"/>
      <c r="DRA25" s="166"/>
      <c r="DRB25" s="165"/>
      <c r="DRC25" s="166"/>
      <c r="DRD25" s="165"/>
      <c r="DRE25" s="166"/>
      <c r="DRF25" s="165"/>
      <c r="DRG25" s="166"/>
      <c r="DRH25" s="165"/>
      <c r="DRI25" s="166"/>
      <c r="DRJ25" s="165"/>
      <c r="DRK25" s="166"/>
      <c r="DRL25" s="165"/>
      <c r="DRM25" s="166"/>
      <c r="DRN25" s="165"/>
      <c r="DRO25" s="166"/>
      <c r="DRP25" s="165"/>
      <c r="DRQ25" s="166"/>
      <c r="DRR25" s="165"/>
      <c r="DRS25" s="166"/>
      <c r="DRT25" s="165"/>
      <c r="DRU25" s="166"/>
      <c r="DRV25" s="165"/>
      <c r="DRW25" s="166"/>
      <c r="DRX25" s="165"/>
      <c r="DRY25" s="166"/>
      <c r="DRZ25" s="165"/>
      <c r="DSA25" s="166"/>
      <c r="DSB25" s="165"/>
      <c r="DSC25" s="166"/>
      <c r="DSD25" s="165"/>
      <c r="DSE25" s="166"/>
      <c r="DSF25" s="165"/>
      <c r="DSG25" s="166"/>
      <c r="DSH25" s="165"/>
      <c r="DSI25" s="166"/>
      <c r="DSJ25" s="165"/>
      <c r="DSK25" s="166"/>
      <c r="DSL25" s="165"/>
      <c r="DSM25" s="166"/>
      <c r="DSN25" s="165"/>
      <c r="DSO25" s="166"/>
      <c r="DSP25" s="165"/>
      <c r="DSQ25" s="166"/>
      <c r="DSR25" s="165"/>
      <c r="DSS25" s="166"/>
      <c r="DST25" s="165"/>
      <c r="DSU25" s="166"/>
      <c r="DSV25" s="165"/>
      <c r="DSW25" s="166"/>
      <c r="DSX25" s="165"/>
      <c r="DSY25" s="166"/>
      <c r="DSZ25" s="165"/>
      <c r="DTA25" s="166"/>
      <c r="DTB25" s="165"/>
      <c r="DTC25" s="166"/>
      <c r="DTD25" s="165"/>
      <c r="DTE25" s="166"/>
      <c r="DTF25" s="165"/>
      <c r="DTG25" s="166"/>
      <c r="DTH25" s="165"/>
      <c r="DTI25" s="166"/>
      <c r="DTJ25" s="165"/>
      <c r="DTK25" s="166"/>
      <c r="DTL25" s="165"/>
      <c r="DTM25" s="166"/>
      <c r="DTN25" s="165"/>
      <c r="DTO25" s="166"/>
      <c r="DTP25" s="165"/>
      <c r="DTQ25" s="166"/>
      <c r="DTR25" s="165"/>
      <c r="DTS25" s="166"/>
      <c r="DTT25" s="165"/>
      <c r="DTU25" s="166"/>
      <c r="DTV25" s="165"/>
      <c r="DTW25" s="166"/>
      <c r="DTX25" s="165"/>
      <c r="DTY25" s="166"/>
      <c r="DTZ25" s="165"/>
      <c r="DUA25" s="166"/>
      <c r="DUB25" s="165"/>
      <c r="DUC25" s="166"/>
      <c r="DUD25" s="165"/>
      <c r="DUE25" s="166"/>
      <c r="DUF25" s="165"/>
      <c r="DUG25" s="166"/>
      <c r="DUH25" s="165"/>
      <c r="DUI25" s="166"/>
      <c r="DUJ25" s="165"/>
      <c r="DUK25" s="166"/>
      <c r="DUL25" s="165"/>
      <c r="DUM25" s="166"/>
      <c r="DUN25" s="165"/>
      <c r="DUO25" s="166"/>
      <c r="DUP25" s="165"/>
      <c r="DUQ25" s="166"/>
      <c r="DUR25" s="165"/>
      <c r="DUS25" s="166"/>
      <c r="DUT25" s="165"/>
      <c r="DUU25" s="166"/>
      <c r="DUV25" s="165"/>
      <c r="DUW25" s="166"/>
      <c r="DUX25" s="165"/>
      <c r="DUY25" s="166"/>
      <c r="DUZ25" s="165"/>
      <c r="DVA25" s="166"/>
      <c r="DVB25" s="165"/>
      <c r="DVC25" s="166"/>
      <c r="DVD25" s="165"/>
      <c r="DVE25" s="166"/>
      <c r="DVF25" s="165"/>
      <c r="DVG25" s="166"/>
      <c r="DVH25" s="165"/>
      <c r="DVI25" s="166"/>
      <c r="DVJ25" s="165"/>
      <c r="DVK25" s="166"/>
      <c r="DVL25" s="165"/>
      <c r="DVM25" s="166"/>
      <c r="DVN25" s="165"/>
      <c r="DVO25" s="166"/>
      <c r="DVP25" s="165"/>
      <c r="DVQ25" s="166"/>
      <c r="DVR25" s="165"/>
      <c r="DVS25" s="166"/>
      <c r="DVT25" s="165"/>
      <c r="DVU25" s="166"/>
      <c r="DVV25" s="165"/>
      <c r="DVW25" s="166"/>
      <c r="DVX25" s="165"/>
      <c r="DVY25" s="166"/>
      <c r="DVZ25" s="165"/>
      <c r="DWA25" s="166"/>
      <c r="DWB25" s="165"/>
      <c r="DWC25" s="166"/>
      <c r="DWD25" s="165"/>
      <c r="DWE25" s="166"/>
      <c r="DWF25" s="165"/>
      <c r="DWG25" s="166"/>
      <c r="DWH25" s="165"/>
      <c r="DWI25" s="166"/>
      <c r="DWJ25" s="165"/>
      <c r="DWK25" s="166"/>
      <c r="DWL25" s="165"/>
      <c r="DWM25" s="166"/>
      <c r="DWN25" s="165"/>
      <c r="DWO25" s="166"/>
      <c r="DWP25" s="165"/>
      <c r="DWQ25" s="166"/>
      <c r="DWR25" s="165"/>
      <c r="DWS25" s="166"/>
      <c r="DWT25" s="165"/>
      <c r="DWU25" s="166"/>
      <c r="DWV25" s="165"/>
      <c r="DWW25" s="166"/>
      <c r="DWX25" s="165"/>
      <c r="DWY25" s="166"/>
      <c r="DWZ25" s="165"/>
      <c r="DXA25" s="166"/>
      <c r="DXB25" s="165"/>
      <c r="DXC25" s="166"/>
      <c r="DXD25" s="165"/>
      <c r="DXE25" s="166"/>
      <c r="DXF25" s="165"/>
      <c r="DXG25" s="166"/>
      <c r="DXH25" s="165"/>
      <c r="DXI25" s="166"/>
      <c r="DXJ25" s="165"/>
      <c r="DXK25" s="166"/>
      <c r="DXL25" s="165"/>
      <c r="DXM25" s="166"/>
      <c r="DXN25" s="165"/>
      <c r="DXO25" s="166"/>
      <c r="DXP25" s="165"/>
      <c r="DXQ25" s="166"/>
      <c r="DXR25" s="165"/>
      <c r="DXS25" s="166"/>
      <c r="DXT25" s="165"/>
      <c r="DXU25" s="166"/>
      <c r="DXV25" s="165"/>
      <c r="DXW25" s="166"/>
      <c r="DXX25" s="165"/>
      <c r="DXY25" s="166"/>
      <c r="DXZ25" s="165"/>
      <c r="DYA25" s="166"/>
      <c r="DYB25" s="165"/>
      <c r="DYC25" s="166"/>
      <c r="DYD25" s="165"/>
      <c r="DYE25" s="166"/>
      <c r="DYF25" s="165"/>
      <c r="DYG25" s="166"/>
      <c r="DYH25" s="165"/>
      <c r="DYI25" s="166"/>
      <c r="DYJ25" s="165"/>
      <c r="DYK25" s="166"/>
      <c r="DYL25" s="165"/>
      <c r="DYM25" s="166"/>
      <c r="DYN25" s="165"/>
      <c r="DYO25" s="166"/>
      <c r="DYP25" s="165"/>
      <c r="DYQ25" s="166"/>
      <c r="DYR25" s="165"/>
      <c r="DYS25" s="166"/>
      <c r="DYT25" s="165"/>
      <c r="DYU25" s="166"/>
      <c r="DYV25" s="165"/>
      <c r="DYW25" s="166"/>
      <c r="DYX25" s="165"/>
      <c r="DYY25" s="166"/>
      <c r="DYZ25" s="165"/>
      <c r="DZA25" s="166"/>
      <c r="DZB25" s="165"/>
      <c r="DZC25" s="166"/>
      <c r="DZD25" s="165"/>
      <c r="DZE25" s="166"/>
      <c r="DZF25" s="165"/>
      <c r="DZG25" s="166"/>
      <c r="DZH25" s="165"/>
      <c r="DZI25" s="166"/>
      <c r="DZJ25" s="165"/>
      <c r="DZK25" s="166"/>
      <c r="DZL25" s="165"/>
      <c r="DZM25" s="166"/>
      <c r="DZN25" s="165"/>
      <c r="DZO25" s="166"/>
      <c r="DZP25" s="165"/>
      <c r="DZQ25" s="166"/>
      <c r="DZR25" s="165"/>
      <c r="DZS25" s="166"/>
      <c r="DZT25" s="165"/>
      <c r="DZU25" s="166"/>
      <c r="DZV25" s="165"/>
      <c r="DZW25" s="166"/>
      <c r="DZX25" s="165"/>
      <c r="DZY25" s="166"/>
      <c r="DZZ25" s="165"/>
      <c r="EAA25" s="166"/>
      <c r="EAB25" s="165"/>
      <c r="EAC25" s="166"/>
      <c r="EAD25" s="165"/>
      <c r="EAE25" s="166"/>
      <c r="EAF25" s="165"/>
      <c r="EAG25" s="166"/>
      <c r="EAH25" s="165"/>
      <c r="EAI25" s="166"/>
      <c r="EAJ25" s="165"/>
      <c r="EAK25" s="166"/>
      <c r="EAL25" s="165"/>
      <c r="EAM25" s="166"/>
      <c r="EAN25" s="165"/>
      <c r="EAO25" s="166"/>
      <c r="EAP25" s="165"/>
      <c r="EAQ25" s="166"/>
      <c r="EAR25" s="165"/>
      <c r="EAS25" s="166"/>
      <c r="EAT25" s="165"/>
      <c r="EAU25" s="166"/>
      <c r="EAV25" s="165"/>
      <c r="EAW25" s="166"/>
      <c r="EAX25" s="165"/>
      <c r="EAY25" s="166"/>
      <c r="EAZ25" s="165"/>
      <c r="EBA25" s="166"/>
      <c r="EBB25" s="165"/>
      <c r="EBC25" s="166"/>
      <c r="EBD25" s="165"/>
      <c r="EBE25" s="166"/>
      <c r="EBF25" s="165"/>
      <c r="EBG25" s="166"/>
      <c r="EBH25" s="165"/>
      <c r="EBI25" s="166"/>
      <c r="EBJ25" s="165"/>
      <c r="EBK25" s="166"/>
      <c r="EBL25" s="165"/>
      <c r="EBM25" s="166"/>
      <c r="EBN25" s="165"/>
      <c r="EBO25" s="166"/>
      <c r="EBP25" s="165"/>
      <c r="EBQ25" s="166"/>
      <c r="EBR25" s="165"/>
      <c r="EBS25" s="166"/>
      <c r="EBT25" s="165"/>
      <c r="EBU25" s="166"/>
      <c r="EBV25" s="165"/>
      <c r="EBW25" s="166"/>
      <c r="EBX25" s="165"/>
      <c r="EBY25" s="166"/>
      <c r="EBZ25" s="165"/>
      <c r="ECA25" s="166"/>
      <c r="ECB25" s="165"/>
      <c r="ECC25" s="166"/>
      <c r="ECD25" s="165"/>
      <c r="ECE25" s="166"/>
      <c r="ECF25" s="165"/>
      <c r="ECG25" s="166"/>
      <c r="ECH25" s="165"/>
      <c r="ECI25" s="166"/>
      <c r="ECJ25" s="165"/>
      <c r="ECK25" s="166"/>
      <c r="ECL25" s="165"/>
      <c r="ECM25" s="166"/>
      <c r="ECN25" s="165"/>
      <c r="ECO25" s="166"/>
      <c r="ECP25" s="165"/>
      <c r="ECQ25" s="166"/>
      <c r="ECR25" s="165"/>
      <c r="ECS25" s="166"/>
      <c r="ECT25" s="165"/>
      <c r="ECU25" s="166"/>
      <c r="ECV25" s="165"/>
      <c r="ECW25" s="166"/>
      <c r="ECX25" s="165"/>
      <c r="ECY25" s="166"/>
      <c r="ECZ25" s="165"/>
      <c r="EDA25" s="166"/>
      <c r="EDB25" s="165"/>
      <c r="EDC25" s="166"/>
      <c r="EDD25" s="165"/>
      <c r="EDE25" s="166"/>
      <c r="EDF25" s="165"/>
      <c r="EDG25" s="166"/>
      <c r="EDH25" s="165"/>
      <c r="EDI25" s="166"/>
      <c r="EDJ25" s="165"/>
      <c r="EDK25" s="166"/>
      <c r="EDL25" s="165"/>
      <c r="EDM25" s="166"/>
      <c r="EDN25" s="165"/>
      <c r="EDO25" s="166"/>
      <c r="EDP25" s="165"/>
      <c r="EDQ25" s="166"/>
      <c r="EDR25" s="165"/>
      <c r="EDS25" s="166"/>
      <c r="EDT25" s="165"/>
      <c r="EDU25" s="166"/>
      <c r="EDV25" s="165"/>
      <c r="EDW25" s="166"/>
      <c r="EDX25" s="165"/>
      <c r="EDY25" s="166"/>
      <c r="EDZ25" s="165"/>
      <c r="EEA25" s="166"/>
      <c r="EEB25" s="165"/>
      <c r="EEC25" s="166"/>
      <c r="EED25" s="165"/>
      <c r="EEE25" s="166"/>
      <c r="EEF25" s="165"/>
      <c r="EEG25" s="166"/>
      <c r="EEH25" s="165"/>
      <c r="EEI25" s="166"/>
      <c r="EEJ25" s="165"/>
      <c r="EEK25" s="166"/>
      <c r="EEL25" s="165"/>
      <c r="EEM25" s="166"/>
      <c r="EEN25" s="165"/>
      <c r="EEO25" s="166"/>
      <c r="EEP25" s="165"/>
      <c r="EEQ25" s="166"/>
      <c r="EER25" s="165"/>
      <c r="EES25" s="166"/>
      <c r="EET25" s="165"/>
      <c r="EEU25" s="166"/>
      <c r="EEV25" s="165"/>
      <c r="EEW25" s="166"/>
      <c r="EEX25" s="165"/>
      <c r="EEY25" s="166"/>
      <c r="EEZ25" s="165"/>
      <c r="EFA25" s="166"/>
      <c r="EFB25" s="165"/>
      <c r="EFC25" s="166"/>
      <c r="EFD25" s="165"/>
      <c r="EFE25" s="166"/>
      <c r="EFF25" s="165"/>
      <c r="EFG25" s="166"/>
      <c r="EFH25" s="165"/>
      <c r="EFI25" s="166"/>
      <c r="EFJ25" s="165"/>
      <c r="EFK25" s="166"/>
      <c r="EFL25" s="165"/>
      <c r="EFM25" s="166"/>
      <c r="EFN25" s="165"/>
      <c r="EFO25" s="166"/>
      <c r="EFP25" s="165"/>
      <c r="EFQ25" s="166"/>
      <c r="EFR25" s="165"/>
      <c r="EFS25" s="166"/>
      <c r="EFT25" s="165"/>
      <c r="EFU25" s="166"/>
      <c r="EFV25" s="165"/>
      <c r="EFW25" s="166"/>
      <c r="EFX25" s="165"/>
      <c r="EFY25" s="166"/>
      <c r="EFZ25" s="165"/>
      <c r="EGA25" s="166"/>
      <c r="EGB25" s="165"/>
      <c r="EGC25" s="166"/>
      <c r="EGD25" s="165"/>
      <c r="EGE25" s="166"/>
      <c r="EGF25" s="165"/>
      <c r="EGG25" s="166"/>
      <c r="EGH25" s="165"/>
      <c r="EGI25" s="166"/>
      <c r="EGJ25" s="165"/>
      <c r="EGK25" s="166"/>
      <c r="EGL25" s="165"/>
      <c r="EGM25" s="166"/>
      <c r="EGN25" s="165"/>
      <c r="EGO25" s="166"/>
      <c r="EGP25" s="165"/>
      <c r="EGQ25" s="166"/>
      <c r="EGR25" s="165"/>
      <c r="EGS25" s="166"/>
      <c r="EGT25" s="165"/>
      <c r="EGU25" s="166"/>
      <c r="EGV25" s="165"/>
      <c r="EGW25" s="166"/>
      <c r="EGX25" s="165"/>
      <c r="EGY25" s="166"/>
      <c r="EGZ25" s="165"/>
      <c r="EHA25" s="166"/>
      <c r="EHB25" s="165"/>
      <c r="EHC25" s="166"/>
      <c r="EHD25" s="165"/>
      <c r="EHE25" s="166"/>
      <c r="EHF25" s="165"/>
      <c r="EHG25" s="166"/>
      <c r="EHH25" s="165"/>
      <c r="EHI25" s="166"/>
      <c r="EHJ25" s="165"/>
      <c r="EHK25" s="166"/>
      <c r="EHL25" s="165"/>
      <c r="EHM25" s="166"/>
      <c r="EHN25" s="165"/>
      <c r="EHO25" s="166"/>
      <c r="EHP25" s="165"/>
      <c r="EHQ25" s="166"/>
      <c r="EHR25" s="165"/>
      <c r="EHS25" s="166"/>
      <c r="EHT25" s="165"/>
      <c r="EHU25" s="166"/>
      <c r="EHV25" s="165"/>
      <c r="EHW25" s="166"/>
      <c r="EHX25" s="165"/>
      <c r="EHY25" s="166"/>
      <c r="EHZ25" s="165"/>
      <c r="EIA25" s="166"/>
      <c r="EIB25" s="165"/>
      <c r="EIC25" s="166"/>
      <c r="EID25" s="165"/>
      <c r="EIE25" s="166"/>
      <c r="EIF25" s="165"/>
      <c r="EIG25" s="166"/>
      <c r="EIH25" s="165"/>
      <c r="EII25" s="166"/>
      <c r="EIJ25" s="165"/>
      <c r="EIK25" s="166"/>
      <c r="EIL25" s="165"/>
      <c r="EIM25" s="166"/>
      <c r="EIN25" s="165"/>
      <c r="EIO25" s="166"/>
      <c r="EIP25" s="165"/>
      <c r="EIQ25" s="166"/>
      <c r="EIR25" s="165"/>
      <c r="EIS25" s="166"/>
      <c r="EIT25" s="165"/>
      <c r="EIU25" s="166"/>
      <c r="EIV25" s="165"/>
      <c r="EIW25" s="166"/>
      <c r="EIX25" s="165"/>
      <c r="EIY25" s="166"/>
      <c r="EIZ25" s="165"/>
      <c r="EJA25" s="166"/>
      <c r="EJB25" s="165"/>
      <c r="EJC25" s="166"/>
      <c r="EJD25" s="165"/>
      <c r="EJE25" s="166"/>
      <c r="EJF25" s="165"/>
      <c r="EJG25" s="166"/>
      <c r="EJH25" s="165"/>
      <c r="EJI25" s="166"/>
      <c r="EJJ25" s="165"/>
      <c r="EJK25" s="166"/>
      <c r="EJL25" s="165"/>
      <c r="EJM25" s="166"/>
      <c r="EJN25" s="165"/>
      <c r="EJO25" s="166"/>
      <c r="EJP25" s="165"/>
      <c r="EJQ25" s="166"/>
      <c r="EJR25" s="165"/>
      <c r="EJS25" s="166"/>
      <c r="EJT25" s="165"/>
      <c r="EJU25" s="166"/>
      <c r="EJV25" s="165"/>
      <c r="EJW25" s="166"/>
      <c r="EJX25" s="165"/>
      <c r="EJY25" s="166"/>
      <c r="EJZ25" s="165"/>
      <c r="EKA25" s="166"/>
      <c r="EKB25" s="165"/>
      <c r="EKC25" s="166"/>
      <c r="EKD25" s="165"/>
      <c r="EKE25" s="166"/>
      <c r="EKF25" s="165"/>
      <c r="EKG25" s="166"/>
      <c r="EKH25" s="165"/>
      <c r="EKI25" s="166"/>
      <c r="EKJ25" s="165"/>
      <c r="EKK25" s="166"/>
      <c r="EKL25" s="165"/>
      <c r="EKM25" s="166"/>
      <c r="EKN25" s="165"/>
      <c r="EKO25" s="166"/>
      <c r="EKP25" s="165"/>
      <c r="EKQ25" s="166"/>
      <c r="EKR25" s="165"/>
      <c r="EKS25" s="166"/>
      <c r="EKT25" s="165"/>
      <c r="EKU25" s="166"/>
      <c r="EKV25" s="165"/>
      <c r="EKW25" s="166"/>
      <c r="EKX25" s="165"/>
      <c r="EKY25" s="166"/>
      <c r="EKZ25" s="165"/>
      <c r="ELA25" s="166"/>
      <c r="ELB25" s="165"/>
      <c r="ELC25" s="166"/>
      <c r="ELD25" s="165"/>
      <c r="ELE25" s="166"/>
      <c r="ELF25" s="165"/>
      <c r="ELG25" s="166"/>
      <c r="ELH25" s="165"/>
      <c r="ELI25" s="166"/>
      <c r="ELJ25" s="165"/>
      <c r="ELK25" s="166"/>
      <c r="ELL25" s="165"/>
      <c r="ELM25" s="166"/>
      <c r="ELN25" s="165"/>
      <c r="ELO25" s="166"/>
      <c r="ELP25" s="165"/>
      <c r="ELQ25" s="166"/>
      <c r="ELR25" s="165"/>
      <c r="ELS25" s="166"/>
      <c r="ELT25" s="165"/>
      <c r="ELU25" s="166"/>
      <c r="ELV25" s="165"/>
      <c r="ELW25" s="166"/>
      <c r="ELX25" s="165"/>
      <c r="ELY25" s="166"/>
      <c r="ELZ25" s="165"/>
      <c r="EMA25" s="166"/>
      <c r="EMB25" s="165"/>
      <c r="EMC25" s="166"/>
      <c r="EMD25" s="165"/>
      <c r="EME25" s="166"/>
      <c r="EMF25" s="165"/>
      <c r="EMG25" s="166"/>
      <c r="EMH25" s="165"/>
      <c r="EMI25" s="166"/>
      <c r="EMJ25" s="165"/>
      <c r="EMK25" s="166"/>
      <c r="EML25" s="165"/>
      <c r="EMM25" s="166"/>
      <c r="EMN25" s="165"/>
      <c r="EMO25" s="166"/>
      <c r="EMP25" s="165"/>
      <c r="EMQ25" s="166"/>
      <c r="EMR25" s="165"/>
      <c r="EMS25" s="166"/>
      <c r="EMT25" s="165"/>
      <c r="EMU25" s="166"/>
      <c r="EMV25" s="165"/>
      <c r="EMW25" s="166"/>
      <c r="EMX25" s="165"/>
      <c r="EMY25" s="166"/>
      <c r="EMZ25" s="165"/>
      <c r="ENA25" s="166"/>
      <c r="ENB25" s="165"/>
      <c r="ENC25" s="166"/>
      <c r="END25" s="165"/>
      <c r="ENE25" s="166"/>
      <c r="ENF25" s="165"/>
      <c r="ENG25" s="166"/>
      <c r="ENH25" s="165"/>
      <c r="ENI25" s="166"/>
      <c r="ENJ25" s="165"/>
      <c r="ENK25" s="166"/>
      <c r="ENL25" s="165"/>
      <c r="ENM25" s="166"/>
      <c r="ENN25" s="165"/>
      <c r="ENO25" s="166"/>
      <c r="ENP25" s="165"/>
      <c r="ENQ25" s="166"/>
      <c r="ENR25" s="165"/>
      <c r="ENS25" s="166"/>
      <c r="ENT25" s="165"/>
      <c r="ENU25" s="166"/>
      <c r="ENV25" s="165"/>
      <c r="ENW25" s="166"/>
      <c r="ENX25" s="165"/>
      <c r="ENY25" s="166"/>
      <c r="ENZ25" s="165"/>
      <c r="EOA25" s="166"/>
      <c r="EOB25" s="165"/>
      <c r="EOC25" s="166"/>
      <c r="EOD25" s="165"/>
      <c r="EOE25" s="166"/>
      <c r="EOF25" s="165"/>
      <c r="EOG25" s="166"/>
      <c r="EOH25" s="165"/>
      <c r="EOI25" s="166"/>
      <c r="EOJ25" s="165"/>
      <c r="EOK25" s="166"/>
      <c r="EOL25" s="165"/>
      <c r="EOM25" s="166"/>
      <c r="EON25" s="165"/>
      <c r="EOO25" s="166"/>
      <c r="EOP25" s="165"/>
      <c r="EOQ25" s="166"/>
      <c r="EOR25" s="165"/>
      <c r="EOS25" s="166"/>
      <c r="EOT25" s="165"/>
      <c r="EOU25" s="166"/>
      <c r="EOV25" s="165"/>
      <c r="EOW25" s="166"/>
      <c r="EOX25" s="165"/>
      <c r="EOY25" s="166"/>
      <c r="EOZ25" s="165"/>
      <c r="EPA25" s="166"/>
      <c r="EPB25" s="165"/>
      <c r="EPC25" s="166"/>
      <c r="EPD25" s="165"/>
      <c r="EPE25" s="166"/>
      <c r="EPF25" s="165"/>
      <c r="EPG25" s="166"/>
      <c r="EPH25" s="165"/>
      <c r="EPI25" s="166"/>
      <c r="EPJ25" s="165"/>
      <c r="EPK25" s="166"/>
      <c r="EPL25" s="165"/>
      <c r="EPM25" s="166"/>
      <c r="EPN25" s="165"/>
      <c r="EPO25" s="166"/>
      <c r="EPP25" s="165"/>
      <c r="EPQ25" s="166"/>
      <c r="EPR25" s="165"/>
      <c r="EPS25" s="166"/>
      <c r="EPT25" s="165"/>
      <c r="EPU25" s="166"/>
      <c r="EPV25" s="165"/>
      <c r="EPW25" s="166"/>
      <c r="EPX25" s="165"/>
      <c r="EPY25" s="166"/>
      <c r="EPZ25" s="165"/>
      <c r="EQA25" s="166"/>
      <c r="EQB25" s="165"/>
      <c r="EQC25" s="166"/>
      <c r="EQD25" s="165"/>
      <c r="EQE25" s="166"/>
      <c r="EQF25" s="165"/>
      <c r="EQG25" s="166"/>
      <c r="EQH25" s="165"/>
      <c r="EQI25" s="166"/>
      <c r="EQJ25" s="165"/>
      <c r="EQK25" s="166"/>
      <c r="EQL25" s="165"/>
      <c r="EQM25" s="166"/>
      <c r="EQN25" s="165"/>
      <c r="EQO25" s="166"/>
      <c r="EQP25" s="165"/>
      <c r="EQQ25" s="166"/>
      <c r="EQR25" s="165"/>
      <c r="EQS25" s="166"/>
      <c r="EQT25" s="165"/>
      <c r="EQU25" s="166"/>
      <c r="EQV25" s="165"/>
      <c r="EQW25" s="166"/>
      <c r="EQX25" s="165"/>
      <c r="EQY25" s="166"/>
      <c r="EQZ25" s="165"/>
      <c r="ERA25" s="166"/>
      <c r="ERB25" s="165"/>
      <c r="ERC25" s="166"/>
      <c r="ERD25" s="165"/>
      <c r="ERE25" s="166"/>
      <c r="ERF25" s="165"/>
      <c r="ERG25" s="166"/>
      <c r="ERH25" s="165"/>
      <c r="ERI25" s="166"/>
      <c r="ERJ25" s="165"/>
      <c r="ERK25" s="166"/>
      <c r="ERL25" s="165"/>
      <c r="ERM25" s="166"/>
      <c r="ERN25" s="165"/>
      <c r="ERO25" s="166"/>
      <c r="ERP25" s="165"/>
      <c r="ERQ25" s="166"/>
      <c r="ERR25" s="165"/>
      <c r="ERS25" s="166"/>
      <c r="ERT25" s="165"/>
      <c r="ERU25" s="166"/>
      <c r="ERV25" s="165"/>
      <c r="ERW25" s="166"/>
      <c r="ERX25" s="165"/>
      <c r="ERY25" s="166"/>
      <c r="ERZ25" s="165"/>
      <c r="ESA25" s="166"/>
      <c r="ESB25" s="165"/>
      <c r="ESC25" s="166"/>
      <c r="ESD25" s="165"/>
      <c r="ESE25" s="166"/>
      <c r="ESF25" s="165"/>
      <c r="ESG25" s="166"/>
      <c r="ESH25" s="165"/>
      <c r="ESI25" s="166"/>
      <c r="ESJ25" s="165"/>
      <c r="ESK25" s="166"/>
      <c r="ESL25" s="165"/>
      <c r="ESM25" s="166"/>
      <c r="ESN25" s="165"/>
      <c r="ESO25" s="166"/>
      <c r="ESP25" s="165"/>
      <c r="ESQ25" s="166"/>
      <c r="ESR25" s="165"/>
      <c r="ESS25" s="166"/>
      <c r="EST25" s="165"/>
      <c r="ESU25" s="166"/>
      <c r="ESV25" s="165"/>
      <c r="ESW25" s="166"/>
      <c r="ESX25" s="165"/>
      <c r="ESY25" s="166"/>
      <c r="ESZ25" s="165"/>
      <c r="ETA25" s="166"/>
      <c r="ETB25" s="165"/>
      <c r="ETC25" s="166"/>
      <c r="ETD25" s="165"/>
      <c r="ETE25" s="166"/>
      <c r="ETF25" s="165"/>
      <c r="ETG25" s="166"/>
      <c r="ETH25" s="165"/>
      <c r="ETI25" s="166"/>
      <c r="ETJ25" s="165"/>
      <c r="ETK25" s="166"/>
      <c r="ETL25" s="165"/>
      <c r="ETM25" s="166"/>
      <c r="ETN25" s="165"/>
      <c r="ETO25" s="166"/>
      <c r="ETP25" s="165"/>
      <c r="ETQ25" s="166"/>
      <c r="ETR25" s="165"/>
      <c r="ETS25" s="166"/>
      <c r="ETT25" s="165"/>
      <c r="ETU25" s="166"/>
      <c r="ETV25" s="165"/>
      <c r="ETW25" s="166"/>
      <c r="ETX25" s="165"/>
      <c r="ETY25" s="166"/>
      <c r="ETZ25" s="165"/>
      <c r="EUA25" s="166"/>
      <c r="EUB25" s="165"/>
      <c r="EUC25" s="166"/>
      <c r="EUD25" s="165"/>
      <c r="EUE25" s="166"/>
      <c r="EUF25" s="165"/>
      <c r="EUG25" s="166"/>
      <c r="EUH25" s="165"/>
      <c r="EUI25" s="166"/>
      <c r="EUJ25" s="165"/>
      <c r="EUK25" s="166"/>
      <c r="EUL25" s="165"/>
      <c r="EUM25" s="166"/>
      <c r="EUN25" s="165"/>
      <c r="EUO25" s="166"/>
      <c r="EUP25" s="165"/>
      <c r="EUQ25" s="166"/>
      <c r="EUR25" s="165"/>
      <c r="EUS25" s="166"/>
      <c r="EUT25" s="165"/>
      <c r="EUU25" s="166"/>
      <c r="EUV25" s="165"/>
      <c r="EUW25" s="166"/>
      <c r="EUX25" s="165"/>
      <c r="EUY25" s="166"/>
      <c r="EUZ25" s="165"/>
      <c r="EVA25" s="166"/>
      <c r="EVB25" s="165"/>
      <c r="EVC25" s="166"/>
      <c r="EVD25" s="165"/>
      <c r="EVE25" s="166"/>
      <c r="EVF25" s="165"/>
      <c r="EVG25" s="166"/>
      <c r="EVH25" s="165"/>
      <c r="EVI25" s="166"/>
      <c r="EVJ25" s="165"/>
      <c r="EVK25" s="166"/>
      <c r="EVL25" s="165"/>
      <c r="EVM25" s="166"/>
      <c r="EVN25" s="165"/>
      <c r="EVO25" s="166"/>
      <c r="EVP25" s="165"/>
      <c r="EVQ25" s="166"/>
      <c r="EVR25" s="165"/>
      <c r="EVS25" s="166"/>
      <c r="EVT25" s="165"/>
      <c r="EVU25" s="166"/>
      <c r="EVV25" s="165"/>
      <c r="EVW25" s="166"/>
      <c r="EVX25" s="165"/>
      <c r="EVY25" s="166"/>
      <c r="EVZ25" s="165"/>
      <c r="EWA25" s="166"/>
      <c r="EWB25" s="165"/>
      <c r="EWC25" s="166"/>
      <c r="EWD25" s="165"/>
      <c r="EWE25" s="166"/>
      <c r="EWF25" s="165"/>
      <c r="EWG25" s="166"/>
      <c r="EWH25" s="165"/>
      <c r="EWI25" s="166"/>
      <c r="EWJ25" s="165"/>
      <c r="EWK25" s="166"/>
      <c r="EWL25" s="165"/>
      <c r="EWM25" s="166"/>
      <c r="EWN25" s="165"/>
      <c r="EWO25" s="166"/>
      <c r="EWP25" s="165"/>
      <c r="EWQ25" s="166"/>
      <c r="EWR25" s="165"/>
      <c r="EWS25" s="166"/>
      <c r="EWT25" s="165"/>
      <c r="EWU25" s="166"/>
      <c r="EWV25" s="165"/>
      <c r="EWW25" s="166"/>
      <c r="EWX25" s="165"/>
      <c r="EWY25" s="166"/>
      <c r="EWZ25" s="165"/>
      <c r="EXA25" s="166"/>
      <c r="EXB25" s="165"/>
      <c r="EXC25" s="166"/>
      <c r="EXD25" s="165"/>
      <c r="EXE25" s="166"/>
      <c r="EXF25" s="165"/>
      <c r="EXG25" s="166"/>
      <c r="EXH25" s="165"/>
      <c r="EXI25" s="166"/>
      <c r="EXJ25" s="165"/>
      <c r="EXK25" s="166"/>
      <c r="EXL25" s="165"/>
      <c r="EXM25" s="166"/>
      <c r="EXN25" s="165"/>
      <c r="EXO25" s="166"/>
      <c r="EXP25" s="165"/>
      <c r="EXQ25" s="166"/>
      <c r="EXR25" s="165"/>
      <c r="EXS25" s="166"/>
      <c r="EXT25" s="165"/>
      <c r="EXU25" s="166"/>
      <c r="EXV25" s="165"/>
      <c r="EXW25" s="166"/>
      <c r="EXX25" s="165"/>
      <c r="EXY25" s="166"/>
      <c r="EXZ25" s="165"/>
      <c r="EYA25" s="166"/>
      <c r="EYB25" s="165"/>
      <c r="EYC25" s="166"/>
      <c r="EYD25" s="165"/>
      <c r="EYE25" s="166"/>
      <c r="EYF25" s="165"/>
      <c r="EYG25" s="166"/>
      <c r="EYH25" s="165"/>
      <c r="EYI25" s="166"/>
      <c r="EYJ25" s="165"/>
      <c r="EYK25" s="166"/>
      <c r="EYL25" s="165"/>
      <c r="EYM25" s="166"/>
      <c r="EYN25" s="165"/>
      <c r="EYO25" s="166"/>
      <c r="EYP25" s="165"/>
      <c r="EYQ25" s="166"/>
      <c r="EYR25" s="165"/>
      <c r="EYS25" s="166"/>
      <c r="EYT25" s="165"/>
      <c r="EYU25" s="166"/>
      <c r="EYV25" s="165"/>
      <c r="EYW25" s="166"/>
      <c r="EYX25" s="165"/>
      <c r="EYY25" s="166"/>
      <c r="EYZ25" s="165"/>
      <c r="EZA25" s="166"/>
      <c r="EZB25" s="165"/>
      <c r="EZC25" s="166"/>
      <c r="EZD25" s="165"/>
      <c r="EZE25" s="166"/>
      <c r="EZF25" s="165"/>
      <c r="EZG25" s="166"/>
      <c r="EZH25" s="165"/>
      <c r="EZI25" s="166"/>
      <c r="EZJ25" s="165"/>
      <c r="EZK25" s="166"/>
      <c r="EZL25" s="165"/>
      <c r="EZM25" s="166"/>
      <c r="EZN25" s="165"/>
      <c r="EZO25" s="166"/>
      <c r="EZP25" s="165"/>
      <c r="EZQ25" s="166"/>
      <c r="EZR25" s="165"/>
      <c r="EZS25" s="166"/>
      <c r="EZT25" s="165"/>
      <c r="EZU25" s="166"/>
      <c r="EZV25" s="165"/>
      <c r="EZW25" s="166"/>
      <c r="EZX25" s="165"/>
      <c r="EZY25" s="166"/>
      <c r="EZZ25" s="165"/>
      <c r="FAA25" s="166"/>
      <c r="FAB25" s="165"/>
      <c r="FAC25" s="166"/>
      <c r="FAD25" s="165"/>
      <c r="FAE25" s="166"/>
      <c r="FAF25" s="165"/>
      <c r="FAG25" s="166"/>
      <c r="FAH25" s="165"/>
      <c r="FAI25" s="166"/>
      <c r="FAJ25" s="165"/>
      <c r="FAK25" s="166"/>
      <c r="FAL25" s="165"/>
      <c r="FAM25" s="166"/>
      <c r="FAN25" s="165"/>
      <c r="FAO25" s="166"/>
      <c r="FAP25" s="165"/>
      <c r="FAQ25" s="166"/>
      <c r="FAR25" s="165"/>
      <c r="FAS25" s="166"/>
      <c r="FAT25" s="165"/>
      <c r="FAU25" s="166"/>
      <c r="FAV25" s="165"/>
      <c r="FAW25" s="166"/>
      <c r="FAX25" s="165"/>
      <c r="FAY25" s="166"/>
      <c r="FAZ25" s="165"/>
      <c r="FBA25" s="166"/>
      <c r="FBB25" s="165"/>
      <c r="FBC25" s="166"/>
      <c r="FBD25" s="165"/>
      <c r="FBE25" s="166"/>
      <c r="FBF25" s="165"/>
      <c r="FBG25" s="166"/>
      <c r="FBH25" s="165"/>
      <c r="FBI25" s="166"/>
      <c r="FBJ25" s="165"/>
      <c r="FBK25" s="166"/>
      <c r="FBL25" s="165"/>
      <c r="FBM25" s="166"/>
      <c r="FBN25" s="165"/>
      <c r="FBO25" s="166"/>
      <c r="FBP25" s="165"/>
      <c r="FBQ25" s="166"/>
      <c r="FBR25" s="165"/>
      <c r="FBS25" s="166"/>
      <c r="FBT25" s="165"/>
      <c r="FBU25" s="166"/>
      <c r="FBV25" s="165"/>
      <c r="FBW25" s="166"/>
      <c r="FBX25" s="165"/>
      <c r="FBY25" s="166"/>
      <c r="FBZ25" s="165"/>
      <c r="FCA25" s="166"/>
      <c r="FCB25" s="165"/>
      <c r="FCC25" s="166"/>
      <c r="FCD25" s="165"/>
      <c r="FCE25" s="166"/>
      <c r="FCF25" s="165"/>
      <c r="FCG25" s="166"/>
      <c r="FCH25" s="165"/>
      <c r="FCI25" s="166"/>
      <c r="FCJ25" s="165"/>
      <c r="FCK25" s="166"/>
      <c r="FCL25" s="165"/>
      <c r="FCM25" s="166"/>
      <c r="FCN25" s="165"/>
      <c r="FCO25" s="166"/>
      <c r="FCP25" s="165"/>
      <c r="FCQ25" s="166"/>
      <c r="FCR25" s="165"/>
      <c r="FCS25" s="166"/>
      <c r="FCT25" s="165"/>
      <c r="FCU25" s="166"/>
      <c r="FCV25" s="165"/>
      <c r="FCW25" s="166"/>
      <c r="FCX25" s="165"/>
      <c r="FCY25" s="166"/>
      <c r="FCZ25" s="165"/>
      <c r="FDA25" s="166"/>
      <c r="FDB25" s="165"/>
      <c r="FDC25" s="166"/>
      <c r="FDD25" s="165"/>
      <c r="FDE25" s="166"/>
      <c r="FDF25" s="165"/>
      <c r="FDG25" s="166"/>
      <c r="FDH25" s="165"/>
      <c r="FDI25" s="166"/>
      <c r="FDJ25" s="165"/>
      <c r="FDK25" s="166"/>
      <c r="FDL25" s="165"/>
      <c r="FDM25" s="166"/>
      <c r="FDN25" s="165"/>
      <c r="FDO25" s="166"/>
      <c r="FDP25" s="165"/>
      <c r="FDQ25" s="166"/>
      <c r="FDR25" s="165"/>
      <c r="FDS25" s="166"/>
      <c r="FDT25" s="165"/>
      <c r="FDU25" s="166"/>
      <c r="FDV25" s="165"/>
      <c r="FDW25" s="166"/>
      <c r="FDX25" s="165"/>
      <c r="FDY25" s="166"/>
      <c r="FDZ25" s="165"/>
      <c r="FEA25" s="166"/>
      <c r="FEB25" s="165"/>
      <c r="FEC25" s="166"/>
      <c r="FED25" s="165"/>
      <c r="FEE25" s="166"/>
      <c r="FEF25" s="165"/>
      <c r="FEG25" s="166"/>
      <c r="FEH25" s="165"/>
      <c r="FEI25" s="166"/>
      <c r="FEJ25" s="165"/>
      <c r="FEK25" s="166"/>
      <c r="FEL25" s="165"/>
      <c r="FEM25" s="166"/>
      <c r="FEN25" s="165"/>
      <c r="FEO25" s="166"/>
      <c r="FEP25" s="165"/>
      <c r="FEQ25" s="166"/>
      <c r="FER25" s="165"/>
      <c r="FES25" s="166"/>
      <c r="FET25" s="165"/>
      <c r="FEU25" s="166"/>
      <c r="FEV25" s="165"/>
      <c r="FEW25" s="166"/>
      <c r="FEX25" s="165"/>
      <c r="FEY25" s="166"/>
      <c r="FEZ25" s="165"/>
      <c r="FFA25" s="166"/>
      <c r="FFB25" s="165"/>
      <c r="FFC25" s="166"/>
      <c r="FFD25" s="165"/>
      <c r="FFE25" s="166"/>
      <c r="FFF25" s="165"/>
      <c r="FFG25" s="166"/>
      <c r="FFH25" s="165"/>
      <c r="FFI25" s="166"/>
      <c r="FFJ25" s="165"/>
      <c r="FFK25" s="166"/>
      <c r="FFL25" s="165"/>
      <c r="FFM25" s="166"/>
      <c r="FFN25" s="165"/>
      <c r="FFO25" s="166"/>
      <c r="FFP25" s="165"/>
      <c r="FFQ25" s="166"/>
      <c r="FFR25" s="165"/>
      <c r="FFS25" s="166"/>
      <c r="FFT25" s="165"/>
      <c r="FFU25" s="166"/>
      <c r="FFV25" s="165"/>
      <c r="FFW25" s="166"/>
      <c r="FFX25" s="165"/>
      <c r="FFY25" s="166"/>
      <c r="FFZ25" s="165"/>
      <c r="FGA25" s="166"/>
      <c r="FGB25" s="165"/>
      <c r="FGC25" s="166"/>
      <c r="FGD25" s="165"/>
      <c r="FGE25" s="166"/>
      <c r="FGF25" s="165"/>
      <c r="FGG25" s="166"/>
      <c r="FGH25" s="165"/>
      <c r="FGI25" s="166"/>
      <c r="FGJ25" s="165"/>
      <c r="FGK25" s="166"/>
      <c r="FGL25" s="165"/>
      <c r="FGM25" s="166"/>
      <c r="FGN25" s="165"/>
      <c r="FGO25" s="166"/>
      <c r="FGP25" s="165"/>
      <c r="FGQ25" s="166"/>
      <c r="FGR25" s="165"/>
      <c r="FGS25" s="166"/>
      <c r="FGT25" s="165"/>
      <c r="FGU25" s="166"/>
      <c r="FGV25" s="165"/>
      <c r="FGW25" s="166"/>
      <c r="FGX25" s="165"/>
      <c r="FGY25" s="166"/>
      <c r="FGZ25" s="165"/>
      <c r="FHA25" s="166"/>
      <c r="FHB25" s="165"/>
      <c r="FHC25" s="166"/>
      <c r="FHD25" s="165"/>
      <c r="FHE25" s="166"/>
      <c r="FHF25" s="165"/>
      <c r="FHG25" s="166"/>
      <c r="FHH25" s="165"/>
      <c r="FHI25" s="166"/>
      <c r="FHJ25" s="165"/>
      <c r="FHK25" s="166"/>
      <c r="FHL25" s="165"/>
      <c r="FHM25" s="166"/>
      <c r="FHN25" s="165"/>
      <c r="FHO25" s="166"/>
      <c r="FHP25" s="165"/>
      <c r="FHQ25" s="166"/>
      <c r="FHR25" s="165"/>
      <c r="FHS25" s="166"/>
      <c r="FHT25" s="165"/>
      <c r="FHU25" s="166"/>
      <c r="FHV25" s="165"/>
      <c r="FHW25" s="166"/>
      <c r="FHX25" s="165"/>
      <c r="FHY25" s="166"/>
      <c r="FHZ25" s="165"/>
      <c r="FIA25" s="166"/>
      <c r="FIB25" s="165"/>
      <c r="FIC25" s="166"/>
      <c r="FID25" s="165"/>
      <c r="FIE25" s="166"/>
      <c r="FIF25" s="165"/>
      <c r="FIG25" s="166"/>
      <c r="FIH25" s="165"/>
      <c r="FII25" s="166"/>
      <c r="FIJ25" s="165"/>
      <c r="FIK25" s="166"/>
      <c r="FIL25" s="165"/>
      <c r="FIM25" s="166"/>
      <c r="FIN25" s="165"/>
      <c r="FIO25" s="166"/>
      <c r="FIP25" s="165"/>
      <c r="FIQ25" s="166"/>
      <c r="FIR25" s="165"/>
      <c r="FIS25" s="166"/>
      <c r="FIT25" s="165"/>
      <c r="FIU25" s="166"/>
      <c r="FIV25" s="165"/>
      <c r="FIW25" s="166"/>
      <c r="FIX25" s="165"/>
      <c r="FIY25" s="166"/>
      <c r="FIZ25" s="165"/>
      <c r="FJA25" s="166"/>
      <c r="FJB25" s="165"/>
      <c r="FJC25" s="166"/>
      <c r="FJD25" s="165"/>
      <c r="FJE25" s="166"/>
      <c r="FJF25" s="165"/>
      <c r="FJG25" s="166"/>
      <c r="FJH25" s="165"/>
      <c r="FJI25" s="166"/>
      <c r="FJJ25" s="165"/>
      <c r="FJK25" s="166"/>
      <c r="FJL25" s="165"/>
      <c r="FJM25" s="166"/>
      <c r="FJN25" s="165"/>
      <c r="FJO25" s="166"/>
      <c r="FJP25" s="165"/>
      <c r="FJQ25" s="166"/>
      <c r="FJR25" s="165"/>
      <c r="FJS25" s="166"/>
      <c r="FJT25" s="165"/>
      <c r="FJU25" s="166"/>
      <c r="FJV25" s="165"/>
      <c r="FJW25" s="166"/>
      <c r="FJX25" s="165"/>
      <c r="FJY25" s="166"/>
      <c r="FJZ25" s="165"/>
      <c r="FKA25" s="166"/>
      <c r="FKB25" s="165"/>
      <c r="FKC25" s="166"/>
      <c r="FKD25" s="165"/>
      <c r="FKE25" s="166"/>
      <c r="FKF25" s="165"/>
      <c r="FKG25" s="166"/>
      <c r="FKH25" s="165"/>
      <c r="FKI25" s="166"/>
      <c r="FKJ25" s="165"/>
      <c r="FKK25" s="166"/>
      <c r="FKL25" s="165"/>
      <c r="FKM25" s="166"/>
      <c r="FKN25" s="165"/>
      <c r="FKO25" s="166"/>
      <c r="FKP25" s="165"/>
      <c r="FKQ25" s="166"/>
      <c r="FKR25" s="165"/>
      <c r="FKS25" s="166"/>
      <c r="FKT25" s="165"/>
      <c r="FKU25" s="166"/>
      <c r="FKV25" s="165"/>
      <c r="FKW25" s="166"/>
      <c r="FKX25" s="165"/>
      <c r="FKY25" s="166"/>
      <c r="FKZ25" s="165"/>
      <c r="FLA25" s="166"/>
      <c r="FLB25" s="165"/>
      <c r="FLC25" s="166"/>
      <c r="FLD25" s="165"/>
      <c r="FLE25" s="166"/>
      <c r="FLF25" s="165"/>
      <c r="FLG25" s="166"/>
      <c r="FLH25" s="165"/>
      <c r="FLI25" s="166"/>
      <c r="FLJ25" s="165"/>
      <c r="FLK25" s="166"/>
      <c r="FLL25" s="165"/>
      <c r="FLM25" s="166"/>
      <c r="FLN25" s="165"/>
      <c r="FLO25" s="166"/>
      <c r="FLP25" s="165"/>
      <c r="FLQ25" s="166"/>
      <c r="FLR25" s="165"/>
      <c r="FLS25" s="166"/>
      <c r="FLT25" s="165"/>
      <c r="FLU25" s="166"/>
      <c r="FLV25" s="165"/>
      <c r="FLW25" s="166"/>
      <c r="FLX25" s="165"/>
      <c r="FLY25" s="166"/>
      <c r="FLZ25" s="165"/>
      <c r="FMA25" s="166"/>
      <c r="FMB25" s="165"/>
      <c r="FMC25" s="166"/>
      <c r="FMD25" s="165"/>
      <c r="FME25" s="166"/>
      <c r="FMF25" s="165"/>
      <c r="FMG25" s="166"/>
      <c r="FMH25" s="165"/>
      <c r="FMI25" s="166"/>
      <c r="FMJ25" s="165"/>
      <c r="FMK25" s="166"/>
      <c r="FML25" s="165"/>
      <c r="FMM25" s="166"/>
      <c r="FMN25" s="165"/>
      <c r="FMO25" s="166"/>
      <c r="FMP25" s="165"/>
      <c r="FMQ25" s="166"/>
      <c r="FMR25" s="165"/>
      <c r="FMS25" s="166"/>
      <c r="FMT25" s="165"/>
      <c r="FMU25" s="166"/>
      <c r="FMV25" s="165"/>
      <c r="FMW25" s="166"/>
      <c r="FMX25" s="165"/>
      <c r="FMY25" s="166"/>
      <c r="FMZ25" s="165"/>
      <c r="FNA25" s="166"/>
      <c r="FNB25" s="165"/>
      <c r="FNC25" s="166"/>
      <c r="FND25" s="165"/>
      <c r="FNE25" s="166"/>
      <c r="FNF25" s="165"/>
      <c r="FNG25" s="166"/>
      <c r="FNH25" s="165"/>
      <c r="FNI25" s="166"/>
      <c r="FNJ25" s="165"/>
      <c r="FNK25" s="166"/>
      <c r="FNL25" s="165"/>
      <c r="FNM25" s="166"/>
      <c r="FNN25" s="165"/>
      <c r="FNO25" s="166"/>
      <c r="FNP25" s="165"/>
      <c r="FNQ25" s="166"/>
      <c r="FNR25" s="165"/>
      <c r="FNS25" s="166"/>
      <c r="FNT25" s="165"/>
      <c r="FNU25" s="166"/>
      <c r="FNV25" s="165"/>
      <c r="FNW25" s="166"/>
      <c r="FNX25" s="165"/>
      <c r="FNY25" s="166"/>
      <c r="FNZ25" s="165"/>
      <c r="FOA25" s="166"/>
      <c r="FOB25" s="165"/>
      <c r="FOC25" s="166"/>
      <c r="FOD25" s="165"/>
      <c r="FOE25" s="166"/>
      <c r="FOF25" s="165"/>
      <c r="FOG25" s="166"/>
      <c r="FOH25" s="165"/>
      <c r="FOI25" s="166"/>
      <c r="FOJ25" s="165"/>
      <c r="FOK25" s="166"/>
      <c r="FOL25" s="165"/>
      <c r="FOM25" s="166"/>
      <c r="FON25" s="165"/>
      <c r="FOO25" s="166"/>
      <c r="FOP25" s="165"/>
      <c r="FOQ25" s="166"/>
      <c r="FOR25" s="165"/>
      <c r="FOS25" s="166"/>
      <c r="FOT25" s="165"/>
      <c r="FOU25" s="166"/>
      <c r="FOV25" s="165"/>
      <c r="FOW25" s="166"/>
      <c r="FOX25" s="165"/>
      <c r="FOY25" s="166"/>
      <c r="FOZ25" s="165"/>
      <c r="FPA25" s="166"/>
      <c r="FPB25" s="165"/>
      <c r="FPC25" s="166"/>
      <c r="FPD25" s="165"/>
      <c r="FPE25" s="166"/>
      <c r="FPF25" s="165"/>
      <c r="FPG25" s="166"/>
      <c r="FPH25" s="165"/>
      <c r="FPI25" s="166"/>
      <c r="FPJ25" s="165"/>
      <c r="FPK25" s="166"/>
      <c r="FPL25" s="165"/>
      <c r="FPM25" s="166"/>
      <c r="FPN25" s="165"/>
      <c r="FPO25" s="166"/>
      <c r="FPP25" s="165"/>
      <c r="FPQ25" s="166"/>
      <c r="FPR25" s="165"/>
      <c r="FPS25" s="166"/>
      <c r="FPT25" s="165"/>
      <c r="FPU25" s="166"/>
      <c r="FPV25" s="165"/>
      <c r="FPW25" s="166"/>
      <c r="FPX25" s="165"/>
      <c r="FPY25" s="166"/>
      <c r="FPZ25" s="165"/>
      <c r="FQA25" s="166"/>
      <c r="FQB25" s="165"/>
      <c r="FQC25" s="166"/>
      <c r="FQD25" s="165"/>
      <c r="FQE25" s="166"/>
      <c r="FQF25" s="165"/>
      <c r="FQG25" s="166"/>
      <c r="FQH25" s="165"/>
      <c r="FQI25" s="166"/>
      <c r="FQJ25" s="165"/>
      <c r="FQK25" s="166"/>
      <c r="FQL25" s="165"/>
      <c r="FQM25" s="166"/>
      <c r="FQN25" s="165"/>
      <c r="FQO25" s="166"/>
      <c r="FQP25" s="165"/>
      <c r="FQQ25" s="166"/>
      <c r="FQR25" s="165"/>
      <c r="FQS25" s="166"/>
      <c r="FQT25" s="165"/>
      <c r="FQU25" s="166"/>
      <c r="FQV25" s="165"/>
      <c r="FQW25" s="166"/>
      <c r="FQX25" s="165"/>
      <c r="FQY25" s="166"/>
      <c r="FQZ25" s="165"/>
      <c r="FRA25" s="166"/>
      <c r="FRB25" s="165"/>
      <c r="FRC25" s="166"/>
      <c r="FRD25" s="165"/>
      <c r="FRE25" s="166"/>
      <c r="FRF25" s="165"/>
      <c r="FRG25" s="166"/>
      <c r="FRH25" s="165"/>
      <c r="FRI25" s="166"/>
      <c r="FRJ25" s="165"/>
      <c r="FRK25" s="166"/>
      <c r="FRL25" s="165"/>
      <c r="FRM25" s="166"/>
      <c r="FRN25" s="165"/>
      <c r="FRO25" s="166"/>
      <c r="FRP25" s="165"/>
      <c r="FRQ25" s="166"/>
      <c r="FRR25" s="165"/>
      <c r="FRS25" s="166"/>
      <c r="FRT25" s="165"/>
      <c r="FRU25" s="166"/>
      <c r="FRV25" s="165"/>
      <c r="FRW25" s="166"/>
      <c r="FRX25" s="165"/>
      <c r="FRY25" s="166"/>
      <c r="FRZ25" s="165"/>
      <c r="FSA25" s="166"/>
      <c r="FSB25" s="165"/>
      <c r="FSC25" s="166"/>
      <c r="FSD25" s="165"/>
      <c r="FSE25" s="166"/>
      <c r="FSF25" s="165"/>
      <c r="FSG25" s="166"/>
      <c r="FSH25" s="165"/>
      <c r="FSI25" s="166"/>
      <c r="FSJ25" s="165"/>
      <c r="FSK25" s="166"/>
      <c r="FSL25" s="165"/>
      <c r="FSM25" s="166"/>
      <c r="FSN25" s="165"/>
      <c r="FSO25" s="166"/>
      <c r="FSP25" s="165"/>
      <c r="FSQ25" s="166"/>
      <c r="FSR25" s="165"/>
      <c r="FSS25" s="166"/>
      <c r="FST25" s="165"/>
      <c r="FSU25" s="166"/>
      <c r="FSV25" s="165"/>
      <c r="FSW25" s="166"/>
      <c r="FSX25" s="165"/>
      <c r="FSY25" s="166"/>
      <c r="FSZ25" s="165"/>
      <c r="FTA25" s="166"/>
      <c r="FTB25" s="165"/>
      <c r="FTC25" s="166"/>
      <c r="FTD25" s="165"/>
      <c r="FTE25" s="166"/>
      <c r="FTF25" s="165"/>
      <c r="FTG25" s="166"/>
      <c r="FTH25" s="165"/>
      <c r="FTI25" s="166"/>
      <c r="FTJ25" s="165"/>
      <c r="FTK25" s="166"/>
      <c r="FTL25" s="165"/>
      <c r="FTM25" s="166"/>
      <c r="FTN25" s="165"/>
      <c r="FTO25" s="166"/>
      <c r="FTP25" s="165"/>
      <c r="FTQ25" s="166"/>
      <c r="FTR25" s="165"/>
      <c r="FTS25" s="166"/>
      <c r="FTT25" s="165"/>
      <c r="FTU25" s="166"/>
      <c r="FTV25" s="165"/>
      <c r="FTW25" s="166"/>
      <c r="FTX25" s="165"/>
      <c r="FTY25" s="166"/>
      <c r="FTZ25" s="165"/>
      <c r="FUA25" s="166"/>
      <c r="FUB25" s="165"/>
      <c r="FUC25" s="166"/>
      <c r="FUD25" s="165"/>
      <c r="FUE25" s="166"/>
      <c r="FUF25" s="165"/>
      <c r="FUG25" s="166"/>
      <c r="FUH25" s="165"/>
      <c r="FUI25" s="166"/>
      <c r="FUJ25" s="165"/>
      <c r="FUK25" s="166"/>
      <c r="FUL25" s="165"/>
      <c r="FUM25" s="166"/>
      <c r="FUN25" s="165"/>
      <c r="FUO25" s="166"/>
      <c r="FUP25" s="165"/>
      <c r="FUQ25" s="166"/>
      <c r="FUR25" s="165"/>
      <c r="FUS25" s="166"/>
      <c r="FUT25" s="165"/>
      <c r="FUU25" s="166"/>
      <c r="FUV25" s="165"/>
      <c r="FUW25" s="166"/>
      <c r="FUX25" s="165"/>
      <c r="FUY25" s="166"/>
      <c r="FUZ25" s="165"/>
      <c r="FVA25" s="166"/>
      <c r="FVB25" s="165"/>
      <c r="FVC25" s="166"/>
      <c r="FVD25" s="165"/>
      <c r="FVE25" s="166"/>
      <c r="FVF25" s="165"/>
      <c r="FVG25" s="166"/>
      <c r="FVH25" s="165"/>
      <c r="FVI25" s="166"/>
      <c r="FVJ25" s="165"/>
      <c r="FVK25" s="166"/>
      <c r="FVL25" s="165"/>
      <c r="FVM25" s="166"/>
      <c r="FVN25" s="165"/>
      <c r="FVO25" s="166"/>
      <c r="FVP25" s="165"/>
      <c r="FVQ25" s="166"/>
      <c r="FVR25" s="165"/>
      <c r="FVS25" s="166"/>
      <c r="FVT25" s="165"/>
      <c r="FVU25" s="166"/>
      <c r="FVV25" s="165"/>
      <c r="FVW25" s="166"/>
      <c r="FVX25" s="165"/>
      <c r="FVY25" s="166"/>
      <c r="FVZ25" s="165"/>
      <c r="FWA25" s="166"/>
      <c r="FWB25" s="165"/>
      <c r="FWC25" s="166"/>
      <c r="FWD25" s="165"/>
      <c r="FWE25" s="166"/>
      <c r="FWF25" s="165"/>
      <c r="FWG25" s="166"/>
      <c r="FWH25" s="165"/>
      <c r="FWI25" s="166"/>
      <c r="FWJ25" s="165"/>
      <c r="FWK25" s="166"/>
      <c r="FWL25" s="165"/>
      <c r="FWM25" s="166"/>
      <c r="FWN25" s="165"/>
      <c r="FWO25" s="166"/>
      <c r="FWP25" s="165"/>
      <c r="FWQ25" s="166"/>
      <c r="FWR25" s="165"/>
      <c r="FWS25" s="166"/>
      <c r="FWT25" s="165"/>
      <c r="FWU25" s="166"/>
      <c r="FWV25" s="165"/>
      <c r="FWW25" s="166"/>
      <c r="FWX25" s="165"/>
      <c r="FWY25" s="166"/>
      <c r="FWZ25" s="165"/>
      <c r="FXA25" s="166"/>
      <c r="FXB25" s="165"/>
      <c r="FXC25" s="166"/>
      <c r="FXD25" s="165"/>
      <c r="FXE25" s="166"/>
      <c r="FXF25" s="165"/>
      <c r="FXG25" s="166"/>
      <c r="FXH25" s="165"/>
      <c r="FXI25" s="166"/>
      <c r="FXJ25" s="165"/>
      <c r="FXK25" s="166"/>
      <c r="FXL25" s="165"/>
      <c r="FXM25" s="166"/>
      <c r="FXN25" s="165"/>
      <c r="FXO25" s="166"/>
      <c r="FXP25" s="165"/>
      <c r="FXQ25" s="166"/>
      <c r="FXR25" s="165"/>
      <c r="FXS25" s="166"/>
      <c r="FXT25" s="165"/>
      <c r="FXU25" s="166"/>
      <c r="FXV25" s="165"/>
      <c r="FXW25" s="166"/>
      <c r="FXX25" s="165"/>
      <c r="FXY25" s="166"/>
      <c r="FXZ25" s="165"/>
      <c r="FYA25" s="166"/>
      <c r="FYB25" s="165"/>
      <c r="FYC25" s="166"/>
      <c r="FYD25" s="165"/>
      <c r="FYE25" s="166"/>
      <c r="FYF25" s="165"/>
      <c r="FYG25" s="166"/>
      <c r="FYH25" s="165"/>
      <c r="FYI25" s="166"/>
      <c r="FYJ25" s="165"/>
      <c r="FYK25" s="166"/>
      <c r="FYL25" s="165"/>
      <c r="FYM25" s="166"/>
      <c r="FYN25" s="165"/>
      <c r="FYO25" s="166"/>
      <c r="FYP25" s="165"/>
      <c r="FYQ25" s="166"/>
      <c r="FYR25" s="165"/>
      <c r="FYS25" s="166"/>
      <c r="FYT25" s="165"/>
      <c r="FYU25" s="166"/>
      <c r="FYV25" s="165"/>
      <c r="FYW25" s="166"/>
      <c r="FYX25" s="165"/>
      <c r="FYY25" s="166"/>
      <c r="FYZ25" s="165"/>
      <c r="FZA25" s="166"/>
      <c r="FZB25" s="165"/>
      <c r="FZC25" s="166"/>
      <c r="FZD25" s="165"/>
      <c r="FZE25" s="166"/>
      <c r="FZF25" s="165"/>
      <c r="FZG25" s="166"/>
      <c r="FZH25" s="165"/>
      <c r="FZI25" s="166"/>
      <c r="FZJ25" s="165"/>
      <c r="FZK25" s="166"/>
      <c r="FZL25" s="165"/>
      <c r="FZM25" s="166"/>
      <c r="FZN25" s="165"/>
      <c r="FZO25" s="166"/>
      <c r="FZP25" s="165"/>
      <c r="FZQ25" s="166"/>
      <c r="FZR25" s="165"/>
      <c r="FZS25" s="166"/>
      <c r="FZT25" s="165"/>
      <c r="FZU25" s="166"/>
      <c r="FZV25" s="165"/>
      <c r="FZW25" s="166"/>
      <c r="FZX25" s="165"/>
      <c r="FZY25" s="166"/>
      <c r="FZZ25" s="165"/>
      <c r="GAA25" s="166"/>
      <c r="GAB25" s="165"/>
      <c r="GAC25" s="166"/>
      <c r="GAD25" s="165"/>
      <c r="GAE25" s="166"/>
      <c r="GAF25" s="165"/>
      <c r="GAG25" s="166"/>
      <c r="GAH25" s="165"/>
      <c r="GAI25" s="166"/>
      <c r="GAJ25" s="165"/>
      <c r="GAK25" s="166"/>
      <c r="GAL25" s="165"/>
      <c r="GAM25" s="166"/>
      <c r="GAN25" s="165"/>
      <c r="GAO25" s="166"/>
      <c r="GAP25" s="165"/>
      <c r="GAQ25" s="166"/>
      <c r="GAR25" s="165"/>
      <c r="GAS25" s="166"/>
      <c r="GAT25" s="165"/>
      <c r="GAU25" s="166"/>
      <c r="GAV25" s="165"/>
      <c r="GAW25" s="166"/>
      <c r="GAX25" s="165"/>
      <c r="GAY25" s="166"/>
      <c r="GAZ25" s="165"/>
      <c r="GBA25" s="166"/>
      <c r="GBB25" s="165"/>
      <c r="GBC25" s="166"/>
      <c r="GBD25" s="165"/>
      <c r="GBE25" s="166"/>
      <c r="GBF25" s="165"/>
      <c r="GBG25" s="166"/>
      <c r="GBH25" s="165"/>
      <c r="GBI25" s="166"/>
      <c r="GBJ25" s="165"/>
      <c r="GBK25" s="166"/>
      <c r="GBL25" s="165"/>
      <c r="GBM25" s="166"/>
      <c r="GBN25" s="165"/>
      <c r="GBO25" s="166"/>
      <c r="GBP25" s="165"/>
      <c r="GBQ25" s="166"/>
      <c r="GBR25" s="165"/>
      <c r="GBS25" s="166"/>
      <c r="GBT25" s="165"/>
      <c r="GBU25" s="166"/>
      <c r="GBV25" s="165"/>
      <c r="GBW25" s="166"/>
      <c r="GBX25" s="165"/>
      <c r="GBY25" s="166"/>
      <c r="GBZ25" s="165"/>
      <c r="GCA25" s="166"/>
      <c r="GCB25" s="165"/>
      <c r="GCC25" s="166"/>
      <c r="GCD25" s="165"/>
      <c r="GCE25" s="166"/>
      <c r="GCF25" s="165"/>
      <c r="GCG25" s="166"/>
      <c r="GCH25" s="165"/>
      <c r="GCI25" s="166"/>
      <c r="GCJ25" s="165"/>
      <c r="GCK25" s="166"/>
      <c r="GCL25" s="165"/>
      <c r="GCM25" s="166"/>
      <c r="GCN25" s="165"/>
      <c r="GCO25" s="166"/>
      <c r="GCP25" s="165"/>
      <c r="GCQ25" s="166"/>
      <c r="GCR25" s="165"/>
      <c r="GCS25" s="166"/>
      <c r="GCT25" s="165"/>
      <c r="GCU25" s="166"/>
      <c r="GCV25" s="165"/>
      <c r="GCW25" s="166"/>
      <c r="GCX25" s="165"/>
      <c r="GCY25" s="166"/>
      <c r="GCZ25" s="165"/>
      <c r="GDA25" s="166"/>
      <c r="GDB25" s="165"/>
      <c r="GDC25" s="166"/>
      <c r="GDD25" s="165"/>
      <c r="GDE25" s="166"/>
      <c r="GDF25" s="165"/>
      <c r="GDG25" s="166"/>
      <c r="GDH25" s="165"/>
      <c r="GDI25" s="166"/>
      <c r="GDJ25" s="165"/>
      <c r="GDK25" s="166"/>
      <c r="GDL25" s="165"/>
      <c r="GDM25" s="166"/>
      <c r="GDN25" s="165"/>
      <c r="GDO25" s="166"/>
      <c r="GDP25" s="165"/>
      <c r="GDQ25" s="166"/>
      <c r="GDR25" s="165"/>
      <c r="GDS25" s="166"/>
      <c r="GDT25" s="165"/>
      <c r="GDU25" s="166"/>
      <c r="GDV25" s="165"/>
      <c r="GDW25" s="166"/>
      <c r="GDX25" s="165"/>
      <c r="GDY25" s="166"/>
      <c r="GDZ25" s="165"/>
      <c r="GEA25" s="166"/>
      <c r="GEB25" s="165"/>
      <c r="GEC25" s="166"/>
      <c r="GED25" s="165"/>
      <c r="GEE25" s="166"/>
      <c r="GEF25" s="165"/>
      <c r="GEG25" s="166"/>
      <c r="GEH25" s="165"/>
      <c r="GEI25" s="166"/>
      <c r="GEJ25" s="165"/>
      <c r="GEK25" s="166"/>
      <c r="GEL25" s="165"/>
      <c r="GEM25" s="166"/>
      <c r="GEN25" s="165"/>
      <c r="GEO25" s="166"/>
      <c r="GEP25" s="165"/>
      <c r="GEQ25" s="166"/>
      <c r="GER25" s="165"/>
      <c r="GES25" s="166"/>
      <c r="GET25" s="165"/>
      <c r="GEU25" s="166"/>
      <c r="GEV25" s="165"/>
      <c r="GEW25" s="166"/>
      <c r="GEX25" s="165"/>
      <c r="GEY25" s="166"/>
      <c r="GEZ25" s="165"/>
      <c r="GFA25" s="166"/>
      <c r="GFB25" s="165"/>
      <c r="GFC25" s="166"/>
      <c r="GFD25" s="165"/>
      <c r="GFE25" s="166"/>
      <c r="GFF25" s="165"/>
      <c r="GFG25" s="166"/>
      <c r="GFH25" s="165"/>
      <c r="GFI25" s="166"/>
      <c r="GFJ25" s="165"/>
      <c r="GFK25" s="166"/>
      <c r="GFL25" s="165"/>
      <c r="GFM25" s="166"/>
      <c r="GFN25" s="165"/>
      <c r="GFO25" s="166"/>
      <c r="GFP25" s="165"/>
      <c r="GFQ25" s="166"/>
      <c r="GFR25" s="165"/>
      <c r="GFS25" s="166"/>
      <c r="GFT25" s="165"/>
      <c r="GFU25" s="166"/>
      <c r="GFV25" s="165"/>
      <c r="GFW25" s="166"/>
      <c r="GFX25" s="165"/>
      <c r="GFY25" s="166"/>
      <c r="GFZ25" s="165"/>
      <c r="GGA25" s="166"/>
      <c r="GGB25" s="165"/>
      <c r="GGC25" s="166"/>
      <c r="GGD25" s="165"/>
      <c r="GGE25" s="166"/>
      <c r="GGF25" s="165"/>
      <c r="GGG25" s="166"/>
      <c r="GGH25" s="165"/>
      <c r="GGI25" s="166"/>
      <c r="GGJ25" s="165"/>
      <c r="GGK25" s="166"/>
      <c r="GGL25" s="165"/>
      <c r="GGM25" s="166"/>
      <c r="GGN25" s="165"/>
      <c r="GGO25" s="166"/>
      <c r="GGP25" s="165"/>
      <c r="GGQ25" s="166"/>
      <c r="GGR25" s="165"/>
      <c r="GGS25" s="166"/>
      <c r="GGT25" s="165"/>
      <c r="GGU25" s="166"/>
      <c r="GGV25" s="165"/>
      <c r="GGW25" s="166"/>
      <c r="GGX25" s="165"/>
      <c r="GGY25" s="166"/>
      <c r="GGZ25" s="165"/>
      <c r="GHA25" s="166"/>
      <c r="GHB25" s="165"/>
      <c r="GHC25" s="166"/>
      <c r="GHD25" s="165"/>
      <c r="GHE25" s="166"/>
      <c r="GHF25" s="165"/>
      <c r="GHG25" s="166"/>
      <c r="GHH25" s="165"/>
      <c r="GHI25" s="166"/>
      <c r="GHJ25" s="165"/>
      <c r="GHK25" s="166"/>
      <c r="GHL25" s="165"/>
      <c r="GHM25" s="166"/>
      <c r="GHN25" s="165"/>
      <c r="GHO25" s="166"/>
      <c r="GHP25" s="165"/>
      <c r="GHQ25" s="166"/>
      <c r="GHR25" s="165"/>
      <c r="GHS25" s="166"/>
      <c r="GHT25" s="165"/>
      <c r="GHU25" s="166"/>
      <c r="GHV25" s="165"/>
      <c r="GHW25" s="166"/>
      <c r="GHX25" s="165"/>
      <c r="GHY25" s="166"/>
      <c r="GHZ25" s="165"/>
      <c r="GIA25" s="166"/>
      <c r="GIB25" s="165"/>
      <c r="GIC25" s="166"/>
      <c r="GID25" s="165"/>
      <c r="GIE25" s="166"/>
      <c r="GIF25" s="165"/>
      <c r="GIG25" s="166"/>
      <c r="GIH25" s="165"/>
      <c r="GII25" s="166"/>
      <c r="GIJ25" s="165"/>
      <c r="GIK25" s="166"/>
      <c r="GIL25" s="165"/>
      <c r="GIM25" s="166"/>
      <c r="GIN25" s="165"/>
      <c r="GIO25" s="166"/>
      <c r="GIP25" s="165"/>
      <c r="GIQ25" s="166"/>
      <c r="GIR25" s="165"/>
      <c r="GIS25" s="166"/>
      <c r="GIT25" s="165"/>
      <c r="GIU25" s="166"/>
      <c r="GIV25" s="165"/>
      <c r="GIW25" s="166"/>
      <c r="GIX25" s="165"/>
      <c r="GIY25" s="166"/>
      <c r="GIZ25" s="165"/>
      <c r="GJA25" s="166"/>
      <c r="GJB25" s="165"/>
      <c r="GJC25" s="166"/>
      <c r="GJD25" s="165"/>
      <c r="GJE25" s="166"/>
      <c r="GJF25" s="165"/>
      <c r="GJG25" s="166"/>
      <c r="GJH25" s="165"/>
      <c r="GJI25" s="166"/>
      <c r="GJJ25" s="165"/>
      <c r="GJK25" s="166"/>
      <c r="GJL25" s="165"/>
      <c r="GJM25" s="166"/>
      <c r="GJN25" s="165"/>
      <c r="GJO25" s="166"/>
      <c r="GJP25" s="165"/>
      <c r="GJQ25" s="166"/>
      <c r="GJR25" s="165"/>
      <c r="GJS25" s="166"/>
      <c r="GJT25" s="165"/>
      <c r="GJU25" s="166"/>
      <c r="GJV25" s="165"/>
      <c r="GJW25" s="166"/>
      <c r="GJX25" s="165"/>
      <c r="GJY25" s="166"/>
      <c r="GJZ25" s="165"/>
      <c r="GKA25" s="166"/>
      <c r="GKB25" s="165"/>
      <c r="GKC25" s="166"/>
      <c r="GKD25" s="165"/>
      <c r="GKE25" s="166"/>
      <c r="GKF25" s="165"/>
      <c r="GKG25" s="166"/>
      <c r="GKH25" s="165"/>
      <c r="GKI25" s="166"/>
      <c r="GKJ25" s="165"/>
      <c r="GKK25" s="166"/>
      <c r="GKL25" s="165"/>
      <c r="GKM25" s="166"/>
      <c r="GKN25" s="165"/>
      <c r="GKO25" s="166"/>
      <c r="GKP25" s="165"/>
      <c r="GKQ25" s="166"/>
      <c r="GKR25" s="165"/>
      <c r="GKS25" s="166"/>
      <c r="GKT25" s="165"/>
      <c r="GKU25" s="166"/>
      <c r="GKV25" s="165"/>
      <c r="GKW25" s="166"/>
      <c r="GKX25" s="165"/>
      <c r="GKY25" s="166"/>
      <c r="GKZ25" s="165"/>
      <c r="GLA25" s="166"/>
      <c r="GLB25" s="165"/>
      <c r="GLC25" s="166"/>
      <c r="GLD25" s="165"/>
      <c r="GLE25" s="166"/>
      <c r="GLF25" s="165"/>
      <c r="GLG25" s="166"/>
      <c r="GLH25" s="165"/>
      <c r="GLI25" s="166"/>
      <c r="GLJ25" s="165"/>
      <c r="GLK25" s="166"/>
      <c r="GLL25" s="165"/>
      <c r="GLM25" s="166"/>
      <c r="GLN25" s="165"/>
      <c r="GLO25" s="166"/>
      <c r="GLP25" s="165"/>
      <c r="GLQ25" s="166"/>
      <c r="GLR25" s="165"/>
      <c r="GLS25" s="166"/>
      <c r="GLT25" s="165"/>
      <c r="GLU25" s="166"/>
      <c r="GLV25" s="165"/>
      <c r="GLW25" s="166"/>
      <c r="GLX25" s="165"/>
      <c r="GLY25" s="166"/>
      <c r="GLZ25" s="165"/>
      <c r="GMA25" s="166"/>
      <c r="GMB25" s="165"/>
      <c r="GMC25" s="166"/>
      <c r="GMD25" s="165"/>
      <c r="GME25" s="166"/>
      <c r="GMF25" s="165"/>
      <c r="GMG25" s="166"/>
      <c r="GMH25" s="165"/>
      <c r="GMI25" s="166"/>
      <c r="GMJ25" s="165"/>
      <c r="GMK25" s="166"/>
      <c r="GML25" s="165"/>
      <c r="GMM25" s="166"/>
      <c r="GMN25" s="165"/>
      <c r="GMO25" s="166"/>
      <c r="GMP25" s="165"/>
      <c r="GMQ25" s="166"/>
      <c r="GMR25" s="165"/>
      <c r="GMS25" s="166"/>
      <c r="GMT25" s="165"/>
      <c r="GMU25" s="166"/>
      <c r="GMV25" s="165"/>
      <c r="GMW25" s="166"/>
      <c r="GMX25" s="165"/>
      <c r="GMY25" s="166"/>
      <c r="GMZ25" s="165"/>
      <c r="GNA25" s="166"/>
      <c r="GNB25" s="165"/>
      <c r="GNC25" s="166"/>
      <c r="GND25" s="165"/>
      <c r="GNE25" s="166"/>
      <c r="GNF25" s="165"/>
      <c r="GNG25" s="166"/>
      <c r="GNH25" s="165"/>
      <c r="GNI25" s="166"/>
      <c r="GNJ25" s="165"/>
      <c r="GNK25" s="166"/>
      <c r="GNL25" s="165"/>
      <c r="GNM25" s="166"/>
      <c r="GNN25" s="165"/>
      <c r="GNO25" s="166"/>
      <c r="GNP25" s="165"/>
      <c r="GNQ25" s="166"/>
      <c r="GNR25" s="165"/>
      <c r="GNS25" s="166"/>
      <c r="GNT25" s="165"/>
      <c r="GNU25" s="166"/>
      <c r="GNV25" s="165"/>
      <c r="GNW25" s="166"/>
      <c r="GNX25" s="165"/>
      <c r="GNY25" s="166"/>
      <c r="GNZ25" s="165"/>
      <c r="GOA25" s="166"/>
      <c r="GOB25" s="165"/>
      <c r="GOC25" s="166"/>
      <c r="GOD25" s="165"/>
      <c r="GOE25" s="166"/>
      <c r="GOF25" s="165"/>
      <c r="GOG25" s="166"/>
      <c r="GOH25" s="165"/>
      <c r="GOI25" s="166"/>
      <c r="GOJ25" s="165"/>
      <c r="GOK25" s="166"/>
      <c r="GOL25" s="165"/>
      <c r="GOM25" s="166"/>
      <c r="GON25" s="165"/>
      <c r="GOO25" s="166"/>
      <c r="GOP25" s="165"/>
      <c r="GOQ25" s="166"/>
      <c r="GOR25" s="165"/>
      <c r="GOS25" s="166"/>
      <c r="GOT25" s="165"/>
      <c r="GOU25" s="166"/>
      <c r="GOV25" s="165"/>
      <c r="GOW25" s="166"/>
      <c r="GOX25" s="165"/>
      <c r="GOY25" s="166"/>
      <c r="GOZ25" s="165"/>
      <c r="GPA25" s="166"/>
      <c r="GPB25" s="165"/>
      <c r="GPC25" s="166"/>
      <c r="GPD25" s="165"/>
      <c r="GPE25" s="166"/>
      <c r="GPF25" s="165"/>
      <c r="GPG25" s="166"/>
      <c r="GPH25" s="165"/>
      <c r="GPI25" s="166"/>
      <c r="GPJ25" s="165"/>
      <c r="GPK25" s="166"/>
      <c r="GPL25" s="165"/>
      <c r="GPM25" s="166"/>
      <c r="GPN25" s="165"/>
      <c r="GPO25" s="166"/>
      <c r="GPP25" s="165"/>
      <c r="GPQ25" s="166"/>
      <c r="GPR25" s="165"/>
      <c r="GPS25" s="166"/>
      <c r="GPT25" s="165"/>
      <c r="GPU25" s="166"/>
      <c r="GPV25" s="165"/>
      <c r="GPW25" s="166"/>
      <c r="GPX25" s="165"/>
      <c r="GPY25" s="166"/>
      <c r="GPZ25" s="165"/>
      <c r="GQA25" s="166"/>
      <c r="GQB25" s="165"/>
      <c r="GQC25" s="166"/>
      <c r="GQD25" s="165"/>
      <c r="GQE25" s="166"/>
      <c r="GQF25" s="165"/>
      <c r="GQG25" s="166"/>
      <c r="GQH25" s="165"/>
      <c r="GQI25" s="166"/>
      <c r="GQJ25" s="165"/>
      <c r="GQK25" s="166"/>
      <c r="GQL25" s="165"/>
      <c r="GQM25" s="166"/>
      <c r="GQN25" s="165"/>
      <c r="GQO25" s="166"/>
      <c r="GQP25" s="165"/>
      <c r="GQQ25" s="166"/>
      <c r="GQR25" s="165"/>
      <c r="GQS25" s="166"/>
      <c r="GQT25" s="165"/>
      <c r="GQU25" s="166"/>
      <c r="GQV25" s="165"/>
      <c r="GQW25" s="166"/>
      <c r="GQX25" s="165"/>
      <c r="GQY25" s="166"/>
      <c r="GQZ25" s="165"/>
      <c r="GRA25" s="166"/>
      <c r="GRB25" s="165"/>
      <c r="GRC25" s="166"/>
      <c r="GRD25" s="165"/>
      <c r="GRE25" s="166"/>
      <c r="GRF25" s="165"/>
      <c r="GRG25" s="166"/>
      <c r="GRH25" s="165"/>
      <c r="GRI25" s="166"/>
      <c r="GRJ25" s="165"/>
      <c r="GRK25" s="166"/>
      <c r="GRL25" s="165"/>
      <c r="GRM25" s="166"/>
      <c r="GRN25" s="165"/>
      <c r="GRO25" s="166"/>
      <c r="GRP25" s="165"/>
      <c r="GRQ25" s="166"/>
      <c r="GRR25" s="165"/>
      <c r="GRS25" s="166"/>
      <c r="GRT25" s="165"/>
      <c r="GRU25" s="166"/>
      <c r="GRV25" s="165"/>
      <c r="GRW25" s="166"/>
      <c r="GRX25" s="165"/>
      <c r="GRY25" s="166"/>
      <c r="GRZ25" s="165"/>
      <c r="GSA25" s="166"/>
      <c r="GSB25" s="165"/>
      <c r="GSC25" s="166"/>
      <c r="GSD25" s="165"/>
      <c r="GSE25" s="166"/>
      <c r="GSF25" s="165"/>
      <c r="GSG25" s="166"/>
      <c r="GSH25" s="165"/>
      <c r="GSI25" s="166"/>
      <c r="GSJ25" s="165"/>
      <c r="GSK25" s="166"/>
      <c r="GSL25" s="165"/>
      <c r="GSM25" s="166"/>
      <c r="GSN25" s="165"/>
      <c r="GSO25" s="166"/>
      <c r="GSP25" s="165"/>
      <c r="GSQ25" s="166"/>
      <c r="GSR25" s="165"/>
      <c r="GSS25" s="166"/>
      <c r="GST25" s="165"/>
      <c r="GSU25" s="166"/>
      <c r="GSV25" s="165"/>
      <c r="GSW25" s="166"/>
      <c r="GSX25" s="165"/>
      <c r="GSY25" s="166"/>
      <c r="GSZ25" s="165"/>
      <c r="GTA25" s="166"/>
      <c r="GTB25" s="165"/>
      <c r="GTC25" s="166"/>
      <c r="GTD25" s="165"/>
      <c r="GTE25" s="166"/>
      <c r="GTF25" s="165"/>
      <c r="GTG25" s="166"/>
      <c r="GTH25" s="165"/>
      <c r="GTI25" s="166"/>
      <c r="GTJ25" s="165"/>
      <c r="GTK25" s="166"/>
      <c r="GTL25" s="165"/>
      <c r="GTM25" s="166"/>
      <c r="GTN25" s="165"/>
      <c r="GTO25" s="166"/>
      <c r="GTP25" s="165"/>
      <c r="GTQ25" s="166"/>
      <c r="GTR25" s="165"/>
      <c r="GTS25" s="166"/>
      <c r="GTT25" s="165"/>
      <c r="GTU25" s="166"/>
      <c r="GTV25" s="165"/>
      <c r="GTW25" s="166"/>
      <c r="GTX25" s="165"/>
      <c r="GTY25" s="166"/>
      <c r="GTZ25" s="165"/>
      <c r="GUA25" s="166"/>
      <c r="GUB25" s="165"/>
      <c r="GUC25" s="166"/>
      <c r="GUD25" s="165"/>
      <c r="GUE25" s="166"/>
      <c r="GUF25" s="165"/>
      <c r="GUG25" s="166"/>
      <c r="GUH25" s="165"/>
      <c r="GUI25" s="166"/>
      <c r="GUJ25" s="165"/>
      <c r="GUK25" s="166"/>
      <c r="GUL25" s="165"/>
      <c r="GUM25" s="166"/>
      <c r="GUN25" s="165"/>
      <c r="GUO25" s="166"/>
      <c r="GUP25" s="165"/>
      <c r="GUQ25" s="166"/>
      <c r="GUR25" s="165"/>
      <c r="GUS25" s="166"/>
      <c r="GUT25" s="165"/>
      <c r="GUU25" s="166"/>
      <c r="GUV25" s="165"/>
      <c r="GUW25" s="166"/>
      <c r="GUX25" s="165"/>
      <c r="GUY25" s="166"/>
      <c r="GUZ25" s="165"/>
      <c r="GVA25" s="166"/>
      <c r="GVB25" s="165"/>
      <c r="GVC25" s="166"/>
      <c r="GVD25" s="165"/>
      <c r="GVE25" s="166"/>
      <c r="GVF25" s="165"/>
      <c r="GVG25" s="166"/>
      <c r="GVH25" s="165"/>
      <c r="GVI25" s="166"/>
      <c r="GVJ25" s="165"/>
      <c r="GVK25" s="166"/>
      <c r="GVL25" s="165"/>
      <c r="GVM25" s="166"/>
      <c r="GVN25" s="165"/>
      <c r="GVO25" s="166"/>
      <c r="GVP25" s="165"/>
      <c r="GVQ25" s="166"/>
      <c r="GVR25" s="165"/>
      <c r="GVS25" s="166"/>
      <c r="GVT25" s="165"/>
      <c r="GVU25" s="166"/>
      <c r="GVV25" s="165"/>
      <c r="GVW25" s="166"/>
      <c r="GVX25" s="165"/>
      <c r="GVY25" s="166"/>
      <c r="GVZ25" s="165"/>
      <c r="GWA25" s="166"/>
      <c r="GWB25" s="165"/>
      <c r="GWC25" s="166"/>
      <c r="GWD25" s="165"/>
      <c r="GWE25" s="166"/>
      <c r="GWF25" s="165"/>
      <c r="GWG25" s="166"/>
      <c r="GWH25" s="165"/>
      <c r="GWI25" s="166"/>
      <c r="GWJ25" s="165"/>
      <c r="GWK25" s="166"/>
      <c r="GWL25" s="165"/>
      <c r="GWM25" s="166"/>
      <c r="GWN25" s="165"/>
      <c r="GWO25" s="166"/>
      <c r="GWP25" s="165"/>
      <c r="GWQ25" s="166"/>
      <c r="GWR25" s="165"/>
      <c r="GWS25" s="166"/>
      <c r="GWT25" s="165"/>
      <c r="GWU25" s="166"/>
      <c r="GWV25" s="165"/>
      <c r="GWW25" s="166"/>
      <c r="GWX25" s="165"/>
      <c r="GWY25" s="166"/>
      <c r="GWZ25" s="165"/>
      <c r="GXA25" s="166"/>
      <c r="GXB25" s="165"/>
      <c r="GXC25" s="166"/>
      <c r="GXD25" s="165"/>
      <c r="GXE25" s="166"/>
      <c r="GXF25" s="165"/>
      <c r="GXG25" s="166"/>
      <c r="GXH25" s="165"/>
      <c r="GXI25" s="166"/>
      <c r="GXJ25" s="165"/>
      <c r="GXK25" s="166"/>
      <c r="GXL25" s="165"/>
      <c r="GXM25" s="166"/>
      <c r="GXN25" s="165"/>
      <c r="GXO25" s="166"/>
      <c r="GXP25" s="165"/>
      <c r="GXQ25" s="166"/>
      <c r="GXR25" s="165"/>
      <c r="GXS25" s="166"/>
      <c r="GXT25" s="165"/>
      <c r="GXU25" s="166"/>
      <c r="GXV25" s="165"/>
      <c r="GXW25" s="166"/>
      <c r="GXX25" s="165"/>
      <c r="GXY25" s="166"/>
      <c r="GXZ25" s="165"/>
      <c r="GYA25" s="166"/>
      <c r="GYB25" s="165"/>
      <c r="GYC25" s="166"/>
      <c r="GYD25" s="165"/>
      <c r="GYE25" s="166"/>
      <c r="GYF25" s="165"/>
      <c r="GYG25" s="166"/>
      <c r="GYH25" s="165"/>
      <c r="GYI25" s="166"/>
      <c r="GYJ25" s="165"/>
      <c r="GYK25" s="166"/>
      <c r="GYL25" s="165"/>
      <c r="GYM25" s="166"/>
      <c r="GYN25" s="165"/>
      <c r="GYO25" s="166"/>
      <c r="GYP25" s="165"/>
      <c r="GYQ25" s="166"/>
      <c r="GYR25" s="165"/>
      <c r="GYS25" s="166"/>
      <c r="GYT25" s="165"/>
      <c r="GYU25" s="166"/>
      <c r="GYV25" s="165"/>
      <c r="GYW25" s="166"/>
      <c r="GYX25" s="165"/>
      <c r="GYY25" s="166"/>
      <c r="GYZ25" s="165"/>
      <c r="GZA25" s="166"/>
      <c r="GZB25" s="165"/>
      <c r="GZC25" s="166"/>
      <c r="GZD25" s="165"/>
      <c r="GZE25" s="166"/>
      <c r="GZF25" s="165"/>
      <c r="GZG25" s="166"/>
      <c r="GZH25" s="165"/>
      <c r="GZI25" s="166"/>
      <c r="GZJ25" s="165"/>
      <c r="GZK25" s="166"/>
      <c r="GZL25" s="165"/>
      <c r="GZM25" s="166"/>
      <c r="GZN25" s="165"/>
      <c r="GZO25" s="166"/>
      <c r="GZP25" s="165"/>
      <c r="GZQ25" s="166"/>
      <c r="GZR25" s="165"/>
      <c r="GZS25" s="166"/>
      <c r="GZT25" s="165"/>
      <c r="GZU25" s="166"/>
      <c r="GZV25" s="165"/>
      <c r="GZW25" s="166"/>
      <c r="GZX25" s="165"/>
      <c r="GZY25" s="166"/>
      <c r="GZZ25" s="165"/>
      <c r="HAA25" s="166"/>
      <c r="HAB25" s="165"/>
      <c r="HAC25" s="166"/>
      <c r="HAD25" s="165"/>
      <c r="HAE25" s="166"/>
      <c r="HAF25" s="165"/>
      <c r="HAG25" s="166"/>
      <c r="HAH25" s="165"/>
      <c r="HAI25" s="166"/>
      <c r="HAJ25" s="165"/>
      <c r="HAK25" s="166"/>
      <c r="HAL25" s="165"/>
      <c r="HAM25" s="166"/>
      <c r="HAN25" s="165"/>
      <c r="HAO25" s="166"/>
      <c r="HAP25" s="165"/>
      <c r="HAQ25" s="166"/>
      <c r="HAR25" s="165"/>
      <c r="HAS25" s="166"/>
      <c r="HAT25" s="165"/>
      <c r="HAU25" s="166"/>
      <c r="HAV25" s="165"/>
      <c r="HAW25" s="166"/>
      <c r="HAX25" s="165"/>
      <c r="HAY25" s="166"/>
      <c r="HAZ25" s="165"/>
      <c r="HBA25" s="166"/>
      <c r="HBB25" s="165"/>
      <c r="HBC25" s="166"/>
      <c r="HBD25" s="165"/>
      <c r="HBE25" s="166"/>
      <c r="HBF25" s="165"/>
      <c r="HBG25" s="166"/>
      <c r="HBH25" s="165"/>
      <c r="HBI25" s="166"/>
      <c r="HBJ25" s="165"/>
      <c r="HBK25" s="166"/>
      <c r="HBL25" s="165"/>
      <c r="HBM25" s="166"/>
      <c r="HBN25" s="165"/>
      <c r="HBO25" s="166"/>
      <c r="HBP25" s="165"/>
      <c r="HBQ25" s="166"/>
      <c r="HBR25" s="165"/>
      <c r="HBS25" s="166"/>
      <c r="HBT25" s="165"/>
      <c r="HBU25" s="166"/>
      <c r="HBV25" s="165"/>
      <c r="HBW25" s="166"/>
      <c r="HBX25" s="165"/>
      <c r="HBY25" s="166"/>
      <c r="HBZ25" s="165"/>
      <c r="HCA25" s="166"/>
      <c r="HCB25" s="165"/>
      <c r="HCC25" s="166"/>
      <c r="HCD25" s="165"/>
      <c r="HCE25" s="166"/>
      <c r="HCF25" s="165"/>
      <c r="HCG25" s="166"/>
      <c r="HCH25" s="165"/>
      <c r="HCI25" s="166"/>
      <c r="HCJ25" s="165"/>
      <c r="HCK25" s="166"/>
      <c r="HCL25" s="165"/>
      <c r="HCM25" s="166"/>
      <c r="HCN25" s="165"/>
      <c r="HCO25" s="166"/>
      <c r="HCP25" s="165"/>
      <c r="HCQ25" s="166"/>
      <c r="HCR25" s="165"/>
      <c r="HCS25" s="166"/>
      <c r="HCT25" s="165"/>
      <c r="HCU25" s="166"/>
      <c r="HCV25" s="165"/>
      <c r="HCW25" s="166"/>
      <c r="HCX25" s="165"/>
      <c r="HCY25" s="166"/>
      <c r="HCZ25" s="165"/>
      <c r="HDA25" s="166"/>
      <c r="HDB25" s="165"/>
      <c r="HDC25" s="166"/>
      <c r="HDD25" s="165"/>
      <c r="HDE25" s="166"/>
      <c r="HDF25" s="165"/>
      <c r="HDG25" s="166"/>
      <c r="HDH25" s="165"/>
      <c r="HDI25" s="166"/>
      <c r="HDJ25" s="165"/>
      <c r="HDK25" s="166"/>
      <c r="HDL25" s="165"/>
      <c r="HDM25" s="166"/>
      <c r="HDN25" s="165"/>
      <c r="HDO25" s="166"/>
      <c r="HDP25" s="165"/>
      <c r="HDQ25" s="166"/>
      <c r="HDR25" s="165"/>
      <c r="HDS25" s="166"/>
      <c r="HDT25" s="165"/>
      <c r="HDU25" s="166"/>
      <c r="HDV25" s="165"/>
      <c r="HDW25" s="166"/>
      <c r="HDX25" s="165"/>
      <c r="HDY25" s="166"/>
      <c r="HDZ25" s="165"/>
      <c r="HEA25" s="166"/>
      <c r="HEB25" s="165"/>
      <c r="HEC25" s="166"/>
      <c r="HED25" s="165"/>
      <c r="HEE25" s="166"/>
      <c r="HEF25" s="165"/>
      <c r="HEG25" s="166"/>
      <c r="HEH25" s="165"/>
      <c r="HEI25" s="166"/>
      <c r="HEJ25" s="165"/>
      <c r="HEK25" s="166"/>
      <c r="HEL25" s="165"/>
      <c r="HEM25" s="166"/>
      <c r="HEN25" s="165"/>
      <c r="HEO25" s="166"/>
      <c r="HEP25" s="165"/>
      <c r="HEQ25" s="166"/>
      <c r="HER25" s="165"/>
      <c r="HES25" s="166"/>
      <c r="HET25" s="165"/>
      <c r="HEU25" s="166"/>
      <c r="HEV25" s="165"/>
      <c r="HEW25" s="166"/>
      <c r="HEX25" s="165"/>
      <c r="HEY25" s="166"/>
      <c r="HEZ25" s="165"/>
      <c r="HFA25" s="166"/>
      <c r="HFB25" s="165"/>
      <c r="HFC25" s="166"/>
      <c r="HFD25" s="165"/>
      <c r="HFE25" s="166"/>
      <c r="HFF25" s="165"/>
      <c r="HFG25" s="166"/>
      <c r="HFH25" s="165"/>
      <c r="HFI25" s="166"/>
      <c r="HFJ25" s="165"/>
      <c r="HFK25" s="166"/>
      <c r="HFL25" s="165"/>
      <c r="HFM25" s="166"/>
      <c r="HFN25" s="165"/>
      <c r="HFO25" s="166"/>
      <c r="HFP25" s="165"/>
      <c r="HFQ25" s="166"/>
      <c r="HFR25" s="165"/>
      <c r="HFS25" s="166"/>
      <c r="HFT25" s="165"/>
      <c r="HFU25" s="166"/>
      <c r="HFV25" s="165"/>
      <c r="HFW25" s="166"/>
      <c r="HFX25" s="165"/>
      <c r="HFY25" s="166"/>
      <c r="HFZ25" s="165"/>
      <c r="HGA25" s="166"/>
      <c r="HGB25" s="165"/>
      <c r="HGC25" s="166"/>
      <c r="HGD25" s="165"/>
      <c r="HGE25" s="166"/>
      <c r="HGF25" s="165"/>
      <c r="HGG25" s="166"/>
      <c r="HGH25" s="165"/>
      <c r="HGI25" s="166"/>
      <c r="HGJ25" s="165"/>
      <c r="HGK25" s="166"/>
      <c r="HGL25" s="165"/>
      <c r="HGM25" s="166"/>
      <c r="HGN25" s="165"/>
      <c r="HGO25" s="166"/>
      <c r="HGP25" s="165"/>
      <c r="HGQ25" s="166"/>
      <c r="HGR25" s="165"/>
      <c r="HGS25" s="166"/>
      <c r="HGT25" s="165"/>
      <c r="HGU25" s="166"/>
      <c r="HGV25" s="165"/>
      <c r="HGW25" s="166"/>
      <c r="HGX25" s="165"/>
      <c r="HGY25" s="166"/>
      <c r="HGZ25" s="165"/>
      <c r="HHA25" s="166"/>
      <c r="HHB25" s="165"/>
      <c r="HHC25" s="166"/>
      <c r="HHD25" s="165"/>
      <c r="HHE25" s="166"/>
      <c r="HHF25" s="165"/>
      <c r="HHG25" s="166"/>
      <c r="HHH25" s="165"/>
      <c r="HHI25" s="166"/>
      <c r="HHJ25" s="165"/>
      <c r="HHK25" s="166"/>
      <c r="HHL25" s="165"/>
      <c r="HHM25" s="166"/>
      <c r="HHN25" s="165"/>
      <c r="HHO25" s="166"/>
      <c r="HHP25" s="165"/>
      <c r="HHQ25" s="166"/>
      <c r="HHR25" s="165"/>
      <c r="HHS25" s="166"/>
      <c r="HHT25" s="165"/>
      <c r="HHU25" s="166"/>
      <c r="HHV25" s="165"/>
      <c r="HHW25" s="166"/>
      <c r="HHX25" s="165"/>
      <c r="HHY25" s="166"/>
      <c r="HHZ25" s="165"/>
      <c r="HIA25" s="166"/>
      <c r="HIB25" s="165"/>
      <c r="HIC25" s="166"/>
      <c r="HID25" s="165"/>
      <c r="HIE25" s="166"/>
      <c r="HIF25" s="165"/>
      <c r="HIG25" s="166"/>
      <c r="HIH25" s="165"/>
      <c r="HII25" s="166"/>
      <c r="HIJ25" s="165"/>
      <c r="HIK25" s="166"/>
      <c r="HIL25" s="165"/>
      <c r="HIM25" s="166"/>
      <c r="HIN25" s="165"/>
      <c r="HIO25" s="166"/>
      <c r="HIP25" s="165"/>
      <c r="HIQ25" s="166"/>
      <c r="HIR25" s="165"/>
      <c r="HIS25" s="166"/>
      <c r="HIT25" s="165"/>
      <c r="HIU25" s="166"/>
      <c r="HIV25" s="165"/>
      <c r="HIW25" s="166"/>
      <c r="HIX25" s="165"/>
      <c r="HIY25" s="166"/>
      <c r="HIZ25" s="165"/>
      <c r="HJA25" s="166"/>
      <c r="HJB25" s="165"/>
      <c r="HJC25" s="166"/>
      <c r="HJD25" s="165"/>
      <c r="HJE25" s="166"/>
      <c r="HJF25" s="165"/>
      <c r="HJG25" s="166"/>
      <c r="HJH25" s="165"/>
      <c r="HJI25" s="166"/>
      <c r="HJJ25" s="165"/>
      <c r="HJK25" s="166"/>
      <c r="HJL25" s="165"/>
      <c r="HJM25" s="166"/>
      <c r="HJN25" s="165"/>
      <c r="HJO25" s="166"/>
      <c r="HJP25" s="165"/>
      <c r="HJQ25" s="166"/>
      <c r="HJR25" s="165"/>
      <c r="HJS25" s="166"/>
      <c r="HJT25" s="165"/>
      <c r="HJU25" s="166"/>
      <c r="HJV25" s="165"/>
      <c r="HJW25" s="166"/>
      <c r="HJX25" s="165"/>
      <c r="HJY25" s="166"/>
      <c r="HJZ25" s="165"/>
      <c r="HKA25" s="166"/>
      <c r="HKB25" s="165"/>
      <c r="HKC25" s="166"/>
      <c r="HKD25" s="165"/>
      <c r="HKE25" s="166"/>
      <c r="HKF25" s="165"/>
      <c r="HKG25" s="166"/>
      <c r="HKH25" s="165"/>
      <c r="HKI25" s="166"/>
      <c r="HKJ25" s="165"/>
      <c r="HKK25" s="166"/>
      <c r="HKL25" s="165"/>
      <c r="HKM25" s="166"/>
      <c r="HKN25" s="165"/>
      <c r="HKO25" s="166"/>
      <c r="HKP25" s="165"/>
      <c r="HKQ25" s="166"/>
      <c r="HKR25" s="165"/>
      <c r="HKS25" s="166"/>
      <c r="HKT25" s="165"/>
      <c r="HKU25" s="166"/>
      <c r="HKV25" s="165"/>
      <c r="HKW25" s="166"/>
      <c r="HKX25" s="165"/>
      <c r="HKY25" s="166"/>
      <c r="HKZ25" s="165"/>
      <c r="HLA25" s="166"/>
      <c r="HLB25" s="165"/>
      <c r="HLC25" s="166"/>
      <c r="HLD25" s="165"/>
      <c r="HLE25" s="166"/>
      <c r="HLF25" s="165"/>
      <c r="HLG25" s="166"/>
      <c r="HLH25" s="165"/>
      <c r="HLI25" s="166"/>
      <c r="HLJ25" s="165"/>
      <c r="HLK25" s="166"/>
      <c r="HLL25" s="165"/>
      <c r="HLM25" s="166"/>
      <c r="HLN25" s="165"/>
      <c r="HLO25" s="166"/>
      <c r="HLP25" s="165"/>
      <c r="HLQ25" s="166"/>
      <c r="HLR25" s="165"/>
      <c r="HLS25" s="166"/>
      <c r="HLT25" s="165"/>
      <c r="HLU25" s="166"/>
      <c r="HLV25" s="165"/>
      <c r="HLW25" s="166"/>
      <c r="HLX25" s="165"/>
      <c r="HLY25" s="166"/>
      <c r="HLZ25" s="165"/>
      <c r="HMA25" s="166"/>
      <c r="HMB25" s="165"/>
      <c r="HMC25" s="166"/>
      <c r="HMD25" s="165"/>
      <c r="HME25" s="166"/>
      <c r="HMF25" s="165"/>
      <c r="HMG25" s="166"/>
      <c r="HMH25" s="165"/>
      <c r="HMI25" s="166"/>
      <c r="HMJ25" s="165"/>
      <c r="HMK25" s="166"/>
      <c r="HML25" s="165"/>
      <c r="HMM25" s="166"/>
      <c r="HMN25" s="165"/>
      <c r="HMO25" s="166"/>
      <c r="HMP25" s="165"/>
      <c r="HMQ25" s="166"/>
      <c r="HMR25" s="165"/>
      <c r="HMS25" s="166"/>
      <c r="HMT25" s="165"/>
      <c r="HMU25" s="166"/>
      <c r="HMV25" s="165"/>
      <c r="HMW25" s="166"/>
      <c r="HMX25" s="165"/>
      <c r="HMY25" s="166"/>
      <c r="HMZ25" s="165"/>
      <c r="HNA25" s="166"/>
      <c r="HNB25" s="165"/>
      <c r="HNC25" s="166"/>
      <c r="HND25" s="165"/>
      <c r="HNE25" s="166"/>
      <c r="HNF25" s="165"/>
      <c r="HNG25" s="166"/>
      <c r="HNH25" s="165"/>
      <c r="HNI25" s="166"/>
      <c r="HNJ25" s="165"/>
      <c r="HNK25" s="166"/>
      <c r="HNL25" s="165"/>
      <c r="HNM25" s="166"/>
      <c r="HNN25" s="165"/>
      <c r="HNO25" s="166"/>
      <c r="HNP25" s="165"/>
      <c r="HNQ25" s="166"/>
      <c r="HNR25" s="165"/>
      <c r="HNS25" s="166"/>
      <c r="HNT25" s="165"/>
      <c r="HNU25" s="166"/>
      <c r="HNV25" s="165"/>
      <c r="HNW25" s="166"/>
      <c r="HNX25" s="165"/>
      <c r="HNY25" s="166"/>
      <c r="HNZ25" s="165"/>
      <c r="HOA25" s="166"/>
      <c r="HOB25" s="165"/>
      <c r="HOC25" s="166"/>
      <c r="HOD25" s="165"/>
      <c r="HOE25" s="166"/>
      <c r="HOF25" s="165"/>
      <c r="HOG25" s="166"/>
      <c r="HOH25" s="165"/>
      <c r="HOI25" s="166"/>
      <c r="HOJ25" s="165"/>
      <c r="HOK25" s="166"/>
      <c r="HOL25" s="165"/>
      <c r="HOM25" s="166"/>
      <c r="HON25" s="165"/>
      <c r="HOO25" s="166"/>
      <c r="HOP25" s="165"/>
      <c r="HOQ25" s="166"/>
      <c r="HOR25" s="165"/>
      <c r="HOS25" s="166"/>
      <c r="HOT25" s="165"/>
      <c r="HOU25" s="166"/>
      <c r="HOV25" s="165"/>
      <c r="HOW25" s="166"/>
      <c r="HOX25" s="165"/>
      <c r="HOY25" s="166"/>
      <c r="HOZ25" s="165"/>
      <c r="HPA25" s="166"/>
      <c r="HPB25" s="165"/>
      <c r="HPC25" s="166"/>
      <c r="HPD25" s="165"/>
      <c r="HPE25" s="166"/>
      <c r="HPF25" s="165"/>
      <c r="HPG25" s="166"/>
      <c r="HPH25" s="165"/>
      <c r="HPI25" s="166"/>
      <c r="HPJ25" s="165"/>
      <c r="HPK25" s="166"/>
      <c r="HPL25" s="165"/>
      <c r="HPM25" s="166"/>
      <c r="HPN25" s="165"/>
      <c r="HPO25" s="166"/>
      <c r="HPP25" s="165"/>
      <c r="HPQ25" s="166"/>
      <c r="HPR25" s="165"/>
      <c r="HPS25" s="166"/>
      <c r="HPT25" s="165"/>
      <c r="HPU25" s="166"/>
      <c r="HPV25" s="165"/>
      <c r="HPW25" s="166"/>
      <c r="HPX25" s="165"/>
      <c r="HPY25" s="166"/>
      <c r="HPZ25" s="165"/>
      <c r="HQA25" s="166"/>
      <c r="HQB25" s="165"/>
      <c r="HQC25" s="166"/>
      <c r="HQD25" s="165"/>
      <c r="HQE25" s="166"/>
      <c r="HQF25" s="165"/>
      <c r="HQG25" s="166"/>
      <c r="HQH25" s="165"/>
      <c r="HQI25" s="166"/>
      <c r="HQJ25" s="165"/>
      <c r="HQK25" s="166"/>
      <c r="HQL25" s="165"/>
      <c r="HQM25" s="166"/>
      <c r="HQN25" s="165"/>
      <c r="HQO25" s="166"/>
      <c r="HQP25" s="165"/>
      <c r="HQQ25" s="166"/>
      <c r="HQR25" s="165"/>
      <c r="HQS25" s="166"/>
      <c r="HQT25" s="165"/>
      <c r="HQU25" s="166"/>
      <c r="HQV25" s="165"/>
      <c r="HQW25" s="166"/>
      <c r="HQX25" s="165"/>
      <c r="HQY25" s="166"/>
      <c r="HQZ25" s="165"/>
      <c r="HRA25" s="166"/>
      <c r="HRB25" s="165"/>
      <c r="HRC25" s="166"/>
      <c r="HRD25" s="165"/>
      <c r="HRE25" s="166"/>
      <c r="HRF25" s="165"/>
      <c r="HRG25" s="166"/>
      <c r="HRH25" s="165"/>
      <c r="HRI25" s="166"/>
      <c r="HRJ25" s="165"/>
      <c r="HRK25" s="166"/>
      <c r="HRL25" s="165"/>
      <c r="HRM25" s="166"/>
      <c r="HRN25" s="165"/>
      <c r="HRO25" s="166"/>
      <c r="HRP25" s="165"/>
      <c r="HRQ25" s="166"/>
      <c r="HRR25" s="165"/>
      <c r="HRS25" s="166"/>
      <c r="HRT25" s="165"/>
      <c r="HRU25" s="166"/>
      <c r="HRV25" s="165"/>
      <c r="HRW25" s="166"/>
      <c r="HRX25" s="165"/>
      <c r="HRY25" s="166"/>
      <c r="HRZ25" s="165"/>
      <c r="HSA25" s="166"/>
      <c r="HSB25" s="165"/>
      <c r="HSC25" s="166"/>
      <c r="HSD25" s="165"/>
      <c r="HSE25" s="166"/>
      <c r="HSF25" s="165"/>
      <c r="HSG25" s="166"/>
      <c r="HSH25" s="165"/>
      <c r="HSI25" s="166"/>
      <c r="HSJ25" s="165"/>
      <c r="HSK25" s="166"/>
      <c r="HSL25" s="165"/>
      <c r="HSM25" s="166"/>
      <c r="HSN25" s="165"/>
      <c r="HSO25" s="166"/>
      <c r="HSP25" s="165"/>
      <c r="HSQ25" s="166"/>
      <c r="HSR25" s="165"/>
      <c r="HSS25" s="166"/>
      <c r="HST25" s="165"/>
      <c r="HSU25" s="166"/>
      <c r="HSV25" s="165"/>
      <c r="HSW25" s="166"/>
      <c r="HSX25" s="165"/>
      <c r="HSY25" s="166"/>
      <c r="HSZ25" s="165"/>
      <c r="HTA25" s="166"/>
      <c r="HTB25" s="165"/>
      <c r="HTC25" s="166"/>
      <c r="HTD25" s="165"/>
      <c r="HTE25" s="166"/>
      <c r="HTF25" s="165"/>
      <c r="HTG25" s="166"/>
      <c r="HTH25" s="165"/>
      <c r="HTI25" s="166"/>
      <c r="HTJ25" s="165"/>
      <c r="HTK25" s="166"/>
      <c r="HTL25" s="165"/>
      <c r="HTM25" s="166"/>
      <c r="HTN25" s="165"/>
      <c r="HTO25" s="166"/>
      <c r="HTP25" s="165"/>
      <c r="HTQ25" s="166"/>
      <c r="HTR25" s="165"/>
      <c r="HTS25" s="166"/>
      <c r="HTT25" s="165"/>
      <c r="HTU25" s="166"/>
      <c r="HTV25" s="165"/>
      <c r="HTW25" s="166"/>
      <c r="HTX25" s="165"/>
      <c r="HTY25" s="166"/>
      <c r="HTZ25" s="165"/>
      <c r="HUA25" s="166"/>
      <c r="HUB25" s="165"/>
      <c r="HUC25" s="166"/>
      <c r="HUD25" s="165"/>
      <c r="HUE25" s="166"/>
      <c r="HUF25" s="165"/>
      <c r="HUG25" s="166"/>
      <c r="HUH25" s="165"/>
      <c r="HUI25" s="166"/>
      <c r="HUJ25" s="165"/>
      <c r="HUK25" s="166"/>
      <c r="HUL25" s="165"/>
      <c r="HUM25" s="166"/>
      <c r="HUN25" s="165"/>
      <c r="HUO25" s="166"/>
      <c r="HUP25" s="165"/>
      <c r="HUQ25" s="166"/>
      <c r="HUR25" s="165"/>
      <c r="HUS25" s="166"/>
      <c r="HUT25" s="165"/>
      <c r="HUU25" s="166"/>
      <c r="HUV25" s="165"/>
      <c r="HUW25" s="166"/>
      <c r="HUX25" s="165"/>
      <c r="HUY25" s="166"/>
      <c r="HUZ25" s="165"/>
      <c r="HVA25" s="166"/>
      <c r="HVB25" s="165"/>
      <c r="HVC25" s="166"/>
      <c r="HVD25" s="165"/>
      <c r="HVE25" s="166"/>
      <c r="HVF25" s="165"/>
      <c r="HVG25" s="166"/>
      <c r="HVH25" s="165"/>
      <c r="HVI25" s="166"/>
      <c r="HVJ25" s="165"/>
      <c r="HVK25" s="166"/>
      <c r="HVL25" s="165"/>
      <c r="HVM25" s="166"/>
      <c r="HVN25" s="165"/>
      <c r="HVO25" s="166"/>
      <c r="HVP25" s="165"/>
      <c r="HVQ25" s="166"/>
      <c r="HVR25" s="165"/>
      <c r="HVS25" s="166"/>
      <c r="HVT25" s="165"/>
      <c r="HVU25" s="166"/>
      <c r="HVV25" s="165"/>
      <c r="HVW25" s="166"/>
      <c r="HVX25" s="165"/>
      <c r="HVY25" s="166"/>
      <c r="HVZ25" s="165"/>
      <c r="HWA25" s="166"/>
      <c r="HWB25" s="165"/>
      <c r="HWC25" s="166"/>
      <c r="HWD25" s="165"/>
      <c r="HWE25" s="166"/>
      <c r="HWF25" s="165"/>
      <c r="HWG25" s="166"/>
      <c r="HWH25" s="165"/>
      <c r="HWI25" s="166"/>
      <c r="HWJ25" s="165"/>
      <c r="HWK25" s="166"/>
      <c r="HWL25" s="165"/>
      <c r="HWM25" s="166"/>
      <c r="HWN25" s="165"/>
      <c r="HWO25" s="166"/>
      <c r="HWP25" s="165"/>
      <c r="HWQ25" s="166"/>
      <c r="HWR25" s="165"/>
      <c r="HWS25" s="166"/>
      <c r="HWT25" s="165"/>
      <c r="HWU25" s="166"/>
      <c r="HWV25" s="165"/>
      <c r="HWW25" s="166"/>
      <c r="HWX25" s="165"/>
      <c r="HWY25" s="166"/>
      <c r="HWZ25" s="165"/>
      <c r="HXA25" s="166"/>
      <c r="HXB25" s="165"/>
      <c r="HXC25" s="166"/>
      <c r="HXD25" s="165"/>
      <c r="HXE25" s="166"/>
      <c r="HXF25" s="165"/>
      <c r="HXG25" s="166"/>
      <c r="HXH25" s="165"/>
      <c r="HXI25" s="166"/>
      <c r="HXJ25" s="165"/>
      <c r="HXK25" s="166"/>
      <c r="HXL25" s="165"/>
      <c r="HXM25" s="166"/>
      <c r="HXN25" s="165"/>
      <c r="HXO25" s="166"/>
      <c r="HXP25" s="165"/>
      <c r="HXQ25" s="166"/>
      <c r="HXR25" s="165"/>
      <c r="HXS25" s="166"/>
      <c r="HXT25" s="165"/>
      <c r="HXU25" s="166"/>
      <c r="HXV25" s="165"/>
      <c r="HXW25" s="166"/>
      <c r="HXX25" s="165"/>
      <c r="HXY25" s="166"/>
      <c r="HXZ25" s="165"/>
      <c r="HYA25" s="166"/>
      <c r="HYB25" s="165"/>
      <c r="HYC25" s="166"/>
      <c r="HYD25" s="165"/>
      <c r="HYE25" s="166"/>
      <c r="HYF25" s="165"/>
      <c r="HYG25" s="166"/>
      <c r="HYH25" s="165"/>
      <c r="HYI25" s="166"/>
      <c r="HYJ25" s="165"/>
      <c r="HYK25" s="166"/>
      <c r="HYL25" s="165"/>
      <c r="HYM25" s="166"/>
      <c r="HYN25" s="165"/>
      <c r="HYO25" s="166"/>
      <c r="HYP25" s="165"/>
      <c r="HYQ25" s="166"/>
      <c r="HYR25" s="165"/>
      <c r="HYS25" s="166"/>
      <c r="HYT25" s="165"/>
      <c r="HYU25" s="166"/>
      <c r="HYV25" s="165"/>
      <c r="HYW25" s="166"/>
      <c r="HYX25" s="165"/>
      <c r="HYY25" s="166"/>
      <c r="HYZ25" s="165"/>
      <c r="HZA25" s="166"/>
      <c r="HZB25" s="165"/>
      <c r="HZC25" s="166"/>
      <c r="HZD25" s="165"/>
      <c r="HZE25" s="166"/>
      <c r="HZF25" s="165"/>
      <c r="HZG25" s="166"/>
      <c r="HZH25" s="165"/>
      <c r="HZI25" s="166"/>
      <c r="HZJ25" s="165"/>
      <c r="HZK25" s="166"/>
      <c r="HZL25" s="165"/>
      <c r="HZM25" s="166"/>
      <c r="HZN25" s="165"/>
      <c r="HZO25" s="166"/>
      <c r="HZP25" s="165"/>
      <c r="HZQ25" s="166"/>
      <c r="HZR25" s="165"/>
      <c r="HZS25" s="166"/>
      <c r="HZT25" s="165"/>
      <c r="HZU25" s="166"/>
      <c r="HZV25" s="165"/>
      <c r="HZW25" s="166"/>
      <c r="HZX25" s="165"/>
      <c r="HZY25" s="166"/>
      <c r="HZZ25" s="165"/>
      <c r="IAA25" s="166"/>
      <c r="IAB25" s="165"/>
      <c r="IAC25" s="166"/>
      <c r="IAD25" s="165"/>
      <c r="IAE25" s="166"/>
      <c r="IAF25" s="165"/>
      <c r="IAG25" s="166"/>
      <c r="IAH25" s="165"/>
      <c r="IAI25" s="166"/>
      <c r="IAJ25" s="165"/>
      <c r="IAK25" s="166"/>
      <c r="IAL25" s="165"/>
      <c r="IAM25" s="166"/>
      <c r="IAN25" s="165"/>
      <c r="IAO25" s="166"/>
      <c r="IAP25" s="165"/>
      <c r="IAQ25" s="166"/>
      <c r="IAR25" s="165"/>
      <c r="IAS25" s="166"/>
      <c r="IAT25" s="165"/>
      <c r="IAU25" s="166"/>
      <c r="IAV25" s="165"/>
      <c r="IAW25" s="166"/>
      <c r="IAX25" s="165"/>
      <c r="IAY25" s="166"/>
      <c r="IAZ25" s="165"/>
      <c r="IBA25" s="166"/>
      <c r="IBB25" s="165"/>
      <c r="IBC25" s="166"/>
      <c r="IBD25" s="165"/>
      <c r="IBE25" s="166"/>
      <c r="IBF25" s="165"/>
      <c r="IBG25" s="166"/>
      <c r="IBH25" s="165"/>
      <c r="IBI25" s="166"/>
      <c r="IBJ25" s="165"/>
      <c r="IBK25" s="166"/>
      <c r="IBL25" s="165"/>
      <c r="IBM25" s="166"/>
      <c r="IBN25" s="165"/>
      <c r="IBO25" s="166"/>
      <c r="IBP25" s="165"/>
      <c r="IBQ25" s="166"/>
      <c r="IBR25" s="165"/>
      <c r="IBS25" s="166"/>
      <c r="IBT25" s="165"/>
      <c r="IBU25" s="166"/>
      <c r="IBV25" s="165"/>
      <c r="IBW25" s="166"/>
      <c r="IBX25" s="165"/>
      <c r="IBY25" s="166"/>
      <c r="IBZ25" s="165"/>
      <c r="ICA25" s="166"/>
      <c r="ICB25" s="165"/>
      <c r="ICC25" s="166"/>
      <c r="ICD25" s="165"/>
      <c r="ICE25" s="166"/>
      <c r="ICF25" s="165"/>
      <c r="ICG25" s="166"/>
      <c r="ICH25" s="165"/>
      <c r="ICI25" s="166"/>
      <c r="ICJ25" s="165"/>
      <c r="ICK25" s="166"/>
      <c r="ICL25" s="165"/>
      <c r="ICM25" s="166"/>
      <c r="ICN25" s="165"/>
      <c r="ICO25" s="166"/>
      <c r="ICP25" s="165"/>
      <c r="ICQ25" s="166"/>
      <c r="ICR25" s="165"/>
      <c r="ICS25" s="166"/>
      <c r="ICT25" s="165"/>
      <c r="ICU25" s="166"/>
      <c r="ICV25" s="165"/>
      <c r="ICW25" s="166"/>
      <c r="ICX25" s="165"/>
      <c r="ICY25" s="166"/>
      <c r="ICZ25" s="165"/>
      <c r="IDA25" s="166"/>
      <c r="IDB25" s="165"/>
      <c r="IDC25" s="166"/>
      <c r="IDD25" s="165"/>
      <c r="IDE25" s="166"/>
      <c r="IDF25" s="165"/>
      <c r="IDG25" s="166"/>
      <c r="IDH25" s="165"/>
      <c r="IDI25" s="166"/>
      <c r="IDJ25" s="165"/>
      <c r="IDK25" s="166"/>
      <c r="IDL25" s="165"/>
      <c r="IDM25" s="166"/>
      <c r="IDN25" s="165"/>
      <c r="IDO25" s="166"/>
      <c r="IDP25" s="165"/>
      <c r="IDQ25" s="166"/>
      <c r="IDR25" s="165"/>
      <c r="IDS25" s="166"/>
      <c r="IDT25" s="165"/>
      <c r="IDU25" s="166"/>
      <c r="IDV25" s="165"/>
      <c r="IDW25" s="166"/>
      <c r="IDX25" s="165"/>
      <c r="IDY25" s="166"/>
      <c r="IDZ25" s="165"/>
      <c r="IEA25" s="166"/>
      <c r="IEB25" s="165"/>
      <c r="IEC25" s="166"/>
      <c r="IED25" s="165"/>
      <c r="IEE25" s="166"/>
      <c r="IEF25" s="165"/>
      <c r="IEG25" s="166"/>
      <c r="IEH25" s="165"/>
      <c r="IEI25" s="166"/>
      <c r="IEJ25" s="165"/>
      <c r="IEK25" s="166"/>
      <c r="IEL25" s="165"/>
      <c r="IEM25" s="166"/>
      <c r="IEN25" s="165"/>
      <c r="IEO25" s="166"/>
      <c r="IEP25" s="165"/>
      <c r="IEQ25" s="166"/>
      <c r="IER25" s="165"/>
      <c r="IES25" s="166"/>
      <c r="IET25" s="165"/>
      <c r="IEU25" s="166"/>
      <c r="IEV25" s="165"/>
      <c r="IEW25" s="166"/>
      <c r="IEX25" s="165"/>
      <c r="IEY25" s="166"/>
      <c r="IEZ25" s="165"/>
      <c r="IFA25" s="166"/>
      <c r="IFB25" s="165"/>
      <c r="IFC25" s="166"/>
      <c r="IFD25" s="165"/>
      <c r="IFE25" s="166"/>
      <c r="IFF25" s="165"/>
      <c r="IFG25" s="166"/>
      <c r="IFH25" s="165"/>
      <c r="IFI25" s="166"/>
      <c r="IFJ25" s="165"/>
      <c r="IFK25" s="166"/>
      <c r="IFL25" s="165"/>
      <c r="IFM25" s="166"/>
      <c r="IFN25" s="165"/>
      <c r="IFO25" s="166"/>
      <c r="IFP25" s="165"/>
      <c r="IFQ25" s="166"/>
      <c r="IFR25" s="165"/>
      <c r="IFS25" s="166"/>
      <c r="IFT25" s="165"/>
      <c r="IFU25" s="166"/>
      <c r="IFV25" s="165"/>
      <c r="IFW25" s="166"/>
      <c r="IFX25" s="165"/>
      <c r="IFY25" s="166"/>
      <c r="IFZ25" s="165"/>
      <c r="IGA25" s="166"/>
      <c r="IGB25" s="165"/>
      <c r="IGC25" s="166"/>
      <c r="IGD25" s="165"/>
      <c r="IGE25" s="166"/>
      <c r="IGF25" s="165"/>
      <c r="IGG25" s="166"/>
      <c r="IGH25" s="165"/>
      <c r="IGI25" s="166"/>
      <c r="IGJ25" s="165"/>
      <c r="IGK25" s="166"/>
      <c r="IGL25" s="165"/>
      <c r="IGM25" s="166"/>
      <c r="IGN25" s="165"/>
      <c r="IGO25" s="166"/>
      <c r="IGP25" s="165"/>
      <c r="IGQ25" s="166"/>
      <c r="IGR25" s="165"/>
      <c r="IGS25" s="166"/>
      <c r="IGT25" s="165"/>
      <c r="IGU25" s="166"/>
      <c r="IGV25" s="165"/>
      <c r="IGW25" s="166"/>
      <c r="IGX25" s="165"/>
      <c r="IGY25" s="166"/>
      <c r="IGZ25" s="165"/>
      <c r="IHA25" s="166"/>
      <c r="IHB25" s="165"/>
      <c r="IHC25" s="166"/>
      <c r="IHD25" s="165"/>
      <c r="IHE25" s="166"/>
      <c r="IHF25" s="165"/>
      <c r="IHG25" s="166"/>
      <c r="IHH25" s="165"/>
      <c r="IHI25" s="166"/>
      <c r="IHJ25" s="165"/>
      <c r="IHK25" s="166"/>
      <c r="IHL25" s="165"/>
      <c r="IHM25" s="166"/>
      <c r="IHN25" s="165"/>
      <c r="IHO25" s="166"/>
      <c r="IHP25" s="165"/>
      <c r="IHQ25" s="166"/>
      <c r="IHR25" s="165"/>
      <c r="IHS25" s="166"/>
      <c r="IHT25" s="165"/>
      <c r="IHU25" s="166"/>
      <c r="IHV25" s="165"/>
      <c r="IHW25" s="166"/>
      <c r="IHX25" s="165"/>
      <c r="IHY25" s="166"/>
      <c r="IHZ25" s="165"/>
      <c r="IIA25" s="166"/>
      <c r="IIB25" s="165"/>
      <c r="IIC25" s="166"/>
      <c r="IID25" s="165"/>
      <c r="IIE25" s="166"/>
      <c r="IIF25" s="165"/>
      <c r="IIG25" s="166"/>
      <c r="IIH25" s="165"/>
      <c r="III25" s="166"/>
      <c r="IIJ25" s="165"/>
      <c r="IIK25" s="166"/>
      <c r="IIL25" s="165"/>
      <c r="IIM25" s="166"/>
      <c r="IIN25" s="165"/>
      <c r="IIO25" s="166"/>
      <c r="IIP25" s="165"/>
      <c r="IIQ25" s="166"/>
      <c r="IIR25" s="165"/>
      <c r="IIS25" s="166"/>
      <c r="IIT25" s="165"/>
      <c r="IIU25" s="166"/>
      <c r="IIV25" s="165"/>
      <c r="IIW25" s="166"/>
      <c r="IIX25" s="165"/>
      <c r="IIY25" s="166"/>
      <c r="IIZ25" s="165"/>
      <c r="IJA25" s="166"/>
      <c r="IJB25" s="165"/>
      <c r="IJC25" s="166"/>
      <c r="IJD25" s="165"/>
      <c r="IJE25" s="166"/>
      <c r="IJF25" s="165"/>
      <c r="IJG25" s="166"/>
      <c r="IJH25" s="165"/>
      <c r="IJI25" s="166"/>
      <c r="IJJ25" s="165"/>
      <c r="IJK25" s="166"/>
      <c r="IJL25" s="165"/>
      <c r="IJM25" s="166"/>
      <c r="IJN25" s="165"/>
      <c r="IJO25" s="166"/>
      <c r="IJP25" s="165"/>
      <c r="IJQ25" s="166"/>
      <c r="IJR25" s="165"/>
      <c r="IJS25" s="166"/>
      <c r="IJT25" s="165"/>
      <c r="IJU25" s="166"/>
      <c r="IJV25" s="165"/>
      <c r="IJW25" s="166"/>
      <c r="IJX25" s="165"/>
      <c r="IJY25" s="166"/>
      <c r="IJZ25" s="165"/>
      <c r="IKA25" s="166"/>
      <c r="IKB25" s="165"/>
      <c r="IKC25" s="166"/>
      <c r="IKD25" s="165"/>
      <c r="IKE25" s="166"/>
      <c r="IKF25" s="165"/>
      <c r="IKG25" s="166"/>
      <c r="IKH25" s="165"/>
      <c r="IKI25" s="166"/>
      <c r="IKJ25" s="165"/>
      <c r="IKK25" s="166"/>
      <c r="IKL25" s="165"/>
      <c r="IKM25" s="166"/>
      <c r="IKN25" s="165"/>
      <c r="IKO25" s="166"/>
      <c r="IKP25" s="165"/>
      <c r="IKQ25" s="166"/>
      <c r="IKR25" s="165"/>
      <c r="IKS25" s="166"/>
      <c r="IKT25" s="165"/>
      <c r="IKU25" s="166"/>
      <c r="IKV25" s="165"/>
      <c r="IKW25" s="166"/>
      <c r="IKX25" s="165"/>
      <c r="IKY25" s="166"/>
      <c r="IKZ25" s="165"/>
      <c r="ILA25" s="166"/>
      <c r="ILB25" s="165"/>
      <c r="ILC25" s="166"/>
      <c r="ILD25" s="165"/>
      <c r="ILE25" s="166"/>
      <c r="ILF25" s="165"/>
      <c r="ILG25" s="166"/>
      <c r="ILH25" s="165"/>
      <c r="ILI25" s="166"/>
      <c r="ILJ25" s="165"/>
      <c r="ILK25" s="166"/>
      <c r="ILL25" s="165"/>
      <c r="ILM25" s="166"/>
      <c r="ILN25" s="165"/>
      <c r="ILO25" s="166"/>
      <c r="ILP25" s="165"/>
      <c r="ILQ25" s="166"/>
      <c r="ILR25" s="165"/>
      <c r="ILS25" s="166"/>
      <c r="ILT25" s="165"/>
      <c r="ILU25" s="166"/>
      <c r="ILV25" s="165"/>
      <c r="ILW25" s="166"/>
      <c r="ILX25" s="165"/>
      <c r="ILY25" s="166"/>
      <c r="ILZ25" s="165"/>
      <c r="IMA25" s="166"/>
      <c r="IMB25" s="165"/>
      <c r="IMC25" s="166"/>
      <c r="IMD25" s="165"/>
      <c r="IME25" s="166"/>
      <c r="IMF25" s="165"/>
      <c r="IMG25" s="166"/>
      <c r="IMH25" s="165"/>
      <c r="IMI25" s="166"/>
      <c r="IMJ25" s="165"/>
      <c r="IMK25" s="166"/>
      <c r="IML25" s="165"/>
      <c r="IMM25" s="166"/>
      <c r="IMN25" s="165"/>
      <c r="IMO25" s="166"/>
      <c r="IMP25" s="165"/>
      <c r="IMQ25" s="166"/>
      <c r="IMR25" s="165"/>
      <c r="IMS25" s="166"/>
      <c r="IMT25" s="165"/>
      <c r="IMU25" s="166"/>
      <c r="IMV25" s="165"/>
      <c r="IMW25" s="166"/>
      <c r="IMX25" s="165"/>
      <c r="IMY25" s="166"/>
      <c r="IMZ25" s="165"/>
      <c r="INA25" s="166"/>
      <c r="INB25" s="165"/>
      <c r="INC25" s="166"/>
      <c r="IND25" s="165"/>
      <c r="INE25" s="166"/>
      <c r="INF25" s="165"/>
      <c r="ING25" s="166"/>
      <c r="INH25" s="165"/>
      <c r="INI25" s="166"/>
      <c r="INJ25" s="165"/>
      <c r="INK25" s="166"/>
      <c r="INL25" s="165"/>
      <c r="INM25" s="166"/>
      <c r="INN25" s="165"/>
      <c r="INO25" s="166"/>
      <c r="INP25" s="165"/>
      <c r="INQ25" s="166"/>
      <c r="INR25" s="165"/>
      <c r="INS25" s="166"/>
      <c r="INT25" s="165"/>
      <c r="INU25" s="166"/>
      <c r="INV25" s="165"/>
      <c r="INW25" s="166"/>
      <c r="INX25" s="165"/>
      <c r="INY25" s="166"/>
      <c r="INZ25" s="165"/>
      <c r="IOA25" s="166"/>
      <c r="IOB25" s="165"/>
      <c r="IOC25" s="166"/>
      <c r="IOD25" s="165"/>
      <c r="IOE25" s="166"/>
      <c r="IOF25" s="165"/>
      <c r="IOG25" s="166"/>
      <c r="IOH25" s="165"/>
      <c r="IOI25" s="166"/>
      <c r="IOJ25" s="165"/>
      <c r="IOK25" s="166"/>
      <c r="IOL25" s="165"/>
      <c r="IOM25" s="166"/>
      <c r="ION25" s="165"/>
      <c r="IOO25" s="166"/>
      <c r="IOP25" s="165"/>
      <c r="IOQ25" s="166"/>
      <c r="IOR25" s="165"/>
      <c r="IOS25" s="166"/>
      <c r="IOT25" s="165"/>
      <c r="IOU25" s="166"/>
      <c r="IOV25" s="165"/>
      <c r="IOW25" s="166"/>
      <c r="IOX25" s="165"/>
      <c r="IOY25" s="166"/>
      <c r="IOZ25" s="165"/>
      <c r="IPA25" s="166"/>
      <c r="IPB25" s="165"/>
      <c r="IPC25" s="166"/>
      <c r="IPD25" s="165"/>
      <c r="IPE25" s="166"/>
      <c r="IPF25" s="165"/>
      <c r="IPG25" s="166"/>
      <c r="IPH25" s="165"/>
      <c r="IPI25" s="166"/>
      <c r="IPJ25" s="165"/>
      <c r="IPK25" s="166"/>
      <c r="IPL25" s="165"/>
      <c r="IPM25" s="166"/>
      <c r="IPN25" s="165"/>
      <c r="IPO25" s="166"/>
      <c r="IPP25" s="165"/>
      <c r="IPQ25" s="166"/>
      <c r="IPR25" s="165"/>
      <c r="IPS25" s="166"/>
      <c r="IPT25" s="165"/>
      <c r="IPU25" s="166"/>
      <c r="IPV25" s="165"/>
      <c r="IPW25" s="166"/>
      <c r="IPX25" s="165"/>
      <c r="IPY25" s="166"/>
      <c r="IPZ25" s="165"/>
      <c r="IQA25" s="166"/>
      <c r="IQB25" s="165"/>
      <c r="IQC25" s="166"/>
      <c r="IQD25" s="165"/>
      <c r="IQE25" s="166"/>
      <c r="IQF25" s="165"/>
      <c r="IQG25" s="166"/>
      <c r="IQH25" s="165"/>
      <c r="IQI25" s="166"/>
      <c r="IQJ25" s="165"/>
      <c r="IQK25" s="166"/>
      <c r="IQL25" s="165"/>
      <c r="IQM25" s="166"/>
      <c r="IQN25" s="165"/>
      <c r="IQO25" s="166"/>
      <c r="IQP25" s="165"/>
      <c r="IQQ25" s="166"/>
      <c r="IQR25" s="165"/>
      <c r="IQS25" s="166"/>
      <c r="IQT25" s="165"/>
      <c r="IQU25" s="166"/>
      <c r="IQV25" s="165"/>
      <c r="IQW25" s="166"/>
      <c r="IQX25" s="165"/>
      <c r="IQY25" s="166"/>
      <c r="IQZ25" s="165"/>
      <c r="IRA25" s="166"/>
      <c r="IRB25" s="165"/>
      <c r="IRC25" s="166"/>
      <c r="IRD25" s="165"/>
      <c r="IRE25" s="166"/>
      <c r="IRF25" s="165"/>
      <c r="IRG25" s="166"/>
      <c r="IRH25" s="165"/>
      <c r="IRI25" s="166"/>
      <c r="IRJ25" s="165"/>
      <c r="IRK25" s="166"/>
      <c r="IRL25" s="165"/>
      <c r="IRM25" s="166"/>
      <c r="IRN25" s="165"/>
      <c r="IRO25" s="166"/>
      <c r="IRP25" s="165"/>
      <c r="IRQ25" s="166"/>
      <c r="IRR25" s="165"/>
      <c r="IRS25" s="166"/>
      <c r="IRT25" s="165"/>
      <c r="IRU25" s="166"/>
      <c r="IRV25" s="165"/>
      <c r="IRW25" s="166"/>
      <c r="IRX25" s="165"/>
      <c r="IRY25" s="166"/>
      <c r="IRZ25" s="165"/>
      <c r="ISA25" s="166"/>
      <c r="ISB25" s="165"/>
      <c r="ISC25" s="166"/>
      <c r="ISD25" s="165"/>
      <c r="ISE25" s="166"/>
      <c r="ISF25" s="165"/>
      <c r="ISG25" s="166"/>
      <c r="ISH25" s="165"/>
      <c r="ISI25" s="166"/>
      <c r="ISJ25" s="165"/>
      <c r="ISK25" s="166"/>
      <c r="ISL25" s="165"/>
      <c r="ISM25" s="166"/>
      <c r="ISN25" s="165"/>
      <c r="ISO25" s="166"/>
      <c r="ISP25" s="165"/>
      <c r="ISQ25" s="166"/>
      <c r="ISR25" s="165"/>
      <c r="ISS25" s="166"/>
      <c r="IST25" s="165"/>
      <c r="ISU25" s="166"/>
      <c r="ISV25" s="165"/>
      <c r="ISW25" s="166"/>
      <c r="ISX25" s="165"/>
      <c r="ISY25" s="166"/>
      <c r="ISZ25" s="165"/>
      <c r="ITA25" s="166"/>
      <c r="ITB25" s="165"/>
      <c r="ITC25" s="166"/>
      <c r="ITD25" s="165"/>
      <c r="ITE25" s="166"/>
      <c r="ITF25" s="165"/>
      <c r="ITG25" s="166"/>
      <c r="ITH25" s="165"/>
      <c r="ITI25" s="166"/>
      <c r="ITJ25" s="165"/>
      <c r="ITK25" s="166"/>
      <c r="ITL25" s="165"/>
      <c r="ITM25" s="166"/>
      <c r="ITN25" s="165"/>
      <c r="ITO25" s="166"/>
      <c r="ITP25" s="165"/>
      <c r="ITQ25" s="166"/>
      <c r="ITR25" s="165"/>
      <c r="ITS25" s="166"/>
      <c r="ITT25" s="165"/>
      <c r="ITU25" s="166"/>
      <c r="ITV25" s="165"/>
      <c r="ITW25" s="166"/>
      <c r="ITX25" s="165"/>
      <c r="ITY25" s="166"/>
      <c r="ITZ25" s="165"/>
      <c r="IUA25" s="166"/>
      <c r="IUB25" s="165"/>
      <c r="IUC25" s="166"/>
      <c r="IUD25" s="165"/>
      <c r="IUE25" s="166"/>
      <c r="IUF25" s="165"/>
      <c r="IUG25" s="166"/>
      <c r="IUH25" s="165"/>
      <c r="IUI25" s="166"/>
      <c r="IUJ25" s="165"/>
      <c r="IUK25" s="166"/>
      <c r="IUL25" s="165"/>
      <c r="IUM25" s="166"/>
      <c r="IUN25" s="165"/>
      <c r="IUO25" s="166"/>
      <c r="IUP25" s="165"/>
      <c r="IUQ25" s="166"/>
      <c r="IUR25" s="165"/>
      <c r="IUS25" s="166"/>
      <c r="IUT25" s="165"/>
      <c r="IUU25" s="166"/>
      <c r="IUV25" s="165"/>
      <c r="IUW25" s="166"/>
      <c r="IUX25" s="165"/>
      <c r="IUY25" s="166"/>
      <c r="IUZ25" s="165"/>
      <c r="IVA25" s="166"/>
      <c r="IVB25" s="165"/>
      <c r="IVC25" s="166"/>
      <c r="IVD25" s="165"/>
      <c r="IVE25" s="166"/>
      <c r="IVF25" s="165"/>
      <c r="IVG25" s="166"/>
      <c r="IVH25" s="165"/>
      <c r="IVI25" s="166"/>
      <c r="IVJ25" s="165"/>
      <c r="IVK25" s="166"/>
      <c r="IVL25" s="165"/>
      <c r="IVM25" s="166"/>
      <c r="IVN25" s="165"/>
      <c r="IVO25" s="166"/>
      <c r="IVP25" s="165"/>
      <c r="IVQ25" s="166"/>
      <c r="IVR25" s="165"/>
      <c r="IVS25" s="166"/>
      <c r="IVT25" s="165"/>
      <c r="IVU25" s="166"/>
      <c r="IVV25" s="165"/>
      <c r="IVW25" s="166"/>
      <c r="IVX25" s="165"/>
      <c r="IVY25" s="166"/>
      <c r="IVZ25" s="165"/>
      <c r="IWA25" s="166"/>
      <c r="IWB25" s="165"/>
      <c r="IWC25" s="166"/>
      <c r="IWD25" s="165"/>
      <c r="IWE25" s="166"/>
      <c r="IWF25" s="165"/>
      <c r="IWG25" s="166"/>
      <c r="IWH25" s="165"/>
      <c r="IWI25" s="166"/>
      <c r="IWJ25" s="165"/>
      <c r="IWK25" s="166"/>
      <c r="IWL25" s="165"/>
      <c r="IWM25" s="166"/>
      <c r="IWN25" s="165"/>
      <c r="IWO25" s="166"/>
      <c r="IWP25" s="165"/>
      <c r="IWQ25" s="166"/>
      <c r="IWR25" s="165"/>
      <c r="IWS25" s="166"/>
      <c r="IWT25" s="165"/>
      <c r="IWU25" s="166"/>
      <c r="IWV25" s="165"/>
      <c r="IWW25" s="166"/>
      <c r="IWX25" s="165"/>
      <c r="IWY25" s="166"/>
      <c r="IWZ25" s="165"/>
      <c r="IXA25" s="166"/>
      <c r="IXB25" s="165"/>
      <c r="IXC25" s="166"/>
      <c r="IXD25" s="165"/>
      <c r="IXE25" s="166"/>
      <c r="IXF25" s="165"/>
      <c r="IXG25" s="166"/>
      <c r="IXH25" s="165"/>
      <c r="IXI25" s="166"/>
      <c r="IXJ25" s="165"/>
      <c r="IXK25" s="166"/>
      <c r="IXL25" s="165"/>
      <c r="IXM25" s="166"/>
      <c r="IXN25" s="165"/>
      <c r="IXO25" s="166"/>
      <c r="IXP25" s="165"/>
      <c r="IXQ25" s="166"/>
      <c r="IXR25" s="165"/>
      <c r="IXS25" s="166"/>
      <c r="IXT25" s="165"/>
      <c r="IXU25" s="166"/>
      <c r="IXV25" s="165"/>
      <c r="IXW25" s="166"/>
      <c r="IXX25" s="165"/>
      <c r="IXY25" s="166"/>
      <c r="IXZ25" s="165"/>
      <c r="IYA25" s="166"/>
      <c r="IYB25" s="165"/>
      <c r="IYC25" s="166"/>
      <c r="IYD25" s="165"/>
      <c r="IYE25" s="166"/>
      <c r="IYF25" s="165"/>
      <c r="IYG25" s="166"/>
      <c r="IYH25" s="165"/>
      <c r="IYI25" s="166"/>
      <c r="IYJ25" s="165"/>
      <c r="IYK25" s="166"/>
      <c r="IYL25" s="165"/>
      <c r="IYM25" s="166"/>
      <c r="IYN25" s="165"/>
      <c r="IYO25" s="166"/>
      <c r="IYP25" s="165"/>
      <c r="IYQ25" s="166"/>
      <c r="IYR25" s="165"/>
      <c r="IYS25" s="166"/>
      <c r="IYT25" s="165"/>
      <c r="IYU25" s="166"/>
      <c r="IYV25" s="165"/>
      <c r="IYW25" s="166"/>
      <c r="IYX25" s="165"/>
      <c r="IYY25" s="166"/>
      <c r="IYZ25" s="165"/>
      <c r="IZA25" s="166"/>
      <c r="IZB25" s="165"/>
      <c r="IZC25" s="166"/>
      <c r="IZD25" s="165"/>
      <c r="IZE25" s="166"/>
      <c r="IZF25" s="165"/>
      <c r="IZG25" s="166"/>
      <c r="IZH25" s="165"/>
      <c r="IZI25" s="166"/>
      <c r="IZJ25" s="165"/>
      <c r="IZK25" s="166"/>
      <c r="IZL25" s="165"/>
      <c r="IZM25" s="166"/>
      <c r="IZN25" s="165"/>
      <c r="IZO25" s="166"/>
      <c r="IZP25" s="165"/>
      <c r="IZQ25" s="166"/>
      <c r="IZR25" s="165"/>
      <c r="IZS25" s="166"/>
      <c r="IZT25" s="165"/>
      <c r="IZU25" s="166"/>
      <c r="IZV25" s="165"/>
      <c r="IZW25" s="166"/>
      <c r="IZX25" s="165"/>
      <c r="IZY25" s="166"/>
      <c r="IZZ25" s="165"/>
      <c r="JAA25" s="166"/>
      <c r="JAB25" s="165"/>
      <c r="JAC25" s="166"/>
      <c r="JAD25" s="165"/>
      <c r="JAE25" s="166"/>
      <c r="JAF25" s="165"/>
      <c r="JAG25" s="166"/>
      <c r="JAH25" s="165"/>
      <c r="JAI25" s="166"/>
      <c r="JAJ25" s="165"/>
      <c r="JAK25" s="166"/>
      <c r="JAL25" s="165"/>
      <c r="JAM25" s="166"/>
      <c r="JAN25" s="165"/>
      <c r="JAO25" s="166"/>
      <c r="JAP25" s="165"/>
      <c r="JAQ25" s="166"/>
      <c r="JAR25" s="165"/>
      <c r="JAS25" s="166"/>
      <c r="JAT25" s="165"/>
      <c r="JAU25" s="166"/>
      <c r="JAV25" s="165"/>
      <c r="JAW25" s="166"/>
      <c r="JAX25" s="165"/>
      <c r="JAY25" s="166"/>
      <c r="JAZ25" s="165"/>
      <c r="JBA25" s="166"/>
      <c r="JBB25" s="165"/>
      <c r="JBC25" s="166"/>
      <c r="JBD25" s="165"/>
      <c r="JBE25" s="166"/>
      <c r="JBF25" s="165"/>
      <c r="JBG25" s="166"/>
      <c r="JBH25" s="165"/>
      <c r="JBI25" s="166"/>
      <c r="JBJ25" s="165"/>
      <c r="JBK25" s="166"/>
      <c r="JBL25" s="165"/>
      <c r="JBM25" s="166"/>
      <c r="JBN25" s="165"/>
      <c r="JBO25" s="166"/>
      <c r="JBP25" s="165"/>
      <c r="JBQ25" s="166"/>
      <c r="JBR25" s="165"/>
      <c r="JBS25" s="166"/>
      <c r="JBT25" s="165"/>
      <c r="JBU25" s="166"/>
      <c r="JBV25" s="165"/>
      <c r="JBW25" s="166"/>
      <c r="JBX25" s="165"/>
      <c r="JBY25" s="166"/>
      <c r="JBZ25" s="165"/>
      <c r="JCA25" s="166"/>
      <c r="JCB25" s="165"/>
      <c r="JCC25" s="166"/>
      <c r="JCD25" s="165"/>
      <c r="JCE25" s="166"/>
      <c r="JCF25" s="165"/>
      <c r="JCG25" s="166"/>
      <c r="JCH25" s="165"/>
      <c r="JCI25" s="166"/>
      <c r="JCJ25" s="165"/>
      <c r="JCK25" s="166"/>
      <c r="JCL25" s="165"/>
      <c r="JCM25" s="166"/>
      <c r="JCN25" s="165"/>
      <c r="JCO25" s="166"/>
      <c r="JCP25" s="165"/>
      <c r="JCQ25" s="166"/>
      <c r="JCR25" s="165"/>
      <c r="JCS25" s="166"/>
      <c r="JCT25" s="165"/>
      <c r="JCU25" s="166"/>
      <c r="JCV25" s="165"/>
      <c r="JCW25" s="166"/>
      <c r="JCX25" s="165"/>
      <c r="JCY25" s="166"/>
      <c r="JCZ25" s="165"/>
      <c r="JDA25" s="166"/>
      <c r="JDB25" s="165"/>
      <c r="JDC25" s="166"/>
      <c r="JDD25" s="165"/>
      <c r="JDE25" s="166"/>
      <c r="JDF25" s="165"/>
      <c r="JDG25" s="166"/>
      <c r="JDH25" s="165"/>
      <c r="JDI25" s="166"/>
      <c r="JDJ25" s="165"/>
      <c r="JDK25" s="166"/>
      <c r="JDL25" s="165"/>
      <c r="JDM25" s="166"/>
      <c r="JDN25" s="165"/>
      <c r="JDO25" s="166"/>
      <c r="JDP25" s="165"/>
      <c r="JDQ25" s="166"/>
      <c r="JDR25" s="165"/>
      <c r="JDS25" s="166"/>
      <c r="JDT25" s="165"/>
      <c r="JDU25" s="166"/>
      <c r="JDV25" s="165"/>
      <c r="JDW25" s="166"/>
      <c r="JDX25" s="165"/>
      <c r="JDY25" s="166"/>
      <c r="JDZ25" s="165"/>
      <c r="JEA25" s="166"/>
      <c r="JEB25" s="165"/>
      <c r="JEC25" s="166"/>
      <c r="JED25" s="165"/>
      <c r="JEE25" s="166"/>
      <c r="JEF25" s="165"/>
      <c r="JEG25" s="166"/>
      <c r="JEH25" s="165"/>
      <c r="JEI25" s="166"/>
      <c r="JEJ25" s="165"/>
      <c r="JEK25" s="166"/>
      <c r="JEL25" s="165"/>
      <c r="JEM25" s="166"/>
      <c r="JEN25" s="165"/>
      <c r="JEO25" s="166"/>
      <c r="JEP25" s="165"/>
      <c r="JEQ25" s="166"/>
      <c r="JER25" s="165"/>
      <c r="JES25" s="166"/>
      <c r="JET25" s="165"/>
      <c r="JEU25" s="166"/>
      <c r="JEV25" s="165"/>
      <c r="JEW25" s="166"/>
      <c r="JEX25" s="165"/>
      <c r="JEY25" s="166"/>
      <c r="JEZ25" s="165"/>
      <c r="JFA25" s="166"/>
      <c r="JFB25" s="165"/>
      <c r="JFC25" s="166"/>
      <c r="JFD25" s="165"/>
      <c r="JFE25" s="166"/>
      <c r="JFF25" s="165"/>
      <c r="JFG25" s="166"/>
      <c r="JFH25" s="165"/>
      <c r="JFI25" s="166"/>
      <c r="JFJ25" s="165"/>
      <c r="JFK25" s="166"/>
      <c r="JFL25" s="165"/>
      <c r="JFM25" s="166"/>
      <c r="JFN25" s="165"/>
      <c r="JFO25" s="166"/>
      <c r="JFP25" s="165"/>
      <c r="JFQ25" s="166"/>
      <c r="JFR25" s="165"/>
      <c r="JFS25" s="166"/>
      <c r="JFT25" s="165"/>
      <c r="JFU25" s="166"/>
      <c r="JFV25" s="165"/>
      <c r="JFW25" s="166"/>
      <c r="JFX25" s="165"/>
      <c r="JFY25" s="166"/>
      <c r="JFZ25" s="165"/>
      <c r="JGA25" s="166"/>
      <c r="JGB25" s="165"/>
      <c r="JGC25" s="166"/>
      <c r="JGD25" s="165"/>
      <c r="JGE25" s="166"/>
      <c r="JGF25" s="165"/>
      <c r="JGG25" s="166"/>
      <c r="JGH25" s="165"/>
      <c r="JGI25" s="166"/>
      <c r="JGJ25" s="165"/>
      <c r="JGK25" s="166"/>
      <c r="JGL25" s="165"/>
      <c r="JGM25" s="166"/>
      <c r="JGN25" s="165"/>
      <c r="JGO25" s="166"/>
      <c r="JGP25" s="165"/>
      <c r="JGQ25" s="166"/>
      <c r="JGR25" s="165"/>
      <c r="JGS25" s="166"/>
      <c r="JGT25" s="165"/>
      <c r="JGU25" s="166"/>
      <c r="JGV25" s="165"/>
      <c r="JGW25" s="166"/>
      <c r="JGX25" s="165"/>
      <c r="JGY25" s="166"/>
      <c r="JGZ25" s="165"/>
      <c r="JHA25" s="166"/>
      <c r="JHB25" s="165"/>
      <c r="JHC25" s="166"/>
      <c r="JHD25" s="165"/>
      <c r="JHE25" s="166"/>
      <c r="JHF25" s="165"/>
      <c r="JHG25" s="166"/>
      <c r="JHH25" s="165"/>
      <c r="JHI25" s="166"/>
      <c r="JHJ25" s="165"/>
      <c r="JHK25" s="166"/>
      <c r="JHL25" s="165"/>
      <c r="JHM25" s="166"/>
      <c r="JHN25" s="165"/>
      <c r="JHO25" s="166"/>
      <c r="JHP25" s="165"/>
      <c r="JHQ25" s="166"/>
      <c r="JHR25" s="165"/>
      <c r="JHS25" s="166"/>
      <c r="JHT25" s="165"/>
      <c r="JHU25" s="166"/>
      <c r="JHV25" s="165"/>
      <c r="JHW25" s="166"/>
      <c r="JHX25" s="165"/>
      <c r="JHY25" s="166"/>
      <c r="JHZ25" s="165"/>
      <c r="JIA25" s="166"/>
      <c r="JIB25" s="165"/>
      <c r="JIC25" s="166"/>
      <c r="JID25" s="165"/>
      <c r="JIE25" s="166"/>
      <c r="JIF25" s="165"/>
      <c r="JIG25" s="166"/>
      <c r="JIH25" s="165"/>
      <c r="JII25" s="166"/>
      <c r="JIJ25" s="165"/>
      <c r="JIK25" s="166"/>
      <c r="JIL25" s="165"/>
      <c r="JIM25" s="166"/>
      <c r="JIN25" s="165"/>
      <c r="JIO25" s="166"/>
      <c r="JIP25" s="165"/>
      <c r="JIQ25" s="166"/>
      <c r="JIR25" s="165"/>
      <c r="JIS25" s="166"/>
      <c r="JIT25" s="165"/>
      <c r="JIU25" s="166"/>
      <c r="JIV25" s="165"/>
      <c r="JIW25" s="166"/>
      <c r="JIX25" s="165"/>
      <c r="JIY25" s="166"/>
      <c r="JIZ25" s="165"/>
      <c r="JJA25" s="166"/>
      <c r="JJB25" s="165"/>
      <c r="JJC25" s="166"/>
      <c r="JJD25" s="165"/>
      <c r="JJE25" s="166"/>
      <c r="JJF25" s="165"/>
      <c r="JJG25" s="166"/>
      <c r="JJH25" s="165"/>
      <c r="JJI25" s="166"/>
      <c r="JJJ25" s="165"/>
      <c r="JJK25" s="166"/>
      <c r="JJL25" s="165"/>
      <c r="JJM25" s="166"/>
      <c r="JJN25" s="165"/>
      <c r="JJO25" s="166"/>
      <c r="JJP25" s="165"/>
      <c r="JJQ25" s="166"/>
      <c r="JJR25" s="165"/>
      <c r="JJS25" s="166"/>
      <c r="JJT25" s="165"/>
      <c r="JJU25" s="166"/>
      <c r="JJV25" s="165"/>
      <c r="JJW25" s="166"/>
      <c r="JJX25" s="165"/>
      <c r="JJY25" s="166"/>
      <c r="JJZ25" s="165"/>
      <c r="JKA25" s="166"/>
      <c r="JKB25" s="165"/>
      <c r="JKC25" s="166"/>
      <c r="JKD25" s="165"/>
      <c r="JKE25" s="166"/>
      <c r="JKF25" s="165"/>
      <c r="JKG25" s="166"/>
      <c r="JKH25" s="165"/>
      <c r="JKI25" s="166"/>
      <c r="JKJ25" s="165"/>
      <c r="JKK25" s="166"/>
      <c r="JKL25" s="165"/>
      <c r="JKM25" s="166"/>
      <c r="JKN25" s="165"/>
      <c r="JKO25" s="166"/>
      <c r="JKP25" s="165"/>
      <c r="JKQ25" s="166"/>
      <c r="JKR25" s="165"/>
      <c r="JKS25" s="166"/>
      <c r="JKT25" s="165"/>
      <c r="JKU25" s="166"/>
      <c r="JKV25" s="165"/>
      <c r="JKW25" s="166"/>
      <c r="JKX25" s="165"/>
      <c r="JKY25" s="166"/>
      <c r="JKZ25" s="165"/>
      <c r="JLA25" s="166"/>
      <c r="JLB25" s="165"/>
      <c r="JLC25" s="166"/>
      <c r="JLD25" s="165"/>
      <c r="JLE25" s="166"/>
      <c r="JLF25" s="165"/>
      <c r="JLG25" s="166"/>
      <c r="JLH25" s="165"/>
      <c r="JLI25" s="166"/>
      <c r="JLJ25" s="165"/>
      <c r="JLK25" s="166"/>
      <c r="JLL25" s="165"/>
      <c r="JLM25" s="166"/>
      <c r="JLN25" s="165"/>
      <c r="JLO25" s="166"/>
      <c r="JLP25" s="165"/>
      <c r="JLQ25" s="166"/>
      <c r="JLR25" s="165"/>
      <c r="JLS25" s="166"/>
      <c r="JLT25" s="165"/>
      <c r="JLU25" s="166"/>
      <c r="JLV25" s="165"/>
      <c r="JLW25" s="166"/>
      <c r="JLX25" s="165"/>
      <c r="JLY25" s="166"/>
      <c r="JLZ25" s="165"/>
      <c r="JMA25" s="166"/>
      <c r="JMB25" s="165"/>
      <c r="JMC25" s="166"/>
      <c r="JMD25" s="165"/>
      <c r="JME25" s="166"/>
      <c r="JMF25" s="165"/>
      <c r="JMG25" s="166"/>
      <c r="JMH25" s="165"/>
      <c r="JMI25" s="166"/>
      <c r="JMJ25" s="165"/>
      <c r="JMK25" s="166"/>
      <c r="JML25" s="165"/>
      <c r="JMM25" s="166"/>
      <c r="JMN25" s="165"/>
      <c r="JMO25" s="166"/>
      <c r="JMP25" s="165"/>
      <c r="JMQ25" s="166"/>
      <c r="JMR25" s="165"/>
      <c r="JMS25" s="166"/>
      <c r="JMT25" s="165"/>
      <c r="JMU25" s="166"/>
      <c r="JMV25" s="165"/>
      <c r="JMW25" s="166"/>
      <c r="JMX25" s="165"/>
      <c r="JMY25" s="166"/>
      <c r="JMZ25" s="165"/>
      <c r="JNA25" s="166"/>
      <c r="JNB25" s="165"/>
      <c r="JNC25" s="166"/>
      <c r="JND25" s="165"/>
      <c r="JNE25" s="166"/>
      <c r="JNF25" s="165"/>
      <c r="JNG25" s="166"/>
      <c r="JNH25" s="165"/>
      <c r="JNI25" s="166"/>
      <c r="JNJ25" s="165"/>
      <c r="JNK25" s="166"/>
      <c r="JNL25" s="165"/>
      <c r="JNM25" s="166"/>
      <c r="JNN25" s="165"/>
      <c r="JNO25" s="166"/>
      <c r="JNP25" s="165"/>
      <c r="JNQ25" s="166"/>
      <c r="JNR25" s="165"/>
      <c r="JNS25" s="166"/>
      <c r="JNT25" s="165"/>
      <c r="JNU25" s="166"/>
      <c r="JNV25" s="165"/>
      <c r="JNW25" s="166"/>
      <c r="JNX25" s="165"/>
      <c r="JNY25" s="166"/>
      <c r="JNZ25" s="165"/>
      <c r="JOA25" s="166"/>
      <c r="JOB25" s="165"/>
      <c r="JOC25" s="166"/>
      <c r="JOD25" s="165"/>
      <c r="JOE25" s="166"/>
      <c r="JOF25" s="165"/>
      <c r="JOG25" s="166"/>
      <c r="JOH25" s="165"/>
      <c r="JOI25" s="166"/>
      <c r="JOJ25" s="165"/>
      <c r="JOK25" s="166"/>
      <c r="JOL25" s="165"/>
      <c r="JOM25" s="166"/>
      <c r="JON25" s="165"/>
      <c r="JOO25" s="166"/>
      <c r="JOP25" s="165"/>
      <c r="JOQ25" s="166"/>
      <c r="JOR25" s="165"/>
      <c r="JOS25" s="166"/>
      <c r="JOT25" s="165"/>
      <c r="JOU25" s="166"/>
      <c r="JOV25" s="165"/>
      <c r="JOW25" s="166"/>
      <c r="JOX25" s="165"/>
      <c r="JOY25" s="166"/>
      <c r="JOZ25" s="165"/>
      <c r="JPA25" s="166"/>
      <c r="JPB25" s="165"/>
      <c r="JPC25" s="166"/>
      <c r="JPD25" s="165"/>
      <c r="JPE25" s="166"/>
      <c r="JPF25" s="165"/>
      <c r="JPG25" s="166"/>
      <c r="JPH25" s="165"/>
      <c r="JPI25" s="166"/>
      <c r="JPJ25" s="165"/>
      <c r="JPK25" s="166"/>
      <c r="JPL25" s="165"/>
      <c r="JPM25" s="166"/>
      <c r="JPN25" s="165"/>
      <c r="JPO25" s="166"/>
      <c r="JPP25" s="165"/>
      <c r="JPQ25" s="166"/>
      <c r="JPR25" s="165"/>
      <c r="JPS25" s="166"/>
      <c r="JPT25" s="165"/>
      <c r="JPU25" s="166"/>
      <c r="JPV25" s="165"/>
      <c r="JPW25" s="166"/>
      <c r="JPX25" s="165"/>
      <c r="JPY25" s="166"/>
      <c r="JPZ25" s="165"/>
      <c r="JQA25" s="166"/>
      <c r="JQB25" s="165"/>
      <c r="JQC25" s="166"/>
      <c r="JQD25" s="165"/>
      <c r="JQE25" s="166"/>
      <c r="JQF25" s="165"/>
      <c r="JQG25" s="166"/>
      <c r="JQH25" s="165"/>
      <c r="JQI25" s="166"/>
      <c r="JQJ25" s="165"/>
      <c r="JQK25" s="166"/>
      <c r="JQL25" s="165"/>
      <c r="JQM25" s="166"/>
      <c r="JQN25" s="165"/>
      <c r="JQO25" s="166"/>
      <c r="JQP25" s="165"/>
      <c r="JQQ25" s="166"/>
      <c r="JQR25" s="165"/>
      <c r="JQS25" s="166"/>
      <c r="JQT25" s="165"/>
      <c r="JQU25" s="166"/>
      <c r="JQV25" s="165"/>
      <c r="JQW25" s="166"/>
      <c r="JQX25" s="165"/>
      <c r="JQY25" s="166"/>
      <c r="JQZ25" s="165"/>
      <c r="JRA25" s="166"/>
      <c r="JRB25" s="165"/>
      <c r="JRC25" s="166"/>
      <c r="JRD25" s="165"/>
      <c r="JRE25" s="166"/>
      <c r="JRF25" s="165"/>
      <c r="JRG25" s="166"/>
      <c r="JRH25" s="165"/>
      <c r="JRI25" s="166"/>
      <c r="JRJ25" s="165"/>
      <c r="JRK25" s="166"/>
      <c r="JRL25" s="165"/>
      <c r="JRM25" s="166"/>
      <c r="JRN25" s="165"/>
      <c r="JRO25" s="166"/>
      <c r="JRP25" s="165"/>
      <c r="JRQ25" s="166"/>
      <c r="JRR25" s="165"/>
      <c r="JRS25" s="166"/>
      <c r="JRT25" s="165"/>
      <c r="JRU25" s="166"/>
      <c r="JRV25" s="165"/>
      <c r="JRW25" s="166"/>
      <c r="JRX25" s="165"/>
      <c r="JRY25" s="166"/>
      <c r="JRZ25" s="165"/>
      <c r="JSA25" s="166"/>
      <c r="JSB25" s="165"/>
      <c r="JSC25" s="166"/>
      <c r="JSD25" s="165"/>
      <c r="JSE25" s="166"/>
      <c r="JSF25" s="165"/>
      <c r="JSG25" s="166"/>
      <c r="JSH25" s="165"/>
      <c r="JSI25" s="166"/>
      <c r="JSJ25" s="165"/>
      <c r="JSK25" s="166"/>
      <c r="JSL25" s="165"/>
      <c r="JSM25" s="166"/>
      <c r="JSN25" s="165"/>
      <c r="JSO25" s="166"/>
      <c r="JSP25" s="165"/>
      <c r="JSQ25" s="166"/>
      <c r="JSR25" s="165"/>
      <c r="JSS25" s="166"/>
      <c r="JST25" s="165"/>
      <c r="JSU25" s="166"/>
      <c r="JSV25" s="165"/>
      <c r="JSW25" s="166"/>
      <c r="JSX25" s="165"/>
      <c r="JSY25" s="166"/>
      <c r="JSZ25" s="165"/>
      <c r="JTA25" s="166"/>
      <c r="JTB25" s="165"/>
      <c r="JTC25" s="166"/>
      <c r="JTD25" s="165"/>
      <c r="JTE25" s="166"/>
      <c r="JTF25" s="165"/>
      <c r="JTG25" s="166"/>
      <c r="JTH25" s="165"/>
      <c r="JTI25" s="166"/>
      <c r="JTJ25" s="165"/>
      <c r="JTK25" s="166"/>
      <c r="JTL25" s="165"/>
      <c r="JTM25" s="166"/>
      <c r="JTN25" s="165"/>
      <c r="JTO25" s="166"/>
      <c r="JTP25" s="165"/>
      <c r="JTQ25" s="166"/>
      <c r="JTR25" s="165"/>
      <c r="JTS25" s="166"/>
      <c r="JTT25" s="165"/>
      <c r="JTU25" s="166"/>
      <c r="JTV25" s="165"/>
      <c r="JTW25" s="166"/>
      <c r="JTX25" s="165"/>
      <c r="JTY25" s="166"/>
      <c r="JTZ25" s="165"/>
      <c r="JUA25" s="166"/>
      <c r="JUB25" s="165"/>
      <c r="JUC25" s="166"/>
      <c r="JUD25" s="165"/>
      <c r="JUE25" s="166"/>
      <c r="JUF25" s="165"/>
      <c r="JUG25" s="166"/>
      <c r="JUH25" s="165"/>
      <c r="JUI25" s="166"/>
      <c r="JUJ25" s="165"/>
      <c r="JUK25" s="166"/>
      <c r="JUL25" s="165"/>
      <c r="JUM25" s="166"/>
      <c r="JUN25" s="165"/>
      <c r="JUO25" s="166"/>
      <c r="JUP25" s="165"/>
      <c r="JUQ25" s="166"/>
      <c r="JUR25" s="165"/>
      <c r="JUS25" s="166"/>
      <c r="JUT25" s="165"/>
      <c r="JUU25" s="166"/>
      <c r="JUV25" s="165"/>
      <c r="JUW25" s="166"/>
      <c r="JUX25" s="165"/>
      <c r="JUY25" s="166"/>
      <c r="JUZ25" s="165"/>
      <c r="JVA25" s="166"/>
      <c r="JVB25" s="165"/>
      <c r="JVC25" s="166"/>
      <c r="JVD25" s="165"/>
      <c r="JVE25" s="166"/>
      <c r="JVF25" s="165"/>
      <c r="JVG25" s="166"/>
      <c r="JVH25" s="165"/>
      <c r="JVI25" s="166"/>
      <c r="JVJ25" s="165"/>
      <c r="JVK25" s="166"/>
      <c r="JVL25" s="165"/>
      <c r="JVM25" s="166"/>
      <c r="JVN25" s="165"/>
      <c r="JVO25" s="166"/>
      <c r="JVP25" s="165"/>
      <c r="JVQ25" s="166"/>
      <c r="JVR25" s="165"/>
      <c r="JVS25" s="166"/>
      <c r="JVT25" s="165"/>
      <c r="JVU25" s="166"/>
      <c r="JVV25" s="165"/>
      <c r="JVW25" s="166"/>
      <c r="JVX25" s="165"/>
      <c r="JVY25" s="166"/>
      <c r="JVZ25" s="165"/>
      <c r="JWA25" s="166"/>
      <c r="JWB25" s="165"/>
      <c r="JWC25" s="166"/>
      <c r="JWD25" s="165"/>
      <c r="JWE25" s="166"/>
      <c r="JWF25" s="165"/>
      <c r="JWG25" s="166"/>
      <c r="JWH25" s="165"/>
      <c r="JWI25" s="166"/>
      <c r="JWJ25" s="165"/>
      <c r="JWK25" s="166"/>
      <c r="JWL25" s="165"/>
      <c r="JWM25" s="166"/>
      <c r="JWN25" s="165"/>
      <c r="JWO25" s="166"/>
      <c r="JWP25" s="165"/>
      <c r="JWQ25" s="166"/>
      <c r="JWR25" s="165"/>
      <c r="JWS25" s="166"/>
      <c r="JWT25" s="165"/>
      <c r="JWU25" s="166"/>
      <c r="JWV25" s="165"/>
      <c r="JWW25" s="166"/>
      <c r="JWX25" s="165"/>
      <c r="JWY25" s="166"/>
      <c r="JWZ25" s="165"/>
      <c r="JXA25" s="166"/>
      <c r="JXB25" s="165"/>
      <c r="JXC25" s="166"/>
      <c r="JXD25" s="165"/>
      <c r="JXE25" s="166"/>
      <c r="JXF25" s="165"/>
      <c r="JXG25" s="166"/>
      <c r="JXH25" s="165"/>
      <c r="JXI25" s="166"/>
      <c r="JXJ25" s="165"/>
      <c r="JXK25" s="166"/>
      <c r="JXL25" s="165"/>
      <c r="JXM25" s="166"/>
      <c r="JXN25" s="165"/>
      <c r="JXO25" s="166"/>
      <c r="JXP25" s="165"/>
      <c r="JXQ25" s="166"/>
      <c r="JXR25" s="165"/>
      <c r="JXS25" s="166"/>
      <c r="JXT25" s="165"/>
      <c r="JXU25" s="166"/>
      <c r="JXV25" s="165"/>
      <c r="JXW25" s="166"/>
      <c r="JXX25" s="165"/>
      <c r="JXY25" s="166"/>
      <c r="JXZ25" s="165"/>
      <c r="JYA25" s="166"/>
      <c r="JYB25" s="165"/>
      <c r="JYC25" s="166"/>
      <c r="JYD25" s="165"/>
      <c r="JYE25" s="166"/>
      <c r="JYF25" s="165"/>
      <c r="JYG25" s="166"/>
      <c r="JYH25" s="165"/>
      <c r="JYI25" s="166"/>
      <c r="JYJ25" s="165"/>
      <c r="JYK25" s="166"/>
      <c r="JYL25" s="165"/>
      <c r="JYM25" s="166"/>
      <c r="JYN25" s="165"/>
      <c r="JYO25" s="166"/>
      <c r="JYP25" s="165"/>
      <c r="JYQ25" s="166"/>
      <c r="JYR25" s="165"/>
      <c r="JYS25" s="166"/>
      <c r="JYT25" s="165"/>
      <c r="JYU25" s="166"/>
      <c r="JYV25" s="165"/>
      <c r="JYW25" s="166"/>
      <c r="JYX25" s="165"/>
      <c r="JYY25" s="166"/>
      <c r="JYZ25" s="165"/>
      <c r="JZA25" s="166"/>
      <c r="JZB25" s="165"/>
      <c r="JZC25" s="166"/>
      <c r="JZD25" s="165"/>
      <c r="JZE25" s="166"/>
      <c r="JZF25" s="165"/>
      <c r="JZG25" s="166"/>
      <c r="JZH25" s="165"/>
      <c r="JZI25" s="166"/>
      <c r="JZJ25" s="165"/>
      <c r="JZK25" s="166"/>
      <c r="JZL25" s="165"/>
      <c r="JZM25" s="166"/>
      <c r="JZN25" s="165"/>
      <c r="JZO25" s="166"/>
      <c r="JZP25" s="165"/>
      <c r="JZQ25" s="166"/>
      <c r="JZR25" s="165"/>
      <c r="JZS25" s="166"/>
      <c r="JZT25" s="165"/>
      <c r="JZU25" s="166"/>
      <c r="JZV25" s="165"/>
      <c r="JZW25" s="166"/>
      <c r="JZX25" s="165"/>
      <c r="JZY25" s="166"/>
      <c r="JZZ25" s="165"/>
      <c r="KAA25" s="166"/>
      <c r="KAB25" s="165"/>
      <c r="KAC25" s="166"/>
      <c r="KAD25" s="165"/>
      <c r="KAE25" s="166"/>
      <c r="KAF25" s="165"/>
      <c r="KAG25" s="166"/>
      <c r="KAH25" s="165"/>
      <c r="KAI25" s="166"/>
      <c r="KAJ25" s="165"/>
      <c r="KAK25" s="166"/>
      <c r="KAL25" s="165"/>
      <c r="KAM25" s="166"/>
      <c r="KAN25" s="165"/>
      <c r="KAO25" s="166"/>
      <c r="KAP25" s="165"/>
      <c r="KAQ25" s="166"/>
      <c r="KAR25" s="165"/>
      <c r="KAS25" s="166"/>
      <c r="KAT25" s="165"/>
      <c r="KAU25" s="166"/>
      <c r="KAV25" s="165"/>
      <c r="KAW25" s="166"/>
      <c r="KAX25" s="165"/>
      <c r="KAY25" s="166"/>
      <c r="KAZ25" s="165"/>
      <c r="KBA25" s="166"/>
      <c r="KBB25" s="165"/>
      <c r="KBC25" s="166"/>
      <c r="KBD25" s="165"/>
      <c r="KBE25" s="166"/>
      <c r="KBF25" s="165"/>
      <c r="KBG25" s="166"/>
      <c r="KBH25" s="165"/>
      <c r="KBI25" s="166"/>
      <c r="KBJ25" s="165"/>
      <c r="KBK25" s="166"/>
      <c r="KBL25" s="165"/>
      <c r="KBM25" s="166"/>
      <c r="KBN25" s="165"/>
      <c r="KBO25" s="166"/>
      <c r="KBP25" s="165"/>
      <c r="KBQ25" s="166"/>
      <c r="KBR25" s="165"/>
      <c r="KBS25" s="166"/>
      <c r="KBT25" s="165"/>
      <c r="KBU25" s="166"/>
      <c r="KBV25" s="165"/>
      <c r="KBW25" s="166"/>
      <c r="KBX25" s="165"/>
      <c r="KBY25" s="166"/>
      <c r="KBZ25" s="165"/>
      <c r="KCA25" s="166"/>
      <c r="KCB25" s="165"/>
      <c r="KCC25" s="166"/>
      <c r="KCD25" s="165"/>
      <c r="KCE25" s="166"/>
      <c r="KCF25" s="165"/>
      <c r="KCG25" s="166"/>
      <c r="KCH25" s="165"/>
      <c r="KCI25" s="166"/>
      <c r="KCJ25" s="165"/>
      <c r="KCK25" s="166"/>
      <c r="KCL25" s="165"/>
      <c r="KCM25" s="166"/>
      <c r="KCN25" s="165"/>
      <c r="KCO25" s="166"/>
      <c r="KCP25" s="165"/>
      <c r="KCQ25" s="166"/>
      <c r="KCR25" s="165"/>
      <c r="KCS25" s="166"/>
      <c r="KCT25" s="165"/>
      <c r="KCU25" s="166"/>
      <c r="KCV25" s="165"/>
      <c r="KCW25" s="166"/>
      <c r="KCX25" s="165"/>
      <c r="KCY25" s="166"/>
      <c r="KCZ25" s="165"/>
      <c r="KDA25" s="166"/>
      <c r="KDB25" s="165"/>
      <c r="KDC25" s="166"/>
      <c r="KDD25" s="165"/>
      <c r="KDE25" s="166"/>
      <c r="KDF25" s="165"/>
      <c r="KDG25" s="166"/>
      <c r="KDH25" s="165"/>
      <c r="KDI25" s="166"/>
      <c r="KDJ25" s="165"/>
      <c r="KDK25" s="166"/>
      <c r="KDL25" s="165"/>
      <c r="KDM25" s="166"/>
      <c r="KDN25" s="165"/>
      <c r="KDO25" s="166"/>
      <c r="KDP25" s="165"/>
      <c r="KDQ25" s="166"/>
      <c r="KDR25" s="165"/>
      <c r="KDS25" s="166"/>
      <c r="KDT25" s="165"/>
      <c r="KDU25" s="166"/>
      <c r="KDV25" s="165"/>
      <c r="KDW25" s="166"/>
      <c r="KDX25" s="165"/>
      <c r="KDY25" s="166"/>
      <c r="KDZ25" s="165"/>
      <c r="KEA25" s="166"/>
      <c r="KEB25" s="165"/>
      <c r="KEC25" s="166"/>
      <c r="KED25" s="165"/>
      <c r="KEE25" s="166"/>
      <c r="KEF25" s="165"/>
      <c r="KEG25" s="166"/>
      <c r="KEH25" s="165"/>
      <c r="KEI25" s="166"/>
      <c r="KEJ25" s="165"/>
      <c r="KEK25" s="166"/>
      <c r="KEL25" s="165"/>
      <c r="KEM25" s="166"/>
      <c r="KEN25" s="165"/>
      <c r="KEO25" s="166"/>
      <c r="KEP25" s="165"/>
      <c r="KEQ25" s="166"/>
      <c r="KER25" s="165"/>
      <c r="KES25" s="166"/>
      <c r="KET25" s="165"/>
      <c r="KEU25" s="166"/>
      <c r="KEV25" s="165"/>
      <c r="KEW25" s="166"/>
      <c r="KEX25" s="165"/>
      <c r="KEY25" s="166"/>
      <c r="KEZ25" s="165"/>
      <c r="KFA25" s="166"/>
      <c r="KFB25" s="165"/>
      <c r="KFC25" s="166"/>
      <c r="KFD25" s="165"/>
      <c r="KFE25" s="166"/>
      <c r="KFF25" s="165"/>
      <c r="KFG25" s="166"/>
      <c r="KFH25" s="165"/>
      <c r="KFI25" s="166"/>
      <c r="KFJ25" s="165"/>
      <c r="KFK25" s="166"/>
      <c r="KFL25" s="165"/>
      <c r="KFM25" s="166"/>
      <c r="KFN25" s="165"/>
      <c r="KFO25" s="166"/>
      <c r="KFP25" s="165"/>
      <c r="KFQ25" s="166"/>
      <c r="KFR25" s="165"/>
      <c r="KFS25" s="166"/>
      <c r="KFT25" s="165"/>
      <c r="KFU25" s="166"/>
      <c r="KFV25" s="165"/>
      <c r="KFW25" s="166"/>
      <c r="KFX25" s="165"/>
      <c r="KFY25" s="166"/>
      <c r="KFZ25" s="165"/>
      <c r="KGA25" s="166"/>
      <c r="KGB25" s="165"/>
      <c r="KGC25" s="166"/>
      <c r="KGD25" s="165"/>
      <c r="KGE25" s="166"/>
      <c r="KGF25" s="165"/>
      <c r="KGG25" s="166"/>
      <c r="KGH25" s="165"/>
      <c r="KGI25" s="166"/>
      <c r="KGJ25" s="165"/>
      <c r="KGK25" s="166"/>
      <c r="KGL25" s="165"/>
      <c r="KGM25" s="166"/>
      <c r="KGN25" s="165"/>
      <c r="KGO25" s="166"/>
      <c r="KGP25" s="165"/>
      <c r="KGQ25" s="166"/>
      <c r="KGR25" s="165"/>
      <c r="KGS25" s="166"/>
      <c r="KGT25" s="165"/>
      <c r="KGU25" s="166"/>
      <c r="KGV25" s="165"/>
      <c r="KGW25" s="166"/>
      <c r="KGX25" s="165"/>
      <c r="KGY25" s="166"/>
      <c r="KGZ25" s="165"/>
      <c r="KHA25" s="166"/>
      <c r="KHB25" s="165"/>
      <c r="KHC25" s="166"/>
      <c r="KHD25" s="165"/>
      <c r="KHE25" s="166"/>
      <c r="KHF25" s="165"/>
      <c r="KHG25" s="166"/>
      <c r="KHH25" s="165"/>
      <c r="KHI25" s="166"/>
      <c r="KHJ25" s="165"/>
      <c r="KHK25" s="166"/>
      <c r="KHL25" s="165"/>
      <c r="KHM25" s="166"/>
      <c r="KHN25" s="165"/>
      <c r="KHO25" s="166"/>
      <c r="KHP25" s="165"/>
      <c r="KHQ25" s="166"/>
      <c r="KHR25" s="165"/>
      <c r="KHS25" s="166"/>
      <c r="KHT25" s="165"/>
      <c r="KHU25" s="166"/>
      <c r="KHV25" s="165"/>
      <c r="KHW25" s="166"/>
      <c r="KHX25" s="165"/>
      <c r="KHY25" s="166"/>
      <c r="KHZ25" s="165"/>
      <c r="KIA25" s="166"/>
      <c r="KIB25" s="165"/>
      <c r="KIC25" s="166"/>
      <c r="KID25" s="165"/>
      <c r="KIE25" s="166"/>
      <c r="KIF25" s="165"/>
      <c r="KIG25" s="166"/>
      <c r="KIH25" s="165"/>
      <c r="KII25" s="166"/>
      <c r="KIJ25" s="165"/>
      <c r="KIK25" s="166"/>
      <c r="KIL25" s="165"/>
      <c r="KIM25" s="166"/>
      <c r="KIN25" s="165"/>
      <c r="KIO25" s="166"/>
      <c r="KIP25" s="165"/>
      <c r="KIQ25" s="166"/>
      <c r="KIR25" s="165"/>
      <c r="KIS25" s="166"/>
      <c r="KIT25" s="165"/>
      <c r="KIU25" s="166"/>
      <c r="KIV25" s="165"/>
      <c r="KIW25" s="166"/>
      <c r="KIX25" s="165"/>
      <c r="KIY25" s="166"/>
      <c r="KIZ25" s="165"/>
      <c r="KJA25" s="166"/>
      <c r="KJB25" s="165"/>
      <c r="KJC25" s="166"/>
      <c r="KJD25" s="165"/>
      <c r="KJE25" s="166"/>
      <c r="KJF25" s="165"/>
      <c r="KJG25" s="166"/>
      <c r="KJH25" s="165"/>
      <c r="KJI25" s="166"/>
      <c r="KJJ25" s="165"/>
      <c r="KJK25" s="166"/>
      <c r="KJL25" s="165"/>
      <c r="KJM25" s="166"/>
      <c r="KJN25" s="165"/>
      <c r="KJO25" s="166"/>
      <c r="KJP25" s="165"/>
      <c r="KJQ25" s="166"/>
      <c r="KJR25" s="165"/>
      <c r="KJS25" s="166"/>
      <c r="KJT25" s="165"/>
      <c r="KJU25" s="166"/>
      <c r="KJV25" s="165"/>
      <c r="KJW25" s="166"/>
      <c r="KJX25" s="165"/>
      <c r="KJY25" s="166"/>
      <c r="KJZ25" s="165"/>
      <c r="KKA25" s="166"/>
      <c r="KKB25" s="165"/>
      <c r="KKC25" s="166"/>
      <c r="KKD25" s="165"/>
      <c r="KKE25" s="166"/>
      <c r="KKF25" s="165"/>
      <c r="KKG25" s="166"/>
      <c r="KKH25" s="165"/>
      <c r="KKI25" s="166"/>
      <c r="KKJ25" s="165"/>
      <c r="KKK25" s="166"/>
      <c r="KKL25" s="165"/>
      <c r="KKM25" s="166"/>
      <c r="KKN25" s="165"/>
      <c r="KKO25" s="166"/>
      <c r="KKP25" s="165"/>
      <c r="KKQ25" s="166"/>
      <c r="KKR25" s="165"/>
      <c r="KKS25" s="166"/>
      <c r="KKT25" s="165"/>
      <c r="KKU25" s="166"/>
      <c r="KKV25" s="165"/>
      <c r="KKW25" s="166"/>
      <c r="KKX25" s="165"/>
      <c r="KKY25" s="166"/>
      <c r="KKZ25" s="165"/>
      <c r="KLA25" s="166"/>
      <c r="KLB25" s="165"/>
      <c r="KLC25" s="166"/>
      <c r="KLD25" s="165"/>
      <c r="KLE25" s="166"/>
      <c r="KLF25" s="165"/>
      <c r="KLG25" s="166"/>
      <c r="KLH25" s="165"/>
      <c r="KLI25" s="166"/>
      <c r="KLJ25" s="165"/>
      <c r="KLK25" s="166"/>
      <c r="KLL25" s="165"/>
      <c r="KLM25" s="166"/>
      <c r="KLN25" s="165"/>
      <c r="KLO25" s="166"/>
      <c r="KLP25" s="165"/>
      <c r="KLQ25" s="166"/>
      <c r="KLR25" s="165"/>
      <c r="KLS25" s="166"/>
      <c r="KLT25" s="165"/>
      <c r="KLU25" s="166"/>
      <c r="KLV25" s="165"/>
      <c r="KLW25" s="166"/>
      <c r="KLX25" s="165"/>
      <c r="KLY25" s="166"/>
      <c r="KLZ25" s="165"/>
      <c r="KMA25" s="166"/>
      <c r="KMB25" s="165"/>
      <c r="KMC25" s="166"/>
      <c r="KMD25" s="165"/>
      <c r="KME25" s="166"/>
      <c r="KMF25" s="165"/>
      <c r="KMG25" s="166"/>
      <c r="KMH25" s="165"/>
      <c r="KMI25" s="166"/>
      <c r="KMJ25" s="165"/>
      <c r="KMK25" s="166"/>
      <c r="KML25" s="165"/>
      <c r="KMM25" s="166"/>
      <c r="KMN25" s="165"/>
      <c r="KMO25" s="166"/>
      <c r="KMP25" s="165"/>
      <c r="KMQ25" s="166"/>
      <c r="KMR25" s="165"/>
      <c r="KMS25" s="166"/>
      <c r="KMT25" s="165"/>
      <c r="KMU25" s="166"/>
      <c r="KMV25" s="165"/>
      <c r="KMW25" s="166"/>
      <c r="KMX25" s="165"/>
      <c r="KMY25" s="166"/>
      <c r="KMZ25" s="165"/>
      <c r="KNA25" s="166"/>
      <c r="KNB25" s="165"/>
      <c r="KNC25" s="166"/>
      <c r="KND25" s="165"/>
      <c r="KNE25" s="166"/>
      <c r="KNF25" s="165"/>
      <c r="KNG25" s="166"/>
      <c r="KNH25" s="165"/>
      <c r="KNI25" s="166"/>
      <c r="KNJ25" s="165"/>
      <c r="KNK25" s="166"/>
      <c r="KNL25" s="165"/>
      <c r="KNM25" s="166"/>
      <c r="KNN25" s="165"/>
      <c r="KNO25" s="166"/>
      <c r="KNP25" s="165"/>
      <c r="KNQ25" s="166"/>
      <c r="KNR25" s="165"/>
      <c r="KNS25" s="166"/>
      <c r="KNT25" s="165"/>
      <c r="KNU25" s="166"/>
      <c r="KNV25" s="165"/>
      <c r="KNW25" s="166"/>
      <c r="KNX25" s="165"/>
      <c r="KNY25" s="166"/>
      <c r="KNZ25" s="165"/>
      <c r="KOA25" s="166"/>
      <c r="KOB25" s="165"/>
      <c r="KOC25" s="166"/>
      <c r="KOD25" s="165"/>
      <c r="KOE25" s="166"/>
      <c r="KOF25" s="165"/>
      <c r="KOG25" s="166"/>
      <c r="KOH25" s="165"/>
      <c r="KOI25" s="166"/>
      <c r="KOJ25" s="165"/>
      <c r="KOK25" s="166"/>
      <c r="KOL25" s="165"/>
      <c r="KOM25" s="166"/>
      <c r="KON25" s="165"/>
      <c r="KOO25" s="166"/>
      <c r="KOP25" s="165"/>
      <c r="KOQ25" s="166"/>
      <c r="KOR25" s="165"/>
      <c r="KOS25" s="166"/>
      <c r="KOT25" s="165"/>
      <c r="KOU25" s="166"/>
      <c r="KOV25" s="165"/>
      <c r="KOW25" s="166"/>
      <c r="KOX25" s="165"/>
      <c r="KOY25" s="166"/>
      <c r="KOZ25" s="165"/>
      <c r="KPA25" s="166"/>
      <c r="KPB25" s="165"/>
      <c r="KPC25" s="166"/>
      <c r="KPD25" s="165"/>
      <c r="KPE25" s="166"/>
      <c r="KPF25" s="165"/>
      <c r="KPG25" s="166"/>
      <c r="KPH25" s="165"/>
      <c r="KPI25" s="166"/>
      <c r="KPJ25" s="165"/>
      <c r="KPK25" s="166"/>
      <c r="KPL25" s="165"/>
      <c r="KPM25" s="166"/>
      <c r="KPN25" s="165"/>
      <c r="KPO25" s="166"/>
      <c r="KPP25" s="165"/>
      <c r="KPQ25" s="166"/>
      <c r="KPR25" s="165"/>
      <c r="KPS25" s="166"/>
      <c r="KPT25" s="165"/>
      <c r="KPU25" s="166"/>
      <c r="KPV25" s="165"/>
      <c r="KPW25" s="166"/>
      <c r="KPX25" s="165"/>
      <c r="KPY25" s="166"/>
      <c r="KPZ25" s="165"/>
      <c r="KQA25" s="166"/>
      <c r="KQB25" s="165"/>
      <c r="KQC25" s="166"/>
      <c r="KQD25" s="165"/>
      <c r="KQE25" s="166"/>
      <c r="KQF25" s="165"/>
      <c r="KQG25" s="166"/>
      <c r="KQH25" s="165"/>
      <c r="KQI25" s="166"/>
      <c r="KQJ25" s="165"/>
      <c r="KQK25" s="166"/>
      <c r="KQL25" s="165"/>
      <c r="KQM25" s="166"/>
      <c r="KQN25" s="165"/>
      <c r="KQO25" s="166"/>
      <c r="KQP25" s="165"/>
      <c r="KQQ25" s="166"/>
      <c r="KQR25" s="165"/>
      <c r="KQS25" s="166"/>
      <c r="KQT25" s="165"/>
      <c r="KQU25" s="166"/>
      <c r="KQV25" s="165"/>
      <c r="KQW25" s="166"/>
      <c r="KQX25" s="165"/>
      <c r="KQY25" s="166"/>
      <c r="KQZ25" s="165"/>
      <c r="KRA25" s="166"/>
      <c r="KRB25" s="165"/>
      <c r="KRC25" s="166"/>
      <c r="KRD25" s="165"/>
      <c r="KRE25" s="166"/>
      <c r="KRF25" s="165"/>
      <c r="KRG25" s="166"/>
      <c r="KRH25" s="165"/>
      <c r="KRI25" s="166"/>
      <c r="KRJ25" s="165"/>
      <c r="KRK25" s="166"/>
      <c r="KRL25" s="165"/>
      <c r="KRM25" s="166"/>
      <c r="KRN25" s="165"/>
      <c r="KRO25" s="166"/>
      <c r="KRP25" s="165"/>
      <c r="KRQ25" s="166"/>
      <c r="KRR25" s="165"/>
      <c r="KRS25" s="166"/>
      <c r="KRT25" s="165"/>
      <c r="KRU25" s="166"/>
      <c r="KRV25" s="165"/>
      <c r="KRW25" s="166"/>
      <c r="KRX25" s="165"/>
      <c r="KRY25" s="166"/>
      <c r="KRZ25" s="165"/>
      <c r="KSA25" s="166"/>
      <c r="KSB25" s="165"/>
      <c r="KSC25" s="166"/>
      <c r="KSD25" s="165"/>
      <c r="KSE25" s="166"/>
      <c r="KSF25" s="165"/>
      <c r="KSG25" s="166"/>
      <c r="KSH25" s="165"/>
      <c r="KSI25" s="166"/>
      <c r="KSJ25" s="165"/>
      <c r="KSK25" s="166"/>
      <c r="KSL25" s="165"/>
      <c r="KSM25" s="166"/>
      <c r="KSN25" s="165"/>
      <c r="KSO25" s="166"/>
      <c r="KSP25" s="165"/>
      <c r="KSQ25" s="166"/>
      <c r="KSR25" s="165"/>
      <c r="KSS25" s="166"/>
      <c r="KST25" s="165"/>
      <c r="KSU25" s="166"/>
      <c r="KSV25" s="165"/>
      <c r="KSW25" s="166"/>
      <c r="KSX25" s="165"/>
      <c r="KSY25" s="166"/>
      <c r="KSZ25" s="165"/>
      <c r="KTA25" s="166"/>
      <c r="KTB25" s="165"/>
      <c r="KTC25" s="166"/>
      <c r="KTD25" s="165"/>
      <c r="KTE25" s="166"/>
      <c r="KTF25" s="165"/>
      <c r="KTG25" s="166"/>
      <c r="KTH25" s="165"/>
      <c r="KTI25" s="166"/>
      <c r="KTJ25" s="165"/>
      <c r="KTK25" s="166"/>
      <c r="KTL25" s="165"/>
      <c r="KTM25" s="166"/>
      <c r="KTN25" s="165"/>
      <c r="KTO25" s="166"/>
      <c r="KTP25" s="165"/>
      <c r="KTQ25" s="166"/>
      <c r="KTR25" s="165"/>
      <c r="KTS25" s="166"/>
      <c r="KTT25" s="165"/>
      <c r="KTU25" s="166"/>
      <c r="KTV25" s="165"/>
      <c r="KTW25" s="166"/>
      <c r="KTX25" s="165"/>
      <c r="KTY25" s="166"/>
      <c r="KTZ25" s="165"/>
      <c r="KUA25" s="166"/>
      <c r="KUB25" s="165"/>
      <c r="KUC25" s="166"/>
      <c r="KUD25" s="165"/>
      <c r="KUE25" s="166"/>
      <c r="KUF25" s="165"/>
      <c r="KUG25" s="166"/>
      <c r="KUH25" s="165"/>
      <c r="KUI25" s="166"/>
      <c r="KUJ25" s="165"/>
      <c r="KUK25" s="166"/>
      <c r="KUL25" s="165"/>
      <c r="KUM25" s="166"/>
      <c r="KUN25" s="165"/>
      <c r="KUO25" s="166"/>
      <c r="KUP25" s="165"/>
      <c r="KUQ25" s="166"/>
      <c r="KUR25" s="165"/>
      <c r="KUS25" s="166"/>
      <c r="KUT25" s="165"/>
      <c r="KUU25" s="166"/>
      <c r="KUV25" s="165"/>
      <c r="KUW25" s="166"/>
      <c r="KUX25" s="165"/>
      <c r="KUY25" s="166"/>
      <c r="KUZ25" s="165"/>
      <c r="KVA25" s="166"/>
      <c r="KVB25" s="165"/>
      <c r="KVC25" s="166"/>
      <c r="KVD25" s="165"/>
      <c r="KVE25" s="166"/>
      <c r="KVF25" s="165"/>
      <c r="KVG25" s="166"/>
      <c r="KVH25" s="165"/>
      <c r="KVI25" s="166"/>
      <c r="KVJ25" s="165"/>
      <c r="KVK25" s="166"/>
      <c r="KVL25" s="165"/>
      <c r="KVM25" s="166"/>
      <c r="KVN25" s="165"/>
      <c r="KVO25" s="166"/>
      <c r="KVP25" s="165"/>
      <c r="KVQ25" s="166"/>
      <c r="KVR25" s="165"/>
      <c r="KVS25" s="166"/>
      <c r="KVT25" s="165"/>
      <c r="KVU25" s="166"/>
      <c r="KVV25" s="165"/>
      <c r="KVW25" s="166"/>
      <c r="KVX25" s="165"/>
      <c r="KVY25" s="166"/>
      <c r="KVZ25" s="165"/>
      <c r="KWA25" s="166"/>
      <c r="KWB25" s="165"/>
      <c r="KWC25" s="166"/>
      <c r="KWD25" s="165"/>
      <c r="KWE25" s="166"/>
      <c r="KWF25" s="165"/>
      <c r="KWG25" s="166"/>
      <c r="KWH25" s="165"/>
      <c r="KWI25" s="166"/>
      <c r="KWJ25" s="165"/>
      <c r="KWK25" s="166"/>
      <c r="KWL25" s="165"/>
      <c r="KWM25" s="166"/>
      <c r="KWN25" s="165"/>
      <c r="KWO25" s="166"/>
      <c r="KWP25" s="165"/>
      <c r="KWQ25" s="166"/>
      <c r="KWR25" s="165"/>
      <c r="KWS25" s="166"/>
      <c r="KWT25" s="165"/>
      <c r="KWU25" s="166"/>
      <c r="KWV25" s="165"/>
      <c r="KWW25" s="166"/>
      <c r="KWX25" s="165"/>
      <c r="KWY25" s="166"/>
      <c r="KWZ25" s="165"/>
      <c r="KXA25" s="166"/>
      <c r="KXB25" s="165"/>
      <c r="KXC25" s="166"/>
      <c r="KXD25" s="165"/>
      <c r="KXE25" s="166"/>
      <c r="KXF25" s="165"/>
      <c r="KXG25" s="166"/>
      <c r="KXH25" s="165"/>
      <c r="KXI25" s="166"/>
      <c r="KXJ25" s="165"/>
      <c r="KXK25" s="166"/>
      <c r="KXL25" s="165"/>
      <c r="KXM25" s="166"/>
      <c r="KXN25" s="165"/>
      <c r="KXO25" s="166"/>
      <c r="KXP25" s="165"/>
      <c r="KXQ25" s="166"/>
      <c r="KXR25" s="165"/>
      <c r="KXS25" s="166"/>
      <c r="KXT25" s="165"/>
      <c r="KXU25" s="166"/>
      <c r="KXV25" s="165"/>
      <c r="KXW25" s="166"/>
      <c r="KXX25" s="165"/>
      <c r="KXY25" s="166"/>
      <c r="KXZ25" s="165"/>
      <c r="KYA25" s="166"/>
      <c r="KYB25" s="165"/>
      <c r="KYC25" s="166"/>
      <c r="KYD25" s="165"/>
      <c r="KYE25" s="166"/>
      <c r="KYF25" s="165"/>
      <c r="KYG25" s="166"/>
      <c r="KYH25" s="165"/>
      <c r="KYI25" s="166"/>
      <c r="KYJ25" s="165"/>
      <c r="KYK25" s="166"/>
      <c r="KYL25" s="165"/>
      <c r="KYM25" s="166"/>
      <c r="KYN25" s="165"/>
      <c r="KYO25" s="166"/>
      <c r="KYP25" s="165"/>
      <c r="KYQ25" s="166"/>
      <c r="KYR25" s="165"/>
      <c r="KYS25" s="166"/>
      <c r="KYT25" s="165"/>
      <c r="KYU25" s="166"/>
      <c r="KYV25" s="165"/>
      <c r="KYW25" s="166"/>
      <c r="KYX25" s="165"/>
      <c r="KYY25" s="166"/>
      <c r="KYZ25" s="165"/>
      <c r="KZA25" s="166"/>
      <c r="KZB25" s="165"/>
      <c r="KZC25" s="166"/>
      <c r="KZD25" s="165"/>
      <c r="KZE25" s="166"/>
      <c r="KZF25" s="165"/>
      <c r="KZG25" s="166"/>
      <c r="KZH25" s="165"/>
      <c r="KZI25" s="166"/>
      <c r="KZJ25" s="165"/>
      <c r="KZK25" s="166"/>
      <c r="KZL25" s="165"/>
      <c r="KZM25" s="166"/>
      <c r="KZN25" s="165"/>
      <c r="KZO25" s="166"/>
      <c r="KZP25" s="165"/>
      <c r="KZQ25" s="166"/>
      <c r="KZR25" s="165"/>
      <c r="KZS25" s="166"/>
      <c r="KZT25" s="165"/>
      <c r="KZU25" s="166"/>
      <c r="KZV25" s="165"/>
      <c r="KZW25" s="166"/>
      <c r="KZX25" s="165"/>
      <c r="KZY25" s="166"/>
      <c r="KZZ25" s="165"/>
      <c r="LAA25" s="166"/>
      <c r="LAB25" s="165"/>
      <c r="LAC25" s="166"/>
      <c r="LAD25" s="165"/>
      <c r="LAE25" s="166"/>
      <c r="LAF25" s="165"/>
      <c r="LAG25" s="166"/>
      <c r="LAH25" s="165"/>
      <c r="LAI25" s="166"/>
      <c r="LAJ25" s="165"/>
      <c r="LAK25" s="166"/>
      <c r="LAL25" s="165"/>
      <c r="LAM25" s="166"/>
      <c r="LAN25" s="165"/>
      <c r="LAO25" s="166"/>
      <c r="LAP25" s="165"/>
      <c r="LAQ25" s="166"/>
      <c r="LAR25" s="165"/>
      <c r="LAS25" s="166"/>
      <c r="LAT25" s="165"/>
      <c r="LAU25" s="166"/>
      <c r="LAV25" s="165"/>
      <c r="LAW25" s="166"/>
      <c r="LAX25" s="165"/>
      <c r="LAY25" s="166"/>
      <c r="LAZ25" s="165"/>
      <c r="LBA25" s="166"/>
      <c r="LBB25" s="165"/>
      <c r="LBC25" s="166"/>
      <c r="LBD25" s="165"/>
      <c r="LBE25" s="166"/>
      <c r="LBF25" s="165"/>
      <c r="LBG25" s="166"/>
      <c r="LBH25" s="165"/>
      <c r="LBI25" s="166"/>
      <c r="LBJ25" s="165"/>
      <c r="LBK25" s="166"/>
      <c r="LBL25" s="165"/>
      <c r="LBM25" s="166"/>
      <c r="LBN25" s="165"/>
      <c r="LBO25" s="166"/>
      <c r="LBP25" s="165"/>
      <c r="LBQ25" s="166"/>
      <c r="LBR25" s="165"/>
      <c r="LBS25" s="166"/>
      <c r="LBT25" s="165"/>
      <c r="LBU25" s="166"/>
      <c r="LBV25" s="165"/>
      <c r="LBW25" s="166"/>
      <c r="LBX25" s="165"/>
      <c r="LBY25" s="166"/>
      <c r="LBZ25" s="165"/>
      <c r="LCA25" s="166"/>
      <c r="LCB25" s="165"/>
      <c r="LCC25" s="166"/>
      <c r="LCD25" s="165"/>
      <c r="LCE25" s="166"/>
      <c r="LCF25" s="165"/>
      <c r="LCG25" s="166"/>
      <c r="LCH25" s="165"/>
      <c r="LCI25" s="166"/>
      <c r="LCJ25" s="165"/>
      <c r="LCK25" s="166"/>
      <c r="LCL25" s="165"/>
      <c r="LCM25" s="166"/>
      <c r="LCN25" s="165"/>
      <c r="LCO25" s="166"/>
      <c r="LCP25" s="165"/>
      <c r="LCQ25" s="166"/>
      <c r="LCR25" s="165"/>
      <c r="LCS25" s="166"/>
      <c r="LCT25" s="165"/>
      <c r="LCU25" s="166"/>
      <c r="LCV25" s="165"/>
      <c r="LCW25" s="166"/>
      <c r="LCX25" s="165"/>
      <c r="LCY25" s="166"/>
      <c r="LCZ25" s="165"/>
      <c r="LDA25" s="166"/>
      <c r="LDB25" s="165"/>
      <c r="LDC25" s="166"/>
      <c r="LDD25" s="165"/>
      <c r="LDE25" s="166"/>
      <c r="LDF25" s="165"/>
      <c r="LDG25" s="166"/>
      <c r="LDH25" s="165"/>
      <c r="LDI25" s="166"/>
      <c r="LDJ25" s="165"/>
      <c r="LDK25" s="166"/>
      <c r="LDL25" s="165"/>
      <c r="LDM25" s="166"/>
      <c r="LDN25" s="165"/>
      <c r="LDO25" s="166"/>
      <c r="LDP25" s="165"/>
      <c r="LDQ25" s="166"/>
      <c r="LDR25" s="165"/>
      <c r="LDS25" s="166"/>
      <c r="LDT25" s="165"/>
      <c r="LDU25" s="166"/>
      <c r="LDV25" s="165"/>
      <c r="LDW25" s="166"/>
      <c r="LDX25" s="165"/>
      <c r="LDY25" s="166"/>
      <c r="LDZ25" s="165"/>
      <c r="LEA25" s="166"/>
      <c r="LEB25" s="165"/>
      <c r="LEC25" s="166"/>
      <c r="LED25" s="165"/>
      <c r="LEE25" s="166"/>
      <c r="LEF25" s="165"/>
      <c r="LEG25" s="166"/>
      <c r="LEH25" s="165"/>
      <c r="LEI25" s="166"/>
      <c r="LEJ25" s="165"/>
      <c r="LEK25" s="166"/>
      <c r="LEL25" s="165"/>
      <c r="LEM25" s="166"/>
      <c r="LEN25" s="165"/>
      <c r="LEO25" s="166"/>
      <c r="LEP25" s="165"/>
      <c r="LEQ25" s="166"/>
      <c r="LER25" s="165"/>
      <c r="LES25" s="166"/>
      <c r="LET25" s="165"/>
      <c r="LEU25" s="166"/>
      <c r="LEV25" s="165"/>
      <c r="LEW25" s="166"/>
      <c r="LEX25" s="165"/>
      <c r="LEY25" s="166"/>
      <c r="LEZ25" s="165"/>
      <c r="LFA25" s="166"/>
      <c r="LFB25" s="165"/>
      <c r="LFC25" s="166"/>
      <c r="LFD25" s="165"/>
      <c r="LFE25" s="166"/>
      <c r="LFF25" s="165"/>
      <c r="LFG25" s="166"/>
      <c r="LFH25" s="165"/>
      <c r="LFI25" s="166"/>
      <c r="LFJ25" s="165"/>
      <c r="LFK25" s="166"/>
      <c r="LFL25" s="165"/>
      <c r="LFM25" s="166"/>
      <c r="LFN25" s="165"/>
      <c r="LFO25" s="166"/>
      <c r="LFP25" s="165"/>
      <c r="LFQ25" s="166"/>
      <c r="LFR25" s="165"/>
      <c r="LFS25" s="166"/>
      <c r="LFT25" s="165"/>
      <c r="LFU25" s="166"/>
      <c r="LFV25" s="165"/>
      <c r="LFW25" s="166"/>
      <c r="LFX25" s="165"/>
      <c r="LFY25" s="166"/>
      <c r="LFZ25" s="165"/>
      <c r="LGA25" s="166"/>
      <c r="LGB25" s="165"/>
      <c r="LGC25" s="166"/>
      <c r="LGD25" s="165"/>
      <c r="LGE25" s="166"/>
      <c r="LGF25" s="165"/>
      <c r="LGG25" s="166"/>
      <c r="LGH25" s="165"/>
      <c r="LGI25" s="166"/>
      <c r="LGJ25" s="165"/>
      <c r="LGK25" s="166"/>
      <c r="LGL25" s="165"/>
      <c r="LGM25" s="166"/>
      <c r="LGN25" s="165"/>
      <c r="LGO25" s="166"/>
      <c r="LGP25" s="165"/>
      <c r="LGQ25" s="166"/>
      <c r="LGR25" s="165"/>
      <c r="LGS25" s="166"/>
      <c r="LGT25" s="165"/>
      <c r="LGU25" s="166"/>
      <c r="LGV25" s="165"/>
      <c r="LGW25" s="166"/>
      <c r="LGX25" s="165"/>
      <c r="LGY25" s="166"/>
      <c r="LGZ25" s="165"/>
      <c r="LHA25" s="166"/>
      <c r="LHB25" s="165"/>
      <c r="LHC25" s="166"/>
      <c r="LHD25" s="165"/>
      <c r="LHE25" s="166"/>
      <c r="LHF25" s="165"/>
      <c r="LHG25" s="166"/>
      <c r="LHH25" s="165"/>
      <c r="LHI25" s="166"/>
      <c r="LHJ25" s="165"/>
      <c r="LHK25" s="166"/>
      <c r="LHL25" s="165"/>
      <c r="LHM25" s="166"/>
      <c r="LHN25" s="165"/>
      <c r="LHO25" s="166"/>
      <c r="LHP25" s="165"/>
      <c r="LHQ25" s="166"/>
      <c r="LHR25" s="165"/>
      <c r="LHS25" s="166"/>
      <c r="LHT25" s="165"/>
      <c r="LHU25" s="166"/>
      <c r="LHV25" s="165"/>
      <c r="LHW25" s="166"/>
      <c r="LHX25" s="165"/>
      <c r="LHY25" s="166"/>
      <c r="LHZ25" s="165"/>
      <c r="LIA25" s="166"/>
      <c r="LIB25" s="165"/>
      <c r="LIC25" s="166"/>
      <c r="LID25" s="165"/>
      <c r="LIE25" s="166"/>
      <c r="LIF25" s="165"/>
      <c r="LIG25" s="166"/>
      <c r="LIH25" s="165"/>
      <c r="LII25" s="166"/>
      <c r="LIJ25" s="165"/>
      <c r="LIK25" s="166"/>
      <c r="LIL25" s="165"/>
      <c r="LIM25" s="166"/>
      <c r="LIN25" s="165"/>
      <c r="LIO25" s="166"/>
      <c r="LIP25" s="165"/>
      <c r="LIQ25" s="166"/>
      <c r="LIR25" s="165"/>
      <c r="LIS25" s="166"/>
      <c r="LIT25" s="165"/>
      <c r="LIU25" s="166"/>
      <c r="LIV25" s="165"/>
      <c r="LIW25" s="166"/>
      <c r="LIX25" s="165"/>
      <c r="LIY25" s="166"/>
      <c r="LIZ25" s="165"/>
      <c r="LJA25" s="166"/>
      <c r="LJB25" s="165"/>
      <c r="LJC25" s="166"/>
      <c r="LJD25" s="165"/>
      <c r="LJE25" s="166"/>
      <c r="LJF25" s="165"/>
      <c r="LJG25" s="166"/>
      <c r="LJH25" s="165"/>
      <c r="LJI25" s="166"/>
      <c r="LJJ25" s="165"/>
      <c r="LJK25" s="166"/>
      <c r="LJL25" s="165"/>
      <c r="LJM25" s="166"/>
      <c r="LJN25" s="165"/>
      <c r="LJO25" s="166"/>
      <c r="LJP25" s="165"/>
      <c r="LJQ25" s="166"/>
      <c r="LJR25" s="165"/>
      <c r="LJS25" s="166"/>
      <c r="LJT25" s="165"/>
      <c r="LJU25" s="166"/>
      <c r="LJV25" s="165"/>
      <c r="LJW25" s="166"/>
      <c r="LJX25" s="165"/>
      <c r="LJY25" s="166"/>
      <c r="LJZ25" s="165"/>
      <c r="LKA25" s="166"/>
      <c r="LKB25" s="165"/>
      <c r="LKC25" s="166"/>
      <c r="LKD25" s="165"/>
      <c r="LKE25" s="166"/>
      <c r="LKF25" s="165"/>
      <c r="LKG25" s="166"/>
      <c r="LKH25" s="165"/>
      <c r="LKI25" s="166"/>
      <c r="LKJ25" s="165"/>
      <c r="LKK25" s="166"/>
      <c r="LKL25" s="165"/>
      <c r="LKM25" s="166"/>
      <c r="LKN25" s="165"/>
      <c r="LKO25" s="166"/>
      <c r="LKP25" s="165"/>
      <c r="LKQ25" s="166"/>
      <c r="LKR25" s="165"/>
      <c r="LKS25" s="166"/>
      <c r="LKT25" s="165"/>
      <c r="LKU25" s="166"/>
      <c r="LKV25" s="165"/>
      <c r="LKW25" s="166"/>
      <c r="LKX25" s="165"/>
      <c r="LKY25" s="166"/>
      <c r="LKZ25" s="165"/>
      <c r="LLA25" s="166"/>
      <c r="LLB25" s="165"/>
      <c r="LLC25" s="166"/>
      <c r="LLD25" s="165"/>
      <c r="LLE25" s="166"/>
      <c r="LLF25" s="165"/>
      <c r="LLG25" s="166"/>
      <c r="LLH25" s="165"/>
      <c r="LLI25" s="166"/>
      <c r="LLJ25" s="165"/>
      <c r="LLK25" s="166"/>
      <c r="LLL25" s="165"/>
      <c r="LLM25" s="166"/>
      <c r="LLN25" s="165"/>
      <c r="LLO25" s="166"/>
      <c r="LLP25" s="165"/>
      <c r="LLQ25" s="166"/>
      <c r="LLR25" s="165"/>
      <c r="LLS25" s="166"/>
      <c r="LLT25" s="165"/>
      <c r="LLU25" s="166"/>
      <c r="LLV25" s="165"/>
      <c r="LLW25" s="166"/>
      <c r="LLX25" s="165"/>
      <c r="LLY25" s="166"/>
      <c r="LLZ25" s="165"/>
      <c r="LMA25" s="166"/>
      <c r="LMB25" s="165"/>
      <c r="LMC25" s="166"/>
      <c r="LMD25" s="165"/>
      <c r="LME25" s="166"/>
      <c r="LMF25" s="165"/>
      <c r="LMG25" s="166"/>
      <c r="LMH25" s="165"/>
      <c r="LMI25" s="166"/>
      <c r="LMJ25" s="165"/>
      <c r="LMK25" s="166"/>
      <c r="LML25" s="165"/>
      <c r="LMM25" s="166"/>
      <c r="LMN25" s="165"/>
      <c r="LMO25" s="166"/>
      <c r="LMP25" s="165"/>
      <c r="LMQ25" s="166"/>
      <c r="LMR25" s="165"/>
      <c r="LMS25" s="166"/>
      <c r="LMT25" s="165"/>
      <c r="LMU25" s="166"/>
      <c r="LMV25" s="165"/>
      <c r="LMW25" s="166"/>
      <c r="LMX25" s="165"/>
      <c r="LMY25" s="166"/>
      <c r="LMZ25" s="165"/>
      <c r="LNA25" s="166"/>
      <c r="LNB25" s="165"/>
      <c r="LNC25" s="166"/>
      <c r="LND25" s="165"/>
      <c r="LNE25" s="166"/>
      <c r="LNF25" s="165"/>
      <c r="LNG25" s="166"/>
      <c r="LNH25" s="165"/>
      <c r="LNI25" s="166"/>
      <c r="LNJ25" s="165"/>
      <c r="LNK25" s="166"/>
      <c r="LNL25" s="165"/>
      <c r="LNM25" s="166"/>
      <c r="LNN25" s="165"/>
      <c r="LNO25" s="166"/>
      <c r="LNP25" s="165"/>
      <c r="LNQ25" s="166"/>
      <c r="LNR25" s="165"/>
      <c r="LNS25" s="166"/>
      <c r="LNT25" s="165"/>
      <c r="LNU25" s="166"/>
      <c r="LNV25" s="165"/>
      <c r="LNW25" s="166"/>
      <c r="LNX25" s="165"/>
      <c r="LNY25" s="166"/>
      <c r="LNZ25" s="165"/>
      <c r="LOA25" s="166"/>
      <c r="LOB25" s="165"/>
      <c r="LOC25" s="166"/>
      <c r="LOD25" s="165"/>
      <c r="LOE25" s="166"/>
      <c r="LOF25" s="165"/>
      <c r="LOG25" s="166"/>
      <c r="LOH25" s="165"/>
      <c r="LOI25" s="166"/>
      <c r="LOJ25" s="165"/>
      <c r="LOK25" s="166"/>
      <c r="LOL25" s="165"/>
      <c r="LOM25" s="166"/>
      <c r="LON25" s="165"/>
      <c r="LOO25" s="166"/>
      <c r="LOP25" s="165"/>
      <c r="LOQ25" s="166"/>
      <c r="LOR25" s="165"/>
      <c r="LOS25" s="166"/>
      <c r="LOT25" s="165"/>
      <c r="LOU25" s="166"/>
      <c r="LOV25" s="165"/>
      <c r="LOW25" s="166"/>
      <c r="LOX25" s="165"/>
      <c r="LOY25" s="166"/>
      <c r="LOZ25" s="165"/>
      <c r="LPA25" s="166"/>
      <c r="LPB25" s="165"/>
      <c r="LPC25" s="166"/>
      <c r="LPD25" s="165"/>
      <c r="LPE25" s="166"/>
      <c r="LPF25" s="165"/>
      <c r="LPG25" s="166"/>
      <c r="LPH25" s="165"/>
      <c r="LPI25" s="166"/>
      <c r="LPJ25" s="165"/>
      <c r="LPK25" s="166"/>
      <c r="LPL25" s="165"/>
      <c r="LPM25" s="166"/>
      <c r="LPN25" s="165"/>
      <c r="LPO25" s="166"/>
      <c r="LPP25" s="165"/>
      <c r="LPQ25" s="166"/>
      <c r="LPR25" s="165"/>
      <c r="LPS25" s="166"/>
      <c r="LPT25" s="165"/>
      <c r="LPU25" s="166"/>
      <c r="LPV25" s="165"/>
      <c r="LPW25" s="166"/>
      <c r="LPX25" s="165"/>
      <c r="LPY25" s="166"/>
      <c r="LPZ25" s="165"/>
      <c r="LQA25" s="166"/>
      <c r="LQB25" s="165"/>
      <c r="LQC25" s="166"/>
      <c r="LQD25" s="165"/>
      <c r="LQE25" s="166"/>
      <c r="LQF25" s="165"/>
      <c r="LQG25" s="166"/>
      <c r="LQH25" s="165"/>
      <c r="LQI25" s="166"/>
      <c r="LQJ25" s="165"/>
      <c r="LQK25" s="166"/>
      <c r="LQL25" s="165"/>
      <c r="LQM25" s="166"/>
      <c r="LQN25" s="165"/>
      <c r="LQO25" s="166"/>
      <c r="LQP25" s="165"/>
      <c r="LQQ25" s="166"/>
      <c r="LQR25" s="165"/>
      <c r="LQS25" s="166"/>
      <c r="LQT25" s="165"/>
      <c r="LQU25" s="166"/>
      <c r="LQV25" s="165"/>
      <c r="LQW25" s="166"/>
      <c r="LQX25" s="165"/>
      <c r="LQY25" s="166"/>
      <c r="LQZ25" s="165"/>
      <c r="LRA25" s="166"/>
      <c r="LRB25" s="165"/>
      <c r="LRC25" s="166"/>
      <c r="LRD25" s="165"/>
      <c r="LRE25" s="166"/>
      <c r="LRF25" s="165"/>
      <c r="LRG25" s="166"/>
      <c r="LRH25" s="165"/>
      <c r="LRI25" s="166"/>
      <c r="LRJ25" s="165"/>
      <c r="LRK25" s="166"/>
      <c r="LRL25" s="165"/>
      <c r="LRM25" s="166"/>
      <c r="LRN25" s="165"/>
      <c r="LRO25" s="166"/>
      <c r="LRP25" s="165"/>
      <c r="LRQ25" s="166"/>
      <c r="LRR25" s="165"/>
      <c r="LRS25" s="166"/>
      <c r="LRT25" s="165"/>
      <c r="LRU25" s="166"/>
      <c r="LRV25" s="165"/>
      <c r="LRW25" s="166"/>
      <c r="LRX25" s="165"/>
      <c r="LRY25" s="166"/>
      <c r="LRZ25" s="165"/>
      <c r="LSA25" s="166"/>
      <c r="LSB25" s="165"/>
      <c r="LSC25" s="166"/>
      <c r="LSD25" s="165"/>
      <c r="LSE25" s="166"/>
      <c r="LSF25" s="165"/>
      <c r="LSG25" s="166"/>
      <c r="LSH25" s="165"/>
      <c r="LSI25" s="166"/>
      <c r="LSJ25" s="165"/>
      <c r="LSK25" s="166"/>
      <c r="LSL25" s="165"/>
      <c r="LSM25" s="166"/>
      <c r="LSN25" s="165"/>
      <c r="LSO25" s="166"/>
      <c r="LSP25" s="165"/>
      <c r="LSQ25" s="166"/>
      <c r="LSR25" s="165"/>
      <c r="LSS25" s="166"/>
      <c r="LST25" s="165"/>
      <c r="LSU25" s="166"/>
      <c r="LSV25" s="165"/>
      <c r="LSW25" s="166"/>
      <c r="LSX25" s="165"/>
      <c r="LSY25" s="166"/>
      <c r="LSZ25" s="165"/>
      <c r="LTA25" s="166"/>
      <c r="LTB25" s="165"/>
      <c r="LTC25" s="166"/>
      <c r="LTD25" s="165"/>
      <c r="LTE25" s="166"/>
      <c r="LTF25" s="165"/>
      <c r="LTG25" s="166"/>
      <c r="LTH25" s="165"/>
      <c r="LTI25" s="166"/>
      <c r="LTJ25" s="165"/>
      <c r="LTK25" s="166"/>
      <c r="LTL25" s="165"/>
      <c r="LTM25" s="166"/>
      <c r="LTN25" s="165"/>
      <c r="LTO25" s="166"/>
      <c r="LTP25" s="165"/>
      <c r="LTQ25" s="166"/>
      <c r="LTR25" s="165"/>
      <c r="LTS25" s="166"/>
      <c r="LTT25" s="165"/>
      <c r="LTU25" s="166"/>
      <c r="LTV25" s="165"/>
      <c r="LTW25" s="166"/>
      <c r="LTX25" s="165"/>
      <c r="LTY25" s="166"/>
      <c r="LTZ25" s="165"/>
      <c r="LUA25" s="166"/>
      <c r="LUB25" s="165"/>
      <c r="LUC25" s="166"/>
      <c r="LUD25" s="165"/>
      <c r="LUE25" s="166"/>
      <c r="LUF25" s="165"/>
      <c r="LUG25" s="166"/>
      <c r="LUH25" s="165"/>
      <c r="LUI25" s="166"/>
      <c r="LUJ25" s="165"/>
      <c r="LUK25" s="166"/>
      <c r="LUL25" s="165"/>
      <c r="LUM25" s="166"/>
      <c r="LUN25" s="165"/>
      <c r="LUO25" s="166"/>
      <c r="LUP25" s="165"/>
      <c r="LUQ25" s="166"/>
      <c r="LUR25" s="165"/>
      <c r="LUS25" s="166"/>
      <c r="LUT25" s="165"/>
      <c r="LUU25" s="166"/>
      <c r="LUV25" s="165"/>
      <c r="LUW25" s="166"/>
      <c r="LUX25" s="165"/>
      <c r="LUY25" s="166"/>
      <c r="LUZ25" s="165"/>
      <c r="LVA25" s="166"/>
      <c r="LVB25" s="165"/>
      <c r="LVC25" s="166"/>
      <c r="LVD25" s="165"/>
      <c r="LVE25" s="166"/>
      <c r="LVF25" s="165"/>
      <c r="LVG25" s="166"/>
      <c r="LVH25" s="165"/>
      <c r="LVI25" s="166"/>
      <c r="LVJ25" s="165"/>
      <c r="LVK25" s="166"/>
      <c r="LVL25" s="165"/>
      <c r="LVM25" s="166"/>
      <c r="LVN25" s="165"/>
      <c r="LVO25" s="166"/>
      <c r="LVP25" s="165"/>
      <c r="LVQ25" s="166"/>
      <c r="LVR25" s="165"/>
      <c r="LVS25" s="166"/>
      <c r="LVT25" s="165"/>
      <c r="LVU25" s="166"/>
      <c r="LVV25" s="165"/>
      <c r="LVW25" s="166"/>
      <c r="LVX25" s="165"/>
      <c r="LVY25" s="166"/>
      <c r="LVZ25" s="165"/>
      <c r="LWA25" s="166"/>
      <c r="LWB25" s="165"/>
      <c r="LWC25" s="166"/>
      <c r="LWD25" s="165"/>
      <c r="LWE25" s="166"/>
      <c r="LWF25" s="165"/>
      <c r="LWG25" s="166"/>
      <c r="LWH25" s="165"/>
      <c r="LWI25" s="166"/>
      <c r="LWJ25" s="165"/>
      <c r="LWK25" s="166"/>
      <c r="LWL25" s="165"/>
      <c r="LWM25" s="166"/>
      <c r="LWN25" s="165"/>
      <c r="LWO25" s="166"/>
      <c r="LWP25" s="165"/>
      <c r="LWQ25" s="166"/>
      <c r="LWR25" s="165"/>
      <c r="LWS25" s="166"/>
      <c r="LWT25" s="165"/>
      <c r="LWU25" s="166"/>
      <c r="LWV25" s="165"/>
      <c r="LWW25" s="166"/>
      <c r="LWX25" s="165"/>
      <c r="LWY25" s="166"/>
      <c r="LWZ25" s="165"/>
      <c r="LXA25" s="166"/>
      <c r="LXB25" s="165"/>
      <c r="LXC25" s="166"/>
      <c r="LXD25" s="165"/>
      <c r="LXE25" s="166"/>
      <c r="LXF25" s="165"/>
      <c r="LXG25" s="166"/>
      <c r="LXH25" s="165"/>
      <c r="LXI25" s="166"/>
      <c r="LXJ25" s="165"/>
      <c r="LXK25" s="166"/>
      <c r="LXL25" s="165"/>
      <c r="LXM25" s="166"/>
      <c r="LXN25" s="165"/>
      <c r="LXO25" s="166"/>
      <c r="LXP25" s="165"/>
      <c r="LXQ25" s="166"/>
      <c r="LXR25" s="165"/>
      <c r="LXS25" s="166"/>
      <c r="LXT25" s="165"/>
      <c r="LXU25" s="166"/>
      <c r="LXV25" s="165"/>
      <c r="LXW25" s="166"/>
      <c r="LXX25" s="165"/>
      <c r="LXY25" s="166"/>
      <c r="LXZ25" s="165"/>
      <c r="LYA25" s="166"/>
      <c r="LYB25" s="165"/>
      <c r="LYC25" s="166"/>
      <c r="LYD25" s="165"/>
      <c r="LYE25" s="166"/>
      <c r="LYF25" s="165"/>
      <c r="LYG25" s="166"/>
      <c r="LYH25" s="165"/>
      <c r="LYI25" s="166"/>
      <c r="LYJ25" s="165"/>
      <c r="LYK25" s="166"/>
      <c r="LYL25" s="165"/>
      <c r="LYM25" s="166"/>
      <c r="LYN25" s="165"/>
      <c r="LYO25" s="166"/>
      <c r="LYP25" s="165"/>
      <c r="LYQ25" s="166"/>
      <c r="LYR25" s="165"/>
      <c r="LYS25" s="166"/>
      <c r="LYT25" s="165"/>
      <c r="LYU25" s="166"/>
      <c r="LYV25" s="165"/>
      <c r="LYW25" s="166"/>
      <c r="LYX25" s="165"/>
      <c r="LYY25" s="166"/>
      <c r="LYZ25" s="165"/>
      <c r="LZA25" s="166"/>
      <c r="LZB25" s="165"/>
      <c r="LZC25" s="166"/>
      <c r="LZD25" s="165"/>
      <c r="LZE25" s="166"/>
      <c r="LZF25" s="165"/>
      <c r="LZG25" s="166"/>
      <c r="LZH25" s="165"/>
      <c r="LZI25" s="166"/>
      <c r="LZJ25" s="165"/>
      <c r="LZK25" s="166"/>
      <c r="LZL25" s="165"/>
      <c r="LZM25" s="166"/>
      <c r="LZN25" s="165"/>
      <c r="LZO25" s="166"/>
      <c r="LZP25" s="165"/>
      <c r="LZQ25" s="166"/>
      <c r="LZR25" s="165"/>
      <c r="LZS25" s="166"/>
      <c r="LZT25" s="165"/>
      <c r="LZU25" s="166"/>
      <c r="LZV25" s="165"/>
      <c r="LZW25" s="166"/>
      <c r="LZX25" s="165"/>
      <c r="LZY25" s="166"/>
      <c r="LZZ25" s="165"/>
      <c r="MAA25" s="166"/>
      <c r="MAB25" s="165"/>
      <c r="MAC25" s="166"/>
      <c r="MAD25" s="165"/>
      <c r="MAE25" s="166"/>
      <c r="MAF25" s="165"/>
      <c r="MAG25" s="166"/>
      <c r="MAH25" s="165"/>
      <c r="MAI25" s="166"/>
      <c r="MAJ25" s="165"/>
      <c r="MAK25" s="166"/>
      <c r="MAL25" s="165"/>
      <c r="MAM25" s="166"/>
      <c r="MAN25" s="165"/>
      <c r="MAO25" s="166"/>
      <c r="MAP25" s="165"/>
      <c r="MAQ25" s="166"/>
      <c r="MAR25" s="165"/>
      <c r="MAS25" s="166"/>
      <c r="MAT25" s="165"/>
      <c r="MAU25" s="166"/>
      <c r="MAV25" s="165"/>
      <c r="MAW25" s="166"/>
      <c r="MAX25" s="165"/>
      <c r="MAY25" s="166"/>
      <c r="MAZ25" s="165"/>
      <c r="MBA25" s="166"/>
      <c r="MBB25" s="165"/>
      <c r="MBC25" s="166"/>
      <c r="MBD25" s="165"/>
      <c r="MBE25" s="166"/>
      <c r="MBF25" s="165"/>
      <c r="MBG25" s="166"/>
      <c r="MBH25" s="165"/>
      <c r="MBI25" s="166"/>
      <c r="MBJ25" s="165"/>
      <c r="MBK25" s="166"/>
      <c r="MBL25" s="165"/>
      <c r="MBM25" s="166"/>
      <c r="MBN25" s="165"/>
      <c r="MBO25" s="166"/>
      <c r="MBP25" s="165"/>
      <c r="MBQ25" s="166"/>
      <c r="MBR25" s="165"/>
      <c r="MBS25" s="166"/>
      <c r="MBT25" s="165"/>
      <c r="MBU25" s="166"/>
      <c r="MBV25" s="165"/>
      <c r="MBW25" s="166"/>
      <c r="MBX25" s="165"/>
      <c r="MBY25" s="166"/>
      <c r="MBZ25" s="165"/>
      <c r="MCA25" s="166"/>
      <c r="MCB25" s="165"/>
      <c r="MCC25" s="166"/>
      <c r="MCD25" s="165"/>
      <c r="MCE25" s="166"/>
      <c r="MCF25" s="165"/>
      <c r="MCG25" s="166"/>
      <c r="MCH25" s="165"/>
      <c r="MCI25" s="166"/>
      <c r="MCJ25" s="165"/>
      <c r="MCK25" s="166"/>
      <c r="MCL25" s="165"/>
      <c r="MCM25" s="166"/>
      <c r="MCN25" s="165"/>
      <c r="MCO25" s="166"/>
      <c r="MCP25" s="165"/>
      <c r="MCQ25" s="166"/>
      <c r="MCR25" s="165"/>
      <c r="MCS25" s="166"/>
      <c r="MCT25" s="165"/>
      <c r="MCU25" s="166"/>
      <c r="MCV25" s="165"/>
      <c r="MCW25" s="166"/>
      <c r="MCX25" s="165"/>
      <c r="MCY25" s="166"/>
      <c r="MCZ25" s="165"/>
      <c r="MDA25" s="166"/>
      <c r="MDB25" s="165"/>
      <c r="MDC25" s="166"/>
      <c r="MDD25" s="165"/>
      <c r="MDE25" s="166"/>
      <c r="MDF25" s="165"/>
      <c r="MDG25" s="166"/>
      <c r="MDH25" s="165"/>
      <c r="MDI25" s="166"/>
      <c r="MDJ25" s="165"/>
      <c r="MDK25" s="166"/>
      <c r="MDL25" s="165"/>
      <c r="MDM25" s="166"/>
      <c r="MDN25" s="165"/>
      <c r="MDO25" s="166"/>
      <c r="MDP25" s="165"/>
      <c r="MDQ25" s="166"/>
      <c r="MDR25" s="165"/>
      <c r="MDS25" s="166"/>
      <c r="MDT25" s="165"/>
      <c r="MDU25" s="166"/>
      <c r="MDV25" s="165"/>
      <c r="MDW25" s="166"/>
      <c r="MDX25" s="165"/>
      <c r="MDY25" s="166"/>
      <c r="MDZ25" s="165"/>
      <c r="MEA25" s="166"/>
      <c r="MEB25" s="165"/>
      <c r="MEC25" s="166"/>
      <c r="MED25" s="165"/>
      <c r="MEE25" s="166"/>
      <c r="MEF25" s="165"/>
      <c r="MEG25" s="166"/>
      <c r="MEH25" s="165"/>
      <c r="MEI25" s="166"/>
      <c r="MEJ25" s="165"/>
      <c r="MEK25" s="166"/>
      <c r="MEL25" s="165"/>
      <c r="MEM25" s="166"/>
      <c r="MEN25" s="165"/>
      <c r="MEO25" s="166"/>
      <c r="MEP25" s="165"/>
      <c r="MEQ25" s="166"/>
      <c r="MER25" s="165"/>
      <c r="MES25" s="166"/>
      <c r="MET25" s="165"/>
      <c r="MEU25" s="166"/>
      <c r="MEV25" s="165"/>
      <c r="MEW25" s="166"/>
      <c r="MEX25" s="165"/>
      <c r="MEY25" s="166"/>
      <c r="MEZ25" s="165"/>
      <c r="MFA25" s="166"/>
      <c r="MFB25" s="165"/>
      <c r="MFC25" s="166"/>
      <c r="MFD25" s="165"/>
      <c r="MFE25" s="166"/>
      <c r="MFF25" s="165"/>
      <c r="MFG25" s="166"/>
      <c r="MFH25" s="165"/>
      <c r="MFI25" s="166"/>
      <c r="MFJ25" s="165"/>
      <c r="MFK25" s="166"/>
      <c r="MFL25" s="165"/>
      <c r="MFM25" s="166"/>
      <c r="MFN25" s="165"/>
      <c r="MFO25" s="166"/>
      <c r="MFP25" s="165"/>
      <c r="MFQ25" s="166"/>
      <c r="MFR25" s="165"/>
      <c r="MFS25" s="166"/>
      <c r="MFT25" s="165"/>
      <c r="MFU25" s="166"/>
      <c r="MFV25" s="165"/>
      <c r="MFW25" s="166"/>
      <c r="MFX25" s="165"/>
      <c r="MFY25" s="166"/>
      <c r="MFZ25" s="165"/>
      <c r="MGA25" s="166"/>
      <c r="MGB25" s="165"/>
      <c r="MGC25" s="166"/>
      <c r="MGD25" s="165"/>
      <c r="MGE25" s="166"/>
      <c r="MGF25" s="165"/>
      <c r="MGG25" s="166"/>
      <c r="MGH25" s="165"/>
      <c r="MGI25" s="166"/>
      <c r="MGJ25" s="165"/>
      <c r="MGK25" s="166"/>
      <c r="MGL25" s="165"/>
      <c r="MGM25" s="166"/>
      <c r="MGN25" s="165"/>
      <c r="MGO25" s="166"/>
      <c r="MGP25" s="165"/>
      <c r="MGQ25" s="166"/>
      <c r="MGR25" s="165"/>
      <c r="MGS25" s="166"/>
      <c r="MGT25" s="165"/>
      <c r="MGU25" s="166"/>
      <c r="MGV25" s="165"/>
      <c r="MGW25" s="166"/>
      <c r="MGX25" s="165"/>
      <c r="MGY25" s="166"/>
      <c r="MGZ25" s="165"/>
      <c r="MHA25" s="166"/>
      <c r="MHB25" s="165"/>
      <c r="MHC25" s="166"/>
      <c r="MHD25" s="165"/>
      <c r="MHE25" s="166"/>
      <c r="MHF25" s="165"/>
      <c r="MHG25" s="166"/>
      <c r="MHH25" s="165"/>
      <c r="MHI25" s="166"/>
      <c r="MHJ25" s="165"/>
      <c r="MHK25" s="166"/>
      <c r="MHL25" s="165"/>
      <c r="MHM25" s="166"/>
      <c r="MHN25" s="165"/>
      <c r="MHO25" s="166"/>
      <c r="MHP25" s="165"/>
      <c r="MHQ25" s="166"/>
      <c r="MHR25" s="165"/>
      <c r="MHS25" s="166"/>
      <c r="MHT25" s="165"/>
      <c r="MHU25" s="166"/>
      <c r="MHV25" s="165"/>
      <c r="MHW25" s="166"/>
      <c r="MHX25" s="165"/>
      <c r="MHY25" s="166"/>
      <c r="MHZ25" s="165"/>
      <c r="MIA25" s="166"/>
      <c r="MIB25" s="165"/>
      <c r="MIC25" s="166"/>
      <c r="MID25" s="165"/>
      <c r="MIE25" s="166"/>
      <c r="MIF25" s="165"/>
      <c r="MIG25" s="166"/>
      <c r="MIH25" s="165"/>
      <c r="MII25" s="166"/>
      <c r="MIJ25" s="165"/>
      <c r="MIK25" s="166"/>
      <c r="MIL25" s="165"/>
      <c r="MIM25" s="166"/>
      <c r="MIN25" s="165"/>
      <c r="MIO25" s="166"/>
      <c r="MIP25" s="165"/>
      <c r="MIQ25" s="166"/>
      <c r="MIR25" s="165"/>
      <c r="MIS25" s="166"/>
      <c r="MIT25" s="165"/>
      <c r="MIU25" s="166"/>
      <c r="MIV25" s="165"/>
      <c r="MIW25" s="166"/>
      <c r="MIX25" s="165"/>
      <c r="MIY25" s="166"/>
      <c r="MIZ25" s="165"/>
      <c r="MJA25" s="166"/>
      <c r="MJB25" s="165"/>
      <c r="MJC25" s="166"/>
      <c r="MJD25" s="165"/>
      <c r="MJE25" s="166"/>
      <c r="MJF25" s="165"/>
      <c r="MJG25" s="166"/>
      <c r="MJH25" s="165"/>
      <c r="MJI25" s="166"/>
      <c r="MJJ25" s="165"/>
      <c r="MJK25" s="166"/>
      <c r="MJL25" s="165"/>
      <c r="MJM25" s="166"/>
      <c r="MJN25" s="165"/>
      <c r="MJO25" s="166"/>
      <c r="MJP25" s="165"/>
      <c r="MJQ25" s="166"/>
      <c r="MJR25" s="165"/>
      <c r="MJS25" s="166"/>
      <c r="MJT25" s="165"/>
      <c r="MJU25" s="166"/>
      <c r="MJV25" s="165"/>
      <c r="MJW25" s="166"/>
      <c r="MJX25" s="165"/>
      <c r="MJY25" s="166"/>
      <c r="MJZ25" s="165"/>
      <c r="MKA25" s="166"/>
      <c r="MKB25" s="165"/>
      <c r="MKC25" s="166"/>
      <c r="MKD25" s="165"/>
      <c r="MKE25" s="166"/>
      <c r="MKF25" s="165"/>
      <c r="MKG25" s="166"/>
      <c r="MKH25" s="165"/>
      <c r="MKI25" s="166"/>
      <c r="MKJ25" s="165"/>
      <c r="MKK25" s="166"/>
      <c r="MKL25" s="165"/>
      <c r="MKM25" s="166"/>
      <c r="MKN25" s="165"/>
      <c r="MKO25" s="166"/>
      <c r="MKP25" s="165"/>
      <c r="MKQ25" s="166"/>
      <c r="MKR25" s="165"/>
      <c r="MKS25" s="166"/>
      <c r="MKT25" s="165"/>
      <c r="MKU25" s="166"/>
      <c r="MKV25" s="165"/>
      <c r="MKW25" s="166"/>
      <c r="MKX25" s="165"/>
      <c r="MKY25" s="166"/>
      <c r="MKZ25" s="165"/>
      <c r="MLA25" s="166"/>
      <c r="MLB25" s="165"/>
      <c r="MLC25" s="166"/>
      <c r="MLD25" s="165"/>
      <c r="MLE25" s="166"/>
      <c r="MLF25" s="165"/>
      <c r="MLG25" s="166"/>
      <c r="MLH25" s="165"/>
      <c r="MLI25" s="166"/>
      <c r="MLJ25" s="165"/>
      <c r="MLK25" s="166"/>
      <c r="MLL25" s="165"/>
      <c r="MLM25" s="166"/>
      <c r="MLN25" s="165"/>
      <c r="MLO25" s="166"/>
      <c r="MLP25" s="165"/>
      <c r="MLQ25" s="166"/>
      <c r="MLR25" s="165"/>
      <c r="MLS25" s="166"/>
      <c r="MLT25" s="165"/>
      <c r="MLU25" s="166"/>
      <c r="MLV25" s="165"/>
      <c r="MLW25" s="166"/>
      <c r="MLX25" s="165"/>
      <c r="MLY25" s="166"/>
      <c r="MLZ25" s="165"/>
      <c r="MMA25" s="166"/>
      <c r="MMB25" s="165"/>
      <c r="MMC25" s="166"/>
      <c r="MMD25" s="165"/>
      <c r="MME25" s="166"/>
      <c r="MMF25" s="165"/>
      <c r="MMG25" s="166"/>
      <c r="MMH25" s="165"/>
      <c r="MMI25" s="166"/>
      <c r="MMJ25" s="165"/>
      <c r="MMK25" s="166"/>
      <c r="MML25" s="165"/>
      <c r="MMM25" s="166"/>
      <c r="MMN25" s="165"/>
      <c r="MMO25" s="166"/>
      <c r="MMP25" s="165"/>
      <c r="MMQ25" s="166"/>
      <c r="MMR25" s="165"/>
      <c r="MMS25" s="166"/>
      <c r="MMT25" s="165"/>
      <c r="MMU25" s="166"/>
      <c r="MMV25" s="165"/>
      <c r="MMW25" s="166"/>
      <c r="MMX25" s="165"/>
      <c r="MMY25" s="166"/>
      <c r="MMZ25" s="165"/>
      <c r="MNA25" s="166"/>
      <c r="MNB25" s="165"/>
      <c r="MNC25" s="166"/>
      <c r="MND25" s="165"/>
      <c r="MNE25" s="166"/>
      <c r="MNF25" s="165"/>
      <c r="MNG25" s="166"/>
      <c r="MNH25" s="165"/>
      <c r="MNI25" s="166"/>
      <c r="MNJ25" s="165"/>
      <c r="MNK25" s="166"/>
      <c r="MNL25" s="165"/>
      <c r="MNM25" s="166"/>
      <c r="MNN25" s="165"/>
      <c r="MNO25" s="166"/>
      <c r="MNP25" s="165"/>
      <c r="MNQ25" s="166"/>
      <c r="MNR25" s="165"/>
      <c r="MNS25" s="166"/>
      <c r="MNT25" s="165"/>
      <c r="MNU25" s="166"/>
      <c r="MNV25" s="165"/>
      <c r="MNW25" s="166"/>
      <c r="MNX25" s="165"/>
      <c r="MNY25" s="166"/>
      <c r="MNZ25" s="165"/>
      <c r="MOA25" s="166"/>
      <c r="MOB25" s="165"/>
      <c r="MOC25" s="166"/>
      <c r="MOD25" s="165"/>
      <c r="MOE25" s="166"/>
      <c r="MOF25" s="165"/>
      <c r="MOG25" s="166"/>
      <c r="MOH25" s="165"/>
      <c r="MOI25" s="166"/>
      <c r="MOJ25" s="165"/>
      <c r="MOK25" s="166"/>
      <c r="MOL25" s="165"/>
      <c r="MOM25" s="166"/>
      <c r="MON25" s="165"/>
      <c r="MOO25" s="166"/>
      <c r="MOP25" s="165"/>
      <c r="MOQ25" s="166"/>
      <c r="MOR25" s="165"/>
      <c r="MOS25" s="166"/>
      <c r="MOT25" s="165"/>
      <c r="MOU25" s="166"/>
      <c r="MOV25" s="165"/>
      <c r="MOW25" s="166"/>
      <c r="MOX25" s="165"/>
      <c r="MOY25" s="166"/>
      <c r="MOZ25" s="165"/>
      <c r="MPA25" s="166"/>
      <c r="MPB25" s="165"/>
      <c r="MPC25" s="166"/>
      <c r="MPD25" s="165"/>
      <c r="MPE25" s="166"/>
      <c r="MPF25" s="165"/>
      <c r="MPG25" s="166"/>
      <c r="MPH25" s="165"/>
      <c r="MPI25" s="166"/>
      <c r="MPJ25" s="165"/>
      <c r="MPK25" s="166"/>
      <c r="MPL25" s="165"/>
      <c r="MPM25" s="166"/>
      <c r="MPN25" s="165"/>
      <c r="MPO25" s="166"/>
      <c r="MPP25" s="165"/>
      <c r="MPQ25" s="166"/>
      <c r="MPR25" s="165"/>
      <c r="MPS25" s="166"/>
      <c r="MPT25" s="165"/>
      <c r="MPU25" s="166"/>
      <c r="MPV25" s="165"/>
      <c r="MPW25" s="166"/>
      <c r="MPX25" s="165"/>
      <c r="MPY25" s="166"/>
      <c r="MPZ25" s="165"/>
      <c r="MQA25" s="166"/>
      <c r="MQB25" s="165"/>
      <c r="MQC25" s="166"/>
      <c r="MQD25" s="165"/>
      <c r="MQE25" s="166"/>
      <c r="MQF25" s="165"/>
      <c r="MQG25" s="166"/>
      <c r="MQH25" s="165"/>
      <c r="MQI25" s="166"/>
      <c r="MQJ25" s="165"/>
      <c r="MQK25" s="166"/>
      <c r="MQL25" s="165"/>
      <c r="MQM25" s="166"/>
      <c r="MQN25" s="165"/>
      <c r="MQO25" s="166"/>
      <c r="MQP25" s="165"/>
      <c r="MQQ25" s="166"/>
      <c r="MQR25" s="165"/>
      <c r="MQS25" s="166"/>
      <c r="MQT25" s="165"/>
      <c r="MQU25" s="166"/>
      <c r="MQV25" s="165"/>
      <c r="MQW25" s="166"/>
      <c r="MQX25" s="165"/>
      <c r="MQY25" s="166"/>
      <c r="MQZ25" s="165"/>
      <c r="MRA25" s="166"/>
      <c r="MRB25" s="165"/>
      <c r="MRC25" s="166"/>
      <c r="MRD25" s="165"/>
      <c r="MRE25" s="166"/>
      <c r="MRF25" s="165"/>
      <c r="MRG25" s="166"/>
      <c r="MRH25" s="165"/>
      <c r="MRI25" s="166"/>
      <c r="MRJ25" s="165"/>
      <c r="MRK25" s="166"/>
      <c r="MRL25" s="165"/>
      <c r="MRM25" s="166"/>
      <c r="MRN25" s="165"/>
      <c r="MRO25" s="166"/>
      <c r="MRP25" s="165"/>
      <c r="MRQ25" s="166"/>
      <c r="MRR25" s="165"/>
      <c r="MRS25" s="166"/>
      <c r="MRT25" s="165"/>
      <c r="MRU25" s="166"/>
      <c r="MRV25" s="165"/>
      <c r="MRW25" s="166"/>
      <c r="MRX25" s="165"/>
      <c r="MRY25" s="166"/>
      <c r="MRZ25" s="165"/>
      <c r="MSA25" s="166"/>
      <c r="MSB25" s="165"/>
      <c r="MSC25" s="166"/>
      <c r="MSD25" s="165"/>
      <c r="MSE25" s="166"/>
      <c r="MSF25" s="165"/>
      <c r="MSG25" s="166"/>
      <c r="MSH25" s="165"/>
      <c r="MSI25" s="166"/>
      <c r="MSJ25" s="165"/>
      <c r="MSK25" s="166"/>
      <c r="MSL25" s="165"/>
      <c r="MSM25" s="166"/>
      <c r="MSN25" s="165"/>
      <c r="MSO25" s="166"/>
      <c r="MSP25" s="165"/>
      <c r="MSQ25" s="166"/>
      <c r="MSR25" s="165"/>
      <c r="MSS25" s="166"/>
      <c r="MST25" s="165"/>
      <c r="MSU25" s="166"/>
      <c r="MSV25" s="165"/>
      <c r="MSW25" s="166"/>
      <c r="MSX25" s="165"/>
      <c r="MSY25" s="166"/>
      <c r="MSZ25" s="165"/>
      <c r="MTA25" s="166"/>
      <c r="MTB25" s="165"/>
      <c r="MTC25" s="166"/>
      <c r="MTD25" s="165"/>
      <c r="MTE25" s="166"/>
      <c r="MTF25" s="165"/>
      <c r="MTG25" s="166"/>
      <c r="MTH25" s="165"/>
      <c r="MTI25" s="166"/>
      <c r="MTJ25" s="165"/>
      <c r="MTK25" s="166"/>
      <c r="MTL25" s="165"/>
      <c r="MTM25" s="166"/>
      <c r="MTN25" s="165"/>
      <c r="MTO25" s="166"/>
      <c r="MTP25" s="165"/>
      <c r="MTQ25" s="166"/>
      <c r="MTR25" s="165"/>
      <c r="MTS25" s="166"/>
      <c r="MTT25" s="165"/>
      <c r="MTU25" s="166"/>
      <c r="MTV25" s="165"/>
      <c r="MTW25" s="166"/>
      <c r="MTX25" s="165"/>
      <c r="MTY25" s="166"/>
      <c r="MTZ25" s="165"/>
      <c r="MUA25" s="166"/>
      <c r="MUB25" s="165"/>
      <c r="MUC25" s="166"/>
      <c r="MUD25" s="165"/>
      <c r="MUE25" s="166"/>
      <c r="MUF25" s="165"/>
      <c r="MUG25" s="166"/>
      <c r="MUH25" s="165"/>
      <c r="MUI25" s="166"/>
      <c r="MUJ25" s="165"/>
      <c r="MUK25" s="166"/>
      <c r="MUL25" s="165"/>
      <c r="MUM25" s="166"/>
      <c r="MUN25" s="165"/>
      <c r="MUO25" s="166"/>
      <c r="MUP25" s="165"/>
      <c r="MUQ25" s="166"/>
      <c r="MUR25" s="165"/>
      <c r="MUS25" s="166"/>
      <c r="MUT25" s="165"/>
      <c r="MUU25" s="166"/>
      <c r="MUV25" s="165"/>
      <c r="MUW25" s="166"/>
      <c r="MUX25" s="165"/>
      <c r="MUY25" s="166"/>
      <c r="MUZ25" s="165"/>
      <c r="MVA25" s="166"/>
      <c r="MVB25" s="165"/>
      <c r="MVC25" s="166"/>
      <c r="MVD25" s="165"/>
      <c r="MVE25" s="166"/>
      <c r="MVF25" s="165"/>
      <c r="MVG25" s="166"/>
      <c r="MVH25" s="165"/>
      <c r="MVI25" s="166"/>
      <c r="MVJ25" s="165"/>
      <c r="MVK25" s="166"/>
      <c r="MVL25" s="165"/>
      <c r="MVM25" s="166"/>
      <c r="MVN25" s="165"/>
      <c r="MVO25" s="166"/>
      <c r="MVP25" s="165"/>
      <c r="MVQ25" s="166"/>
      <c r="MVR25" s="165"/>
      <c r="MVS25" s="166"/>
      <c r="MVT25" s="165"/>
      <c r="MVU25" s="166"/>
      <c r="MVV25" s="165"/>
      <c r="MVW25" s="166"/>
      <c r="MVX25" s="165"/>
      <c r="MVY25" s="166"/>
      <c r="MVZ25" s="165"/>
      <c r="MWA25" s="166"/>
      <c r="MWB25" s="165"/>
      <c r="MWC25" s="166"/>
      <c r="MWD25" s="165"/>
      <c r="MWE25" s="166"/>
      <c r="MWF25" s="165"/>
      <c r="MWG25" s="166"/>
      <c r="MWH25" s="165"/>
      <c r="MWI25" s="166"/>
      <c r="MWJ25" s="165"/>
      <c r="MWK25" s="166"/>
      <c r="MWL25" s="165"/>
      <c r="MWM25" s="166"/>
      <c r="MWN25" s="165"/>
      <c r="MWO25" s="166"/>
      <c r="MWP25" s="165"/>
      <c r="MWQ25" s="166"/>
      <c r="MWR25" s="165"/>
      <c r="MWS25" s="166"/>
      <c r="MWT25" s="165"/>
      <c r="MWU25" s="166"/>
      <c r="MWV25" s="165"/>
      <c r="MWW25" s="166"/>
      <c r="MWX25" s="165"/>
      <c r="MWY25" s="166"/>
      <c r="MWZ25" s="165"/>
      <c r="MXA25" s="166"/>
      <c r="MXB25" s="165"/>
      <c r="MXC25" s="166"/>
      <c r="MXD25" s="165"/>
      <c r="MXE25" s="166"/>
      <c r="MXF25" s="165"/>
      <c r="MXG25" s="166"/>
      <c r="MXH25" s="165"/>
      <c r="MXI25" s="166"/>
      <c r="MXJ25" s="165"/>
      <c r="MXK25" s="166"/>
      <c r="MXL25" s="165"/>
      <c r="MXM25" s="166"/>
      <c r="MXN25" s="165"/>
      <c r="MXO25" s="166"/>
      <c r="MXP25" s="165"/>
      <c r="MXQ25" s="166"/>
      <c r="MXR25" s="165"/>
      <c r="MXS25" s="166"/>
      <c r="MXT25" s="165"/>
      <c r="MXU25" s="166"/>
      <c r="MXV25" s="165"/>
      <c r="MXW25" s="166"/>
      <c r="MXX25" s="165"/>
      <c r="MXY25" s="166"/>
      <c r="MXZ25" s="165"/>
      <c r="MYA25" s="166"/>
      <c r="MYB25" s="165"/>
      <c r="MYC25" s="166"/>
      <c r="MYD25" s="165"/>
      <c r="MYE25" s="166"/>
      <c r="MYF25" s="165"/>
      <c r="MYG25" s="166"/>
      <c r="MYH25" s="165"/>
      <c r="MYI25" s="166"/>
      <c r="MYJ25" s="165"/>
      <c r="MYK25" s="166"/>
      <c r="MYL25" s="165"/>
      <c r="MYM25" s="166"/>
      <c r="MYN25" s="165"/>
      <c r="MYO25" s="166"/>
      <c r="MYP25" s="165"/>
      <c r="MYQ25" s="166"/>
      <c r="MYR25" s="165"/>
      <c r="MYS25" s="166"/>
      <c r="MYT25" s="165"/>
      <c r="MYU25" s="166"/>
      <c r="MYV25" s="165"/>
      <c r="MYW25" s="166"/>
      <c r="MYX25" s="165"/>
      <c r="MYY25" s="166"/>
      <c r="MYZ25" s="165"/>
      <c r="MZA25" s="166"/>
      <c r="MZB25" s="165"/>
      <c r="MZC25" s="166"/>
      <c r="MZD25" s="165"/>
      <c r="MZE25" s="166"/>
      <c r="MZF25" s="165"/>
      <c r="MZG25" s="166"/>
      <c r="MZH25" s="165"/>
      <c r="MZI25" s="166"/>
      <c r="MZJ25" s="165"/>
      <c r="MZK25" s="166"/>
      <c r="MZL25" s="165"/>
      <c r="MZM25" s="166"/>
      <c r="MZN25" s="165"/>
      <c r="MZO25" s="166"/>
      <c r="MZP25" s="165"/>
      <c r="MZQ25" s="166"/>
      <c r="MZR25" s="165"/>
      <c r="MZS25" s="166"/>
      <c r="MZT25" s="165"/>
      <c r="MZU25" s="166"/>
      <c r="MZV25" s="165"/>
      <c r="MZW25" s="166"/>
      <c r="MZX25" s="165"/>
      <c r="MZY25" s="166"/>
      <c r="MZZ25" s="165"/>
      <c r="NAA25" s="166"/>
      <c r="NAB25" s="165"/>
      <c r="NAC25" s="166"/>
      <c r="NAD25" s="165"/>
      <c r="NAE25" s="166"/>
      <c r="NAF25" s="165"/>
      <c r="NAG25" s="166"/>
      <c r="NAH25" s="165"/>
      <c r="NAI25" s="166"/>
      <c r="NAJ25" s="165"/>
      <c r="NAK25" s="166"/>
      <c r="NAL25" s="165"/>
      <c r="NAM25" s="166"/>
      <c r="NAN25" s="165"/>
      <c r="NAO25" s="166"/>
      <c r="NAP25" s="165"/>
      <c r="NAQ25" s="166"/>
      <c r="NAR25" s="165"/>
      <c r="NAS25" s="166"/>
      <c r="NAT25" s="165"/>
      <c r="NAU25" s="166"/>
      <c r="NAV25" s="165"/>
      <c r="NAW25" s="166"/>
      <c r="NAX25" s="165"/>
      <c r="NAY25" s="166"/>
      <c r="NAZ25" s="165"/>
      <c r="NBA25" s="166"/>
      <c r="NBB25" s="165"/>
      <c r="NBC25" s="166"/>
      <c r="NBD25" s="165"/>
      <c r="NBE25" s="166"/>
      <c r="NBF25" s="165"/>
      <c r="NBG25" s="166"/>
      <c r="NBH25" s="165"/>
      <c r="NBI25" s="166"/>
      <c r="NBJ25" s="165"/>
      <c r="NBK25" s="166"/>
      <c r="NBL25" s="165"/>
      <c r="NBM25" s="166"/>
      <c r="NBN25" s="165"/>
      <c r="NBO25" s="166"/>
      <c r="NBP25" s="165"/>
      <c r="NBQ25" s="166"/>
      <c r="NBR25" s="165"/>
      <c r="NBS25" s="166"/>
      <c r="NBT25" s="165"/>
      <c r="NBU25" s="166"/>
      <c r="NBV25" s="165"/>
      <c r="NBW25" s="166"/>
      <c r="NBX25" s="165"/>
      <c r="NBY25" s="166"/>
      <c r="NBZ25" s="165"/>
      <c r="NCA25" s="166"/>
      <c r="NCB25" s="165"/>
      <c r="NCC25" s="166"/>
      <c r="NCD25" s="165"/>
      <c r="NCE25" s="166"/>
      <c r="NCF25" s="165"/>
      <c r="NCG25" s="166"/>
      <c r="NCH25" s="165"/>
      <c r="NCI25" s="166"/>
      <c r="NCJ25" s="165"/>
      <c r="NCK25" s="166"/>
      <c r="NCL25" s="165"/>
      <c r="NCM25" s="166"/>
      <c r="NCN25" s="165"/>
      <c r="NCO25" s="166"/>
      <c r="NCP25" s="165"/>
      <c r="NCQ25" s="166"/>
      <c r="NCR25" s="165"/>
      <c r="NCS25" s="166"/>
      <c r="NCT25" s="165"/>
      <c r="NCU25" s="166"/>
      <c r="NCV25" s="165"/>
      <c r="NCW25" s="166"/>
      <c r="NCX25" s="165"/>
      <c r="NCY25" s="166"/>
      <c r="NCZ25" s="165"/>
      <c r="NDA25" s="166"/>
      <c r="NDB25" s="165"/>
      <c r="NDC25" s="166"/>
      <c r="NDD25" s="165"/>
      <c r="NDE25" s="166"/>
      <c r="NDF25" s="165"/>
      <c r="NDG25" s="166"/>
      <c r="NDH25" s="165"/>
      <c r="NDI25" s="166"/>
      <c r="NDJ25" s="165"/>
      <c r="NDK25" s="166"/>
      <c r="NDL25" s="165"/>
      <c r="NDM25" s="166"/>
      <c r="NDN25" s="165"/>
      <c r="NDO25" s="166"/>
      <c r="NDP25" s="165"/>
      <c r="NDQ25" s="166"/>
      <c r="NDR25" s="165"/>
      <c r="NDS25" s="166"/>
      <c r="NDT25" s="165"/>
      <c r="NDU25" s="166"/>
      <c r="NDV25" s="165"/>
      <c r="NDW25" s="166"/>
      <c r="NDX25" s="165"/>
      <c r="NDY25" s="166"/>
      <c r="NDZ25" s="165"/>
      <c r="NEA25" s="166"/>
      <c r="NEB25" s="165"/>
      <c r="NEC25" s="166"/>
      <c r="NED25" s="165"/>
      <c r="NEE25" s="166"/>
      <c r="NEF25" s="165"/>
      <c r="NEG25" s="166"/>
      <c r="NEH25" s="165"/>
      <c r="NEI25" s="166"/>
      <c r="NEJ25" s="165"/>
      <c r="NEK25" s="166"/>
      <c r="NEL25" s="165"/>
      <c r="NEM25" s="166"/>
      <c r="NEN25" s="165"/>
      <c r="NEO25" s="166"/>
      <c r="NEP25" s="165"/>
      <c r="NEQ25" s="166"/>
      <c r="NER25" s="165"/>
      <c r="NES25" s="166"/>
      <c r="NET25" s="165"/>
      <c r="NEU25" s="166"/>
      <c r="NEV25" s="165"/>
      <c r="NEW25" s="166"/>
      <c r="NEX25" s="165"/>
      <c r="NEY25" s="166"/>
      <c r="NEZ25" s="165"/>
      <c r="NFA25" s="166"/>
      <c r="NFB25" s="165"/>
      <c r="NFC25" s="166"/>
      <c r="NFD25" s="165"/>
      <c r="NFE25" s="166"/>
      <c r="NFF25" s="165"/>
      <c r="NFG25" s="166"/>
      <c r="NFH25" s="165"/>
      <c r="NFI25" s="166"/>
      <c r="NFJ25" s="165"/>
      <c r="NFK25" s="166"/>
      <c r="NFL25" s="165"/>
      <c r="NFM25" s="166"/>
      <c r="NFN25" s="165"/>
      <c r="NFO25" s="166"/>
      <c r="NFP25" s="165"/>
      <c r="NFQ25" s="166"/>
      <c r="NFR25" s="165"/>
      <c r="NFS25" s="166"/>
      <c r="NFT25" s="165"/>
      <c r="NFU25" s="166"/>
      <c r="NFV25" s="165"/>
      <c r="NFW25" s="166"/>
      <c r="NFX25" s="165"/>
      <c r="NFY25" s="166"/>
      <c r="NFZ25" s="165"/>
      <c r="NGA25" s="166"/>
      <c r="NGB25" s="165"/>
      <c r="NGC25" s="166"/>
      <c r="NGD25" s="165"/>
      <c r="NGE25" s="166"/>
      <c r="NGF25" s="165"/>
      <c r="NGG25" s="166"/>
      <c r="NGH25" s="165"/>
      <c r="NGI25" s="166"/>
      <c r="NGJ25" s="165"/>
      <c r="NGK25" s="166"/>
      <c r="NGL25" s="165"/>
      <c r="NGM25" s="166"/>
      <c r="NGN25" s="165"/>
      <c r="NGO25" s="166"/>
      <c r="NGP25" s="165"/>
      <c r="NGQ25" s="166"/>
      <c r="NGR25" s="165"/>
      <c r="NGS25" s="166"/>
      <c r="NGT25" s="165"/>
      <c r="NGU25" s="166"/>
      <c r="NGV25" s="165"/>
      <c r="NGW25" s="166"/>
      <c r="NGX25" s="165"/>
      <c r="NGY25" s="166"/>
      <c r="NGZ25" s="165"/>
      <c r="NHA25" s="166"/>
      <c r="NHB25" s="165"/>
      <c r="NHC25" s="166"/>
      <c r="NHD25" s="165"/>
      <c r="NHE25" s="166"/>
      <c r="NHF25" s="165"/>
      <c r="NHG25" s="166"/>
      <c r="NHH25" s="165"/>
      <c r="NHI25" s="166"/>
      <c r="NHJ25" s="165"/>
      <c r="NHK25" s="166"/>
      <c r="NHL25" s="165"/>
      <c r="NHM25" s="166"/>
      <c r="NHN25" s="165"/>
      <c r="NHO25" s="166"/>
      <c r="NHP25" s="165"/>
      <c r="NHQ25" s="166"/>
      <c r="NHR25" s="165"/>
      <c r="NHS25" s="166"/>
      <c r="NHT25" s="165"/>
      <c r="NHU25" s="166"/>
      <c r="NHV25" s="165"/>
      <c r="NHW25" s="166"/>
      <c r="NHX25" s="165"/>
      <c r="NHY25" s="166"/>
      <c r="NHZ25" s="165"/>
      <c r="NIA25" s="166"/>
      <c r="NIB25" s="165"/>
      <c r="NIC25" s="166"/>
      <c r="NID25" s="165"/>
      <c r="NIE25" s="166"/>
      <c r="NIF25" s="165"/>
      <c r="NIG25" s="166"/>
      <c r="NIH25" s="165"/>
      <c r="NII25" s="166"/>
      <c r="NIJ25" s="165"/>
      <c r="NIK25" s="166"/>
      <c r="NIL25" s="165"/>
      <c r="NIM25" s="166"/>
      <c r="NIN25" s="165"/>
      <c r="NIO25" s="166"/>
      <c r="NIP25" s="165"/>
      <c r="NIQ25" s="166"/>
      <c r="NIR25" s="165"/>
      <c r="NIS25" s="166"/>
      <c r="NIT25" s="165"/>
      <c r="NIU25" s="166"/>
      <c r="NIV25" s="165"/>
      <c r="NIW25" s="166"/>
      <c r="NIX25" s="165"/>
      <c r="NIY25" s="166"/>
      <c r="NIZ25" s="165"/>
      <c r="NJA25" s="166"/>
      <c r="NJB25" s="165"/>
      <c r="NJC25" s="166"/>
      <c r="NJD25" s="165"/>
      <c r="NJE25" s="166"/>
      <c r="NJF25" s="165"/>
      <c r="NJG25" s="166"/>
      <c r="NJH25" s="165"/>
      <c r="NJI25" s="166"/>
      <c r="NJJ25" s="165"/>
      <c r="NJK25" s="166"/>
      <c r="NJL25" s="165"/>
      <c r="NJM25" s="166"/>
      <c r="NJN25" s="165"/>
      <c r="NJO25" s="166"/>
      <c r="NJP25" s="165"/>
      <c r="NJQ25" s="166"/>
      <c r="NJR25" s="165"/>
      <c r="NJS25" s="166"/>
      <c r="NJT25" s="165"/>
      <c r="NJU25" s="166"/>
      <c r="NJV25" s="165"/>
      <c r="NJW25" s="166"/>
      <c r="NJX25" s="165"/>
      <c r="NJY25" s="166"/>
      <c r="NJZ25" s="165"/>
      <c r="NKA25" s="166"/>
      <c r="NKB25" s="165"/>
      <c r="NKC25" s="166"/>
      <c r="NKD25" s="165"/>
      <c r="NKE25" s="166"/>
      <c r="NKF25" s="165"/>
      <c r="NKG25" s="166"/>
      <c r="NKH25" s="165"/>
      <c r="NKI25" s="166"/>
      <c r="NKJ25" s="165"/>
      <c r="NKK25" s="166"/>
      <c r="NKL25" s="165"/>
      <c r="NKM25" s="166"/>
      <c r="NKN25" s="165"/>
      <c r="NKO25" s="166"/>
      <c r="NKP25" s="165"/>
      <c r="NKQ25" s="166"/>
      <c r="NKR25" s="165"/>
      <c r="NKS25" s="166"/>
      <c r="NKT25" s="165"/>
      <c r="NKU25" s="166"/>
      <c r="NKV25" s="165"/>
      <c r="NKW25" s="166"/>
      <c r="NKX25" s="165"/>
      <c r="NKY25" s="166"/>
      <c r="NKZ25" s="165"/>
      <c r="NLA25" s="166"/>
      <c r="NLB25" s="165"/>
      <c r="NLC25" s="166"/>
      <c r="NLD25" s="165"/>
      <c r="NLE25" s="166"/>
      <c r="NLF25" s="165"/>
      <c r="NLG25" s="166"/>
      <c r="NLH25" s="165"/>
      <c r="NLI25" s="166"/>
      <c r="NLJ25" s="165"/>
      <c r="NLK25" s="166"/>
      <c r="NLL25" s="165"/>
      <c r="NLM25" s="166"/>
      <c r="NLN25" s="165"/>
      <c r="NLO25" s="166"/>
      <c r="NLP25" s="165"/>
      <c r="NLQ25" s="166"/>
      <c r="NLR25" s="165"/>
      <c r="NLS25" s="166"/>
      <c r="NLT25" s="165"/>
      <c r="NLU25" s="166"/>
      <c r="NLV25" s="165"/>
      <c r="NLW25" s="166"/>
      <c r="NLX25" s="165"/>
      <c r="NLY25" s="166"/>
      <c r="NLZ25" s="165"/>
      <c r="NMA25" s="166"/>
      <c r="NMB25" s="165"/>
      <c r="NMC25" s="166"/>
      <c r="NMD25" s="165"/>
      <c r="NME25" s="166"/>
      <c r="NMF25" s="165"/>
      <c r="NMG25" s="166"/>
      <c r="NMH25" s="165"/>
      <c r="NMI25" s="166"/>
      <c r="NMJ25" s="165"/>
      <c r="NMK25" s="166"/>
      <c r="NML25" s="165"/>
      <c r="NMM25" s="166"/>
      <c r="NMN25" s="165"/>
      <c r="NMO25" s="166"/>
      <c r="NMP25" s="165"/>
      <c r="NMQ25" s="166"/>
      <c r="NMR25" s="165"/>
      <c r="NMS25" s="166"/>
      <c r="NMT25" s="165"/>
      <c r="NMU25" s="166"/>
      <c r="NMV25" s="165"/>
      <c r="NMW25" s="166"/>
      <c r="NMX25" s="165"/>
      <c r="NMY25" s="166"/>
      <c r="NMZ25" s="165"/>
      <c r="NNA25" s="166"/>
      <c r="NNB25" s="165"/>
      <c r="NNC25" s="166"/>
      <c r="NND25" s="165"/>
      <c r="NNE25" s="166"/>
      <c r="NNF25" s="165"/>
      <c r="NNG25" s="166"/>
      <c r="NNH25" s="165"/>
      <c r="NNI25" s="166"/>
      <c r="NNJ25" s="165"/>
      <c r="NNK25" s="166"/>
      <c r="NNL25" s="165"/>
      <c r="NNM25" s="166"/>
      <c r="NNN25" s="165"/>
      <c r="NNO25" s="166"/>
      <c r="NNP25" s="165"/>
      <c r="NNQ25" s="166"/>
      <c r="NNR25" s="165"/>
      <c r="NNS25" s="166"/>
      <c r="NNT25" s="165"/>
      <c r="NNU25" s="166"/>
      <c r="NNV25" s="165"/>
      <c r="NNW25" s="166"/>
      <c r="NNX25" s="165"/>
      <c r="NNY25" s="166"/>
      <c r="NNZ25" s="165"/>
      <c r="NOA25" s="166"/>
      <c r="NOB25" s="165"/>
      <c r="NOC25" s="166"/>
      <c r="NOD25" s="165"/>
      <c r="NOE25" s="166"/>
      <c r="NOF25" s="165"/>
      <c r="NOG25" s="166"/>
      <c r="NOH25" s="165"/>
      <c r="NOI25" s="166"/>
      <c r="NOJ25" s="165"/>
      <c r="NOK25" s="166"/>
      <c r="NOL25" s="165"/>
      <c r="NOM25" s="166"/>
      <c r="NON25" s="165"/>
      <c r="NOO25" s="166"/>
      <c r="NOP25" s="165"/>
      <c r="NOQ25" s="166"/>
      <c r="NOR25" s="165"/>
      <c r="NOS25" s="166"/>
      <c r="NOT25" s="165"/>
      <c r="NOU25" s="166"/>
      <c r="NOV25" s="165"/>
      <c r="NOW25" s="166"/>
      <c r="NOX25" s="165"/>
      <c r="NOY25" s="166"/>
      <c r="NOZ25" s="165"/>
      <c r="NPA25" s="166"/>
      <c r="NPB25" s="165"/>
      <c r="NPC25" s="166"/>
      <c r="NPD25" s="165"/>
      <c r="NPE25" s="166"/>
      <c r="NPF25" s="165"/>
      <c r="NPG25" s="166"/>
      <c r="NPH25" s="165"/>
      <c r="NPI25" s="166"/>
      <c r="NPJ25" s="165"/>
      <c r="NPK25" s="166"/>
      <c r="NPL25" s="165"/>
      <c r="NPM25" s="166"/>
      <c r="NPN25" s="165"/>
      <c r="NPO25" s="166"/>
      <c r="NPP25" s="165"/>
      <c r="NPQ25" s="166"/>
      <c r="NPR25" s="165"/>
      <c r="NPS25" s="166"/>
      <c r="NPT25" s="165"/>
      <c r="NPU25" s="166"/>
      <c r="NPV25" s="165"/>
      <c r="NPW25" s="166"/>
      <c r="NPX25" s="165"/>
      <c r="NPY25" s="166"/>
      <c r="NPZ25" s="165"/>
      <c r="NQA25" s="166"/>
      <c r="NQB25" s="165"/>
      <c r="NQC25" s="166"/>
      <c r="NQD25" s="165"/>
      <c r="NQE25" s="166"/>
      <c r="NQF25" s="165"/>
      <c r="NQG25" s="166"/>
      <c r="NQH25" s="165"/>
      <c r="NQI25" s="166"/>
      <c r="NQJ25" s="165"/>
      <c r="NQK25" s="166"/>
      <c r="NQL25" s="165"/>
      <c r="NQM25" s="166"/>
      <c r="NQN25" s="165"/>
      <c r="NQO25" s="166"/>
      <c r="NQP25" s="165"/>
      <c r="NQQ25" s="166"/>
      <c r="NQR25" s="165"/>
      <c r="NQS25" s="166"/>
      <c r="NQT25" s="165"/>
      <c r="NQU25" s="166"/>
      <c r="NQV25" s="165"/>
      <c r="NQW25" s="166"/>
      <c r="NQX25" s="165"/>
      <c r="NQY25" s="166"/>
      <c r="NQZ25" s="165"/>
      <c r="NRA25" s="166"/>
      <c r="NRB25" s="165"/>
      <c r="NRC25" s="166"/>
      <c r="NRD25" s="165"/>
      <c r="NRE25" s="166"/>
      <c r="NRF25" s="165"/>
      <c r="NRG25" s="166"/>
      <c r="NRH25" s="165"/>
      <c r="NRI25" s="166"/>
      <c r="NRJ25" s="165"/>
      <c r="NRK25" s="166"/>
      <c r="NRL25" s="165"/>
      <c r="NRM25" s="166"/>
      <c r="NRN25" s="165"/>
      <c r="NRO25" s="166"/>
      <c r="NRP25" s="165"/>
      <c r="NRQ25" s="166"/>
      <c r="NRR25" s="165"/>
      <c r="NRS25" s="166"/>
      <c r="NRT25" s="165"/>
      <c r="NRU25" s="166"/>
      <c r="NRV25" s="165"/>
      <c r="NRW25" s="166"/>
      <c r="NRX25" s="165"/>
      <c r="NRY25" s="166"/>
      <c r="NRZ25" s="165"/>
      <c r="NSA25" s="166"/>
      <c r="NSB25" s="165"/>
      <c r="NSC25" s="166"/>
      <c r="NSD25" s="165"/>
      <c r="NSE25" s="166"/>
      <c r="NSF25" s="165"/>
      <c r="NSG25" s="166"/>
      <c r="NSH25" s="165"/>
      <c r="NSI25" s="166"/>
      <c r="NSJ25" s="165"/>
      <c r="NSK25" s="166"/>
      <c r="NSL25" s="165"/>
      <c r="NSM25" s="166"/>
      <c r="NSN25" s="165"/>
      <c r="NSO25" s="166"/>
      <c r="NSP25" s="165"/>
      <c r="NSQ25" s="166"/>
      <c r="NSR25" s="165"/>
      <c r="NSS25" s="166"/>
      <c r="NST25" s="165"/>
      <c r="NSU25" s="166"/>
      <c r="NSV25" s="165"/>
      <c r="NSW25" s="166"/>
      <c r="NSX25" s="165"/>
      <c r="NSY25" s="166"/>
      <c r="NSZ25" s="165"/>
      <c r="NTA25" s="166"/>
      <c r="NTB25" s="165"/>
      <c r="NTC25" s="166"/>
      <c r="NTD25" s="165"/>
      <c r="NTE25" s="166"/>
      <c r="NTF25" s="165"/>
      <c r="NTG25" s="166"/>
      <c r="NTH25" s="165"/>
      <c r="NTI25" s="166"/>
      <c r="NTJ25" s="165"/>
      <c r="NTK25" s="166"/>
      <c r="NTL25" s="165"/>
      <c r="NTM25" s="166"/>
      <c r="NTN25" s="165"/>
      <c r="NTO25" s="166"/>
      <c r="NTP25" s="165"/>
      <c r="NTQ25" s="166"/>
      <c r="NTR25" s="165"/>
      <c r="NTS25" s="166"/>
      <c r="NTT25" s="165"/>
      <c r="NTU25" s="166"/>
      <c r="NTV25" s="165"/>
      <c r="NTW25" s="166"/>
      <c r="NTX25" s="165"/>
      <c r="NTY25" s="166"/>
      <c r="NTZ25" s="165"/>
      <c r="NUA25" s="166"/>
      <c r="NUB25" s="165"/>
      <c r="NUC25" s="166"/>
      <c r="NUD25" s="165"/>
      <c r="NUE25" s="166"/>
      <c r="NUF25" s="165"/>
      <c r="NUG25" s="166"/>
      <c r="NUH25" s="165"/>
      <c r="NUI25" s="166"/>
      <c r="NUJ25" s="165"/>
      <c r="NUK25" s="166"/>
      <c r="NUL25" s="165"/>
      <c r="NUM25" s="166"/>
      <c r="NUN25" s="165"/>
      <c r="NUO25" s="166"/>
      <c r="NUP25" s="165"/>
      <c r="NUQ25" s="166"/>
      <c r="NUR25" s="165"/>
      <c r="NUS25" s="166"/>
      <c r="NUT25" s="165"/>
      <c r="NUU25" s="166"/>
      <c r="NUV25" s="165"/>
      <c r="NUW25" s="166"/>
      <c r="NUX25" s="165"/>
      <c r="NUY25" s="166"/>
      <c r="NUZ25" s="165"/>
      <c r="NVA25" s="166"/>
      <c r="NVB25" s="165"/>
      <c r="NVC25" s="166"/>
      <c r="NVD25" s="165"/>
      <c r="NVE25" s="166"/>
      <c r="NVF25" s="165"/>
      <c r="NVG25" s="166"/>
      <c r="NVH25" s="165"/>
      <c r="NVI25" s="166"/>
      <c r="NVJ25" s="165"/>
      <c r="NVK25" s="166"/>
      <c r="NVL25" s="165"/>
      <c r="NVM25" s="166"/>
      <c r="NVN25" s="165"/>
      <c r="NVO25" s="166"/>
      <c r="NVP25" s="165"/>
      <c r="NVQ25" s="166"/>
      <c r="NVR25" s="165"/>
      <c r="NVS25" s="166"/>
      <c r="NVT25" s="165"/>
      <c r="NVU25" s="166"/>
      <c r="NVV25" s="165"/>
      <c r="NVW25" s="166"/>
      <c r="NVX25" s="165"/>
      <c r="NVY25" s="166"/>
      <c r="NVZ25" s="165"/>
      <c r="NWA25" s="166"/>
      <c r="NWB25" s="165"/>
      <c r="NWC25" s="166"/>
      <c r="NWD25" s="165"/>
      <c r="NWE25" s="166"/>
      <c r="NWF25" s="165"/>
      <c r="NWG25" s="166"/>
      <c r="NWH25" s="165"/>
      <c r="NWI25" s="166"/>
      <c r="NWJ25" s="165"/>
      <c r="NWK25" s="166"/>
      <c r="NWL25" s="165"/>
      <c r="NWM25" s="166"/>
      <c r="NWN25" s="165"/>
      <c r="NWO25" s="166"/>
      <c r="NWP25" s="165"/>
      <c r="NWQ25" s="166"/>
      <c r="NWR25" s="165"/>
      <c r="NWS25" s="166"/>
      <c r="NWT25" s="165"/>
      <c r="NWU25" s="166"/>
      <c r="NWV25" s="165"/>
      <c r="NWW25" s="166"/>
      <c r="NWX25" s="165"/>
      <c r="NWY25" s="166"/>
      <c r="NWZ25" s="165"/>
      <c r="NXA25" s="166"/>
      <c r="NXB25" s="165"/>
      <c r="NXC25" s="166"/>
      <c r="NXD25" s="165"/>
      <c r="NXE25" s="166"/>
      <c r="NXF25" s="165"/>
      <c r="NXG25" s="166"/>
      <c r="NXH25" s="165"/>
      <c r="NXI25" s="166"/>
      <c r="NXJ25" s="165"/>
      <c r="NXK25" s="166"/>
      <c r="NXL25" s="165"/>
      <c r="NXM25" s="166"/>
      <c r="NXN25" s="165"/>
      <c r="NXO25" s="166"/>
      <c r="NXP25" s="165"/>
      <c r="NXQ25" s="166"/>
      <c r="NXR25" s="165"/>
      <c r="NXS25" s="166"/>
      <c r="NXT25" s="165"/>
      <c r="NXU25" s="166"/>
      <c r="NXV25" s="165"/>
      <c r="NXW25" s="166"/>
      <c r="NXX25" s="165"/>
      <c r="NXY25" s="166"/>
      <c r="NXZ25" s="165"/>
      <c r="NYA25" s="166"/>
      <c r="NYB25" s="165"/>
      <c r="NYC25" s="166"/>
      <c r="NYD25" s="165"/>
      <c r="NYE25" s="166"/>
      <c r="NYF25" s="165"/>
      <c r="NYG25" s="166"/>
      <c r="NYH25" s="165"/>
      <c r="NYI25" s="166"/>
      <c r="NYJ25" s="165"/>
      <c r="NYK25" s="166"/>
      <c r="NYL25" s="165"/>
      <c r="NYM25" s="166"/>
      <c r="NYN25" s="165"/>
      <c r="NYO25" s="166"/>
      <c r="NYP25" s="165"/>
      <c r="NYQ25" s="166"/>
      <c r="NYR25" s="165"/>
      <c r="NYS25" s="166"/>
      <c r="NYT25" s="165"/>
      <c r="NYU25" s="166"/>
      <c r="NYV25" s="165"/>
      <c r="NYW25" s="166"/>
      <c r="NYX25" s="165"/>
      <c r="NYY25" s="166"/>
      <c r="NYZ25" s="165"/>
      <c r="NZA25" s="166"/>
      <c r="NZB25" s="165"/>
      <c r="NZC25" s="166"/>
      <c r="NZD25" s="165"/>
      <c r="NZE25" s="166"/>
      <c r="NZF25" s="165"/>
      <c r="NZG25" s="166"/>
      <c r="NZH25" s="165"/>
      <c r="NZI25" s="166"/>
      <c r="NZJ25" s="165"/>
      <c r="NZK25" s="166"/>
      <c r="NZL25" s="165"/>
      <c r="NZM25" s="166"/>
      <c r="NZN25" s="165"/>
      <c r="NZO25" s="166"/>
      <c r="NZP25" s="165"/>
      <c r="NZQ25" s="166"/>
      <c r="NZR25" s="165"/>
      <c r="NZS25" s="166"/>
      <c r="NZT25" s="165"/>
      <c r="NZU25" s="166"/>
      <c r="NZV25" s="165"/>
      <c r="NZW25" s="166"/>
      <c r="NZX25" s="165"/>
      <c r="NZY25" s="166"/>
      <c r="NZZ25" s="165"/>
      <c r="OAA25" s="166"/>
      <c r="OAB25" s="165"/>
      <c r="OAC25" s="166"/>
      <c r="OAD25" s="165"/>
      <c r="OAE25" s="166"/>
      <c r="OAF25" s="165"/>
      <c r="OAG25" s="166"/>
      <c r="OAH25" s="165"/>
      <c r="OAI25" s="166"/>
      <c r="OAJ25" s="165"/>
      <c r="OAK25" s="166"/>
      <c r="OAL25" s="165"/>
      <c r="OAM25" s="166"/>
      <c r="OAN25" s="165"/>
      <c r="OAO25" s="166"/>
      <c r="OAP25" s="165"/>
      <c r="OAQ25" s="166"/>
      <c r="OAR25" s="165"/>
      <c r="OAS25" s="166"/>
      <c r="OAT25" s="165"/>
      <c r="OAU25" s="166"/>
      <c r="OAV25" s="165"/>
      <c r="OAW25" s="166"/>
      <c r="OAX25" s="165"/>
      <c r="OAY25" s="166"/>
      <c r="OAZ25" s="165"/>
      <c r="OBA25" s="166"/>
      <c r="OBB25" s="165"/>
      <c r="OBC25" s="166"/>
      <c r="OBD25" s="165"/>
      <c r="OBE25" s="166"/>
      <c r="OBF25" s="165"/>
      <c r="OBG25" s="166"/>
      <c r="OBH25" s="165"/>
      <c r="OBI25" s="166"/>
      <c r="OBJ25" s="165"/>
      <c r="OBK25" s="166"/>
      <c r="OBL25" s="165"/>
      <c r="OBM25" s="166"/>
      <c r="OBN25" s="165"/>
      <c r="OBO25" s="166"/>
      <c r="OBP25" s="165"/>
      <c r="OBQ25" s="166"/>
      <c r="OBR25" s="165"/>
      <c r="OBS25" s="166"/>
      <c r="OBT25" s="165"/>
      <c r="OBU25" s="166"/>
      <c r="OBV25" s="165"/>
      <c r="OBW25" s="166"/>
      <c r="OBX25" s="165"/>
      <c r="OBY25" s="166"/>
      <c r="OBZ25" s="165"/>
      <c r="OCA25" s="166"/>
      <c r="OCB25" s="165"/>
      <c r="OCC25" s="166"/>
      <c r="OCD25" s="165"/>
      <c r="OCE25" s="166"/>
      <c r="OCF25" s="165"/>
      <c r="OCG25" s="166"/>
      <c r="OCH25" s="165"/>
      <c r="OCI25" s="166"/>
      <c r="OCJ25" s="165"/>
      <c r="OCK25" s="166"/>
      <c r="OCL25" s="165"/>
      <c r="OCM25" s="166"/>
      <c r="OCN25" s="165"/>
      <c r="OCO25" s="166"/>
      <c r="OCP25" s="165"/>
      <c r="OCQ25" s="166"/>
      <c r="OCR25" s="165"/>
      <c r="OCS25" s="166"/>
      <c r="OCT25" s="165"/>
      <c r="OCU25" s="166"/>
      <c r="OCV25" s="165"/>
      <c r="OCW25" s="166"/>
      <c r="OCX25" s="165"/>
      <c r="OCY25" s="166"/>
      <c r="OCZ25" s="165"/>
      <c r="ODA25" s="166"/>
      <c r="ODB25" s="165"/>
      <c r="ODC25" s="166"/>
      <c r="ODD25" s="165"/>
      <c r="ODE25" s="166"/>
      <c r="ODF25" s="165"/>
      <c r="ODG25" s="166"/>
      <c r="ODH25" s="165"/>
      <c r="ODI25" s="166"/>
      <c r="ODJ25" s="165"/>
      <c r="ODK25" s="166"/>
      <c r="ODL25" s="165"/>
      <c r="ODM25" s="166"/>
      <c r="ODN25" s="165"/>
      <c r="ODO25" s="166"/>
      <c r="ODP25" s="165"/>
      <c r="ODQ25" s="166"/>
      <c r="ODR25" s="165"/>
      <c r="ODS25" s="166"/>
      <c r="ODT25" s="165"/>
      <c r="ODU25" s="166"/>
      <c r="ODV25" s="165"/>
      <c r="ODW25" s="166"/>
      <c r="ODX25" s="165"/>
      <c r="ODY25" s="166"/>
      <c r="ODZ25" s="165"/>
      <c r="OEA25" s="166"/>
      <c r="OEB25" s="165"/>
      <c r="OEC25" s="166"/>
      <c r="OED25" s="165"/>
      <c r="OEE25" s="166"/>
      <c r="OEF25" s="165"/>
      <c r="OEG25" s="166"/>
      <c r="OEH25" s="165"/>
      <c r="OEI25" s="166"/>
      <c r="OEJ25" s="165"/>
      <c r="OEK25" s="166"/>
      <c r="OEL25" s="165"/>
      <c r="OEM25" s="166"/>
      <c r="OEN25" s="165"/>
      <c r="OEO25" s="166"/>
      <c r="OEP25" s="165"/>
      <c r="OEQ25" s="166"/>
      <c r="OER25" s="165"/>
      <c r="OES25" s="166"/>
      <c r="OET25" s="165"/>
      <c r="OEU25" s="166"/>
      <c r="OEV25" s="165"/>
      <c r="OEW25" s="166"/>
      <c r="OEX25" s="165"/>
      <c r="OEY25" s="166"/>
      <c r="OEZ25" s="165"/>
      <c r="OFA25" s="166"/>
      <c r="OFB25" s="165"/>
      <c r="OFC25" s="166"/>
      <c r="OFD25" s="165"/>
      <c r="OFE25" s="166"/>
      <c r="OFF25" s="165"/>
      <c r="OFG25" s="166"/>
      <c r="OFH25" s="165"/>
      <c r="OFI25" s="166"/>
      <c r="OFJ25" s="165"/>
      <c r="OFK25" s="166"/>
      <c r="OFL25" s="165"/>
      <c r="OFM25" s="166"/>
      <c r="OFN25" s="165"/>
      <c r="OFO25" s="166"/>
      <c r="OFP25" s="165"/>
      <c r="OFQ25" s="166"/>
      <c r="OFR25" s="165"/>
      <c r="OFS25" s="166"/>
      <c r="OFT25" s="165"/>
      <c r="OFU25" s="166"/>
      <c r="OFV25" s="165"/>
      <c r="OFW25" s="166"/>
      <c r="OFX25" s="165"/>
      <c r="OFY25" s="166"/>
      <c r="OFZ25" s="165"/>
      <c r="OGA25" s="166"/>
      <c r="OGB25" s="165"/>
      <c r="OGC25" s="166"/>
      <c r="OGD25" s="165"/>
      <c r="OGE25" s="166"/>
      <c r="OGF25" s="165"/>
      <c r="OGG25" s="166"/>
      <c r="OGH25" s="165"/>
      <c r="OGI25" s="166"/>
      <c r="OGJ25" s="165"/>
      <c r="OGK25" s="166"/>
      <c r="OGL25" s="165"/>
      <c r="OGM25" s="166"/>
      <c r="OGN25" s="165"/>
      <c r="OGO25" s="166"/>
      <c r="OGP25" s="165"/>
      <c r="OGQ25" s="166"/>
      <c r="OGR25" s="165"/>
      <c r="OGS25" s="166"/>
      <c r="OGT25" s="165"/>
      <c r="OGU25" s="166"/>
      <c r="OGV25" s="165"/>
      <c r="OGW25" s="166"/>
      <c r="OGX25" s="165"/>
      <c r="OGY25" s="166"/>
      <c r="OGZ25" s="165"/>
      <c r="OHA25" s="166"/>
      <c r="OHB25" s="165"/>
      <c r="OHC25" s="166"/>
      <c r="OHD25" s="165"/>
      <c r="OHE25" s="166"/>
      <c r="OHF25" s="165"/>
      <c r="OHG25" s="166"/>
      <c r="OHH25" s="165"/>
      <c r="OHI25" s="166"/>
      <c r="OHJ25" s="165"/>
      <c r="OHK25" s="166"/>
      <c r="OHL25" s="165"/>
      <c r="OHM25" s="166"/>
      <c r="OHN25" s="165"/>
      <c r="OHO25" s="166"/>
      <c r="OHP25" s="165"/>
      <c r="OHQ25" s="166"/>
      <c r="OHR25" s="165"/>
      <c r="OHS25" s="166"/>
      <c r="OHT25" s="165"/>
      <c r="OHU25" s="166"/>
      <c r="OHV25" s="165"/>
      <c r="OHW25" s="166"/>
      <c r="OHX25" s="165"/>
      <c r="OHY25" s="166"/>
      <c r="OHZ25" s="165"/>
      <c r="OIA25" s="166"/>
      <c r="OIB25" s="165"/>
      <c r="OIC25" s="166"/>
      <c r="OID25" s="165"/>
      <c r="OIE25" s="166"/>
      <c r="OIF25" s="165"/>
      <c r="OIG25" s="166"/>
      <c r="OIH25" s="165"/>
      <c r="OII25" s="166"/>
      <c r="OIJ25" s="165"/>
      <c r="OIK25" s="166"/>
      <c r="OIL25" s="165"/>
      <c r="OIM25" s="166"/>
      <c r="OIN25" s="165"/>
      <c r="OIO25" s="166"/>
      <c r="OIP25" s="165"/>
      <c r="OIQ25" s="166"/>
      <c r="OIR25" s="165"/>
      <c r="OIS25" s="166"/>
      <c r="OIT25" s="165"/>
      <c r="OIU25" s="166"/>
      <c r="OIV25" s="165"/>
      <c r="OIW25" s="166"/>
      <c r="OIX25" s="165"/>
      <c r="OIY25" s="166"/>
      <c r="OIZ25" s="165"/>
      <c r="OJA25" s="166"/>
      <c r="OJB25" s="165"/>
      <c r="OJC25" s="166"/>
      <c r="OJD25" s="165"/>
      <c r="OJE25" s="166"/>
      <c r="OJF25" s="165"/>
      <c r="OJG25" s="166"/>
      <c r="OJH25" s="165"/>
      <c r="OJI25" s="166"/>
      <c r="OJJ25" s="165"/>
      <c r="OJK25" s="166"/>
      <c r="OJL25" s="165"/>
      <c r="OJM25" s="166"/>
      <c r="OJN25" s="165"/>
      <c r="OJO25" s="166"/>
      <c r="OJP25" s="165"/>
      <c r="OJQ25" s="166"/>
      <c r="OJR25" s="165"/>
      <c r="OJS25" s="166"/>
      <c r="OJT25" s="165"/>
      <c r="OJU25" s="166"/>
      <c r="OJV25" s="165"/>
      <c r="OJW25" s="166"/>
      <c r="OJX25" s="165"/>
      <c r="OJY25" s="166"/>
      <c r="OJZ25" s="165"/>
      <c r="OKA25" s="166"/>
      <c r="OKB25" s="165"/>
      <c r="OKC25" s="166"/>
      <c r="OKD25" s="165"/>
      <c r="OKE25" s="166"/>
      <c r="OKF25" s="165"/>
      <c r="OKG25" s="166"/>
      <c r="OKH25" s="165"/>
      <c r="OKI25" s="166"/>
      <c r="OKJ25" s="165"/>
      <c r="OKK25" s="166"/>
      <c r="OKL25" s="165"/>
      <c r="OKM25" s="166"/>
      <c r="OKN25" s="165"/>
      <c r="OKO25" s="166"/>
      <c r="OKP25" s="165"/>
      <c r="OKQ25" s="166"/>
      <c r="OKR25" s="165"/>
      <c r="OKS25" s="166"/>
      <c r="OKT25" s="165"/>
      <c r="OKU25" s="166"/>
      <c r="OKV25" s="165"/>
      <c r="OKW25" s="166"/>
      <c r="OKX25" s="165"/>
      <c r="OKY25" s="166"/>
      <c r="OKZ25" s="165"/>
      <c r="OLA25" s="166"/>
      <c r="OLB25" s="165"/>
      <c r="OLC25" s="166"/>
      <c r="OLD25" s="165"/>
      <c r="OLE25" s="166"/>
      <c r="OLF25" s="165"/>
      <c r="OLG25" s="166"/>
      <c r="OLH25" s="165"/>
      <c r="OLI25" s="166"/>
      <c r="OLJ25" s="165"/>
      <c r="OLK25" s="166"/>
      <c r="OLL25" s="165"/>
      <c r="OLM25" s="166"/>
      <c r="OLN25" s="165"/>
      <c r="OLO25" s="166"/>
      <c r="OLP25" s="165"/>
      <c r="OLQ25" s="166"/>
      <c r="OLR25" s="165"/>
      <c r="OLS25" s="166"/>
      <c r="OLT25" s="165"/>
      <c r="OLU25" s="166"/>
      <c r="OLV25" s="165"/>
      <c r="OLW25" s="166"/>
      <c r="OLX25" s="165"/>
      <c r="OLY25" s="166"/>
      <c r="OLZ25" s="165"/>
      <c r="OMA25" s="166"/>
      <c r="OMB25" s="165"/>
      <c r="OMC25" s="166"/>
      <c r="OMD25" s="165"/>
      <c r="OME25" s="166"/>
      <c r="OMF25" s="165"/>
      <c r="OMG25" s="166"/>
      <c r="OMH25" s="165"/>
      <c r="OMI25" s="166"/>
      <c r="OMJ25" s="165"/>
      <c r="OMK25" s="166"/>
      <c r="OML25" s="165"/>
      <c r="OMM25" s="166"/>
      <c r="OMN25" s="165"/>
      <c r="OMO25" s="166"/>
      <c r="OMP25" s="165"/>
      <c r="OMQ25" s="166"/>
      <c r="OMR25" s="165"/>
      <c r="OMS25" s="166"/>
      <c r="OMT25" s="165"/>
      <c r="OMU25" s="166"/>
      <c r="OMV25" s="165"/>
      <c r="OMW25" s="166"/>
      <c r="OMX25" s="165"/>
      <c r="OMY25" s="166"/>
      <c r="OMZ25" s="165"/>
      <c r="ONA25" s="166"/>
      <c r="ONB25" s="165"/>
      <c r="ONC25" s="166"/>
      <c r="OND25" s="165"/>
      <c r="ONE25" s="166"/>
      <c r="ONF25" s="165"/>
      <c r="ONG25" s="166"/>
      <c r="ONH25" s="165"/>
      <c r="ONI25" s="166"/>
      <c r="ONJ25" s="165"/>
      <c r="ONK25" s="166"/>
      <c r="ONL25" s="165"/>
      <c r="ONM25" s="166"/>
      <c r="ONN25" s="165"/>
      <c r="ONO25" s="166"/>
      <c r="ONP25" s="165"/>
      <c r="ONQ25" s="166"/>
      <c r="ONR25" s="165"/>
      <c r="ONS25" s="166"/>
      <c r="ONT25" s="165"/>
      <c r="ONU25" s="166"/>
      <c r="ONV25" s="165"/>
      <c r="ONW25" s="166"/>
      <c r="ONX25" s="165"/>
      <c r="ONY25" s="166"/>
      <c r="ONZ25" s="165"/>
      <c r="OOA25" s="166"/>
      <c r="OOB25" s="165"/>
      <c r="OOC25" s="166"/>
      <c r="OOD25" s="165"/>
      <c r="OOE25" s="166"/>
      <c r="OOF25" s="165"/>
      <c r="OOG25" s="166"/>
      <c r="OOH25" s="165"/>
      <c r="OOI25" s="166"/>
      <c r="OOJ25" s="165"/>
      <c r="OOK25" s="166"/>
      <c r="OOL25" s="165"/>
      <c r="OOM25" s="166"/>
      <c r="OON25" s="165"/>
      <c r="OOO25" s="166"/>
      <c r="OOP25" s="165"/>
      <c r="OOQ25" s="166"/>
      <c r="OOR25" s="165"/>
      <c r="OOS25" s="166"/>
      <c r="OOT25" s="165"/>
      <c r="OOU25" s="166"/>
      <c r="OOV25" s="165"/>
      <c r="OOW25" s="166"/>
      <c r="OOX25" s="165"/>
      <c r="OOY25" s="166"/>
      <c r="OOZ25" s="165"/>
      <c r="OPA25" s="166"/>
      <c r="OPB25" s="165"/>
      <c r="OPC25" s="166"/>
      <c r="OPD25" s="165"/>
      <c r="OPE25" s="166"/>
      <c r="OPF25" s="165"/>
      <c r="OPG25" s="166"/>
      <c r="OPH25" s="165"/>
      <c r="OPI25" s="166"/>
      <c r="OPJ25" s="165"/>
      <c r="OPK25" s="166"/>
      <c r="OPL25" s="165"/>
      <c r="OPM25" s="166"/>
      <c r="OPN25" s="165"/>
      <c r="OPO25" s="166"/>
      <c r="OPP25" s="165"/>
      <c r="OPQ25" s="166"/>
      <c r="OPR25" s="165"/>
      <c r="OPS25" s="166"/>
      <c r="OPT25" s="165"/>
      <c r="OPU25" s="166"/>
      <c r="OPV25" s="165"/>
      <c r="OPW25" s="166"/>
      <c r="OPX25" s="165"/>
      <c r="OPY25" s="166"/>
      <c r="OPZ25" s="165"/>
      <c r="OQA25" s="166"/>
      <c r="OQB25" s="165"/>
      <c r="OQC25" s="166"/>
      <c r="OQD25" s="165"/>
      <c r="OQE25" s="166"/>
      <c r="OQF25" s="165"/>
      <c r="OQG25" s="166"/>
      <c r="OQH25" s="165"/>
      <c r="OQI25" s="166"/>
      <c r="OQJ25" s="165"/>
      <c r="OQK25" s="166"/>
      <c r="OQL25" s="165"/>
      <c r="OQM25" s="166"/>
      <c r="OQN25" s="165"/>
      <c r="OQO25" s="166"/>
      <c r="OQP25" s="165"/>
      <c r="OQQ25" s="166"/>
      <c r="OQR25" s="165"/>
      <c r="OQS25" s="166"/>
      <c r="OQT25" s="165"/>
      <c r="OQU25" s="166"/>
      <c r="OQV25" s="165"/>
      <c r="OQW25" s="166"/>
      <c r="OQX25" s="165"/>
      <c r="OQY25" s="166"/>
      <c r="OQZ25" s="165"/>
      <c r="ORA25" s="166"/>
      <c r="ORB25" s="165"/>
      <c r="ORC25" s="166"/>
      <c r="ORD25" s="165"/>
      <c r="ORE25" s="166"/>
      <c r="ORF25" s="165"/>
      <c r="ORG25" s="166"/>
      <c r="ORH25" s="165"/>
      <c r="ORI25" s="166"/>
      <c r="ORJ25" s="165"/>
      <c r="ORK25" s="166"/>
      <c r="ORL25" s="165"/>
      <c r="ORM25" s="166"/>
      <c r="ORN25" s="165"/>
      <c r="ORO25" s="166"/>
      <c r="ORP25" s="165"/>
      <c r="ORQ25" s="166"/>
      <c r="ORR25" s="165"/>
      <c r="ORS25" s="166"/>
      <c r="ORT25" s="165"/>
      <c r="ORU25" s="166"/>
      <c r="ORV25" s="165"/>
      <c r="ORW25" s="166"/>
      <c r="ORX25" s="165"/>
      <c r="ORY25" s="166"/>
      <c r="ORZ25" s="165"/>
      <c r="OSA25" s="166"/>
      <c r="OSB25" s="165"/>
      <c r="OSC25" s="166"/>
      <c r="OSD25" s="165"/>
      <c r="OSE25" s="166"/>
      <c r="OSF25" s="165"/>
      <c r="OSG25" s="166"/>
      <c r="OSH25" s="165"/>
      <c r="OSI25" s="166"/>
      <c r="OSJ25" s="165"/>
      <c r="OSK25" s="166"/>
      <c r="OSL25" s="165"/>
      <c r="OSM25" s="166"/>
      <c r="OSN25" s="165"/>
      <c r="OSO25" s="166"/>
      <c r="OSP25" s="165"/>
      <c r="OSQ25" s="166"/>
      <c r="OSR25" s="165"/>
      <c r="OSS25" s="166"/>
      <c r="OST25" s="165"/>
      <c r="OSU25" s="166"/>
      <c r="OSV25" s="165"/>
      <c r="OSW25" s="166"/>
      <c r="OSX25" s="165"/>
      <c r="OSY25" s="166"/>
      <c r="OSZ25" s="165"/>
      <c r="OTA25" s="166"/>
      <c r="OTB25" s="165"/>
      <c r="OTC25" s="166"/>
      <c r="OTD25" s="165"/>
      <c r="OTE25" s="166"/>
      <c r="OTF25" s="165"/>
      <c r="OTG25" s="166"/>
      <c r="OTH25" s="165"/>
      <c r="OTI25" s="166"/>
      <c r="OTJ25" s="165"/>
      <c r="OTK25" s="166"/>
      <c r="OTL25" s="165"/>
      <c r="OTM25" s="166"/>
      <c r="OTN25" s="165"/>
      <c r="OTO25" s="166"/>
      <c r="OTP25" s="165"/>
      <c r="OTQ25" s="166"/>
      <c r="OTR25" s="165"/>
      <c r="OTS25" s="166"/>
      <c r="OTT25" s="165"/>
      <c r="OTU25" s="166"/>
      <c r="OTV25" s="165"/>
      <c r="OTW25" s="166"/>
      <c r="OTX25" s="165"/>
      <c r="OTY25" s="166"/>
      <c r="OTZ25" s="165"/>
      <c r="OUA25" s="166"/>
      <c r="OUB25" s="165"/>
      <c r="OUC25" s="166"/>
      <c r="OUD25" s="165"/>
      <c r="OUE25" s="166"/>
      <c r="OUF25" s="165"/>
      <c r="OUG25" s="166"/>
      <c r="OUH25" s="165"/>
      <c r="OUI25" s="166"/>
      <c r="OUJ25" s="165"/>
      <c r="OUK25" s="166"/>
      <c r="OUL25" s="165"/>
      <c r="OUM25" s="166"/>
      <c r="OUN25" s="165"/>
      <c r="OUO25" s="166"/>
      <c r="OUP25" s="165"/>
      <c r="OUQ25" s="166"/>
      <c r="OUR25" s="165"/>
      <c r="OUS25" s="166"/>
      <c r="OUT25" s="165"/>
      <c r="OUU25" s="166"/>
      <c r="OUV25" s="165"/>
      <c r="OUW25" s="166"/>
      <c r="OUX25" s="165"/>
      <c r="OUY25" s="166"/>
      <c r="OUZ25" s="165"/>
      <c r="OVA25" s="166"/>
      <c r="OVB25" s="165"/>
      <c r="OVC25" s="166"/>
      <c r="OVD25" s="165"/>
      <c r="OVE25" s="166"/>
      <c r="OVF25" s="165"/>
      <c r="OVG25" s="166"/>
      <c r="OVH25" s="165"/>
      <c r="OVI25" s="166"/>
      <c r="OVJ25" s="165"/>
      <c r="OVK25" s="166"/>
      <c r="OVL25" s="165"/>
      <c r="OVM25" s="166"/>
      <c r="OVN25" s="165"/>
      <c r="OVO25" s="166"/>
      <c r="OVP25" s="165"/>
      <c r="OVQ25" s="166"/>
      <c r="OVR25" s="165"/>
      <c r="OVS25" s="166"/>
      <c r="OVT25" s="165"/>
      <c r="OVU25" s="166"/>
      <c r="OVV25" s="165"/>
      <c r="OVW25" s="166"/>
      <c r="OVX25" s="165"/>
      <c r="OVY25" s="166"/>
      <c r="OVZ25" s="165"/>
      <c r="OWA25" s="166"/>
      <c r="OWB25" s="165"/>
      <c r="OWC25" s="166"/>
      <c r="OWD25" s="165"/>
      <c r="OWE25" s="166"/>
      <c r="OWF25" s="165"/>
      <c r="OWG25" s="166"/>
      <c r="OWH25" s="165"/>
      <c r="OWI25" s="166"/>
      <c r="OWJ25" s="165"/>
      <c r="OWK25" s="166"/>
      <c r="OWL25" s="165"/>
      <c r="OWM25" s="166"/>
      <c r="OWN25" s="165"/>
      <c r="OWO25" s="166"/>
      <c r="OWP25" s="165"/>
      <c r="OWQ25" s="166"/>
      <c r="OWR25" s="165"/>
      <c r="OWS25" s="166"/>
      <c r="OWT25" s="165"/>
      <c r="OWU25" s="166"/>
      <c r="OWV25" s="165"/>
      <c r="OWW25" s="166"/>
      <c r="OWX25" s="165"/>
      <c r="OWY25" s="166"/>
      <c r="OWZ25" s="165"/>
      <c r="OXA25" s="166"/>
      <c r="OXB25" s="165"/>
      <c r="OXC25" s="166"/>
      <c r="OXD25" s="165"/>
      <c r="OXE25" s="166"/>
      <c r="OXF25" s="165"/>
      <c r="OXG25" s="166"/>
      <c r="OXH25" s="165"/>
      <c r="OXI25" s="166"/>
      <c r="OXJ25" s="165"/>
      <c r="OXK25" s="166"/>
      <c r="OXL25" s="165"/>
      <c r="OXM25" s="166"/>
      <c r="OXN25" s="165"/>
      <c r="OXO25" s="166"/>
      <c r="OXP25" s="165"/>
      <c r="OXQ25" s="166"/>
      <c r="OXR25" s="165"/>
      <c r="OXS25" s="166"/>
      <c r="OXT25" s="165"/>
      <c r="OXU25" s="166"/>
      <c r="OXV25" s="165"/>
      <c r="OXW25" s="166"/>
      <c r="OXX25" s="165"/>
      <c r="OXY25" s="166"/>
      <c r="OXZ25" s="165"/>
      <c r="OYA25" s="166"/>
      <c r="OYB25" s="165"/>
      <c r="OYC25" s="166"/>
      <c r="OYD25" s="165"/>
      <c r="OYE25" s="166"/>
      <c r="OYF25" s="165"/>
      <c r="OYG25" s="166"/>
      <c r="OYH25" s="165"/>
      <c r="OYI25" s="166"/>
      <c r="OYJ25" s="165"/>
      <c r="OYK25" s="166"/>
      <c r="OYL25" s="165"/>
      <c r="OYM25" s="166"/>
      <c r="OYN25" s="165"/>
      <c r="OYO25" s="166"/>
      <c r="OYP25" s="165"/>
      <c r="OYQ25" s="166"/>
      <c r="OYR25" s="165"/>
      <c r="OYS25" s="166"/>
      <c r="OYT25" s="165"/>
      <c r="OYU25" s="166"/>
      <c r="OYV25" s="165"/>
      <c r="OYW25" s="166"/>
      <c r="OYX25" s="165"/>
      <c r="OYY25" s="166"/>
      <c r="OYZ25" s="165"/>
      <c r="OZA25" s="166"/>
      <c r="OZB25" s="165"/>
      <c r="OZC25" s="166"/>
      <c r="OZD25" s="165"/>
      <c r="OZE25" s="166"/>
      <c r="OZF25" s="165"/>
      <c r="OZG25" s="166"/>
      <c r="OZH25" s="165"/>
      <c r="OZI25" s="166"/>
      <c r="OZJ25" s="165"/>
      <c r="OZK25" s="166"/>
      <c r="OZL25" s="165"/>
      <c r="OZM25" s="166"/>
      <c r="OZN25" s="165"/>
      <c r="OZO25" s="166"/>
      <c r="OZP25" s="165"/>
      <c r="OZQ25" s="166"/>
      <c r="OZR25" s="165"/>
      <c r="OZS25" s="166"/>
      <c r="OZT25" s="165"/>
      <c r="OZU25" s="166"/>
      <c r="OZV25" s="165"/>
      <c r="OZW25" s="166"/>
      <c r="OZX25" s="165"/>
      <c r="OZY25" s="166"/>
      <c r="OZZ25" s="165"/>
      <c r="PAA25" s="166"/>
      <c r="PAB25" s="165"/>
      <c r="PAC25" s="166"/>
      <c r="PAD25" s="165"/>
      <c r="PAE25" s="166"/>
      <c r="PAF25" s="165"/>
      <c r="PAG25" s="166"/>
      <c r="PAH25" s="165"/>
      <c r="PAI25" s="166"/>
      <c r="PAJ25" s="165"/>
      <c r="PAK25" s="166"/>
      <c r="PAL25" s="165"/>
      <c r="PAM25" s="166"/>
      <c r="PAN25" s="165"/>
      <c r="PAO25" s="166"/>
      <c r="PAP25" s="165"/>
      <c r="PAQ25" s="166"/>
      <c r="PAR25" s="165"/>
      <c r="PAS25" s="166"/>
      <c r="PAT25" s="165"/>
      <c r="PAU25" s="166"/>
      <c r="PAV25" s="165"/>
      <c r="PAW25" s="166"/>
      <c r="PAX25" s="165"/>
      <c r="PAY25" s="166"/>
      <c r="PAZ25" s="165"/>
      <c r="PBA25" s="166"/>
      <c r="PBB25" s="165"/>
      <c r="PBC25" s="166"/>
      <c r="PBD25" s="165"/>
      <c r="PBE25" s="166"/>
      <c r="PBF25" s="165"/>
      <c r="PBG25" s="166"/>
      <c r="PBH25" s="165"/>
      <c r="PBI25" s="166"/>
      <c r="PBJ25" s="165"/>
      <c r="PBK25" s="166"/>
      <c r="PBL25" s="165"/>
      <c r="PBM25" s="166"/>
      <c r="PBN25" s="165"/>
      <c r="PBO25" s="166"/>
      <c r="PBP25" s="165"/>
      <c r="PBQ25" s="166"/>
      <c r="PBR25" s="165"/>
      <c r="PBS25" s="166"/>
      <c r="PBT25" s="165"/>
      <c r="PBU25" s="166"/>
      <c r="PBV25" s="165"/>
      <c r="PBW25" s="166"/>
      <c r="PBX25" s="165"/>
      <c r="PBY25" s="166"/>
      <c r="PBZ25" s="165"/>
      <c r="PCA25" s="166"/>
      <c r="PCB25" s="165"/>
      <c r="PCC25" s="166"/>
      <c r="PCD25" s="165"/>
      <c r="PCE25" s="166"/>
      <c r="PCF25" s="165"/>
      <c r="PCG25" s="166"/>
      <c r="PCH25" s="165"/>
      <c r="PCI25" s="166"/>
      <c r="PCJ25" s="165"/>
      <c r="PCK25" s="166"/>
      <c r="PCL25" s="165"/>
      <c r="PCM25" s="166"/>
      <c r="PCN25" s="165"/>
      <c r="PCO25" s="166"/>
      <c r="PCP25" s="165"/>
      <c r="PCQ25" s="166"/>
      <c r="PCR25" s="165"/>
      <c r="PCS25" s="166"/>
      <c r="PCT25" s="165"/>
      <c r="PCU25" s="166"/>
      <c r="PCV25" s="165"/>
      <c r="PCW25" s="166"/>
      <c r="PCX25" s="165"/>
      <c r="PCY25" s="166"/>
      <c r="PCZ25" s="165"/>
      <c r="PDA25" s="166"/>
      <c r="PDB25" s="165"/>
      <c r="PDC25" s="166"/>
      <c r="PDD25" s="165"/>
      <c r="PDE25" s="166"/>
      <c r="PDF25" s="165"/>
      <c r="PDG25" s="166"/>
      <c r="PDH25" s="165"/>
      <c r="PDI25" s="166"/>
      <c r="PDJ25" s="165"/>
      <c r="PDK25" s="166"/>
      <c r="PDL25" s="165"/>
      <c r="PDM25" s="166"/>
      <c r="PDN25" s="165"/>
      <c r="PDO25" s="166"/>
      <c r="PDP25" s="165"/>
      <c r="PDQ25" s="166"/>
      <c r="PDR25" s="165"/>
      <c r="PDS25" s="166"/>
      <c r="PDT25" s="165"/>
      <c r="PDU25" s="166"/>
      <c r="PDV25" s="165"/>
      <c r="PDW25" s="166"/>
      <c r="PDX25" s="165"/>
      <c r="PDY25" s="166"/>
      <c r="PDZ25" s="165"/>
      <c r="PEA25" s="166"/>
      <c r="PEB25" s="165"/>
      <c r="PEC25" s="166"/>
      <c r="PED25" s="165"/>
      <c r="PEE25" s="166"/>
      <c r="PEF25" s="165"/>
      <c r="PEG25" s="166"/>
      <c r="PEH25" s="165"/>
      <c r="PEI25" s="166"/>
      <c r="PEJ25" s="165"/>
      <c r="PEK25" s="166"/>
      <c r="PEL25" s="165"/>
      <c r="PEM25" s="166"/>
      <c r="PEN25" s="165"/>
      <c r="PEO25" s="166"/>
      <c r="PEP25" s="165"/>
      <c r="PEQ25" s="166"/>
      <c r="PER25" s="165"/>
      <c r="PES25" s="166"/>
      <c r="PET25" s="165"/>
      <c r="PEU25" s="166"/>
      <c r="PEV25" s="165"/>
      <c r="PEW25" s="166"/>
      <c r="PEX25" s="165"/>
      <c r="PEY25" s="166"/>
      <c r="PEZ25" s="165"/>
      <c r="PFA25" s="166"/>
      <c r="PFB25" s="165"/>
      <c r="PFC25" s="166"/>
      <c r="PFD25" s="165"/>
      <c r="PFE25" s="166"/>
      <c r="PFF25" s="165"/>
      <c r="PFG25" s="166"/>
      <c r="PFH25" s="165"/>
      <c r="PFI25" s="166"/>
      <c r="PFJ25" s="165"/>
      <c r="PFK25" s="166"/>
      <c r="PFL25" s="165"/>
      <c r="PFM25" s="166"/>
      <c r="PFN25" s="165"/>
      <c r="PFO25" s="166"/>
      <c r="PFP25" s="165"/>
      <c r="PFQ25" s="166"/>
      <c r="PFR25" s="165"/>
      <c r="PFS25" s="166"/>
      <c r="PFT25" s="165"/>
      <c r="PFU25" s="166"/>
      <c r="PFV25" s="165"/>
      <c r="PFW25" s="166"/>
      <c r="PFX25" s="165"/>
      <c r="PFY25" s="166"/>
      <c r="PFZ25" s="165"/>
      <c r="PGA25" s="166"/>
      <c r="PGB25" s="165"/>
      <c r="PGC25" s="166"/>
      <c r="PGD25" s="165"/>
      <c r="PGE25" s="166"/>
      <c r="PGF25" s="165"/>
      <c r="PGG25" s="166"/>
      <c r="PGH25" s="165"/>
      <c r="PGI25" s="166"/>
      <c r="PGJ25" s="165"/>
      <c r="PGK25" s="166"/>
      <c r="PGL25" s="165"/>
      <c r="PGM25" s="166"/>
      <c r="PGN25" s="165"/>
      <c r="PGO25" s="166"/>
      <c r="PGP25" s="165"/>
      <c r="PGQ25" s="166"/>
      <c r="PGR25" s="165"/>
      <c r="PGS25" s="166"/>
      <c r="PGT25" s="165"/>
      <c r="PGU25" s="166"/>
      <c r="PGV25" s="165"/>
      <c r="PGW25" s="166"/>
      <c r="PGX25" s="165"/>
      <c r="PGY25" s="166"/>
      <c r="PGZ25" s="165"/>
      <c r="PHA25" s="166"/>
      <c r="PHB25" s="165"/>
      <c r="PHC25" s="166"/>
      <c r="PHD25" s="165"/>
      <c r="PHE25" s="166"/>
      <c r="PHF25" s="165"/>
      <c r="PHG25" s="166"/>
      <c r="PHH25" s="165"/>
      <c r="PHI25" s="166"/>
      <c r="PHJ25" s="165"/>
      <c r="PHK25" s="166"/>
      <c r="PHL25" s="165"/>
      <c r="PHM25" s="166"/>
      <c r="PHN25" s="165"/>
      <c r="PHO25" s="166"/>
      <c r="PHP25" s="165"/>
      <c r="PHQ25" s="166"/>
      <c r="PHR25" s="165"/>
      <c r="PHS25" s="166"/>
      <c r="PHT25" s="165"/>
      <c r="PHU25" s="166"/>
      <c r="PHV25" s="165"/>
      <c r="PHW25" s="166"/>
      <c r="PHX25" s="165"/>
      <c r="PHY25" s="166"/>
      <c r="PHZ25" s="165"/>
      <c r="PIA25" s="166"/>
      <c r="PIB25" s="165"/>
      <c r="PIC25" s="166"/>
      <c r="PID25" s="165"/>
      <c r="PIE25" s="166"/>
      <c r="PIF25" s="165"/>
      <c r="PIG25" s="166"/>
      <c r="PIH25" s="165"/>
      <c r="PII25" s="166"/>
      <c r="PIJ25" s="165"/>
      <c r="PIK25" s="166"/>
      <c r="PIL25" s="165"/>
      <c r="PIM25" s="166"/>
      <c r="PIN25" s="165"/>
      <c r="PIO25" s="166"/>
      <c r="PIP25" s="165"/>
      <c r="PIQ25" s="166"/>
      <c r="PIR25" s="165"/>
      <c r="PIS25" s="166"/>
      <c r="PIT25" s="165"/>
      <c r="PIU25" s="166"/>
      <c r="PIV25" s="165"/>
      <c r="PIW25" s="166"/>
      <c r="PIX25" s="165"/>
      <c r="PIY25" s="166"/>
      <c r="PIZ25" s="165"/>
      <c r="PJA25" s="166"/>
      <c r="PJB25" s="165"/>
      <c r="PJC25" s="166"/>
      <c r="PJD25" s="165"/>
      <c r="PJE25" s="166"/>
      <c r="PJF25" s="165"/>
      <c r="PJG25" s="166"/>
      <c r="PJH25" s="165"/>
      <c r="PJI25" s="166"/>
      <c r="PJJ25" s="165"/>
      <c r="PJK25" s="166"/>
      <c r="PJL25" s="165"/>
      <c r="PJM25" s="166"/>
      <c r="PJN25" s="165"/>
      <c r="PJO25" s="166"/>
      <c r="PJP25" s="165"/>
      <c r="PJQ25" s="166"/>
      <c r="PJR25" s="165"/>
      <c r="PJS25" s="166"/>
      <c r="PJT25" s="165"/>
      <c r="PJU25" s="166"/>
      <c r="PJV25" s="165"/>
      <c r="PJW25" s="166"/>
      <c r="PJX25" s="165"/>
      <c r="PJY25" s="166"/>
      <c r="PJZ25" s="165"/>
      <c r="PKA25" s="166"/>
      <c r="PKB25" s="165"/>
      <c r="PKC25" s="166"/>
      <c r="PKD25" s="165"/>
      <c r="PKE25" s="166"/>
      <c r="PKF25" s="165"/>
      <c r="PKG25" s="166"/>
      <c r="PKH25" s="165"/>
      <c r="PKI25" s="166"/>
      <c r="PKJ25" s="165"/>
      <c r="PKK25" s="166"/>
      <c r="PKL25" s="165"/>
      <c r="PKM25" s="166"/>
      <c r="PKN25" s="165"/>
      <c r="PKO25" s="166"/>
      <c r="PKP25" s="165"/>
      <c r="PKQ25" s="166"/>
      <c r="PKR25" s="165"/>
      <c r="PKS25" s="166"/>
      <c r="PKT25" s="165"/>
      <c r="PKU25" s="166"/>
      <c r="PKV25" s="165"/>
      <c r="PKW25" s="166"/>
      <c r="PKX25" s="165"/>
      <c r="PKY25" s="166"/>
      <c r="PKZ25" s="165"/>
      <c r="PLA25" s="166"/>
      <c r="PLB25" s="165"/>
      <c r="PLC25" s="166"/>
      <c r="PLD25" s="165"/>
      <c r="PLE25" s="166"/>
      <c r="PLF25" s="165"/>
      <c r="PLG25" s="166"/>
      <c r="PLH25" s="165"/>
      <c r="PLI25" s="166"/>
      <c r="PLJ25" s="165"/>
      <c r="PLK25" s="166"/>
      <c r="PLL25" s="165"/>
      <c r="PLM25" s="166"/>
      <c r="PLN25" s="165"/>
      <c r="PLO25" s="166"/>
      <c r="PLP25" s="165"/>
      <c r="PLQ25" s="166"/>
      <c r="PLR25" s="165"/>
      <c r="PLS25" s="166"/>
      <c r="PLT25" s="165"/>
      <c r="PLU25" s="166"/>
      <c r="PLV25" s="165"/>
      <c r="PLW25" s="166"/>
      <c r="PLX25" s="165"/>
      <c r="PLY25" s="166"/>
      <c r="PLZ25" s="165"/>
      <c r="PMA25" s="166"/>
      <c r="PMB25" s="165"/>
      <c r="PMC25" s="166"/>
      <c r="PMD25" s="165"/>
      <c r="PME25" s="166"/>
      <c r="PMF25" s="165"/>
      <c r="PMG25" s="166"/>
      <c r="PMH25" s="165"/>
      <c r="PMI25" s="166"/>
      <c r="PMJ25" s="165"/>
      <c r="PMK25" s="166"/>
      <c r="PML25" s="165"/>
      <c r="PMM25" s="166"/>
      <c r="PMN25" s="165"/>
      <c r="PMO25" s="166"/>
      <c r="PMP25" s="165"/>
      <c r="PMQ25" s="166"/>
      <c r="PMR25" s="165"/>
      <c r="PMS25" s="166"/>
      <c r="PMT25" s="165"/>
      <c r="PMU25" s="166"/>
      <c r="PMV25" s="165"/>
      <c r="PMW25" s="166"/>
      <c r="PMX25" s="165"/>
      <c r="PMY25" s="166"/>
      <c r="PMZ25" s="165"/>
      <c r="PNA25" s="166"/>
      <c r="PNB25" s="165"/>
      <c r="PNC25" s="166"/>
      <c r="PND25" s="165"/>
      <c r="PNE25" s="166"/>
      <c r="PNF25" s="165"/>
      <c r="PNG25" s="166"/>
      <c r="PNH25" s="165"/>
      <c r="PNI25" s="166"/>
      <c r="PNJ25" s="165"/>
      <c r="PNK25" s="166"/>
      <c r="PNL25" s="165"/>
      <c r="PNM25" s="166"/>
      <c r="PNN25" s="165"/>
      <c r="PNO25" s="166"/>
      <c r="PNP25" s="165"/>
      <c r="PNQ25" s="166"/>
      <c r="PNR25" s="165"/>
      <c r="PNS25" s="166"/>
      <c r="PNT25" s="165"/>
      <c r="PNU25" s="166"/>
      <c r="PNV25" s="165"/>
      <c r="PNW25" s="166"/>
      <c r="PNX25" s="165"/>
      <c r="PNY25" s="166"/>
      <c r="PNZ25" s="165"/>
      <c r="POA25" s="166"/>
      <c r="POB25" s="165"/>
      <c r="POC25" s="166"/>
      <c r="POD25" s="165"/>
      <c r="POE25" s="166"/>
      <c r="POF25" s="165"/>
      <c r="POG25" s="166"/>
      <c r="POH25" s="165"/>
      <c r="POI25" s="166"/>
      <c r="POJ25" s="165"/>
      <c r="POK25" s="166"/>
      <c r="POL25" s="165"/>
      <c r="POM25" s="166"/>
      <c r="PON25" s="165"/>
      <c r="POO25" s="166"/>
      <c r="POP25" s="165"/>
      <c r="POQ25" s="166"/>
      <c r="POR25" s="165"/>
      <c r="POS25" s="166"/>
      <c r="POT25" s="165"/>
      <c r="POU25" s="166"/>
      <c r="POV25" s="165"/>
      <c r="POW25" s="166"/>
      <c r="POX25" s="165"/>
      <c r="POY25" s="166"/>
      <c r="POZ25" s="165"/>
      <c r="PPA25" s="166"/>
      <c r="PPB25" s="165"/>
      <c r="PPC25" s="166"/>
      <c r="PPD25" s="165"/>
      <c r="PPE25" s="166"/>
      <c r="PPF25" s="165"/>
      <c r="PPG25" s="166"/>
      <c r="PPH25" s="165"/>
      <c r="PPI25" s="166"/>
      <c r="PPJ25" s="165"/>
      <c r="PPK25" s="166"/>
      <c r="PPL25" s="165"/>
      <c r="PPM25" s="166"/>
      <c r="PPN25" s="165"/>
      <c r="PPO25" s="166"/>
      <c r="PPP25" s="165"/>
      <c r="PPQ25" s="166"/>
      <c r="PPR25" s="165"/>
      <c r="PPS25" s="166"/>
      <c r="PPT25" s="165"/>
      <c r="PPU25" s="166"/>
      <c r="PPV25" s="165"/>
      <c r="PPW25" s="166"/>
      <c r="PPX25" s="165"/>
      <c r="PPY25" s="166"/>
      <c r="PPZ25" s="165"/>
      <c r="PQA25" s="166"/>
      <c r="PQB25" s="165"/>
      <c r="PQC25" s="166"/>
      <c r="PQD25" s="165"/>
      <c r="PQE25" s="166"/>
      <c r="PQF25" s="165"/>
      <c r="PQG25" s="166"/>
      <c r="PQH25" s="165"/>
      <c r="PQI25" s="166"/>
      <c r="PQJ25" s="165"/>
      <c r="PQK25" s="166"/>
      <c r="PQL25" s="165"/>
      <c r="PQM25" s="166"/>
      <c r="PQN25" s="165"/>
      <c r="PQO25" s="166"/>
      <c r="PQP25" s="165"/>
      <c r="PQQ25" s="166"/>
      <c r="PQR25" s="165"/>
      <c r="PQS25" s="166"/>
      <c r="PQT25" s="165"/>
      <c r="PQU25" s="166"/>
      <c r="PQV25" s="165"/>
      <c r="PQW25" s="166"/>
      <c r="PQX25" s="165"/>
      <c r="PQY25" s="166"/>
      <c r="PQZ25" s="165"/>
      <c r="PRA25" s="166"/>
      <c r="PRB25" s="165"/>
      <c r="PRC25" s="166"/>
      <c r="PRD25" s="165"/>
      <c r="PRE25" s="166"/>
      <c r="PRF25" s="165"/>
      <c r="PRG25" s="166"/>
      <c r="PRH25" s="165"/>
      <c r="PRI25" s="166"/>
      <c r="PRJ25" s="165"/>
      <c r="PRK25" s="166"/>
      <c r="PRL25" s="165"/>
      <c r="PRM25" s="166"/>
      <c r="PRN25" s="165"/>
      <c r="PRO25" s="166"/>
      <c r="PRP25" s="165"/>
      <c r="PRQ25" s="166"/>
      <c r="PRR25" s="165"/>
      <c r="PRS25" s="166"/>
      <c r="PRT25" s="165"/>
      <c r="PRU25" s="166"/>
      <c r="PRV25" s="165"/>
      <c r="PRW25" s="166"/>
      <c r="PRX25" s="165"/>
      <c r="PRY25" s="166"/>
      <c r="PRZ25" s="165"/>
      <c r="PSA25" s="166"/>
      <c r="PSB25" s="165"/>
      <c r="PSC25" s="166"/>
      <c r="PSD25" s="165"/>
      <c r="PSE25" s="166"/>
      <c r="PSF25" s="165"/>
      <c r="PSG25" s="166"/>
      <c r="PSH25" s="165"/>
      <c r="PSI25" s="166"/>
      <c r="PSJ25" s="165"/>
      <c r="PSK25" s="166"/>
      <c r="PSL25" s="165"/>
      <c r="PSM25" s="166"/>
      <c r="PSN25" s="165"/>
      <c r="PSO25" s="166"/>
      <c r="PSP25" s="165"/>
      <c r="PSQ25" s="166"/>
      <c r="PSR25" s="165"/>
      <c r="PSS25" s="166"/>
      <c r="PST25" s="165"/>
      <c r="PSU25" s="166"/>
      <c r="PSV25" s="165"/>
      <c r="PSW25" s="166"/>
      <c r="PSX25" s="165"/>
      <c r="PSY25" s="166"/>
      <c r="PSZ25" s="165"/>
      <c r="PTA25" s="166"/>
      <c r="PTB25" s="165"/>
      <c r="PTC25" s="166"/>
      <c r="PTD25" s="165"/>
      <c r="PTE25" s="166"/>
      <c r="PTF25" s="165"/>
      <c r="PTG25" s="166"/>
      <c r="PTH25" s="165"/>
      <c r="PTI25" s="166"/>
      <c r="PTJ25" s="165"/>
      <c r="PTK25" s="166"/>
      <c r="PTL25" s="165"/>
      <c r="PTM25" s="166"/>
      <c r="PTN25" s="165"/>
      <c r="PTO25" s="166"/>
      <c r="PTP25" s="165"/>
      <c r="PTQ25" s="166"/>
      <c r="PTR25" s="165"/>
      <c r="PTS25" s="166"/>
      <c r="PTT25" s="165"/>
      <c r="PTU25" s="166"/>
      <c r="PTV25" s="165"/>
      <c r="PTW25" s="166"/>
      <c r="PTX25" s="165"/>
      <c r="PTY25" s="166"/>
      <c r="PTZ25" s="165"/>
      <c r="PUA25" s="166"/>
      <c r="PUB25" s="165"/>
      <c r="PUC25" s="166"/>
      <c r="PUD25" s="165"/>
      <c r="PUE25" s="166"/>
      <c r="PUF25" s="165"/>
      <c r="PUG25" s="166"/>
      <c r="PUH25" s="165"/>
      <c r="PUI25" s="166"/>
      <c r="PUJ25" s="165"/>
      <c r="PUK25" s="166"/>
      <c r="PUL25" s="165"/>
      <c r="PUM25" s="166"/>
      <c r="PUN25" s="165"/>
      <c r="PUO25" s="166"/>
      <c r="PUP25" s="165"/>
      <c r="PUQ25" s="166"/>
      <c r="PUR25" s="165"/>
      <c r="PUS25" s="166"/>
      <c r="PUT25" s="165"/>
      <c r="PUU25" s="166"/>
      <c r="PUV25" s="165"/>
      <c r="PUW25" s="166"/>
      <c r="PUX25" s="165"/>
      <c r="PUY25" s="166"/>
      <c r="PUZ25" s="165"/>
      <c r="PVA25" s="166"/>
      <c r="PVB25" s="165"/>
      <c r="PVC25" s="166"/>
      <c r="PVD25" s="165"/>
      <c r="PVE25" s="166"/>
      <c r="PVF25" s="165"/>
      <c r="PVG25" s="166"/>
      <c r="PVH25" s="165"/>
      <c r="PVI25" s="166"/>
      <c r="PVJ25" s="165"/>
      <c r="PVK25" s="166"/>
      <c r="PVL25" s="165"/>
      <c r="PVM25" s="166"/>
      <c r="PVN25" s="165"/>
      <c r="PVO25" s="166"/>
      <c r="PVP25" s="165"/>
      <c r="PVQ25" s="166"/>
      <c r="PVR25" s="165"/>
      <c r="PVS25" s="166"/>
      <c r="PVT25" s="165"/>
      <c r="PVU25" s="166"/>
      <c r="PVV25" s="165"/>
      <c r="PVW25" s="166"/>
      <c r="PVX25" s="165"/>
      <c r="PVY25" s="166"/>
      <c r="PVZ25" s="165"/>
      <c r="PWA25" s="166"/>
      <c r="PWB25" s="165"/>
      <c r="PWC25" s="166"/>
      <c r="PWD25" s="165"/>
      <c r="PWE25" s="166"/>
      <c r="PWF25" s="165"/>
      <c r="PWG25" s="166"/>
      <c r="PWH25" s="165"/>
      <c r="PWI25" s="166"/>
      <c r="PWJ25" s="165"/>
      <c r="PWK25" s="166"/>
      <c r="PWL25" s="165"/>
      <c r="PWM25" s="166"/>
      <c r="PWN25" s="165"/>
      <c r="PWO25" s="166"/>
      <c r="PWP25" s="165"/>
      <c r="PWQ25" s="166"/>
      <c r="PWR25" s="165"/>
      <c r="PWS25" s="166"/>
      <c r="PWT25" s="165"/>
      <c r="PWU25" s="166"/>
      <c r="PWV25" s="165"/>
      <c r="PWW25" s="166"/>
      <c r="PWX25" s="165"/>
      <c r="PWY25" s="166"/>
      <c r="PWZ25" s="165"/>
      <c r="PXA25" s="166"/>
      <c r="PXB25" s="165"/>
      <c r="PXC25" s="166"/>
      <c r="PXD25" s="165"/>
      <c r="PXE25" s="166"/>
      <c r="PXF25" s="165"/>
      <c r="PXG25" s="166"/>
      <c r="PXH25" s="165"/>
      <c r="PXI25" s="166"/>
      <c r="PXJ25" s="165"/>
      <c r="PXK25" s="166"/>
      <c r="PXL25" s="165"/>
      <c r="PXM25" s="166"/>
      <c r="PXN25" s="165"/>
      <c r="PXO25" s="166"/>
      <c r="PXP25" s="165"/>
      <c r="PXQ25" s="166"/>
      <c r="PXR25" s="165"/>
      <c r="PXS25" s="166"/>
      <c r="PXT25" s="165"/>
      <c r="PXU25" s="166"/>
      <c r="PXV25" s="165"/>
      <c r="PXW25" s="166"/>
      <c r="PXX25" s="165"/>
      <c r="PXY25" s="166"/>
      <c r="PXZ25" s="165"/>
      <c r="PYA25" s="166"/>
      <c r="PYB25" s="165"/>
      <c r="PYC25" s="166"/>
      <c r="PYD25" s="165"/>
      <c r="PYE25" s="166"/>
      <c r="PYF25" s="165"/>
      <c r="PYG25" s="166"/>
      <c r="PYH25" s="165"/>
      <c r="PYI25" s="166"/>
      <c r="PYJ25" s="165"/>
      <c r="PYK25" s="166"/>
      <c r="PYL25" s="165"/>
      <c r="PYM25" s="166"/>
      <c r="PYN25" s="165"/>
      <c r="PYO25" s="166"/>
      <c r="PYP25" s="165"/>
      <c r="PYQ25" s="166"/>
      <c r="PYR25" s="165"/>
      <c r="PYS25" s="166"/>
      <c r="PYT25" s="165"/>
      <c r="PYU25" s="166"/>
      <c r="PYV25" s="165"/>
      <c r="PYW25" s="166"/>
      <c r="PYX25" s="165"/>
      <c r="PYY25" s="166"/>
      <c r="PYZ25" s="165"/>
      <c r="PZA25" s="166"/>
      <c r="PZB25" s="165"/>
      <c r="PZC25" s="166"/>
      <c r="PZD25" s="165"/>
      <c r="PZE25" s="166"/>
      <c r="PZF25" s="165"/>
      <c r="PZG25" s="166"/>
      <c r="PZH25" s="165"/>
      <c r="PZI25" s="166"/>
      <c r="PZJ25" s="165"/>
      <c r="PZK25" s="166"/>
      <c r="PZL25" s="165"/>
      <c r="PZM25" s="166"/>
      <c r="PZN25" s="165"/>
      <c r="PZO25" s="166"/>
      <c r="PZP25" s="165"/>
      <c r="PZQ25" s="166"/>
      <c r="PZR25" s="165"/>
      <c r="PZS25" s="166"/>
      <c r="PZT25" s="165"/>
      <c r="PZU25" s="166"/>
      <c r="PZV25" s="165"/>
      <c r="PZW25" s="166"/>
      <c r="PZX25" s="165"/>
      <c r="PZY25" s="166"/>
      <c r="PZZ25" s="165"/>
      <c r="QAA25" s="166"/>
      <c r="QAB25" s="165"/>
      <c r="QAC25" s="166"/>
      <c r="QAD25" s="165"/>
      <c r="QAE25" s="166"/>
      <c r="QAF25" s="165"/>
      <c r="QAG25" s="166"/>
      <c r="QAH25" s="165"/>
      <c r="QAI25" s="166"/>
      <c r="QAJ25" s="165"/>
      <c r="QAK25" s="166"/>
      <c r="QAL25" s="165"/>
      <c r="QAM25" s="166"/>
      <c r="QAN25" s="165"/>
      <c r="QAO25" s="166"/>
      <c r="QAP25" s="165"/>
      <c r="QAQ25" s="166"/>
      <c r="QAR25" s="165"/>
      <c r="QAS25" s="166"/>
      <c r="QAT25" s="165"/>
      <c r="QAU25" s="166"/>
      <c r="QAV25" s="165"/>
      <c r="QAW25" s="166"/>
      <c r="QAX25" s="165"/>
      <c r="QAY25" s="166"/>
      <c r="QAZ25" s="165"/>
      <c r="QBA25" s="166"/>
      <c r="QBB25" s="165"/>
      <c r="QBC25" s="166"/>
      <c r="QBD25" s="165"/>
      <c r="QBE25" s="166"/>
      <c r="QBF25" s="165"/>
      <c r="QBG25" s="166"/>
      <c r="QBH25" s="165"/>
      <c r="QBI25" s="166"/>
      <c r="QBJ25" s="165"/>
      <c r="QBK25" s="166"/>
      <c r="QBL25" s="165"/>
      <c r="QBM25" s="166"/>
      <c r="QBN25" s="165"/>
      <c r="QBO25" s="166"/>
      <c r="QBP25" s="165"/>
      <c r="QBQ25" s="166"/>
      <c r="QBR25" s="165"/>
      <c r="QBS25" s="166"/>
      <c r="QBT25" s="165"/>
      <c r="QBU25" s="166"/>
      <c r="QBV25" s="165"/>
      <c r="QBW25" s="166"/>
      <c r="QBX25" s="165"/>
      <c r="QBY25" s="166"/>
      <c r="QBZ25" s="165"/>
      <c r="QCA25" s="166"/>
      <c r="QCB25" s="165"/>
      <c r="QCC25" s="166"/>
      <c r="QCD25" s="165"/>
      <c r="QCE25" s="166"/>
      <c r="QCF25" s="165"/>
      <c r="QCG25" s="166"/>
      <c r="QCH25" s="165"/>
      <c r="QCI25" s="166"/>
      <c r="QCJ25" s="165"/>
      <c r="QCK25" s="166"/>
      <c r="QCL25" s="165"/>
      <c r="QCM25" s="166"/>
      <c r="QCN25" s="165"/>
      <c r="QCO25" s="166"/>
      <c r="QCP25" s="165"/>
      <c r="QCQ25" s="166"/>
      <c r="QCR25" s="165"/>
      <c r="QCS25" s="166"/>
      <c r="QCT25" s="165"/>
      <c r="QCU25" s="166"/>
      <c r="QCV25" s="165"/>
      <c r="QCW25" s="166"/>
      <c r="QCX25" s="165"/>
      <c r="QCY25" s="166"/>
      <c r="QCZ25" s="165"/>
      <c r="QDA25" s="166"/>
      <c r="QDB25" s="165"/>
      <c r="QDC25" s="166"/>
      <c r="QDD25" s="165"/>
      <c r="QDE25" s="166"/>
      <c r="QDF25" s="165"/>
      <c r="QDG25" s="166"/>
      <c r="QDH25" s="165"/>
      <c r="QDI25" s="166"/>
      <c r="QDJ25" s="165"/>
      <c r="QDK25" s="166"/>
      <c r="QDL25" s="165"/>
      <c r="QDM25" s="166"/>
      <c r="QDN25" s="165"/>
      <c r="QDO25" s="166"/>
      <c r="QDP25" s="165"/>
      <c r="QDQ25" s="166"/>
      <c r="QDR25" s="165"/>
      <c r="QDS25" s="166"/>
      <c r="QDT25" s="165"/>
      <c r="QDU25" s="166"/>
      <c r="QDV25" s="165"/>
      <c r="QDW25" s="166"/>
      <c r="QDX25" s="165"/>
      <c r="QDY25" s="166"/>
      <c r="QDZ25" s="165"/>
      <c r="QEA25" s="166"/>
      <c r="QEB25" s="165"/>
      <c r="QEC25" s="166"/>
      <c r="QED25" s="165"/>
      <c r="QEE25" s="166"/>
      <c r="QEF25" s="165"/>
      <c r="QEG25" s="166"/>
      <c r="QEH25" s="165"/>
      <c r="QEI25" s="166"/>
      <c r="QEJ25" s="165"/>
      <c r="QEK25" s="166"/>
      <c r="QEL25" s="165"/>
      <c r="QEM25" s="166"/>
      <c r="QEN25" s="165"/>
      <c r="QEO25" s="166"/>
      <c r="QEP25" s="165"/>
      <c r="QEQ25" s="166"/>
      <c r="QER25" s="165"/>
      <c r="QES25" s="166"/>
      <c r="QET25" s="165"/>
      <c r="QEU25" s="166"/>
      <c r="QEV25" s="165"/>
      <c r="QEW25" s="166"/>
      <c r="QEX25" s="165"/>
      <c r="QEY25" s="166"/>
      <c r="QEZ25" s="165"/>
      <c r="QFA25" s="166"/>
      <c r="QFB25" s="165"/>
      <c r="QFC25" s="166"/>
      <c r="QFD25" s="165"/>
      <c r="QFE25" s="166"/>
      <c r="QFF25" s="165"/>
      <c r="QFG25" s="166"/>
      <c r="QFH25" s="165"/>
      <c r="QFI25" s="166"/>
      <c r="QFJ25" s="165"/>
      <c r="QFK25" s="166"/>
      <c r="QFL25" s="165"/>
      <c r="QFM25" s="166"/>
      <c r="QFN25" s="165"/>
      <c r="QFO25" s="166"/>
      <c r="QFP25" s="165"/>
      <c r="QFQ25" s="166"/>
      <c r="QFR25" s="165"/>
      <c r="QFS25" s="166"/>
      <c r="QFT25" s="165"/>
      <c r="QFU25" s="166"/>
      <c r="QFV25" s="165"/>
      <c r="QFW25" s="166"/>
      <c r="QFX25" s="165"/>
      <c r="QFY25" s="166"/>
      <c r="QFZ25" s="165"/>
      <c r="QGA25" s="166"/>
      <c r="QGB25" s="165"/>
      <c r="QGC25" s="166"/>
      <c r="QGD25" s="165"/>
      <c r="QGE25" s="166"/>
      <c r="QGF25" s="165"/>
      <c r="QGG25" s="166"/>
      <c r="QGH25" s="165"/>
      <c r="QGI25" s="166"/>
      <c r="QGJ25" s="165"/>
      <c r="QGK25" s="166"/>
      <c r="QGL25" s="165"/>
      <c r="QGM25" s="166"/>
      <c r="QGN25" s="165"/>
      <c r="QGO25" s="166"/>
      <c r="QGP25" s="165"/>
      <c r="QGQ25" s="166"/>
      <c r="QGR25" s="165"/>
      <c r="QGS25" s="166"/>
      <c r="QGT25" s="165"/>
      <c r="QGU25" s="166"/>
      <c r="QGV25" s="165"/>
      <c r="QGW25" s="166"/>
      <c r="QGX25" s="165"/>
      <c r="QGY25" s="166"/>
      <c r="QGZ25" s="165"/>
      <c r="QHA25" s="166"/>
      <c r="QHB25" s="165"/>
      <c r="QHC25" s="166"/>
      <c r="QHD25" s="165"/>
      <c r="QHE25" s="166"/>
      <c r="QHF25" s="165"/>
      <c r="QHG25" s="166"/>
      <c r="QHH25" s="165"/>
      <c r="QHI25" s="166"/>
      <c r="QHJ25" s="165"/>
      <c r="QHK25" s="166"/>
      <c r="QHL25" s="165"/>
      <c r="QHM25" s="166"/>
      <c r="QHN25" s="165"/>
      <c r="QHO25" s="166"/>
      <c r="QHP25" s="165"/>
      <c r="QHQ25" s="166"/>
      <c r="QHR25" s="165"/>
      <c r="QHS25" s="166"/>
      <c r="QHT25" s="165"/>
      <c r="QHU25" s="166"/>
      <c r="QHV25" s="165"/>
      <c r="QHW25" s="166"/>
      <c r="QHX25" s="165"/>
      <c r="QHY25" s="166"/>
      <c r="QHZ25" s="165"/>
      <c r="QIA25" s="166"/>
      <c r="QIB25" s="165"/>
      <c r="QIC25" s="166"/>
      <c r="QID25" s="165"/>
      <c r="QIE25" s="166"/>
      <c r="QIF25" s="165"/>
      <c r="QIG25" s="166"/>
      <c r="QIH25" s="165"/>
      <c r="QII25" s="166"/>
      <c r="QIJ25" s="165"/>
      <c r="QIK25" s="166"/>
      <c r="QIL25" s="165"/>
      <c r="QIM25" s="166"/>
      <c r="QIN25" s="165"/>
      <c r="QIO25" s="166"/>
      <c r="QIP25" s="165"/>
      <c r="QIQ25" s="166"/>
      <c r="QIR25" s="165"/>
      <c r="QIS25" s="166"/>
      <c r="QIT25" s="165"/>
      <c r="QIU25" s="166"/>
      <c r="QIV25" s="165"/>
      <c r="QIW25" s="166"/>
      <c r="QIX25" s="165"/>
      <c r="QIY25" s="166"/>
      <c r="QIZ25" s="165"/>
      <c r="QJA25" s="166"/>
      <c r="QJB25" s="165"/>
      <c r="QJC25" s="166"/>
      <c r="QJD25" s="165"/>
      <c r="QJE25" s="166"/>
      <c r="QJF25" s="165"/>
      <c r="QJG25" s="166"/>
      <c r="QJH25" s="165"/>
      <c r="QJI25" s="166"/>
      <c r="QJJ25" s="165"/>
      <c r="QJK25" s="166"/>
      <c r="QJL25" s="165"/>
      <c r="QJM25" s="166"/>
      <c r="QJN25" s="165"/>
      <c r="QJO25" s="166"/>
      <c r="QJP25" s="165"/>
      <c r="QJQ25" s="166"/>
      <c r="QJR25" s="165"/>
      <c r="QJS25" s="166"/>
      <c r="QJT25" s="165"/>
      <c r="QJU25" s="166"/>
      <c r="QJV25" s="165"/>
      <c r="QJW25" s="166"/>
      <c r="QJX25" s="165"/>
      <c r="QJY25" s="166"/>
      <c r="QJZ25" s="165"/>
      <c r="QKA25" s="166"/>
      <c r="QKB25" s="165"/>
      <c r="QKC25" s="166"/>
      <c r="QKD25" s="165"/>
      <c r="QKE25" s="166"/>
      <c r="QKF25" s="165"/>
      <c r="QKG25" s="166"/>
      <c r="QKH25" s="165"/>
      <c r="QKI25" s="166"/>
      <c r="QKJ25" s="165"/>
      <c r="QKK25" s="166"/>
      <c r="QKL25" s="165"/>
      <c r="QKM25" s="166"/>
      <c r="QKN25" s="165"/>
      <c r="QKO25" s="166"/>
      <c r="QKP25" s="165"/>
      <c r="QKQ25" s="166"/>
      <c r="QKR25" s="165"/>
      <c r="QKS25" s="166"/>
      <c r="QKT25" s="165"/>
      <c r="QKU25" s="166"/>
      <c r="QKV25" s="165"/>
      <c r="QKW25" s="166"/>
      <c r="QKX25" s="165"/>
      <c r="QKY25" s="166"/>
      <c r="QKZ25" s="165"/>
      <c r="QLA25" s="166"/>
      <c r="QLB25" s="165"/>
      <c r="QLC25" s="166"/>
      <c r="QLD25" s="165"/>
      <c r="QLE25" s="166"/>
      <c r="QLF25" s="165"/>
      <c r="QLG25" s="166"/>
      <c r="QLH25" s="165"/>
      <c r="QLI25" s="166"/>
      <c r="QLJ25" s="165"/>
      <c r="QLK25" s="166"/>
      <c r="QLL25" s="165"/>
      <c r="QLM25" s="166"/>
      <c r="QLN25" s="165"/>
      <c r="QLO25" s="166"/>
      <c r="QLP25" s="165"/>
      <c r="QLQ25" s="166"/>
      <c r="QLR25" s="165"/>
      <c r="QLS25" s="166"/>
      <c r="QLT25" s="165"/>
      <c r="QLU25" s="166"/>
      <c r="QLV25" s="165"/>
      <c r="QLW25" s="166"/>
      <c r="QLX25" s="165"/>
      <c r="QLY25" s="166"/>
      <c r="QLZ25" s="165"/>
      <c r="QMA25" s="166"/>
      <c r="QMB25" s="165"/>
      <c r="QMC25" s="166"/>
      <c r="QMD25" s="165"/>
      <c r="QME25" s="166"/>
      <c r="QMF25" s="165"/>
      <c r="QMG25" s="166"/>
      <c r="QMH25" s="165"/>
      <c r="QMI25" s="166"/>
      <c r="QMJ25" s="165"/>
      <c r="QMK25" s="166"/>
      <c r="QML25" s="165"/>
      <c r="QMM25" s="166"/>
      <c r="QMN25" s="165"/>
      <c r="QMO25" s="166"/>
      <c r="QMP25" s="165"/>
      <c r="QMQ25" s="166"/>
      <c r="QMR25" s="165"/>
      <c r="QMS25" s="166"/>
      <c r="QMT25" s="165"/>
      <c r="QMU25" s="166"/>
      <c r="QMV25" s="165"/>
      <c r="QMW25" s="166"/>
      <c r="QMX25" s="165"/>
      <c r="QMY25" s="166"/>
      <c r="QMZ25" s="165"/>
      <c r="QNA25" s="166"/>
      <c r="QNB25" s="165"/>
      <c r="QNC25" s="166"/>
      <c r="QND25" s="165"/>
      <c r="QNE25" s="166"/>
      <c r="QNF25" s="165"/>
      <c r="QNG25" s="166"/>
      <c r="QNH25" s="165"/>
      <c r="QNI25" s="166"/>
      <c r="QNJ25" s="165"/>
      <c r="QNK25" s="166"/>
      <c r="QNL25" s="165"/>
      <c r="QNM25" s="166"/>
      <c r="QNN25" s="165"/>
      <c r="QNO25" s="166"/>
      <c r="QNP25" s="165"/>
      <c r="QNQ25" s="166"/>
      <c r="QNR25" s="165"/>
      <c r="QNS25" s="166"/>
      <c r="QNT25" s="165"/>
      <c r="QNU25" s="166"/>
      <c r="QNV25" s="165"/>
      <c r="QNW25" s="166"/>
      <c r="QNX25" s="165"/>
      <c r="QNY25" s="166"/>
      <c r="QNZ25" s="165"/>
      <c r="QOA25" s="166"/>
      <c r="QOB25" s="165"/>
      <c r="QOC25" s="166"/>
      <c r="QOD25" s="165"/>
      <c r="QOE25" s="166"/>
      <c r="QOF25" s="165"/>
      <c r="QOG25" s="166"/>
      <c r="QOH25" s="165"/>
      <c r="QOI25" s="166"/>
      <c r="QOJ25" s="165"/>
      <c r="QOK25" s="166"/>
      <c r="QOL25" s="165"/>
      <c r="QOM25" s="166"/>
      <c r="QON25" s="165"/>
      <c r="QOO25" s="166"/>
      <c r="QOP25" s="165"/>
      <c r="QOQ25" s="166"/>
      <c r="QOR25" s="165"/>
      <c r="QOS25" s="166"/>
      <c r="QOT25" s="165"/>
      <c r="QOU25" s="166"/>
      <c r="QOV25" s="165"/>
      <c r="QOW25" s="166"/>
      <c r="QOX25" s="165"/>
      <c r="QOY25" s="166"/>
      <c r="QOZ25" s="165"/>
      <c r="QPA25" s="166"/>
      <c r="QPB25" s="165"/>
      <c r="QPC25" s="166"/>
      <c r="QPD25" s="165"/>
      <c r="QPE25" s="166"/>
      <c r="QPF25" s="165"/>
      <c r="QPG25" s="166"/>
      <c r="QPH25" s="165"/>
      <c r="QPI25" s="166"/>
      <c r="QPJ25" s="165"/>
      <c r="QPK25" s="166"/>
      <c r="QPL25" s="165"/>
      <c r="QPM25" s="166"/>
      <c r="QPN25" s="165"/>
      <c r="QPO25" s="166"/>
      <c r="QPP25" s="165"/>
      <c r="QPQ25" s="166"/>
      <c r="QPR25" s="165"/>
      <c r="QPS25" s="166"/>
      <c r="QPT25" s="165"/>
      <c r="QPU25" s="166"/>
      <c r="QPV25" s="165"/>
      <c r="QPW25" s="166"/>
      <c r="QPX25" s="165"/>
      <c r="QPY25" s="166"/>
      <c r="QPZ25" s="165"/>
      <c r="QQA25" s="166"/>
      <c r="QQB25" s="165"/>
      <c r="QQC25" s="166"/>
      <c r="QQD25" s="165"/>
      <c r="QQE25" s="166"/>
      <c r="QQF25" s="165"/>
      <c r="QQG25" s="166"/>
      <c r="QQH25" s="165"/>
      <c r="QQI25" s="166"/>
      <c r="QQJ25" s="165"/>
      <c r="QQK25" s="166"/>
      <c r="QQL25" s="165"/>
      <c r="QQM25" s="166"/>
      <c r="QQN25" s="165"/>
      <c r="QQO25" s="166"/>
      <c r="QQP25" s="165"/>
      <c r="QQQ25" s="166"/>
      <c r="QQR25" s="165"/>
      <c r="QQS25" s="166"/>
      <c r="QQT25" s="165"/>
      <c r="QQU25" s="166"/>
      <c r="QQV25" s="165"/>
      <c r="QQW25" s="166"/>
      <c r="QQX25" s="165"/>
      <c r="QQY25" s="166"/>
      <c r="QQZ25" s="165"/>
      <c r="QRA25" s="166"/>
      <c r="QRB25" s="165"/>
      <c r="QRC25" s="166"/>
      <c r="QRD25" s="165"/>
      <c r="QRE25" s="166"/>
      <c r="QRF25" s="165"/>
      <c r="QRG25" s="166"/>
      <c r="QRH25" s="165"/>
      <c r="QRI25" s="166"/>
      <c r="QRJ25" s="165"/>
      <c r="QRK25" s="166"/>
      <c r="QRL25" s="165"/>
      <c r="QRM25" s="166"/>
      <c r="QRN25" s="165"/>
      <c r="QRO25" s="166"/>
      <c r="QRP25" s="165"/>
      <c r="QRQ25" s="166"/>
      <c r="QRR25" s="165"/>
      <c r="QRS25" s="166"/>
      <c r="QRT25" s="165"/>
      <c r="QRU25" s="166"/>
      <c r="QRV25" s="165"/>
      <c r="QRW25" s="166"/>
      <c r="QRX25" s="165"/>
      <c r="QRY25" s="166"/>
      <c r="QRZ25" s="165"/>
      <c r="QSA25" s="166"/>
      <c r="QSB25" s="165"/>
      <c r="QSC25" s="166"/>
      <c r="QSD25" s="165"/>
      <c r="QSE25" s="166"/>
      <c r="QSF25" s="165"/>
      <c r="QSG25" s="166"/>
      <c r="QSH25" s="165"/>
      <c r="QSI25" s="166"/>
      <c r="QSJ25" s="165"/>
      <c r="QSK25" s="166"/>
      <c r="QSL25" s="165"/>
      <c r="QSM25" s="166"/>
      <c r="QSN25" s="165"/>
      <c r="QSO25" s="166"/>
      <c r="QSP25" s="165"/>
      <c r="QSQ25" s="166"/>
      <c r="QSR25" s="165"/>
      <c r="QSS25" s="166"/>
      <c r="QST25" s="165"/>
      <c r="QSU25" s="166"/>
      <c r="QSV25" s="165"/>
      <c r="QSW25" s="166"/>
      <c r="QSX25" s="165"/>
      <c r="QSY25" s="166"/>
      <c r="QSZ25" s="165"/>
      <c r="QTA25" s="166"/>
      <c r="QTB25" s="165"/>
      <c r="QTC25" s="166"/>
      <c r="QTD25" s="165"/>
      <c r="QTE25" s="166"/>
      <c r="QTF25" s="165"/>
      <c r="QTG25" s="166"/>
      <c r="QTH25" s="165"/>
      <c r="QTI25" s="166"/>
      <c r="QTJ25" s="165"/>
      <c r="QTK25" s="166"/>
      <c r="QTL25" s="165"/>
      <c r="QTM25" s="166"/>
      <c r="QTN25" s="165"/>
      <c r="QTO25" s="166"/>
      <c r="QTP25" s="165"/>
      <c r="QTQ25" s="166"/>
      <c r="QTR25" s="165"/>
      <c r="QTS25" s="166"/>
      <c r="QTT25" s="165"/>
      <c r="QTU25" s="166"/>
      <c r="QTV25" s="165"/>
      <c r="QTW25" s="166"/>
      <c r="QTX25" s="165"/>
      <c r="QTY25" s="166"/>
      <c r="QTZ25" s="165"/>
      <c r="QUA25" s="166"/>
      <c r="QUB25" s="165"/>
      <c r="QUC25" s="166"/>
      <c r="QUD25" s="165"/>
      <c r="QUE25" s="166"/>
      <c r="QUF25" s="165"/>
      <c r="QUG25" s="166"/>
      <c r="QUH25" s="165"/>
      <c r="QUI25" s="166"/>
      <c r="QUJ25" s="165"/>
      <c r="QUK25" s="166"/>
      <c r="QUL25" s="165"/>
      <c r="QUM25" s="166"/>
      <c r="QUN25" s="165"/>
      <c r="QUO25" s="166"/>
      <c r="QUP25" s="165"/>
      <c r="QUQ25" s="166"/>
      <c r="QUR25" s="165"/>
      <c r="QUS25" s="166"/>
      <c r="QUT25" s="165"/>
      <c r="QUU25" s="166"/>
      <c r="QUV25" s="165"/>
      <c r="QUW25" s="166"/>
      <c r="QUX25" s="165"/>
      <c r="QUY25" s="166"/>
      <c r="QUZ25" s="165"/>
      <c r="QVA25" s="166"/>
      <c r="QVB25" s="165"/>
      <c r="QVC25" s="166"/>
      <c r="QVD25" s="165"/>
      <c r="QVE25" s="166"/>
      <c r="QVF25" s="165"/>
      <c r="QVG25" s="166"/>
      <c r="QVH25" s="165"/>
      <c r="QVI25" s="166"/>
      <c r="QVJ25" s="165"/>
      <c r="QVK25" s="166"/>
      <c r="QVL25" s="165"/>
      <c r="QVM25" s="166"/>
      <c r="QVN25" s="165"/>
      <c r="QVO25" s="166"/>
      <c r="QVP25" s="165"/>
      <c r="QVQ25" s="166"/>
      <c r="QVR25" s="165"/>
      <c r="QVS25" s="166"/>
      <c r="QVT25" s="165"/>
      <c r="QVU25" s="166"/>
      <c r="QVV25" s="165"/>
      <c r="QVW25" s="166"/>
      <c r="QVX25" s="165"/>
      <c r="QVY25" s="166"/>
      <c r="QVZ25" s="165"/>
      <c r="QWA25" s="166"/>
      <c r="QWB25" s="165"/>
      <c r="QWC25" s="166"/>
      <c r="QWD25" s="165"/>
      <c r="QWE25" s="166"/>
      <c r="QWF25" s="165"/>
      <c r="QWG25" s="166"/>
      <c r="QWH25" s="165"/>
      <c r="QWI25" s="166"/>
      <c r="QWJ25" s="165"/>
      <c r="QWK25" s="166"/>
      <c r="QWL25" s="165"/>
      <c r="QWM25" s="166"/>
      <c r="QWN25" s="165"/>
      <c r="QWO25" s="166"/>
      <c r="QWP25" s="165"/>
      <c r="QWQ25" s="166"/>
      <c r="QWR25" s="165"/>
      <c r="QWS25" s="166"/>
      <c r="QWT25" s="165"/>
      <c r="QWU25" s="166"/>
      <c r="QWV25" s="165"/>
      <c r="QWW25" s="166"/>
      <c r="QWX25" s="165"/>
      <c r="QWY25" s="166"/>
      <c r="QWZ25" s="165"/>
      <c r="QXA25" s="166"/>
      <c r="QXB25" s="165"/>
      <c r="QXC25" s="166"/>
      <c r="QXD25" s="165"/>
      <c r="QXE25" s="166"/>
      <c r="QXF25" s="165"/>
      <c r="QXG25" s="166"/>
      <c r="QXH25" s="165"/>
      <c r="QXI25" s="166"/>
      <c r="QXJ25" s="165"/>
      <c r="QXK25" s="166"/>
      <c r="QXL25" s="165"/>
      <c r="QXM25" s="166"/>
      <c r="QXN25" s="165"/>
      <c r="QXO25" s="166"/>
      <c r="QXP25" s="165"/>
      <c r="QXQ25" s="166"/>
      <c r="QXR25" s="165"/>
      <c r="QXS25" s="166"/>
      <c r="QXT25" s="165"/>
      <c r="QXU25" s="166"/>
      <c r="QXV25" s="165"/>
      <c r="QXW25" s="166"/>
      <c r="QXX25" s="165"/>
      <c r="QXY25" s="166"/>
      <c r="QXZ25" s="165"/>
      <c r="QYA25" s="166"/>
      <c r="QYB25" s="165"/>
      <c r="QYC25" s="166"/>
      <c r="QYD25" s="165"/>
      <c r="QYE25" s="166"/>
      <c r="QYF25" s="165"/>
      <c r="QYG25" s="166"/>
      <c r="QYH25" s="165"/>
      <c r="QYI25" s="166"/>
      <c r="QYJ25" s="165"/>
      <c r="QYK25" s="166"/>
      <c r="QYL25" s="165"/>
      <c r="QYM25" s="166"/>
      <c r="QYN25" s="165"/>
      <c r="QYO25" s="166"/>
      <c r="QYP25" s="165"/>
      <c r="QYQ25" s="166"/>
      <c r="QYR25" s="165"/>
      <c r="QYS25" s="166"/>
      <c r="QYT25" s="165"/>
      <c r="QYU25" s="166"/>
      <c r="QYV25" s="165"/>
      <c r="QYW25" s="166"/>
      <c r="QYX25" s="165"/>
      <c r="QYY25" s="166"/>
      <c r="QYZ25" s="165"/>
      <c r="QZA25" s="166"/>
      <c r="QZB25" s="165"/>
      <c r="QZC25" s="166"/>
      <c r="QZD25" s="165"/>
      <c r="QZE25" s="166"/>
      <c r="QZF25" s="165"/>
      <c r="QZG25" s="166"/>
      <c r="QZH25" s="165"/>
      <c r="QZI25" s="166"/>
      <c r="QZJ25" s="165"/>
      <c r="QZK25" s="166"/>
      <c r="QZL25" s="165"/>
      <c r="QZM25" s="166"/>
      <c r="QZN25" s="165"/>
      <c r="QZO25" s="166"/>
      <c r="QZP25" s="165"/>
      <c r="QZQ25" s="166"/>
      <c r="QZR25" s="165"/>
      <c r="QZS25" s="166"/>
      <c r="QZT25" s="165"/>
      <c r="QZU25" s="166"/>
      <c r="QZV25" s="165"/>
      <c r="QZW25" s="166"/>
      <c r="QZX25" s="165"/>
      <c r="QZY25" s="166"/>
      <c r="QZZ25" s="165"/>
      <c r="RAA25" s="166"/>
      <c r="RAB25" s="165"/>
      <c r="RAC25" s="166"/>
      <c r="RAD25" s="165"/>
      <c r="RAE25" s="166"/>
      <c r="RAF25" s="165"/>
      <c r="RAG25" s="166"/>
      <c r="RAH25" s="165"/>
      <c r="RAI25" s="166"/>
      <c r="RAJ25" s="165"/>
      <c r="RAK25" s="166"/>
      <c r="RAL25" s="165"/>
      <c r="RAM25" s="166"/>
      <c r="RAN25" s="165"/>
      <c r="RAO25" s="166"/>
      <c r="RAP25" s="165"/>
      <c r="RAQ25" s="166"/>
      <c r="RAR25" s="165"/>
      <c r="RAS25" s="166"/>
      <c r="RAT25" s="165"/>
      <c r="RAU25" s="166"/>
      <c r="RAV25" s="165"/>
      <c r="RAW25" s="166"/>
      <c r="RAX25" s="165"/>
      <c r="RAY25" s="166"/>
      <c r="RAZ25" s="165"/>
      <c r="RBA25" s="166"/>
      <c r="RBB25" s="165"/>
      <c r="RBC25" s="166"/>
      <c r="RBD25" s="165"/>
      <c r="RBE25" s="166"/>
      <c r="RBF25" s="165"/>
      <c r="RBG25" s="166"/>
      <c r="RBH25" s="165"/>
      <c r="RBI25" s="166"/>
      <c r="RBJ25" s="165"/>
      <c r="RBK25" s="166"/>
      <c r="RBL25" s="165"/>
      <c r="RBM25" s="166"/>
      <c r="RBN25" s="165"/>
      <c r="RBO25" s="166"/>
      <c r="RBP25" s="165"/>
      <c r="RBQ25" s="166"/>
      <c r="RBR25" s="165"/>
      <c r="RBS25" s="166"/>
      <c r="RBT25" s="165"/>
      <c r="RBU25" s="166"/>
      <c r="RBV25" s="165"/>
      <c r="RBW25" s="166"/>
      <c r="RBX25" s="165"/>
      <c r="RBY25" s="166"/>
      <c r="RBZ25" s="165"/>
      <c r="RCA25" s="166"/>
      <c r="RCB25" s="165"/>
      <c r="RCC25" s="166"/>
      <c r="RCD25" s="165"/>
      <c r="RCE25" s="166"/>
      <c r="RCF25" s="165"/>
      <c r="RCG25" s="166"/>
      <c r="RCH25" s="165"/>
      <c r="RCI25" s="166"/>
      <c r="RCJ25" s="165"/>
      <c r="RCK25" s="166"/>
      <c r="RCL25" s="165"/>
      <c r="RCM25" s="166"/>
      <c r="RCN25" s="165"/>
      <c r="RCO25" s="166"/>
      <c r="RCP25" s="165"/>
      <c r="RCQ25" s="166"/>
      <c r="RCR25" s="165"/>
      <c r="RCS25" s="166"/>
      <c r="RCT25" s="165"/>
      <c r="RCU25" s="166"/>
      <c r="RCV25" s="165"/>
      <c r="RCW25" s="166"/>
      <c r="RCX25" s="165"/>
      <c r="RCY25" s="166"/>
      <c r="RCZ25" s="165"/>
      <c r="RDA25" s="166"/>
      <c r="RDB25" s="165"/>
      <c r="RDC25" s="166"/>
      <c r="RDD25" s="165"/>
      <c r="RDE25" s="166"/>
      <c r="RDF25" s="165"/>
      <c r="RDG25" s="166"/>
      <c r="RDH25" s="165"/>
      <c r="RDI25" s="166"/>
      <c r="RDJ25" s="165"/>
      <c r="RDK25" s="166"/>
      <c r="RDL25" s="165"/>
      <c r="RDM25" s="166"/>
      <c r="RDN25" s="165"/>
      <c r="RDO25" s="166"/>
      <c r="RDP25" s="165"/>
      <c r="RDQ25" s="166"/>
      <c r="RDR25" s="165"/>
      <c r="RDS25" s="166"/>
      <c r="RDT25" s="165"/>
      <c r="RDU25" s="166"/>
      <c r="RDV25" s="165"/>
      <c r="RDW25" s="166"/>
      <c r="RDX25" s="165"/>
      <c r="RDY25" s="166"/>
      <c r="RDZ25" s="165"/>
      <c r="REA25" s="166"/>
      <c r="REB25" s="165"/>
      <c r="REC25" s="166"/>
      <c r="RED25" s="165"/>
      <c r="REE25" s="166"/>
      <c r="REF25" s="165"/>
      <c r="REG25" s="166"/>
      <c r="REH25" s="165"/>
      <c r="REI25" s="166"/>
      <c r="REJ25" s="165"/>
      <c r="REK25" s="166"/>
      <c r="REL25" s="165"/>
      <c r="REM25" s="166"/>
      <c r="REN25" s="165"/>
      <c r="REO25" s="166"/>
      <c r="REP25" s="165"/>
      <c r="REQ25" s="166"/>
      <c r="RER25" s="165"/>
      <c r="RES25" s="166"/>
      <c r="RET25" s="165"/>
      <c r="REU25" s="166"/>
      <c r="REV25" s="165"/>
      <c r="REW25" s="166"/>
      <c r="REX25" s="165"/>
      <c r="REY25" s="166"/>
      <c r="REZ25" s="165"/>
      <c r="RFA25" s="166"/>
      <c r="RFB25" s="165"/>
      <c r="RFC25" s="166"/>
      <c r="RFD25" s="165"/>
      <c r="RFE25" s="166"/>
      <c r="RFF25" s="165"/>
      <c r="RFG25" s="166"/>
      <c r="RFH25" s="165"/>
      <c r="RFI25" s="166"/>
      <c r="RFJ25" s="165"/>
      <c r="RFK25" s="166"/>
      <c r="RFL25" s="165"/>
      <c r="RFM25" s="166"/>
      <c r="RFN25" s="165"/>
      <c r="RFO25" s="166"/>
      <c r="RFP25" s="165"/>
      <c r="RFQ25" s="166"/>
      <c r="RFR25" s="165"/>
      <c r="RFS25" s="166"/>
      <c r="RFT25" s="165"/>
      <c r="RFU25" s="166"/>
      <c r="RFV25" s="165"/>
      <c r="RFW25" s="166"/>
      <c r="RFX25" s="165"/>
      <c r="RFY25" s="166"/>
      <c r="RFZ25" s="165"/>
      <c r="RGA25" s="166"/>
      <c r="RGB25" s="165"/>
      <c r="RGC25" s="166"/>
      <c r="RGD25" s="165"/>
      <c r="RGE25" s="166"/>
      <c r="RGF25" s="165"/>
      <c r="RGG25" s="166"/>
      <c r="RGH25" s="165"/>
      <c r="RGI25" s="166"/>
      <c r="RGJ25" s="165"/>
      <c r="RGK25" s="166"/>
      <c r="RGL25" s="165"/>
      <c r="RGM25" s="166"/>
      <c r="RGN25" s="165"/>
      <c r="RGO25" s="166"/>
      <c r="RGP25" s="165"/>
      <c r="RGQ25" s="166"/>
      <c r="RGR25" s="165"/>
      <c r="RGS25" s="166"/>
      <c r="RGT25" s="165"/>
      <c r="RGU25" s="166"/>
      <c r="RGV25" s="165"/>
      <c r="RGW25" s="166"/>
      <c r="RGX25" s="165"/>
      <c r="RGY25" s="166"/>
      <c r="RGZ25" s="165"/>
      <c r="RHA25" s="166"/>
      <c r="RHB25" s="165"/>
      <c r="RHC25" s="166"/>
      <c r="RHD25" s="165"/>
      <c r="RHE25" s="166"/>
      <c r="RHF25" s="165"/>
      <c r="RHG25" s="166"/>
      <c r="RHH25" s="165"/>
      <c r="RHI25" s="166"/>
      <c r="RHJ25" s="165"/>
      <c r="RHK25" s="166"/>
      <c r="RHL25" s="165"/>
      <c r="RHM25" s="166"/>
      <c r="RHN25" s="165"/>
      <c r="RHO25" s="166"/>
      <c r="RHP25" s="165"/>
      <c r="RHQ25" s="166"/>
      <c r="RHR25" s="165"/>
      <c r="RHS25" s="166"/>
      <c r="RHT25" s="165"/>
      <c r="RHU25" s="166"/>
      <c r="RHV25" s="165"/>
      <c r="RHW25" s="166"/>
      <c r="RHX25" s="165"/>
      <c r="RHY25" s="166"/>
      <c r="RHZ25" s="165"/>
      <c r="RIA25" s="166"/>
      <c r="RIB25" s="165"/>
      <c r="RIC25" s="166"/>
      <c r="RID25" s="165"/>
      <c r="RIE25" s="166"/>
      <c r="RIF25" s="165"/>
      <c r="RIG25" s="166"/>
      <c r="RIH25" s="165"/>
      <c r="RII25" s="166"/>
      <c r="RIJ25" s="165"/>
      <c r="RIK25" s="166"/>
      <c r="RIL25" s="165"/>
      <c r="RIM25" s="166"/>
      <c r="RIN25" s="165"/>
      <c r="RIO25" s="166"/>
      <c r="RIP25" s="165"/>
      <c r="RIQ25" s="166"/>
      <c r="RIR25" s="165"/>
      <c r="RIS25" s="166"/>
      <c r="RIT25" s="165"/>
      <c r="RIU25" s="166"/>
      <c r="RIV25" s="165"/>
      <c r="RIW25" s="166"/>
      <c r="RIX25" s="165"/>
      <c r="RIY25" s="166"/>
      <c r="RIZ25" s="165"/>
      <c r="RJA25" s="166"/>
      <c r="RJB25" s="165"/>
      <c r="RJC25" s="166"/>
      <c r="RJD25" s="165"/>
      <c r="RJE25" s="166"/>
      <c r="RJF25" s="165"/>
      <c r="RJG25" s="166"/>
      <c r="RJH25" s="165"/>
      <c r="RJI25" s="166"/>
      <c r="RJJ25" s="165"/>
      <c r="RJK25" s="166"/>
      <c r="RJL25" s="165"/>
      <c r="RJM25" s="166"/>
      <c r="RJN25" s="165"/>
      <c r="RJO25" s="166"/>
      <c r="RJP25" s="165"/>
      <c r="RJQ25" s="166"/>
      <c r="RJR25" s="165"/>
      <c r="RJS25" s="166"/>
      <c r="RJT25" s="165"/>
      <c r="RJU25" s="166"/>
      <c r="RJV25" s="165"/>
      <c r="RJW25" s="166"/>
      <c r="RJX25" s="165"/>
      <c r="RJY25" s="166"/>
      <c r="RJZ25" s="165"/>
      <c r="RKA25" s="166"/>
      <c r="RKB25" s="165"/>
      <c r="RKC25" s="166"/>
      <c r="RKD25" s="165"/>
      <c r="RKE25" s="166"/>
      <c r="RKF25" s="165"/>
      <c r="RKG25" s="166"/>
      <c r="RKH25" s="165"/>
      <c r="RKI25" s="166"/>
      <c r="RKJ25" s="165"/>
      <c r="RKK25" s="166"/>
      <c r="RKL25" s="165"/>
      <c r="RKM25" s="166"/>
      <c r="RKN25" s="165"/>
      <c r="RKO25" s="166"/>
      <c r="RKP25" s="165"/>
      <c r="RKQ25" s="166"/>
      <c r="RKR25" s="165"/>
      <c r="RKS25" s="166"/>
      <c r="RKT25" s="165"/>
      <c r="RKU25" s="166"/>
      <c r="RKV25" s="165"/>
      <c r="RKW25" s="166"/>
      <c r="RKX25" s="165"/>
      <c r="RKY25" s="166"/>
      <c r="RKZ25" s="165"/>
      <c r="RLA25" s="166"/>
      <c r="RLB25" s="165"/>
      <c r="RLC25" s="166"/>
      <c r="RLD25" s="165"/>
      <c r="RLE25" s="166"/>
      <c r="RLF25" s="165"/>
      <c r="RLG25" s="166"/>
      <c r="RLH25" s="165"/>
      <c r="RLI25" s="166"/>
      <c r="RLJ25" s="165"/>
      <c r="RLK25" s="166"/>
      <c r="RLL25" s="165"/>
      <c r="RLM25" s="166"/>
      <c r="RLN25" s="165"/>
      <c r="RLO25" s="166"/>
      <c r="RLP25" s="165"/>
      <c r="RLQ25" s="166"/>
      <c r="RLR25" s="165"/>
      <c r="RLS25" s="166"/>
      <c r="RLT25" s="165"/>
      <c r="RLU25" s="166"/>
      <c r="RLV25" s="165"/>
      <c r="RLW25" s="166"/>
      <c r="RLX25" s="165"/>
      <c r="RLY25" s="166"/>
      <c r="RLZ25" s="165"/>
      <c r="RMA25" s="166"/>
      <c r="RMB25" s="165"/>
      <c r="RMC25" s="166"/>
      <c r="RMD25" s="165"/>
      <c r="RME25" s="166"/>
      <c r="RMF25" s="165"/>
      <c r="RMG25" s="166"/>
      <c r="RMH25" s="165"/>
      <c r="RMI25" s="166"/>
      <c r="RMJ25" s="165"/>
      <c r="RMK25" s="166"/>
      <c r="RML25" s="165"/>
      <c r="RMM25" s="166"/>
      <c r="RMN25" s="165"/>
      <c r="RMO25" s="166"/>
      <c r="RMP25" s="165"/>
      <c r="RMQ25" s="166"/>
      <c r="RMR25" s="165"/>
      <c r="RMS25" s="166"/>
      <c r="RMT25" s="165"/>
      <c r="RMU25" s="166"/>
      <c r="RMV25" s="165"/>
      <c r="RMW25" s="166"/>
      <c r="RMX25" s="165"/>
      <c r="RMY25" s="166"/>
      <c r="RMZ25" s="165"/>
      <c r="RNA25" s="166"/>
      <c r="RNB25" s="165"/>
      <c r="RNC25" s="166"/>
      <c r="RND25" s="165"/>
      <c r="RNE25" s="166"/>
      <c r="RNF25" s="165"/>
      <c r="RNG25" s="166"/>
      <c r="RNH25" s="165"/>
      <c r="RNI25" s="166"/>
      <c r="RNJ25" s="165"/>
      <c r="RNK25" s="166"/>
      <c r="RNL25" s="165"/>
      <c r="RNM25" s="166"/>
      <c r="RNN25" s="165"/>
      <c r="RNO25" s="166"/>
      <c r="RNP25" s="165"/>
      <c r="RNQ25" s="166"/>
      <c r="RNR25" s="165"/>
      <c r="RNS25" s="166"/>
      <c r="RNT25" s="165"/>
      <c r="RNU25" s="166"/>
      <c r="RNV25" s="165"/>
      <c r="RNW25" s="166"/>
      <c r="RNX25" s="165"/>
      <c r="RNY25" s="166"/>
      <c r="RNZ25" s="165"/>
      <c r="ROA25" s="166"/>
      <c r="ROB25" s="165"/>
      <c r="ROC25" s="166"/>
      <c r="ROD25" s="165"/>
      <c r="ROE25" s="166"/>
      <c r="ROF25" s="165"/>
      <c r="ROG25" s="166"/>
      <c r="ROH25" s="165"/>
      <c r="ROI25" s="166"/>
      <c r="ROJ25" s="165"/>
      <c r="ROK25" s="166"/>
      <c r="ROL25" s="165"/>
      <c r="ROM25" s="166"/>
      <c r="RON25" s="165"/>
      <c r="ROO25" s="166"/>
      <c r="ROP25" s="165"/>
      <c r="ROQ25" s="166"/>
      <c r="ROR25" s="165"/>
      <c r="ROS25" s="166"/>
      <c r="ROT25" s="165"/>
      <c r="ROU25" s="166"/>
      <c r="ROV25" s="165"/>
      <c r="ROW25" s="166"/>
      <c r="ROX25" s="165"/>
      <c r="ROY25" s="166"/>
      <c r="ROZ25" s="165"/>
      <c r="RPA25" s="166"/>
      <c r="RPB25" s="165"/>
      <c r="RPC25" s="166"/>
      <c r="RPD25" s="165"/>
      <c r="RPE25" s="166"/>
      <c r="RPF25" s="165"/>
      <c r="RPG25" s="166"/>
      <c r="RPH25" s="165"/>
      <c r="RPI25" s="166"/>
      <c r="RPJ25" s="165"/>
      <c r="RPK25" s="166"/>
      <c r="RPL25" s="165"/>
      <c r="RPM25" s="166"/>
      <c r="RPN25" s="165"/>
      <c r="RPO25" s="166"/>
      <c r="RPP25" s="165"/>
      <c r="RPQ25" s="166"/>
      <c r="RPR25" s="165"/>
      <c r="RPS25" s="166"/>
      <c r="RPT25" s="165"/>
      <c r="RPU25" s="166"/>
      <c r="RPV25" s="165"/>
      <c r="RPW25" s="166"/>
      <c r="RPX25" s="165"/>
      <c r="RPY25" s="166"/>
      <c r="RPZ25" s="165"/>
      <c r="RQA25" s="166"/>
      <c r="RQB25" s="165"/>
      <c r="RQC25" s="166"/>
      <c r="RQD25" s="165"/>
      <c r="RQE25" s="166"/>
      <c r="RQF25" s="165"/>
      <c r="RQG25" s="166"/>
      <c r="RQH25" s="165"/>
      <c r="RQI25" s="166"/>
      <c r="RQJ25" s="165"/>
      <c r="RQK25" s="166"/>
      <c r="RQL25" s="165"/>
      <c r="RQM25" s="166"/>
      <c r="RQN25" s="165"/>
      <c r="RQO25" s="166"/>
      <c r="RQP25" s="165"/>
      <c r="RQQ25" s="166"/>
      <c r="RQR25" s="165"/>
      <c r="RQS25" s="166"/>
      <c r="RQT25" s="165"/>
      <c r="RQU25" s="166"/>
      <c r="RQV25" s="165"/>
      <c r="RQW25" s="166"/>
      <c r="RQX25" s="165"/>
      <c r="RQY25" s="166"/>
      <c r="RQZ25" s="165"/>
      <c r="RRA25" s="166"/>
      <c r="RRB25" s="165"/>
      <c r="RRC25" s="166"/>
      <c r="RRD25" s="165"/>
      <c r="RRE25" s="166"/>
      <c r="RRF25" s="165"/>
      <c r="RRG25" s="166"/>
      <c r="RRH25" s="165"/>
      <c r="RRI25" s="166"/>
      <c r="RRJ25" s="165"/>
      <c r="RRK25" s="166"/>
      <c r="RRL25" s="165"/>
      <c r="RRM25" s="166"/>
      <c r="RRN25" s="165"/>
      <c r="RRO25" s="166"/>
      <c r="RRP25" s="165"/>
      <c r="RRQ25" s="166"/>
      <c r="RRR25" s="165"/>
      <c r="RRS25" s="166"/>
      <c r="RRT25" s="165"/>
      <c r="RRU25" s="166"/>
      <c r="RRV25" s="165"/>
      <c r="RRW25" s="166"/>
      <c r="RRX25" s="165"/>
      <c r="RRY25" s="166"/>
      <c r="RRZ25" s="165"/>
      <c r="RSA25" s="166"/>
      <c r="RSB25" s="165"/>
      <c r="RSC25" s="166"/>
      <c r="RSD25" s="165"/>
      <c r="RSE25" s="166"/>
      <c r="RSF25" s="165"/>
      <c r="RSG25" s="166"/>
      <c r="RSH25" s="165"/>
      <c r="RSI25" s="166"/>
      <c r="RSJ25" s="165"/>
      <c r="RSK25" s="166"/>
      <c r="RSL25" s="165"/>
      <c r="RSM25" s="166"/>
      <c r="RSN25" s="165"/>
      <c r="RSO25" s="166"/>
      <c r="RSP25" s="165"/>
      <c r="RSQ25" s="166"/>
      <c r="RSR25" s="165"/>
      <c r="RSS25" s="166"/>
      <c r="RST25" s="165"/>
      <c r="RSU25" s="166"/>
      <c r="RSV25" s="165"/>
      <c r="RSW25" s="166"/>
      <c r="RSX25" s="165"/>
      <c r="RSY25" s="166"/>
      <c r="RSZ25" s="165"/>
      <c r="RTA25" s="166"/>
      <c r="RTB25" s="165"/>
      <c r="RTC25" s="166"/>
      <c r="RTD25" s="165"/>
      <c r="RTE25" s="166"/>
      <c r="RTF25" s="165"/>
      <c r="RTG25" s="166"/>
      <c r="RTH25" s="165"/>
      <c r="RTI25" s="166"/>
      <c r="RTJ25" s="165"/>
      <c r="RTK25" s="166"/>
      <c r="RTL25" s="165"/>
      <c r="RTM25" s="166"/>
      <c r="RTN25" s="165"/>
      <c r="RTO25" s="166"/>
      <c r="RTP25" s="165"/>
      <c r="RTQ25" s="166"/>
      <c r="RTR25" s="165"/>
      <c r="RTS25" s="166"/>
      <c r="RTT25" s="165"/>
      <c r="RTU25" s="166"/>
      <c r="RTV25" s="165"/>
      <c r="RTW25" s="166"/>
      <c r="RTX25" s="165"/>
      <c r="RTY25" s="166"/>
      <c r="RTZ25" s="165"/>
      <c r="RUA25" s="166"/>
      <c r="RUB25" s="165"/>
      <c r="RUC25" s="166"/>
      <c r="RUD25" s="165"/>
      <c r="RUE25" s="166"/>
      <c r="RUF25" s="165"/>
      <c r="RUG25" s="166"/>
      <c r="RUH25" s="165"/>
      <c r="RUI25" s="166"/>
      <c r="RUJ25" s="165"/>
      <c r="RUK25" s="166"/>
      <c r="RUL25" s="165"/>
      <c r="RUM25" s="166"/>
      <c r="RUN25" s="165"/>
      <c r="RUO25" s="166"/>
      <c r="RUP25" s="165"/>
      <c r="RUQ25" s="166"/>
      <c r="RUR25" s="165"/>
      <c r="RUS25" s="166"/>
      <c r="RUT25" s="165"/>
      <c r="RUU25" s="166"/>
      <c r="RUV25" s="165"/>
      <c r="RUW25" s="166"/>
      <c r="RUX25" s="165"/>
      <c r="RUY25" s="166"/>
      <c r="RUZ25" s="165"/>
      <c r="RVA25" s="166"/>
      <c r="RVB25" s="165"/>
      <c r="RVC25" s="166"/>
      <c r="RVD25" s="165"/>
      <c r="RVE25" s="166"/>
      <c r="RVF25" s="165"/>
      <c r="RVG25" s="166"/>
      <c r="RVH25" s="165"/>
      <c r="RVI25" s="166"/>
      <c r="RVJ25" s="165"/>
      <c r="RVK25" s="166"/>
      <c r="RVL25" s="165"/>
      <c r="RVM25" s="166"/>
      <c r="RVN25" s="165"/>
      <c r="RVO25" s="166"/>
      <c r="RVP25" s="165"/>
      <c r="RVQ25" s="166"/>
      <c r="RVR25" s="165"/>
      <c r="RVS25" s="166"/>
      <c r="RVT25" s="165"/>
      <c r="RVU25" s="166"/>
      <c r="RVV25" s="165"/>
      <c r="RVW25" s="166"/>
      <c r="RVX25" s="165"/>
      <c r="RVY25" s="166"/>
      <c r="RVZ25" s="165"/>
      <c r="RWA25" s="166"/>
      <c r="RWB25" s="165"/>
      <c r="RWC25" s="166"/>
      <c r="RWD25" s="165"/>
      <c r="RWE25" s="166"/>
      <c r="RWF25" s="165"/>
      <c r="RWG25" s="166"/>
      <c r="RWH25" s="165"/>
      <c r="RWI25" s="166"/>
      <c r="RWJ25" s="165"/>
      <c r="RWK25" s="166"/>
      <c r="RWL25" s="165"/>
      <c r="RWM25" s="166"/>
      <c r="RWN25" s="165"/>
      <c r="RWO25" s="166"/>
      <c r="RWP25" s="165"/>
      <c r="RWQ25" s="166"/>
      <c r="RWR25" s="165"/>
      <c r="RWS25" s="166"/>
      <c r="RWT25" s="165"/>
      <c r="RWU25" s="166"/>
      <c r="RWV25" s="165"/>
      <c r="RWW25" s="166"/>
      <c r="RWX25" s="165"/>
      <c r="RWY25" s="166"/>
      <c r="RWZ25" s="165"/>
      <c r="RXA25" s="166"/>
      <c r="RXB25" s="165"/>
      <c r="RXC25" s="166"/>
      <c r="RXD25" s="165"/>
      <c r="RXE25" s="166"/>
      <c r="RXF25" s="165"/>
      <c r="RXG25" s="166"/>
      <c r="RXH25" s="165"/>
      <c r="RXI25" s="166"/>
      <c r="RXJ25" s="165"/>
      <c r="RXK25" s="166"/>
      <c r="RXL25" s="165"/>
      <c r="RXM25" s="166"/>
      <c r="RXN25" s="165"/>
      <c r="RXO25" s="166"/>
      <c r="RXP25" s="165"/>
      <c r="RXQ25" s="166"/>
      <c r="RXR25" s="165"/>
      <c r="RXS25" s="166"/>
      <c r="RXT25" s="165"/>
      <c r="RXU25" s="166"/>
      <c r="RXV25" s="165"/>
      <c r="RXW25" s="166"/>
      <c r="RXX25" s="165"/>
      <c r="RXY25" s="166"/>
      <c r="RXZ25" s="165"/>
      <c r="RYA25" s="166"/>
      <c r="RYB25" s="165"/>
      <c r="RYC25" s="166"/>
      <c r="RYD25" s="165"/>
      <c r="RYE25" s="166"/>
      <c r="RYF25" s="165"/>
      <c r="RYG25" s="166"/>
      <c r="RYH25" s="165"/>
      <c r="RYI25" s="166"/>
      <c r="RYJ25" s="165"/>
      <c r="RYK25" s="166"/>
      <c r="RYL25" s="165"/>
      <c r="RYM25" s="166"/>
      <c r="RYN25" s="165"/>
      <c r="RYO25" s="166"/>
      <c r="RYP25" s="165"/>
      <c r="RYQ25" s="166"/>
      <c r="RYR25" s="165"/>
      <c r="RYS25" s="166"/>
      <c r="RYT25" s="165"/>
      <c r="RYU25" s="166"/>
      <c r="RYV25" s="165"/>
      <c r="RYW25" s="166"/>
      <c r="RYX25" s="165"/>
      <c r="RYY25" s="166"/>
      <c r="RYZ25" s="165"/>
      <c r="RZA25" s="166"/>
      <c r="RZB25" s="165"/>
      <c r="RZC25" s="166"/>
      <c r="RZD25" s="165"/>
      <c r="RZE25" s="166"/>
      <c r="RZF25" s="165"/>
      <c r="RZG25" s="166"/>
      <c r="RZH25" s="165"/>
      <c r="RZI25" s="166"/>
      <c r="RZJ25" s="165"/>
      <c r="RZK25" s="166"/>
      <c r="RZL25" s="165"/>
      <c r="RZM25" s="166"/>
      <c r="RZN25" s="165"/>
      <c r="RZO25" s="166"/>
      <c r="RZP25" s="165"/>
      <c r="RZQ25" s="166"/>
      <c r="RZR25" s="165"/>
      <c r="RZS25" s="166"/>
      <c r="RZT25" s="165"/>
      <c r="RZU25" s="166"/>
      <c r="RZV25" s="165"/>
      <c r="RZW25" s="166"/>
      <c r="RZX25" s="165"/>
      <c r="RZY25" s="166"/>
      <c r="RZZ25" s="165"/>
      <c r="SAA25" s="166"/>
      <c r="SAB25" s="165"/>
      <c r="SAC25" s="166"/>
      <c r="SAD25" s="165"/>
      <c r="SAE25" s="166"/>
      <c r="SAF25" s="165"/>
      <c r="SAG25" s="166"/>
      <c r="SAH25" s="165"/>
      <c r="SAI25" s="166"/>
      <c r="SAJ25" s="165"/>
      <c r="SAK25" s="166"/>
      <c r="SAL25" s="165"/>
      <c r="SAM25" s="166"/>
      <c r="SAN25" s="165"/>
      <c r="SAO25" s="166"/>
      <c r="SAP25" s="165"/>
      <c r="SAQ25" s="166"/>
      <c r="SAR25" s="165"/>
      <c r="SAS25" s="166"/>
      <c r="SAT25" s="165"/>
      <c r="SAU25" s="166"/>
      <c r="SAV25" s="165"/>
      <c r="SAW25" s="166"/>
      <c r="SAX25" s="165"/>
      <c r="SAY25" s="166"/>
      <c r="SAZ25" s="165"/>
      <c r="SBA25" s="166"/>
      <c r="SBB25" s="165"/>
      <c r="SBC25" s="166"/>
      <c r="SBD25" s="165"/>
      <c r="SBE25" s="166"/>
      <c r="SBF25" s="165"/>
      <c r="SBG25" s="166"/>
      <c r="SBH25" s="165"/>
      <c r="SBI25" s="166"/>
      <c r="SBJ25" s="165"/>
      <c r="SBK25" s="166"/>
      <c r="SBL25" s="165"/>
      <c r="SBM25" s="166"/>
      <c r="SBN25" s="165"/>
      <c r="SBO25" s="166"/>
      <c r="SBP25" s="165"/>
      <c r="SBQ25" s="166"/>
      <c r="SBR25" s="165"/>
      <c r="SBS25" s="166"/>
      <c r="SBT25" s="165"/>
      <c r="SBU25" s="166"/>
      <c r="SBV25" s="165"/>
      <c r="SBW25" s="166"/>
      <c r="SBX25" s="165"/>
      <c r="SBY25" s="166"/>
      <c r="SBZ25" s="165"/>
      <c r="SCA25" s="166"/>
      <c r="SCB25" s="165"/>
      <c r="SCC25" s="166"/>
      <c r="SCD25" s="165"/>
      <c r="SCE25" s="166"/>
      <c r="SCF25" s="165"/>
      <c r="SCG25" s="166"/>
      <c r="SCH25" s="165"/>
      <c r="SCI25" s="166"/>
      <c r="SCJ25" s="165"/>
      <c r="SCK25" s="166"/>
      <c r="SCL25" s="165"/>
      <c r="SCM25" s="166"/>
      <c r="SCN25" s="165"/>
      <c r="SCO25" s="166"/>
      <c r="SCP25" s="165"/>
      <c r="SCQ25" s="166"/>
      <c r="SCR25" s="165"/>
      <c r="SCS25" s="166"/>
      <c r="SCT25" s="165"/>
      <c r="SCU25" s="166"/>
      <c r="SCV25" s="165"/>
      <c r="SCW25" s="166"/>
      <c r="SCX25" s="165"/>
      <c r="SCY25" s="166"/>
      <c r="SCZ25" s="165"/>
      <c r="SDA25" s="166"/>
      <c r="SDB25" s="165"/>
      <c r="SDC25" s="166"/>
      <c r="SDD25" s="165"/>
      <c r="SDE25" s="166"/>
      <c r="SDF25" s="165"/>
      <c r="SDG25" s="166"/>
      <c r="SDH25" s="165"/>
      <c r="SDI25" s="166"/>
      <c r="SDJ25" s="165"/>
      <c r="SDK25" s="166"/>
      <c r="SDL25" s="165"/>
      <c r="SDM25" s="166"/>
      <c r="SDN25" s="165"/>
      <c r="SDO25" s="166"/>
      <c r="SDP25" s="165"/>
      <c r="SDQ25" s="166"/>
      <c r="SDR25" s="165"/>
      <c r="SDS25" s="166"/>
      <c r="SDT25" s="165"/>
      <c r="SDU25" s="166"/>
      <c r="SDV25" s="165"/>
      <c r="SDW25" s="166"/>
      <c r="SDX25" s="165"/>
      <c r="SDY25" s="166"/>
      <c r="SDZ25" s="165"/>
      <c r="SEA25" s="166"/>
      <c r="SEB25" s="165"/>
      <c r="SEC25" s="166"/>
      <c r="SED25" s="165"/>
      <c r="SEE25" s="166"/>
      <c r="SEF25" s="165"/>
      <c r="SEG25" s="166"/>
      <c r="SEH25" s="165"/>
      <c r="SEI25" s="166"/>
      <c r="SEJ25" s="165"/>
      <c r="SEK25" s="166"/>
      <c r="SEL25" s="165"/>
      <c r="SEM25" s="166"/>
      <c r="SEN25" s="165"/>
      <c r="SEO25" s="166"/>
      <c r="SEP25" s="165"/>
      <c r="SEQ25" s="166"/>
      <c r="SER25" s="165"/>
      <c r="SES25" s="166"/>
      <c r="SET25" s="165"/>
      <c r="SEU25" s="166"/>
      <c r="SEV25" s="165"/>
      <c r="SEW25" s="166"/>
      <c r="SEX25" s="165"/>
      <c r="SEY25" s="166"/>
      <c r="SEZ25" s="165"/>
      <c r="SFA25" s="166"/>
      <c r="SFB25" s="165"/>
      <c r="SFC25" s="166"/>
      <c r="SFD25" s="165"/>
      <c r="SFE25" s="166"/>
      <c r="SFF25" s="165"/>
      <c r="SFG25" s="166"/>
      <c r="SFH25" s="165"/>
      <c r="SFI25" s="166"/>
      <c r="SFJ25" s="165"/>
      <c r="SFK25" s="166"/>
      <c r="SFL25" s="165"/>
      <c r="SFM25" s="166"/>
      <c r="SFN25" s="165"/>
      <c r="SFO25" s="166"/>
      <c r="SFP25" s="165"/>
      <c r="SFQ25" s="166"/>
      <c r="SFR25" s="165"/>
      <c r="SFS25" s="166"/>
      <c r="SFT25" s="165"/>
      <c r="SFU25" s="166"/>
      <c r="SFV25" s="165"/>
      <c r="SFW25" s="166"/>
      <c r="SFX25" s="165"/>
      <c r="SFY25" s="166"/>
      <c r="SFZ25" s="165"/>
      <c r="SGA25" s="166"/>
      <c r="SGB25" s="165"/>
      <c r="SGC25" s="166"/>
      <c r="SGD25" s="165"/>
      <c r="SGE25" s="166"/>
      <c r="SGF25" s="165"/>
      <c r="SGG25" s="166"/>
      <c r="SGH25" s="165"/>
      <c r="SGI25" s="166"/>
      <c r="SGJ25" s="165"/>
      <c r="SGK25" s="166"/>
      <c r="SGL25" s="165"/>
      <c r="SGM25" s="166"/>
      <c r="SGN25" s="165"/>
      <c r="SGO25" s="166"/>
      <c r="SGP25" s="165"/>
      <c r="SGQ25" s="166"/>
      <c r="SGR25" s="165"/>
      <c r="SGS25" s="166"/>
      <c r="SGT25" s="165"/>
      <c r="SGU25" s="166"/>
      <c r="SGV25" s="165"/>
      <c r="SGW25" s="166"/>
      <c r="SGX25" s="165"/>
      <c r="SGY25" s="166"/>
      <c r="SGZ25" s="165"/>
      <c r="SHA25" s="166"/>
      <c r="SHB25" s="165"/>
      <c r="SHC25" s="166"/>
      <c r="SHD25" s="165"/>
      <c r="SHE25" s="166"/>
      <c r="SHF25" s="165"/>
      <c r="SHG25" s="166"/>
      <c r="SHH25" s="165"/>
      <c r="SHI25" s="166"/>
      <c r="SHJ25" s="165"/>
      <c r="SHK25" s="166"/>
      <c r="SHL25" s="165"/>
      <c r="SHM25" s="166"/>
      <c r="SHN25" s="165"/>
      <c r="SHO25" s="166"/>
      <c r="SHP25" s="165"/>
      <c r="SHQ25" s="166"/>
      <c r="SHR25" s="165"/>
      <c r="SHS25" s="166"/>
      <c r="SHT25" s="165"/>
      <c r="SHU25" s="166"/>
      <c r="SHV25" s="165"/>
      <c r="SHW25" s="166"/>
      <c r="SHX25" s="165"/>
      <c r="SHY25" s="166"/>
      <c r="SHZ25" s="165"/>
      <c r="SIA25" s="166"/>
      <c r="SIB25" s="165"/>
      <c r="SIC25" s="166"/>
      <c r="SID25" s="165"/>
      <c r="SIE25" s="166"/>
      <c r="SIF25" s="165"/>
      <c r="SIG25" s="166"/>
      <c r="SIH25" s="165"/>
      <c r="SII25" s="166"/>
      <c r="SIJ25" s="165"/>
      <c r="SIK25" s="166"/>
      <c r="SIL25" s="165"/>
      <c r="SIM25" s="166"/>
      <c r="SIN25" s="165"/>
      <c r="SIO25" s="166"/>
      <c r="SIP25" s="165"/>
      <c r="SIQ25" s="166"/>
      <c r="SIR25" s="165"/>
      <c r="SIS25" s="166"/>
      <c r="SIT25" s="165"/>
      <c r="SIU25" s="166"/>
      <c r="SIV25" s="165"/>
      <c r="SIW25" s="166"/>
      <c r="SIX25" s="165"/>
      <c r="SIY25" s="166"/>
      <c r="SIZ25" s="165"/>
      <c r="SJA25" s="166"/>
      <c r="SJB25" s="165"/>
      <c r="SJC25" s="166"/>
      <c r="SJD25" s="165"/>
      <c r="SJE25" s="166"/>
      <c r="SJF25" s="165"/>
      <c r="SJG25" s="166"/>
      <c r="SJH25" s="165"/>
      <c r="SJI25" s="166"/>
      <c r="SJJ25" s="165"/>
      <c r="SJK25" s="166"/>
      <c r="SJL25" s="165"/>
      <c r="SJM25" s="166"/>
      <c r="SJN25" s="165"/>
      <c r="SJO25" s="166"/>
      <c r="SJP25" s="165"/>
      <c r="SJQ25" s="166"/>
      <c r="SJR25" s="165"/>
      <c r="SJS25" s="166"/>
      <c r="SJT25" s="165"/>
      <c r="SJU25" s="166"/>
      <c r="SJV25" s="165"/>
      <c r="SJW25" s="166"/>
      <c r="SJX25" s="165"/>
      <c r="SJY25" s="166"/>
      <c r="SJZ25" s="165"/>
      <c r="SKA25" s="166"/>
      <c r="SKB25" s="165"/>
      <c r="SKC25" s="166"/>
      <c r="SKD25" s="165"/>
      <c r="SKE25" s="166"/>
      <c r="SKF25" s="165"/>
      <c r="SKG25" s="166"/>
      <c r="SKH25" s="165"/>
      <c r="SKI25" s="166"/>
      <c r="SKJ25" s="165"/>
      <c r="SKK25" s="166"/>
      <c r="SKL25" s="165"/>
      <c r="SKM25" s="166"/>
      <c r="SKN25" s="165"/>
      <c r="SKO25" s="166"/>
      <c r="SKP25" s="165"/>
      <c r="SKQ25" s="166"/>
      <c r="SKR25" s="165"/>
      <c r="SKS25" s="166"/>
      <c r="SKT25" s="165"/>
      <c r="SKU25" s="166"/>
      <c r="SKV25" s="165"/>
      <c r="SKW25" s="166"/>
      <c r="SKX25" s="165"/>
      <c r="SKY25" s="166"/>
      <c r="SKZ25" s="165"/>
      <c r="SLA25" s="166"/>
      <c r="SLB25" s="165"/>
      <c r="SLC25" s="166"/>
      <c r="SLD25" s="165"/>
      <c r="SLE25" s="166"/>
      <c r="SLF25" s="165"/>
      <c r="SLG25" s="166"/>
      <c r="SLH25" s="165"/>
      <c r="SLI25" s="166"/>
      <c r="SLJ25" s="165"/>
      <c r="SLK25" s="166"/>
      <c r="SLL25" s="165"/>
      <c r="SLM25" s="166"/>
      <c r="SLN25" s="165"/>
      <c r="SLO25" s="166"/>
      <c r="SLP25" s="165"/>
      <c r="SLQ25" s="166"/>
      <c r="SLR25" s="165"/>
      <c r="SLS25" s="166"/>
      <c r="SLT25" s="165"/>
      <c r="SLU25" s="166"/>
      <c r="SLV25" s="165"/>
      <c r="SLW25" s="166"/>
      <c r="SLX25" s="165"/>
      <c r="SLY25" s="166"/>
      <c r="SLZ25" s="165"/>
      <c r="SMA25" s="166"/>
      <c r="SMB25" s="165"/>
      <c r="SMC25" s="166"/>
      <c r="SMD25" s="165"/>
      <c r="SME25" s="166"/>
      <c r="SMF25" s="165"/>
      <c r="SMG25" s="166"/>
      <c r="SMH25" s="165"/>
      <c r="SMI25" s="166"/>
      <c r="SMJ25" s="165"/>
      <c r="SMK25" s="166"/>
      <c r="SML25" s="165"/>
      <c r="SMM25" s="166"/>
      <c r="SMN25" s="165"/>
      <c r="SMO25" s="166"/>
      <c r="SMP25" s="165"/>
      <c r="SMQ25" s="166"/>
      <c r="SMR25" s="165"/>
      <c r="SMS25" s="166"/>
      <c r="SMT25" s="165"/>
      <c r="SMU25" s="166"/>
      <c r="SMV25" s="165"/>
      <c r="SMW25" s="166"/>
      <c r="SMX25" s="165"/>
      <c r="SMY25" s="166"/>
      <c r="SMZ25" s="165"/>
      <c r="SNA25" s="166"/>
      <c r="SNB25" s="165"/>
      <c r="SNC25" s="166"/>
      <c r="SND25" s="165"/>
      <c r="SNE25" s="166"/>
      <c r="SNF25" s="165"/>
      <c r="SNG25" s="166"/>
      <c r="SNH25" s="165"/>
      <c r="SNI25" s="166"/>
      <c r="SNJ25" s="165"/>
      <c r="SNK25" s="166"/>
      <c r="SNL25" s="165"/>
      <c r="SNM25" s="166"/>
      <c r="SNN25" s="165"/>
      <c r="SNO25" s="166"/>
      <c r="SNP25" s="165"/>
      <c r="SNQ25" s="166"/>
      <c r="SNR25" s="165"/>
      <c r="SNS25" s="166"/>
      <c r="SNT25" s="165"/>
      <c r="SNU25" s="166"/>
      <c r="SNV25" s="165"/>
      <c r="SNW25" s="166"/>
      <c r="SNX25" s="165"/>
      <c r="SNY25" s="166"/>
      <c r="SNZ25" s="165"/>
      <c r="SOA25" s="166"/>
      <c r="SOB25" s="165"/>
      <c r="SOC25" s="166"/>
      <c r="SOD25" s="165"/>
      <c r="SOE25" s="166"/>
      <c r="SOF25" s="165"/>
      <c r="SOG25" s="166"/>
      <c r="SOH25" s="165"/>
      <c r="SOI25" s="166"/>
      <c r="SOJ25" s="165"/>
      <c r="SOK25" s="166"/>
      <c r="SOL25" s="165"/>
      <c r="SOM25" s="166"/>
      <c r="SON25" s="165"/>
      <c r="SOO25" s="166"/>
      <c r="SOP25" s="165"/>
      <c r="SOQ25" s="166"/>
      <c r="SOR25" s="165"/>
      <c r="SOS25" s="166"/>
      <c r="SOT25" s="165"/>
      <c r="SOU25" s="166"/>
      <c r="SOV25" s="165"/>
      <c r="SOW25" s="166"/>
      <c r="SOX25" s="165"/>
      <c r="SOY25" s="166"/>
      <c r="SOZ25" s="165"/>
      <c r="SPA25" s="166"/>
      <c r="SPB25" s="165"/>
      <c r="SPC25" s="166"/>
      <c r="SPD25" s="165"/>
      <c r="SPE25" s="166"/>
      <c r="SPF25" s="165"/>
      <c r="SPG25" s="166"/>
      <c r="SPH25" s="165"/>
      <c r="SPI25" s="166"/>
      <c r="SPJ25" s="165"/>
      <c r="SPK25" s="166"/>
      <c r="SPL25" s="165"/>
      <c r="SPM25" s="166"/>
      <c r="SPN25" s="165"/>
      <c r="SPO25" s="166"/>
      <c r="SPP25" s="165"/>
      <c r="SPQ25" s="166"/>
      <c r="SPR25" s="165"/>
      <c r="SPS25" s="166"/>
      <c r="SPT25" s="165"/>
      <c r="SPU25" s="166"/>
      <c r="SPV25" s="165"/>
      <c r="SPW25" s="166"/>
      <c r="SPX25" s="165"/>
      <c r="SPY25" s="166"/>
      <c r="SPZ25" s="165"/>
      <c r="SQA25" s="166"/>
      <c r="SQB25" s="165"/>
      <c r="SQC25" s="166"/>
      <c r="SQD25" s="165"/>
      <c r="SQE25" s="166"/>
      <c r="SQF25" s="165"/>
      <c r="SQG25" s="166"/>
      <c r="SQH25" s="165"/>
      <c r="SQI25" s="166"/>
      <c r="SQJ25" s="165"/>
      <c r="SQK25" s="166"/>
      <c r="SQL25" s="165"/>
      <c r="SQM25" s="166"/>
      <c r="SQN25" s="165"/>
      <c r="SQO25" s="166"/>
      <c r="SQP25" s="165"/>
      <c r="SQQ25" s="166"/>
      <c r="SQR25" s="165"/>
      <c r="SQS25" s="166"/>
      <c r="SQT25" s="165"/>
      <c r="SQU25" s="166"/>
      <c r="SQV25" s="165"/>
      <c r="SQW25" s="166"/>
      <c r="SQX25" s="165"/>
      <c r="SQY25" s="166"/>
      <c r="SQZ25" s="165"/>
      <c r="SRA25" s="166"/>
      <c r="SRB25" s="165"/>
      <c r="SRC25" s="166"/>
      <c r="SRD25" s="165"/>
      <c r="SRE25" s="166"/>
      <c r="SRF25" s="165"/>
      <c r="SRG25" s="166"/>
      <c r="SRH25" s="165"/>
      <c r="SRI25" s="166"/>
      <c r="SRJ25" s="165"/>
      <c r="SRK25" s="166"/>
      <c r="SRL25" s="165"/>
      <c r="SRM25" s="166"/>
      <c r="SRN25" s="165"/>
      <c r="SRO25" s="166"/>
      <c r="SRP25" s="165"/>
      <c r="SRQ25" s="166"/>
      <c r="SRR25" s="165"/>
      <c r="SRS25" s="166"/>
      <c r="SRT25" s="165"/>
      <c r="SRU25" s="166"/>
      <c r="SRV25" s="165"/>
      <c r="SRW25" s="166"/>
      <c r="SRX25" s="165"/>
      <c r="SRY25" s="166"/>
      <c r="SRZ25" s="165"/>
      <c r="SSA25" s="166"/>
      <c r="SSB25" s="165"/>
      <c r="SSC25" s="166"/>
      <c r="SSD25" s="165"/>
      <c r="SSE25" s="166"/>
      <c r="SSF25" s="165"/>
      <c r="SSG25" s="166"/>
      <c r="SSH25" s="165"/>
      <c r="SSI25" s="166"/>
      <c r="SSJ25" s="165"/>
      <c r="SSK25" s="166"/>
      <c r="SSL25" s="165"/>
      <c r="SSM25" s="166"/>
      <c r="SSN25" s="165"/>
      <c r="SSO25" s="166"/>
      <c r="SSP25" s="165"/>
      <c r="SSQ25" s="166"/>
      <c r="SSR25" s="165"/>
      <c r="SSS25" s="166"/>
      <c r="SST25" s="165"/>
      <c r="SSU25" s="166"/>
      <c r="SSV25" s="165"/>
      <c r="SSW25" s="166"/>
      <c r="SSX25" s="165"/>
      <c r="SSY25" s="166"/>
      <c r="SSZ25" s="165"/>
      <c r="STA25" s="166"/>
      <c r="STB25" s="165"/>
      <c r="STC25" s="166"/>
      <c r="STD25" s="165"/>
      <c r="STE25" s="166"/>
      <c r="STF25" s="165"/>
      <c r="STG25" s="166"/>
      <c r="STH25" s="165"/>
      <c r="STI25" s="166"/>
      <c r="STJ25" s="165"/>
      <c r="STK25" s="166"/>
      <c r="STL25" s="165"/>
      <c r="STM25" s="166"/>
      <c r="STN25" s="165"/>
      <c r="STO25" s="166"/>
      <c r="STP25" s="165"/>
      <c r="STQ25" s="166"/>
      <c r="STR25" s="165"/>
      <c r="STS25" s="166"/>
      <c r="STT25" s="165"/>
      <c r="STU25" s="166"/>
      <c r="STV25" s="165"/>
      <c r="STW25" s="166"/>
      <c r="STX25" s="165"/>
      <c r="STY25" s="166"/>
      <c r="STZ25" s="165"/>
      <c r="SUA25" s="166"/>
      <c r="SUB25" s="165"/>
      <c r="SUC25" s="166"/>
      <c r="SUD25" s="165"/>
      <c r="SUE25" s="166"/>
      <c r="SUF25" s="165"/>
      <c r="SUG25" s="166"/>
      <c r="SUH25" s="165"/>
      <c r="SUI25" s="166"/>
      <c r="SUJ25" s="165"/>
      <c r="SUK25" s="166"/>
      <c r="SUL25" s="165"/>
      <c r="SUM25" s="166"/>
      <c r="SUN25" s="165"/>
      <c r="SUO25" s="166"/>
      <c r="SUP25" s="165"/>
      <c r="SUQ25" s="166"/>
      <c r="SUR25" s="165"/>
      <c r="SUS25" s="166"/>
      <c r="SUT25" s="165"/>
      <c r="SUU25" s="166"/>
      <c r="SUV25" s="165"/>
      <c r="SUW25" s="166"/>
      <c r="SUX25" s="165"/>
      <c r="SUY25" s="166"/>
      <c r="SUZ25" s="165"/>
      <c r="SVA25" s="166"/>
      <c r="SVB25" s="165"/>
      <c r="SVC25" s="166"/>
      <c r="SVD25" s="165"/>
      <c r="SVE25" s="166"/>
      <c r="SVF25" s="165"/>
      <c r="SVG25" s="166"/>
      <c r="SVH25" s="165"/>
      <c r="SVI25" s="166"/>
      <c r="SVJ25" s="165"/>
      <c r="SVK25" s="166"/>
      <c r="SVL25" s="165"/>
      <c r="SVM25" s="166"/>
      <c r="SVN25" s="165"/>
      <c r="SVO25" s="166"/>
      <c r="SVP25" s="165"/>
      <c r="SVQ25" s="166"/>
      <c r="SVR25" s="165"/>
      <c r="SVS25" s="166"/>
      <c r="SVT25" s="165"/>
      <c r="SVU25" s="166"/>
      <c r="SVV25" s="165"/>
      <c r="SVW25" s="166"/>
      <c r="SVX25" s="165"/>
      <c r="SVY25" s="166"/>
      <c r="SVZ25" s="165"/>
      <c r="SWA25" s="166"/>
      <c r="SWB25" s="165"/>
      <c r="SWC25" s="166"/>
      <c r="SWD25" s="165"/>
      <c r="SWE25" s="166"/>
      <c r="SWF25" s="165"/>
      <c r="SWG25" s="166"/>
      <c r="SWH25" s="165"/>
      <c r="SWI25" s="166"/>
      <c r="SWJ25" s="165"/>
      <c r="SWK25" s="166"/>
      <c r="SWL25" s="165"/>
      <c r="SWM25" s="166"/>
      <c r="SWN25" s="165"/>
      <c r="SWO25" s="166"/>
      <c r="SWP25" s="165"/>
      <c r="SWQ25" s="166"/>
      <c r="SWR25" s="165"/>
      <c r="SWS25" s="166"/>
      <c r="SWT25" s="165"/>
      <c r="SWU25" s="166"/>
      <c r="SWV25" s="165"/>
      <c r="SWW25" s="166"/>
      <c r="SWX25" s="165"/>
      <c r="SWY25" s="166"/>
      <c r="SWZ25" s="165"/>
      <c r="SXA25" s="166"/>
      <c r="SXB25" s="165"/>
      <c r="SXC25" s="166"/>
      <c r="SXD25" s="165"/>
      <c r="SXE25" s="166"/>
      <c r="SXF25" s="165"/>
      <c r="SXG25" s="166"/>
      <c r="SXH25" s="165"/>
      <c r="SXI25" s="166"/>
      <c r="SXJ25" s="165"/>
      <c r="SXK25" s="166"/>
      <c r="SXL25" s="165"/>
      <c r="SXM25" s="166"/>
      <c r="SXN25" s="165"/>
      <c r="SXO25" s="166"/>
      <c r="SXP25" s="165"/>
      <c r="SXQ25" s="166"/>
      <c r="SXR25" s="165"/>
      <c r="SXS25" s="166"/>
      <c r="SXT25" s="165"/>
      <c r="SXU25" s="166"/>
      <c r="SXV25" s="165"/>
      <c r="SXW25" s="166"/>
      <c r="SXX25" s="165"/>
      <c r="SXY25" s="166"/>
      <c r="SXZ25" s="165"/>
      <c r="SYA25" s="166"/>
      <c r="SYB25" s="165"/>
      <c r="SYC25" s="166"/>
      <c r="SYD25" s="165"/>
      <c r="SYE25" s="166"/>
      <c r="SYF25" s="165"/>
      <c r="SYG25" s="166"/>
      <c r="SYH25" s="165"/>
      <c r="SYI25" s="166"/>
      <c r="SYJ25" s="165"/>
      <c r="SYK25" s="166"/>
      <c r="SYL25" s="165"/>
      <c r="SYM25" s="166"/>
      <c r="SYN25" s="165"/>
      <c r="SYO25" s="166"/>
      <c r="SYP25" s="165"/>
      <c r="SYQ25" s="166"/>
      <c r="SYR25" s="165"/>
      <c r="SYS25" s="166"/>
      <c r="SYT25" s="165"/>
      <c r="SYU25" s="166"/>
      <c r="SYV25" s="165"/>
      <c r="SYW25" s="166"/>
      <c r="SYX25" s="165"/>
      <c r="SYY25" s="166"/>
      <c r="SYZ25" s="165"/>
      <c r="SZA25" s="166"/>
      <c r="SZB25" s="165"/>
      <c r="SZC25" s="166"/>
      <c r="SZD25" s="165"/>
      <c r="SZE25" s="166"/>
      <c r="SZF25" s="165"/>
      <c r="SZG25" s="166"/>
      <c r="SZH25" s="165"/>
      <c r="SZI25" s="166"/>
      <c r="SZJ25" s="165"/>
      <c r="SZK25" s="166"/>
      <c r="SZL25" s="165"/>
      <c r="SZM25" s="166"/>
      <c r="SZN25" s="165"/>
      <c r="SZO25" s="166"/>
      <c r="SZP25" s="165"/>
      <c r="SZQ25" s="166"/>
      <c r="SZR25" s="165"/>
      <c r="SZS25" s="166"/>
      <c r="SZT25" s="165"/>
      <c r="SZU25" s="166"/>
      <c r="SZV25" s="165"/>
      <c r="SZW25" s="166"/>
      <c r="SZX25" s="165"/>
      <c r="SZY25" s="166"/>
      <c r="SZZ25" s="165"/>
      <c r="TAA25" s="166"/>
      <c r="TAB25" s="165"/>
      <c r="TAC25" s="166"/>
      <c r="TAD25" s="165"/>
      <c r="TAE25" s="166"/>
      <c r="TAF25" s="165"/>
      <c r="TAG25" s="166"/>
      <c r="TAH25" s="165"/>
      <c r="TAI25" s="166"/>
      <c r="TAJ25" s="165"/>
      <c r="TAK25" s="166"/>
      <c r="TAL25" s="165"/>
      <c r="TAM25" s="166"/>
      <c r="TAN25" s="165"/>
      <c r="TAO25" s="166"/>
      <c r="TAP25" s="165"/>
      <c r="TAQ25" s="166"/>
      <c r="TAR25" s="165"/>
      <c r="TAS25" s="166"/>
      <c r="TAT25" s="165"/>
      <c r="TAU25" s="166"/>
      <c r="TAV25" s="165"/>
      <c r="TAW25" s="166"/>
      <c r="TAX25" s="165"/>
      <c r="TAY25" s="166"/>
      <c r="TAZ25" s="165"/>
      <c r="TBA25" s="166"/>
      <c r="TBB25" s="165"/>
      <c r="TBC25" s="166"/>
      <c r="TBD25" s="165"/>
      <c r="TBE25" s="166"/>
      <c r="TBF25" s="165"/>
      <c r="TBG25" s="166"/>
      <c r="TBH25" s="165"/>
      <c r="TBI25" s="166"/>
      <c r="TBJ25" s="165"/>
      <c r="TBK25" s="166"/>
      <c r="TBL25" s="165"/>
      <c r="TBM25" s="166"/>
      <c r="TBN25" s="165"/>
      <c r="TBO25" s="166"/>
      <c r="TBP25" s="165"/>
      <c r="TBQ25" s="166"/>
      <c r="TBR25" s="165"/>
      <c r="TBS25" s="166"/>
      <c r="TBT25" s="165"/>
      <c r="TBU25" s="166"/>
      <c r="TBV25" s="165"/>
      <c r="TBW25" s="166"/>
      <c r="TBX25" s="165"/>
      <c r="TBY25" s="166"/>
      <c r="TBZ25" s="165"/>
      <c r="TCA25" s="166"/>
      <c r="TCB25" s="165"/>
      <c r="TCC25" s="166"/>
      <c r="TCD25" s="165"/>
      <c r="TCE25" s="166"/>
      <c r="TCF25" s="165"/>
      <c r="TCG25" s="166"/>
      <c r="TCH25" s="165"/>
      <c r="TCI25" s="166"/>
      <c r="TCJ25" s="165"/>
      <c r="TCK25" s="166"/>
      <c r="TCL25" s="165"/>
      <c r="TCM25" s="166"/>
      <c r="TCN25" s="165"/>
      <c r="TCO25" s="166"/>
      <c r="TCP25" s="165"/>
      <c r="TCQ25" s="166"/>
      <c r="TCR25" s="165"/>
      <c r="TCS25" s="166"/>
      <c r="TCT25" s="165"/>
      <c r="TCU25" s="166"/>
      <c r="TCV25" s="165"/>
      <c r="TCW25" s="166"/>
      <c r="TCX25" s="165"/>
      <c r="TCY25" s="166"/>
      <c r="TCZ25" s="165"/>
      <c r="TDA25" s="166"/>
      <c r="TDB25" s="165"/>
      <c r="TDC25" s="166"/>
      <c r="TDD25" s="165"/>
      <c r="TDE25" s="166"/>
      <c r="TDF25" s="165"/>
      <c r="TDG25" s="166"/>
      <c r="TDH25" s="165"/>
      <c r="TDI25" s="166"/>
      <c r="TDJ25" s="165"/>
      <c r="TDK25" s="166"/>
      <c r="TDL25" s="165"/>
      <c r="TDM25" s="166"/>
      <c r="TDN25" s="165"/>
      <c r="TDO25" s="166"/>
      <c r="TDP25" s="165"/>
      <c r="TDQ25" s="166"/>
      <c r="TDR25" s="165"/>
      <c r="TDS25" s="166"/>
      <c r="TDT25" s="165"/>
      <c r="TDU25" s="166"/>
      <c r="TDV25" s="165"/>
      <c r="TDW25" s="166"/>
      <c r="TDX25" s="165"/>
      <c r="TDY25" s="166"/>
      <c r="TDZ25" s="165"/>
      <c r="TEA25" s="166"/>
      <c r="TEB25" s="165"/>
      <c r="TEC25" s="166"/>
      <c r="TED25" s="165"/>
      <c r="TEE25" s="166"/>
      <c r="TEF25" s="165"/>
      <c r="TEG25" s="166"/>
      <c r="TEH25" s="165"/>
      <c r="TEI25" s="166"/>
      <c r="TEJ25" s="165"/>
      <c r="TEK25" s="166"/>
      <c r="TEL25" s="165"/>
      <c r="TEM25" s="166"/>
      <c r="TEN25" s="165"/>
      <c r="TEO25" s="166"/>
      <c r="TEP25" s="165"/>
      <c r="TEQ25" s="166"/>
      <c r="TER25" s="165"/>
      <c r="TES25" s="166"/>
      <c r="TET25" s="165"/>
      <c r="TEU25" s="166"/>
      <c r="TEV25" s="165"/>
      <c r="TEW25" s="166"/>
      <c r="TEX25" s="165"/>
      <c r="TEY25" s="166"/>
      <c r="TEZ25" s="165"/>
      <c r="TFA25" s="166"/>
      <c r="TFB25" s="165"/>
      <c r="TFC25" s="166"/>
      <c r="TFD25" s="165"/>
      <c r="TFE25" s="166"/>
      <c r="TFF25" s="165"/>
      <c r="TFG25" s="166"/>
      <c r="TFH25" s="165"/>
      <c r="TFI25" s="166"/>
      <c r="TFJ25" s="165"/>
      <c r="TFK25" s="166"/>
      <c r="TFL25" s="165"/>
      <c r="TFM25" s="166"/>
      <c r="TFN25" s="165"/>
      <c r="TFO25" s="166"/>
      <c r="TFP25" s="165"/>
      <c r="TFQ25" s="166"/>
      <c r="TFR25" s="165"/>
      <c r="TFS25" s="166"/>
      <c r="TFT25" s="165"/>
      <c r="TFU25" s="166"/>
      <c r="TFV25" s="165"/>
      <c r="TFW25" s="166"/>
      <c r="TFX25" s="165"/>
      <c r="TFY25" s="166"/>
      <c r="TFZ25" s="165"/>
      <c r="TGA25" s="166"/>
      <c r="TGB25" s="165"/>
      <c r="TGC25" s="166"/>
      <c r="TGD25" s="165"/>
      <c r="TGE25" s="166"/>
      <c r="TGF25" s="165"/>
      <c r="TGG25" s="166"/>
      <c r="TGH25" s="165"/>
      <c r="TGI25" s="166"/>
      <c r="TGJ25" s="165"/>
      <c r="TGK25" s="166"/>
      <c r="TGL25" s="165"/>
      <c r="TGM25" s="166"/>
      <c r="TGN25" s="165"/>
      <c r="TGO25" s="166"/>
      <c r="TGP25" s="165"/>
      <c r="TGQ25" s="166"/>
      <c r="TGR25" s="165"/>
      <c r="TGS25" s="166"/>
      <c r="TGT25" s="165"/>
      <c r="TGU25" s="166"/>
      <c r="TGV25" s="165"/>
      <c r="TGW25" s="166"/>
      <c r="TGX25" s="165"/>
      <c r="TGY25" s="166"/>
      <c r="TGZ25" s="165"/>
      <c r="THA25" s="166"/>
      <c r="THB25" s="165"/>
      <c r="THC25" s="166"/>
      <c r="THD25" s="165"/>
      <c r="THE25" s="166"/>
      <c r="THF25" s="165"/>
      <c r="THG25" s="166"/>
      <c r="THH25" s="165"/>
      <c r="THI25" s="166"/>
      <c r="THJ25" s="165"/>
      <c r="THK25" s="166"/>
      <c r="THL25" s="165"/>
      <c r="THM25" s="166"/>
      <c r="THN25" s="165"/>
      <c r="THO25" s="166"/>
      <c r="THP25" s="165"/>
      <c r="THQ25" s="166"/>
      <c r="THR25" s="165"/>
      <c r="THS25" s="166"/>
      <c r="THT25" s="165"/>
      <c r="THU25" s="166"/>
      <c r="THV25" s="165"/>
      <c r="THW25" s="166"/>
      <c r="THX25" s="165"/>
      <c r="THY25" s="166"/>
      <c r="THZ25" s="165"/>
      <c r="TIA25" s="166"/>
      <c r="TIB25" s="165"/>
      <c r="TIC25" s="166"/>
      <c r="TID25" s="165"/>
      <c r="TIE25" s="166"/>
      <c r="TIF25" s="165"/>
      <c r="TIG25" s="166"/>
      <c r="TIH25" s="165"/>
      <c r="TII25" s="166"/>
      <c r="TIJ25" s="165"/>
      <c r="TIK25" s="166"/>
      <c r="TIL25" s="165"/>
      <c r="TIM25" s="166"/>
      <c r="TIN25" s="165"/>
      <c r="TIO25" s="166"/>
      <c r="TIP25" s="165"/>
      <c r="TIQ25" s="166"/>
      <c r="TIR25" s="165"/>
      <c r="TIS25" s="166"/>
      <c r="TIT25" s="165"/>
      <c r="TIU25" s="166"/>
      <c r="TIV25" s="165"/>
      <c r="TIW25" s="166"/>
      <c r="TIX25" s="165"/>
      <c r="TIY25" s="166"/>
      <c r="TIZ25" s="165"/>
      <c r="TJA25" s="166"/>
      <c r="TJB25" s="165"/>
      <c r="TJC25" s="166"/>
      <c r="TJD25" s="165"/>
      <c r="TJE25" s="166"/>
      <c r="TJF25" s="165"/>
      <c r="TJG25" s="166"/>
      <c r="TJH25" s="165"/>
      <c r="TJI25" s="166"/>
      <c r="TJJ25" s="165"/>
      <c r="TJK25" s="166"/>
      <c r="TJL25" s="165"/>
      <c r="TJM25" s="166"/>
      <c r="TJN25" s="165"/>
      <c r="TJO25" s="166"/>
      <c r="TJP25" s="165"/>
      <c r="TJQ25" s="166"/>
      <c r="TJR25" s="165"/>
      <c r="TJS25" s="166"/>
      <c r="TJT25" s="165"/>
      <c r="TJU25" s="166"/>
      <c r="TJV25" s="165"/>
      <c r="TJW25" s="166"/>
      <c r="TJX25" s="165"/>
      <c r="TJY25" s="166"/>
      <c r="TJZ25" s="165"/>
      <c r="TKA25" s="166"/>
      <c r="TKB25" s="165"/>
      <c r="TKC25" s="166"/>
      <c r="TKD25" s="165"/>
      <c r="TKE25" s="166"/>
      <c r="TKF25" s="165"/>
      <c r="TKG25" s="166"/>
      <c r="TKH25" s="165"/>
      <c r="TKI25" s="166"/>
      <c r="TKJ25" s="165"/>
      <c r="TKK25" s="166"/>
      <c r="TKL25" s="165"/>
      <c r="TKM25" s="166"/>
      <c r="TKN25" s="165"/>
      <c r="TKO25" s="166"/>
      <c r="TKP25" s="165"/>
      <c r="TKQ25" s="166"/>
      <c r="TKR25" s="165"/>
      <c r="TKS25" s="166"/>
      <c r="TKT25" s="165"/>
      <c r="TKU25" s="166"/>
      <c r="TKV25" s="165"/>
      <c r="TKW25" s="166"/>
      <c r="TKX25" s="165"/>
      <c r="TKY25" s="166"/>
      <c r="TKZ25" s="165"/>
      <c r="TLA25" s="166"/>
      <c r="TLB25" s="165"/>
      <c r="TLC25" s="166"/>
      <c r="TLD25" s="165"/>
      <c r="TLE25" s="166"/>
      <c r="TLF25" s="165"/>
      <c r="TLG25" s="166"/>
      <c r="TLH25" s="165"/>
      <c r="TLI25" s="166"/>
      <c r="TLJ25" s="165"/>
      <c r="TLK25" s="166"/>
      <c r="TLL25" s="165"/>
      <c r="TLM25" s="166"/>
      <c r="TLN25" s="165"/>
      <c r="TLO25" s="166"/>
      <c r="TLP25" s="165"/>
      <c r="TLQ25" s="166"/>
      <c r="TLR25" s="165"/>
      <c r="TLS25" s="166"/>
      <c r="TLT25" s="165"/>
      <c r="TLU25" s="166"/>
      <c r="TLV25" s="165"/>
      <c r="TLW25" s="166"/>
      <c r="TLX25" s="165"/>
      <c r="TLY25" s="166"/>
      <c r="TLZ25" s="165"/>
      <c r="TMA25" s="166"/>
      <c r="TMB25" s="165"/>
      <c r="TMC25" s="166"/>
      <c r="TMD25" s="165"/>
      <c r="TME25" s="166"/>
      <c r="TMF25" s="165"/>
      <c r="TMG25" s="166"/>
      <c r="TMH25" s="165"/>
      <c r="TMI25" s="166"/>
      <c r="TMJ25" s="165"/>
      <c r="TMK25" s="166"/>
      <c r="TML25" s="165"/>
      <c r="TMM25" s="166"/>
      <c r="TMN25" s="165"/>
      <c r="TMO25" s="166"/>
      <c r="TMP25" s="165"/>
      <c r="TMQ25" s="166"/>
      <c r="TMR25" s="165"/>
      <c r="TMS25" s="166"/>
      <c r="TMT25" s="165"/>
      <c r="TMU25" s="166"/>
      <c r="TMV25" s="165"/>
      <c r="TMW25" s="166"/>
      <c r="TMX25" s="165"/>
      <c r="TMY25" s="166"/>
      <c r="TMZ25" s="165"/>
      <c r="TNA25" s="166"/>
      <c r="TNB25" s="165"/>
      <c r="TNC25" s="166"/>
      <c r="TND25" s="165"/>
      <c r="TNE25" s="166"/>
      <c r="TNF25" s="165"/>
      <c r="TNG25" s="166"/>
      <c r="TNH25" s="165"/>
      <c r="TNI25" s="166"/>
      <c r="TNJ25" s="165"/>
      <c r="TNK25" s="166"/>
      <c r="TNL25" s="165"/>
      <c r="TNM25" s="166"/>
      <c r="TNN25" s="165"/>
      <c r="TNO25" s="166"/>
      <c r="TNP25" s="165"/>
      <c r="TNQ25" s="166"/>
      <c r="TNR25" s="165"/>
      <c r="TNS25" s="166"/>
      <c r="TNT25" s="165"/>
      <c r="TNU25" s="166"/>
      <c r="TNV25" s="165"/>
      <c r="TNW25" s="166"/>
      <c r="TNX25" s="165"/>
      <c r="TNY25" s="166"/>
      <c r="TNZ25" s="165"/>
      <c r="TOA25" s="166"/>
      <c r="TOB25" s="165"/>
      <c r="TOC25" s="166"/>
      <c r="TOD25" s="165"/>
      <c r="TOE25" s="166"/>
      <c r="TOF25" s="165"/>
      <c r="TOG25" s="166"/>
      <c r="TOH25" s="165"/>
      <c r="TOI25" s="166"/>
      <c r="TOJ25" s="165"/>
      <c r="TOK25" s="166"/>
      <c r="TOL25" s="165"/>
      <c r="TOM25" s="166"/>
      <c r="TON25" s="165"/>
      <c r="TOO25" s="166"/>
      <c r="TOP25" s="165"/>
      <c r="TOQ25" s="166"/>
      <c r="TOR25" s="165"/>
      <c r="TOS25" s="166"/>
      <c r="TOT25" s="165"/>
      <c r="TOU25" s="166"/>
      <c r="TOV25" s="165"/>
      <c r="TOW25" s="166"/>
      <c r="TOX25" s="165"/>
      <c r="TOY25" s="166"/>
      <c r="TOZ25" s="165"/>
      <c r="TPA25" s="166"/>
      <c r="TPB25" s="165"/>
      <c r="TPC25" s="166"/>
      <c r="TPD25" s="165"/>
      <c r="TPE25" s="166"/>
      <c r="TPF25" s="165"/>
      <c r="TPG25" s="166"/>
      <c r="TPH25" s="165"/>
      <c r="TPI25" s="166"/>
      <c r="TPJ25" s="165"/>
      <c r="TPK25" s="166"/>
      <c r="TPL25" s="165"/>
      <c r="TPM25" s="166"/>
      <c r="TPN25" s="165"/>
      <c r="TPO25" s="166"/>
      <c r="TPP25" s="165"/>
      <c r="TPQ25" s="166"/>
      <c r="TPR25" s="165"/>
      <c r="TPS25" s="166"/>
      <c r="TPT25" s="165"/>
      <c r="TPU25" s="166"/>
      <c r="TPV25" s="165"/>
      <c r="TPW25" s="166"/>
      <c r="TPX25" s="165"/>
      <c r="TPY25" s="166"/>
      <c r="TPZ25" s="165"/>
      <c r="TQA25" s="166"/>
      <c r="TQB25" s="165"/>
      <c r="TQC25" s="166"/>
      <c r="TQD25" s="165"/>
      <c r="TQE25" s="166"/>
      <c r="TQF25" s="165"/>
      <c r="TQG25" s="166"/>
      <c r="TQH25" s="165"/>
      <c r="TQI25" s="166"/>
      <c r="TQJ25" s="165"/>
      <c r="TQK25" s="166"/>
      <c r="TQL25" s="165"/>
      <c r="TQM25" s="166"/>
      <c r="TQN25" s="165"/>
      <c r="TQO25" s="166"/>
      <c r="TQP25" s="165"/>
      <c r="TQQ25" s="166"/>
      <c r="TQR25" s="165"/>
      <c r="TQS25" s="166"/>
      <c r="TQT25" s="165"/>
      <c r="TQU25" s="166"/>
      <c r="TQV25" s="165"/>
      <c r="TQW25" s="166"/>
      <c r="TQX25" s="165"/>
      <c r="TQY25" s="166"/>
      <c r="TQZ25" s="165"/>
      <c r="TRA25" s="166"/>
      <c r="TRB25" s="165"/>
      <c r="TRC25" s="166"/>
      <c r="TRD25" s="165"/>
      <c r="TRE25" s="166"/>
      <c r="TRF25" s="165"/>
      <c r="TRG25" s="166"/>
      <c r="TRH25" s="165"/>
      <c r="TRI25" s="166"/>
      <c r="TRJ25" s="165"/>
      <c r="TRK25" s="166"/>
      <c r="TRL25" s="165"/>
      <c r="TRM25" s="166"/>
      <c r="TRN25" s="165"/>
      <c r="TRO25" s="166"/>
      <c r="TRP25" s="165"/>
      <c r="TRQ25" s="166"/>
      <c r="TRR25" s="165"/>
      <c r="TRS25" s="166"/>
      <c r="TRT25" s="165"/>
      <c r="TRU25" s="166"/>
      <c r="TRV25" s="165"/>
      <c r="TRW25" s="166"/>
      <c r="TRX25" s="165"/>
      <c r="TRY25" s="166"/>
      <c r="TRZ25" s="165"/>
      <c r="TSA25" s="166"/>
      <c r="TSB25" s="165"/>
      <c r="TSC25" s="166"/>
      <c r="TSD25" s="165"/>
      <c r="TSE25" s="166"/>
      <c r="TSF25" s="165"/>
      <c r="TSG25" s="166"/>
      <c r="TSH25" s="165"/>
      <c r="TSI25" s="166"/>
      <c r="TSJ25" s="165"/>
      <c r="TSK25" s="166"/>
      <c r="TSL25" s="165"/>
      <c r="TSM25" s="166"/>
      <c r="TSN25" s="165"/>
      <c r="TSO25" s="166"/>
      <c r="TSP25" s="165"/>
      <c r="TSQ25" s="166"/>
      <c r="TSR25" s="165"/>
      <c r="TSS25" s="166"/>
      <c r="TST25" s="165"/>
      <c r="TSU25" s="166"/>
      <c r="TSV25" s="165"/>
      <c r="TSW25" s="166"/>
      <c r="TSX25" s="165"/>
      <c r="TSY25" s="166"/>
      <c r="TSZ25" s="165"/>
      <c r="TTA25" s="166"/>
      <c r="TTB25" s="165"/>
      <c r="TTC25" s="166"/>
      <c r="TTD25" s="165"/>
      <c r="TTE25" s="166"/>
      <c r="TTF25" s="165"/>
      <c r="TTG25" s="166"/>
      <c r="TTH25" s="165"/>
      <c r="TTI25" s="166"/>
      <c r="TTJ25" s="165"/>
      <c r="TTK25" s="166"/>
      <c r="TTL25" s="165"/>
      <c r="TTM25" s="166"/>
      <c r="TTN25" s="165"/>
      <c r="TTO25" s="166"/>
      <c r="TTP25" s="165"/>
      <c r="TTQ25" s="166"/>
      <c r="TTR25" s="165"/>
      <c r="TTS25" s="166"/>
      <c r="TTT25" s="165"/>
      <c r="TTU25" s="166"/>
      <c r="TTV25" s="165"/>
      <c r="TTW25" s="166"/>
      <c r="TTX25" s="165"/>
      <c r="TTY25" s="166"/>
      <c r="TTZ25" s="165"/>
      <c r="TUA25" s="166"/>
      <c r="TUB25" s="165"/>
      <c r="TUC25" s="166"/>
      <c r="TUD25" s="165"/>
      <c r="TUE25" s="166"/>
      <c r="TUF25" s="165"/>
      <c r="TUG25" s="166"/>
      <c r="TUH25" s="165"/>
      <c r="TUI25" s="166"/>
      <c r="TUJ25" s="165"/>
      <c r="TUK25" s="166"/>
      <c r="TUL25" s="165"/>
      <c r="TUM25" s="166"/>
      <c r="TUN25" s="165"/>
      <c r="TUO25" s="166"/>
      <c r="TUP25" s="165"/>
      <c r="TUQ25" s="166"/>
      <c r="TUR25" s="165"/>
      <c r="TUS25" s="166"/>
      <c r="TUT25" s="165"/>
      <c r="TUU25" s="166"/>
      <c r="TUV25" s="165"/>
      <c r="TUW25" s="166"/>
      <c r="TUX25" s="165"/>
      <c r="TUY25" s="166"/>
      <c r="TUZ25" s="165"/>
      <c r="TVA25" s="166"/>
      <c r="TVB25" s="165"/>
      <c r="TVC25" s="166"/>
      <c r="TVD25" s="165"/>
      <c r="TVE25" s="166"/>
      <c r="TVF25" s="165"/>
      <c r="TVG25" s="166"/>
      <c r="TVH25" s="165"/>
      <c r="TVI25" s="166"/>
      <c r="TVJ25" s="165"/>
      <c r="TVK25" s="166"/>
      <c r="TVL25" s="165"/>
      <c r="TVM25" s="166"/>
      <c r="TVN25" s="165"/>
      <c r="TVO25" s="166"/>
      <c r="TVP25" s="165"/>
      <c r="TVQ25" s="166"/>
      <c r="TVR25" s="165"/>
      <c r="TVS25" s="166"/>
      <c r="TVT25" s="165"/>
      <c r="TVU25" s="166"/>
      <c r="TVV25" s="165"/>
      <c r="TVW25" s="166"/>
      <c r="TVX25" s="165"/>
      <c r="TVY25" s="166"/>
      <c r="TVZ25" s="165"/>
      <c r="TWA25" s="166"/>
      <c r="TWB25" s="165"/>
      <c r="TWC25" s="166"/>
      <c r="TWD25" s="165"/>
      <c r="TWE25" s="166"/>
      <c r="TWF25" s="165"/>
      <c r="TWG25" s="166"/>
      <c r="TWH25" s="165"/>
      <c r="TWI25" s="166"/>
      <c r="TWJ25" s="165"/>
      <c r="TWK25" s="166"/>
      <c r="TWL25" s="165"/>
      <c r="TWM25" s="166"/>
      <c r="TWN25" s="165"/>
      <c r="TWO25" s="166"/>
      <c r="TWP25" s="165"/>
      <c r="TWQ25" s="166"/>
      <c r="TWR25" s="165"/>
      <c r="TWS25" s="166"/>
      <c r="TWT25" s="165"/>
      <c r="TWU25" s="166"/>
      <c r="TWV25" s="165"/>
      <c r="TWW25" s="166"/>
      <c r="TWX25" s="165"/>
      <c r="TWY25" s="166"/>
      <c r="TWZ25" s="165"/>
      <c r="TXA25" s="166"/>
      <c r="TXB25" s="165"/>
      <c r="TXC25" s="166"/>
      <c r="TXD25" s="165"/>
      <c r="TXE25" s="166"/>
      <c r="TXF25" s="165"/>
      <c r="TXG25" s="166"/>
      <c r="TXH25" s="165"/>
      <c r="TXI25" s="166"/>
      <c r="TXJ25" s="165"/>
      <c r="TXK25" s="166"/>
      <c r="TXL25" s="165"/>
      <c r="TXM25" s="166"/>
      <c r="TXN25" s="165"/>
      <c r="TXO25" s="166"/>
      <c r="TXP25" s="165"/>
      <c r="TXQ25" s="166"/>
      <c r="TXR25" s="165"/>
      <c r="TXS25" s="166"/>
      <c r="TXT25" s="165"/>
      <c r="TXU25" s="166"/>
      <c r="TXV25" s="165"/>
      <c r="TXW25" s="166"/>
      <c r="TXX25" s="165"/>
      <c r="TXY25" s="166"/>
      <c r="TXZ25" s="165"/>
      <c r="TYA25" s="166"/>
      <c r="TYB25" s="165"/>
      <c r="TYC25" s="166"/>
      <c r="TYD25" s="165"/>
      <c r="TYE25" s="166"/>
      <c r="TYF25" s="165"/>
      <c r="TYG25" s="166"/>
      <c r="TYH25" s="165"/>
      <c r="TYI25" s="166"/>
      <c r="TYJ25" s="165"/>
      <c r="TYK25" s="166"/>
      <c r="TYL25" s="165"/>
      <c r="TYM25" s="166"/>
      <c r="TYN25" s="165"/>
      <c r="TYO25" s="166"/>
      <c r="TYP25" s="165"/>
      <c r="TYQ25" s="166"/>
      <c r="TYR25" s="165"/>
      <c r="TYS25" s="166"/>
      <c r="TYT25" s="165"/>
      <c r="TYU25" s="166"/>
      <c r="TYV25" s="165"/>
      <c r="TYW25" s="166"/>
      <c r="TYX25" s="165"/>
      <c r="TYY25" s="166"/>
      <c r="TYZ25" s="165"/>
      <c r="TZA25" s="166"/>
      <c r="TZB25" s="165"/>
      <c r="TZC25" s="166"/>
      <c r="TZD25" s="165"/>
      <c r="TZE25" s="166"/>
      <c r="TZF25" s="165"/>
      <c r="TZG25" s="166"/>
      <c r="TZH25" s="165"/>
      <c r="TZI25" s="166"/>
      <c r="TZJ25" s="165"/>
      <c r="TZK25" s="166"/>
      <c r="TZL25" s="165"/>
      <c r="TZM25" s="166"/>
      <c r="TZN25" s="165"/>
      <c r="TZO25" s="166"/>
      <c r="TZP25" s="165"/>
      <c r="TZQ25" s="166"/>
      <c r="TZR25" s="165"/>
      <c r="TZS25" s="166"/>
      <c r="TZT25" s="165"/>
      <c r="TZU25" s="166"/>
      <c r="TZV25" s="165"/>
      <c r="TZW25" s="166"/>
      <c r="TZX25" s="165"/>
      <c r="TZY25" s="166"/>
      <c r="TZZ25" s="165"/>
      <c r="UAA25" s="166"/>
      <c r="UAB25" s="165"/>
      <c r="UAC25" s="166"/>
      <c r="UAD25" s="165"/>
      <c r="UAE25" s="166"/>
      <c r="UAF25" s="165"/>
      <c r="UAG25" s="166"/>
      <c r="UAH25" s="165"/>
      <c r="UAI25" s="166"/>
      <c r="UAJ25" s="165"/>
      <c r="UAK25" s="166"/>
      <c r="UAL25" s="165"/>
      <c r="UAM25" s="166"/>
      <c r="UAN25" s="165"/>
      <c r="UAO25" s="166"/>
      <c r="UAP25" s="165"/>
      <c r="UAQ25" s="166"/>
      <c r="UAR25" s="165"/>
      <c r="UAS25" s="166"/>
      <c r="UAT25" s="165"/>
      <c r="UAU25" s="166"/>
      <c r="UAV25" s="165"/>
      <c r="UAW25" s="166"/>
      <c r="UAX25" s="165"/>
      <c r="UAY25" s="166"/>
      <c r="UAZ25" s="165"/>
      <c r="UBA25" s="166"/>
      <c r="UBB25" s="165"/>
      <c r="UBC25" s="166"/>
      <c r="UBD25" s="165"/>
      <c r="UBE25" s="166"/>
      <c r="UBF25" s="165"/>
      <c r="UBG25" s="166"/>
      <c r="UBH25" s="165"/>
      <c r="UBI25" s="166"/>
      <c r="UBJ25" s="165"/>
      <c r="UBK25" s="166"/>
      <c r="UBL25" s="165"/>
      <c r="UBM25" s="166"/>
      <c r="UBN25" s="165"/>
      <c r="UBO25" s="166"/>
      <c r="UBP25" s="165"/>
      <c r="UBQ25" s="166"/>
      <c r="UBR25" s="165"/>
      <c r="UBS25" s="166"/>
      <c r="UBT25" s="165"/>
      <c r="UBU25" s="166"/>
      <c r="UBV25" s="165"/>
      <c r="UBW25" s="166"/>
      <c r="UBX25" s="165"/>
      <c r="UBY25" s="166"/>
      <c r="UBZ25" s="165"/>
      <c r="UCA25" s="166"/>
      <c r="UCB25" s="165"/>
      <c r="UCC25" s="166"/>
      <c r="UCD25" s="165"/>
      <c r="UCE25" s="166"/>
      <c r="UCF25" s="165"/>
      <c r="UCG25" s="166"/>
      <c r="UCH25" s="165"/>
      <c r="UCI25" s="166"/>
      <c r="UCJ25" s="165"/>
      <c r="UCK25" s="166"/>
      <c r="UCL25" s="165"/>
      <c r="UCM25" s="166"/>
      <c r="UCN25" s="165"/>
      <c r="UCO25" s="166"/>
      <c r="UCP25" s="165"/>
      <c r="UCQ25" s="166"/>
      <c r="UCR25" s="165"/>
      <c r="UCS25" s="166"/>
      <c r="UCT25" s="165"/>
      <c r="UCU25" s="166"/>
      <c r="UCV25" s="165"/>
      <c r="UCW25" s="166"/>
      <c r="UCX25" s="165"/>
      <c r="UCY25" s="166"/>
      <c r="UCZ25" s="165"/>
      <c r="UDA25" s="166"/>
      <c r="UDB25" s="165"/>
      <c r="UDC25" s="166"/>
      <c r="UDD25" s="165"/>
      <c r="UDE25" s="166"/>
      <c r="UDF25" s="165"/>
      <c r="UDG25" s="166"/>
      <c r="UDH25" s="165"/>
      <c r="UDI25" s="166"/>
      <c r="UDJ25" s="165"/>
      <c r="UDK25" s="166"/>
      <c r="UDL25" s="165"/>
      <c r="UDM25" s="166"/>
      <c r="UDN25" s="165"/>
      <c r="UDO25" s="166"/>
      <c r="UDP25" s="165"/>
      <c r="UDQ25" s="166"/>
      <c r="UDR25" s="165"/>
      <c r="UDS25" s="166"/>
      <c r="UDT25" s="165"/>
      <c r="UDU25" s="166"/>
      <c r="UDV25" s="165"/>
      <c r="UDW25" s="166"/>
      <c r="UDX25" s="165"/>
      <c r="UDY25" s="166"/>
      <c r="UDZ25" s="165"/>
      <c r="UEA25" s="166"/>
      <c r="UEB25" s="165"/>
      <c r="UEC25" s="166"/>
      <c r="UED25" s="165"/>
      <c r="UEE25" s="166"/>
      <c r="UEF25" s="165"/>
      <c r="UEG25" s="166"/>
      <c r="UEH25" s="165"/>
      <c r="UEI25" s="166"/>
      <c r="UEJ25" s="165"/>
      <c r="UEK25" s="166"/>
      <c r="UEL25" s="165"/>
      <c r="UEM25" s="166"/>
      <c r="UEN25" s="165"/>
      <c r="UEO25" s="166"/>
      <c r="UEP25" s="165"/>
      <c r="UEQ25" s="166"/>
      <c r="UER25" s="165"/>
      <c r="UES25" s="166"/>
      <c r="UET25" s="165"/>
      <c r="UEU25" s="166"/>
      <c r="UEV25" s="165"/>
      <c r="UEW25" s="166"/>
      <c r="UEX25" s="165"/>
      <c r="UEY25" s="166"/>
      <c r="UEZ25" s="165"/>
      <c r="UFA25" s="166"/>
      <c r="UFB25" s="165"/>
      <c r="UFC25" s="166"/>
      <c r="UFD25" s="165"/>
      <c r="UFE25" s="166"/>
      <c r="UFF25" s="165"/>
      <c r="UFG25" s="166"/>
      <c r="UFH25" s="165"/>
      <c r="UFI25" s="166"/>
      <c r="UFJ25" s="165"/>
      <c r="UFK25" s="166"/>
      <c r="UFL25" s="165"/>
      <c r="UFM25" s="166"/>
      <c r="UFN25" s="165"/>
      <c r="UFO25" s="166"/>
      <c r="UFP25" s="165"/>
      <c r="UFQ25" s="166"/>
      <c r="UFR25" s="165"/>
      <c r="UFS25" s="166"/>
      <c r="UFT25" s="165"/>
      <c r="UFU25" s="166"/>
      <c r="UFV25" s="165"/>
      <c r="UFW25" s="166"/>
      <c r="UFX25" s="165"/>
      <c r="UFY25" s="166"/>
      <c r="UFZ25" s="165"/>
      <c r="UGA25" s="166"/>
      <c r="UGB25" s="165"/>
      <c r="UGC25" s="166"/>
      <c r="UGD25" s="165"/>
      <c r="UGE25" s="166"/>
      <c r="UGF25" s="165"/>
      <c r="UGG25" s="166"/>
      <c r="UGH25" s="165"/>
      <c r="UGI25" s="166"/>
      <c r="UGJ25" s="165"/>
      <c r="UGK25" s="166"/>
      <c r="UGL25" s="165"/>
      <c r="UGM25" s="166"/>
      <c r="UGN25" s="165"/>
      <c r="UGO25" s="166"/>
      <c r="UGP25" s="165"/>
      <c r="UGQ25" s="166"/>
      <c r="UGR25" s="165"/>
      <c r="UGS25" s="166"/>
      <c r="UGT25" s="165"/>
      <c r="UGU25" s="166"/>
      <c r="UGV25" s="165"/>
      <c r="UGW25" s="166"/>
      <c r="UGX25" s="165"/>
      <c r="UGY25" s="166"/>
      <c r="UGZ25" s="165"/>
      <c r="UHA25" s="166"/>
      <c r="UHB25" s="165"/>
      <c r="UHC25" s="166"/>
      <c r="UHD25" s="165"/>
      <c r="UHE25" s="166"/>
      <c r="UHF25" s="165"/>
      <c r="UHG25" s="166"/>
      <c r="UHH25" s="165"/>
      <c r="UHI25" s="166"/>
      <c r="UHJ25" s="165"/>
      <c r="UHK25" s="166"/>
      <c r="UHL25" s="165"/>
      <c r="UHM25" s="166"/>
      <c r="UHN25" s="165"/>
      <c r="UHO25" s="166"/>
      <c r="UHP25" s="165"/>
      <c r="UHQ25" s="166"/>
      <c r="UHR25" s="165"/>
      <c r="UHS25" s="166"/>
      <c r="UHT25" s="165"/>
      <c r="UHU25" s="166"/>
      <c r="UHV25" s="165"/>
      <c r="UHW25" s="166"/>
      <c r="UHX25" s="165"/>
      <c r="UHY25" s="166"/>
      <c r="UHZ25" s="165"/>
      <c r="UIA25" s="166"/>
      <c r="UIB25" s="165"/>
      <c r="UIC25" s="166"/>
      <c r="UID25" s="165"/>
      <c r="UIE25" s="166"/>
      <c r="UIF25" s="165"/>
      <c r="UIG25" s="166"/>
      <c r="UIH25" s="165"/>
      <c r="UII25" s="166"/>
      <c r="UIJ25" s="165"/>
      <c r="UIK25" s="166"/>
      <c r="UIL25" s="165"/>
      <c r="UIM25" s="166"/>
      <c r="UIN25" s="165"/>
      <c r="UIO25" s="166"/>
      <c r="UIP25" s="165"/>
      <c r="UIQ25" s="166"/>
      <c r="UIR25" s="165"/>
      <c r="UIS25" s="166"/>
      <c r="UIT25" s="165"/>
      <c r="UIU25" s="166"/>
      <c r="UIV25" s="165"/>
      <c r="UIW25" s="166"/>
      <c r="UIX25" s="165"/>
      <c r="UIY25" s="166"/>
      <c r="UIZ25" s="165"/>
      <c r="UJA25" s="166"/>
      <c r="UJB25" s="165"/>
      <c r="UJC25" s="166"/>
      <c r="UJD25" s="165"/>
      <c r="UJE25" s="166"/>
      <c r="UJF25" s="165"/>
      <c r="UJG25" s="166"/>
      <c r="UJH25" s="165"/>
      <c r="UJI25" s="166"/>
      <c r="UJJ25" s="165"/>
      <c r="UJK25" s="166"/>
      <c r="UJL25" s="165"/>
      <c r="UJM25" s="166"/>
      <c r="UJN25" s="165"/>
      <c r="UJO25" s="166"/>
      <c r="UJP25" s="165"/>
      <c r="UJQ25" s="166"/>
      <c r="UJR25" s="165"/>
      <c r="UJS25" s="166"/>
      <c r="UJT25" s="165"/>
      <c r="UJU25" s="166"/>
      <c r="UJV25" s="165"/>
      <c r="UJW25" s="166"/>
      <c r="UJX25" s="165"/>
      <c r="UJY25" s="166"/>
      <c r="UJZ25" s="165"/>
      <c r="UKA25" s="166"/>
      <c r="UKB25" s="165"/>
      <c r="UKC25" s="166"/>
      <c r="UKD25" s="165"/>
      <c r="UKE25" s="166"/>
      <c r="UKF25" s="165"/>
      <c r="UKG25" s="166"/>
      <c r="UKH25" s="165"/>
      <c r="UKI25" s="166"/>
      <c r="UKJ25" s="165"/>
      <c r="UKK25" s="166"/>
      <c r="UKL25" s="165"/>
      <c r="UKM25" s="166"/>
      <c r="UKN25" s="165"/>
      <c r="UKO25" s="166"/>
      <c r="UKP25" s="165"/>
      <c r="UKQ25" s="166"/>
      <c r="UKR25" s="165"/>
      <c r="UKS25" s="166"/>
      <c r="UKT25" s="165"/>
      <c r="UKU25" s="166"/>
      <c r="UKV25" s="165"/>
      <c r="UKW25" s="166"/>
      <c r="UKX25" s="165"/>
      <c r="UKY25" s="166"/>
      <c r="UKZ25" s="165"/>
      <c r="ULA25" s="166"/>
      <c r="ULB25" s="165"/>
      <c r="ULC25" s="166"/>
      <c r="ULD25" s="165"/>
      <c r="ULE25" s="166"/>
      <c r="ULF25" s="165"/>
      <c r="ULG25" s="166"/>
      <c r="ULH25" s="165"/>
      <c r="ULI25" s="166"/>
      <c r="ULJ25" s="165"/>
      <c r="ULK25" s="166"/>
      <c r="ULL25" s="165"/>
      <c r="ULM25" s="166"/>
      <c r="ULN25" s="165"/>
      <c r="ULO25" s="166"/>
      <c r="ULP25" s="165"/>
      <c r="ULQ25" s="166"/>
      <c r="ULR25" s="165"/>
      <c r="ULS25" s="166"/>
      <c r="ULT25" s="165"/>
      <c r="ULU25" s="166"/>
      <c r="ULV25" s="165"/>
      <c r="ULW25" s="166"/>
      <c r="ULX25" s="165"/>
      <c r="ULY25" s="166"/>
      <c r="ULZ25" s="165"/>
      <c r="UMA25" s="166"/>
      <c r="UMB25" s="165"/>
      <c r="UMC25" s="166"/>
      <c r="UMD25" s="165"/>
      <c r="UME25" s="166"/>
      <c r="UMF25" s="165"/>
      <c r="UMG25" s="166"/>
      <c r="UMH25" s="165"/>
      <c r="UMI25" s="166"/>
      <c r="UMJ25" s="165"/>
      <c r="UMK25" s="166"/>
      <c r="UML25" s="165"/>
      <c r="UMM25" s="166"/>
      <c r="UMN25" s="165"/>
      <c r="UMO25" s="166"/>
      <c r="UMP25" s="165"/>
      <c r="UMQ25" s="166"/>
      <c r="UMR25" s="165"/>
      <c r="UMS25" s="166"/>
      <c r="UMT25" s="165"/>
      <c r="UMU25" s="166"/>
      <c r="UMV25" s="165"/>
      <c r="UMW25" s="166"/>
      <c r="UMX25" s="165"/>
      <c r="UMY25" s="166"/>
      <c r="UMZ25" s="165"/>
      <c r="UNA25" s="166"/>
      <c r="UNB25" s="165"/>
      <c r="UNC25" s="166"/>
      <c r="UND25" s="165"/>
      <c r="UNE25" s="166"/>
      <c r="UNF25" s="165"/>
      <c r="UNG25" s="166"/>
      <c r="UNH25" s="165"/>
      <c r="UNI25" s="166"/>
      <c r="UNJ25" s="165"/>
      <c r="UNK25" s="166"/>
      <c r="UNL25" s="165"/>
      <c r="UNM25" s="166"/>
      <c r="UNN25" s="165"/>
      <c r="UNO25" s="166"/>
      <c r="UNP25" s="165"/>
      <c r="UNQ25" s="166"/>
      <c r="UNR25" s="165"/>
      <c r="UNS25" s="166"/>
      <c r="UNT25" s="165"/>
      <c r="UNU25" s="166"/>
      <c r="UNV25" s="165"/>
      <c r="UNW25" s="166"/>
      <c r="UNX25" s="165"/>
      <c r="UNY25" s="166"/>
      <c r="UNZ25" s="165"/>
      <c r="UOA25" s="166"/>
      <c r="UOB25" s="165"/>
      <c r="UOC25" s="166"/>
      <c r="UOD25" s="165"/>
      <c r="UOE25" s="166"/>
      <c r="UOF25" s="165"/>
      <c r="UOG25" s="166"/>
      <c r="UOH25" s="165"/>
      <c r="UOI25" s="166"/>
      <c r="UOJ25" s="165"/>
      <c r="UOK25" s="166"/>
      <c r="UOL25" s="165"/>
      <c r="UOM25" s="166"/>
      <c r="UON25" s="165"/>
      <c r="UOO25" s="166"/>
      <c r="UOP25" s="165"/>
      <c r="UOQ25" s="166"/>
      <c r="UOR25" s="165"/>
      <c r="UOS25" s="166"/>
      <c r="UOT25" s="165"/>
      <c r="UOU25" s="166"/>
      <c r="UOV25" s="165"/>
      <c r="UOW25" s="166"/>
      <c r="UOX25" s="165"/>
      <c r="UOY25" s="166"/>
      <c r="UOZ25" s="165"/>
      <c r="UPA25" s="166"/>
      <c r="UPB25" s="165"/>
      <c r="UPC25" s="166"/>
      <c r="UPD25" s="165"/>
      <c r="UPE25" s="166"/>
      <c r="UPF25" s="165"/>
      <c r="UPG25" s="166"/>
      <c r="UPH25" s="165"/>
      <c r="UPI25" s="166"/>
      <c r="UPJ25" s="165"/>
      <c r="UPK25" s="166"/>
      <c r="UPL25" s="165"/>
      <c r="UPM25" s="166"/>
      <c r="UPN25" s="165"/>
      <c r="UPO25" s="166"/>
      <c r="UPP25" s="165"/>
      <c r="UPQ25" s="166"/>
      <c r="UPR25" s="165"/>
      <c r="UPS25" s="166"/>
      <c r="UPT25" s="165"/>
      <c r="UPU25" s="166"/>
      <c r="UPV25" s="165"/>
      <c r="UPW25" s="166"/>
      <c r="UPX25" s="165"/>
      <c r="UPY25" s="166"/>
      <c r="UPZ25" s="165"/>
      <c r="UQA25" s="166"/>
      <c r="UQB25" s="165"/>
      <c r="UQC25" s="166"/>
      <c r="UQD25" s="165"/>
      <c r="UQE25" s="166"/>
      <c r="UQF25" s="165"/>
      <c r="UQG25" s="166"/>
      <c r="UQH25" s="165"/>
      <c r="UQI25" s="166"/>
      <c r="UQJ25" s="165"/>
      <c r="UQK25" s="166"/>
      <c r="UQL25" s="165"/>
      <c r="UQM25" s="166"/>
      <c r="UQN25" s="165"/>
      <c r="UQO25" s="166"/>
      <c r="UQP25" s="165"/>
      <c r="UQQ25" s="166"/>
      <c r="UQR25" s="165"/>
      <c r="UQS25" s="166"/>
      <c r="UQT25" s="165"/>
      <c r="UQU25" s="166"/>
      <c r="UQV25" s="165"/>
      <c r="UQW25" s="166"/>
      <c r="UQX25" s="165"/>
      <c r="UQY25" s="166"/>
      <c r="UQZ25" s="165"/>
      <c r="URA25" s="166"/>
      <c r="URB25" s="165"/>
      <c r="URC25" s="166"/>
      <c r="URD25" s="165"/>
      <c r="URE25" s="166"/>
      <c r="URF25" s="165"/>
      <c r="URG25" s="166"/>
      <c r="URH25" s="165"/>
      <c r="URI25" s="166"/>
      <c r="URJ25" s="165"/>
      <c r="URK25" s="166"/>
      <c r="URL25" s="165"/>
      <c r="URM25" s="166"/>
      <c r="URN25" s="165"/>
      <c r="URO25" s="166"/>
      <c r="URP25" s="165"/>
      <c r="URQ25" s="166"/>
      <c r="URR25" s="165"/>
      <c r="URS25" s="166"/>
      <c r="URT25" s="165"/>
      <c r="URU25" s="166"/>
      <c r="URV25" s="165"/>
      <c r="URW25" s="166"/>
      <c r="URX25" s="165"/>
      <c r="URY25" s="166"/>
      <c r="URZ25" s="165"/>
      <c r="USA25" s="166"/>
      <c r="USB25" s="165"/>
      <c r="USC25" s="166"/>
      <c r="USD25" s="165"/>
      <c r="USE25" s="166"/>
      <c r="USF25" s="165"/>
      <c r="USG25" s="166"/>
      <c r="USH25" s="165"/>
      <c r="USI25" s="166"/>
      <c r="USJ25" s="165"/>
      <c r="USK25" s="166"/>
      <c r="USL25" s="165"/>
      <c r="USM25" s="166"/>
      <c r="USN25" s="165"/>
      <c r="USO25" s="166"/>
      <c r="USP25" s="165"/>
      <c r="USQ25" s="166"/>
      <c r="USR25" s="165"/>
      <c r="USS25" s="166"/>
      <c r="UST25" s="165"/>
      <c r="USU25" s="166"/>
      <c r="USV25" s="165"/>
      <c r="USW25" s="166"/>
      <c r="USX25" s="165"/>
      <c r="USY25" s="166"/>
      <c r="USZ25" s="165"/>
      <c r="UTA25" s="166"/>
      <c r="UTB25" s="165"/>
      <c r="UTC25" s="166"/>
      <c r="UTD25" s="165"/>
      <c r="UTE25" s="166"/>
      <c r="UTF25" s="165"/>
      <c r="UTG25" s="166"/>
      <c r="UTH25" s="165"/>
      <c r="UTI25" s="166"/>
      <c r="UTJ25" s="165"/>
      <c r="UTK25" s="166"/>
      <c r="UTL25" s="165"/>
      <c r="UTM25" s="166"/>
      <c r="UTN25" s="165"/>
      <c r="UTO25" s="166"/>
      <c r="UTP25" s="165"/>
      <c r="UTQ25" s="166"/>
      <c r="UTR25" s="165"/>
      <c r="UTS25" s="166"/>
      <c r="UTT25" s="165"/>
      <c r="UTU25" s="166"/>
      <c r="UTV25" s="165"/>
      <c r="UTW25" s="166"/>
      <c r="UTX25" s="165"/>
      <c r="UTY25" s="166"/>
      <c r="UTZ25" s="165"/>
      <c r="UUA25" s="166"/>
      <c r="UUB25" s="165"/>
      <c r="UUC25" s="166"/>
      <c r="UUD25" s="165"/>
      <c r="UUE25" s="166"/>
      <c r="UUF25" s="165"/>
      <c r="UUG25" s="166"/>
      <c r="UUH25" s="165"/>
      <c r="UUI25" s="166"/>
      <c r="UUJ25" s="165"/>
      <c r="UUK25" s="166"/>
      <c r="UUL25" s="165"/>
      <c r="UUM25" s="166"/>
      <c r="UUN25" s="165"/>
      <c r="UUO25" s="166"/>
      <c r="UUP25" s="165"/>
      <c r="UUQ25" s="166"/>
      <c r="UUR25" s="165"/>
      <c r="UUS25" s="166"/>
      <c r="UUT25" s="165"/>
      <c r="UUU25" s="166"/>
      <c r="UUV25" s="165"/>
      <c r="UUW25" s="166"/>
      <c r="UUX25" s="165"/>
      <c r="UUY25" s="166"/>
      <c r="UUZ25" s="165"/>
      <c r="UVA25" s="166"/>
      <c r="UVB25" s="165"/>
      <c r="UVC25" s="166"/>
      <c r="UVD25" s="165"/>
      <c r="UVE25" s="166"/>
      <c r="UVF25" s="165"/>
      <c r="UVG25" s="166"/>
      <c r="UVH25" s="165"/>
      <c r="UVI25" s="166"/>
      <c r="UVJ25" s="165"/>
      <c r="UVK25" s="166"/>
      <c r="UVL25" s="165"/>
      <c r="UVM25" s="166"/>
      <c r="UVN25" s="165"/>
      <c r="UVO25" s="166"/>
      <c r="UVP25" s="165"/>
      <c r="UVQ25" s="166"/>
      <c r="UVR25" s="165"/>
      <c r="UVS25" s="166"/>
      <c r="UVT25" s="165"/>
      <c r="UVU25" s="166"/>
      <c r="UVV25" s="165"/>
      <c r="UVW25" s="166"/>
      <c r="UVX25" s="165"/>
      <c r="UVY25" s="166"/>
      <c r="UVZ25" s="165"/>
      <c r="UWA25" s="166"/>
      <c r="UWB25" s="165"/>
      <c r="UWC25" s="166"/>
      <c r="UWD25" s="165"/>
      <c r="UWE25" s="166"/>
      <c r="UWF25" s="165"/>
      <c r="UWG25" s="166"/>
      <c r="UWH25" s="165"/>
      <c r="UWI25" s="166"/>
      <c r="UWJ25" s="165"/>
      <c r="UWK25" s="166"/>
      <c r="UWL25" s="165"/>
      <c r="UWM25" s="166"/>
      <c r="UWN25" s="165"/>
      <c r="UWO25" s="166"/>
      <c r="UWP25" s="165"/>
      <c r="UWQ25" s="166"/>
      <c r="UWR25" s="165"/>
      <c r="UWS25" s="166"/>
      <c r="UWT25" s="165"/>
      <c r="UWU25" s="166"/>
      <c r="UWV25" s="165"/>
      <c r="UWW25" s="166"/>
      <c r="UWX25" s="165"/>
      <c r="UWY25" s="166"/>
      <c r="UWZ25" s="165"/>
      <c r="UXA25" s="166"/>
      <c r="UXB25" s="165"/>
      <c r="UXC25" s="166"/>
      <c r="UXD25" s="165"/>
      <c r="UXE25" s="166"/>
      <c r="UXF25" s="165"/>
      <c r="UXG25" s="166"/>
      <c r="UXH25" s="165"/>
      <c r="UXI25" s="166"/>
      <c r="UXJ25" s="165"/>
      <c r="UXK25" s="166"/>
      <c r="UXL25" s="165"/>
      <c r="UXM25" s="166"/>
      <c r="UXN25" s="165"/>
      <c r="UXO25" s="166"/>
      <c r="UXP25" s="165"/>
      <c r="UXQ25" s="166"/>
      <c r="UXR25" s="165"/>
      <c r="UXS25" s="166"/>
      <c r="UXT25" s="165"/>
      <c r="UXU25" s="166"/>
      <c r="UXV25" s="165"/>
      <c r="UXW25" s="166"/>
      <c r="UXX25" s="165"/>
      <c r="UXY25" s="166"/>
      <c r="UXZ25" s="165"/>
      <c r="UYA25" s="166"/>
      <c r="UYB25" s="165"/>
      <c r="UYC25" s="166"/>
      <c r="UYD25" s="165"/>
      <c r="UYE25" s="166"/>
      <c r="UYF25" s="165"/>
      <c r="UYG25" s="166"/>
      <c r="UYH25" s="165"/>
      <c r="UYI25" s="166"/>
      <c r="UYJ25" s="165"/>
      <c r="UYK25" s="166"/>
      <c r="UYL25" s="165"/>
      <c r="UYM25" s="166"/>
      <c r="UYN25" s="165"/>
      <c r="UYO25" s="166"/>
      <c r="UYP25" s="165"/>
      <c r="UYQ25" s="166"/>
      <c r="UYR25" s="165"/>
      <c r="UYS25" s="166"/>
      <c r="UYT25" s="165"/>
      <c r="UYU25" s="166"/>
      <c r="UYV25" s="165"/>
      <c r="UYW25" s="166"/>
      <c r="UYX25" s="165"/>
      <c r="UYY25" s="166"/>
      <c r="UYZ25" s="165"/>
      <c r="UZA25" s="166"/>
      <c r="UZB25" s="165"/>
      <c r="UZC25" s="166"/>
      <c r="UZD25" s="165"/>
      <c r="UZE25" s="166"/>
      <c r="UZF25" s="165"/>
      <c r="UZG25" s="166"/>
      <c r="UZH25" s="165"/>
      <c r="UZI25" s="166"/>
      <c r="UZJ25" s="165"/>
      <c r="UZK25" s="166"/>
      <c r="UZL25" s="165"/>
      <c r="UZM25" s="166"/>
      <c r="UZN25" s="165"/>
      <c r="UZO25" s="166"/>
      <c r="UZP25" s="165"/>
      <c r="UZQ25" s="166"/>
      <c r="UZR25" s="165"/>
      <c r="UZS25" s="166"/>
      <c r="UZT25" s="165"/>
      <c r="UZU25" s="166"/>
      <c r="UZV25" s="165"/>
      <c r="UZW25" s="166"/>
      <c r="UZX25" s="165"/>
      <c r="UZY25" s="166"/>
      <c r="UZZ25" s="165"/>
      <c r="VAA25" s="166"/>
      <c r="VAB25" s="165"/>
      <c r="VAC25" s="166"/>
      <c r="VAD25" s="165"/>
      <c r="VAE25" s="166"/>
      <c r="VAF25" s="165"/>
      <c r="VAG25" s="166"/>
      <c r="VAH25" s="165"/>
      <c r="VAI25" s="166"/>
      <c r="VAJ25" s="165"/>
      <c r="VAK25" s="166"/>
      <c r="VAL25" s="165"/>
      <c r="VAM25" s="166"/>
      <c r="VAN25" s="165"/>
      <c r="VAO25" s="166"/>
      <c r="VAP25" s="165"/>
      <c r="VAQ25" s="166"/>
      <c r="VAR25" s="165"/>
      <c r="VAS25" s="166"/>
      <c r="VAT25" s="165"/>
      <c r="VAU25" s="166"/>
      <c r="VAV25" s="165"/>
      <c r="VAW25" s="166"/>
      <c r="VAX25" s="165"/>
      <c r="VAY25" s="166"/>
      <c r="VAZ25" s="165"/>
      <c r="VBA25" s="166"/>
      <c r="VBB25" s="165"/>
      <c r="VBC25" s="166"/>
      <c r="VBD25" s="165"/>
      <c r="VBE25" s="166"/>
      <c r="VBF25" s="165"/>
      <c r="VBG25" s="166"/>
      <c r="VBH25" s="165"/>
      <c r="VBI25" s="166"/>
      <c r="VBJ25" s="165"/>
      <c r="VBK25" s="166"/>
      <c r="VBL25" s="165"/>
      <c r="VBM25" s="166"/>
      <c r="VBN25" s="165"/>
      <c r="VBO25" s="166"/>
      <c r="VBP25" s="165"/>
      <c r="VBQ25" s="166"/>
      <c r="VBR25" s="165"/>
      <c r="VBS25" s="166"/>
      <c r="VBT25" s="165"/>
      <c r="VBU25" s="166"/>
      <c r="VBV25" s="165"/>
      <c r="VBW25" s="166"/>
      <c r="VBX25" s="165"/>
      <c r="VBY25" s="166"/>
      <c r="VBZ25" s="165"/>
      <c r="VCA25" s="166"/>
      <c r="VCB25" s="165"/>
      <c r="VCC25" s="166"/>
      <c r="VCD25" s="165"/>
      <c r="VCE25" s="166"/>
      <c r="VCF25" s="165"/>
      <c r="VCG25" s="166"/>
      <c r="VCH25" s="165"/>
      <c r="VCI25" s="166"/>
      <c r="VCJ25" s="165"/>
      <c r="VCK25" s="166"/>
      <c r="VCL25" s="165"/>
      <c r="VCM25" s="166"/>
      <c r="VCN25" s="165"/>
      <c r="VCO25" s="166"/>
      <c r="VCP25" s="165"/>
      <c r="VCQ25" s="166"/>
      <c r="VCR25" s="165"/>
      <c r="VCS25" s="166"/>
      <c r="VCT25" s="165"/>
      <c r="VCU25" s="166"/>
      <c r="VCV25" s="165"/>
      <c r="VCW25" s="166"/>
      <c r="VCX25" s="165"/>
      <c r="VCY25" s="166"/>
      <c r="VCZ25" s="165"/>
      <c r="VDA25" s="166"/>
      <c r="VDB25" s="165"/>
      <c r="VDC25" s="166"/>
      <c r="VDD25" s="165"/>
      <c r="VDE25" s="166"/>
      <c r="VDF25" s="165"/>
      <c r="VDG25" s="166"/>
      <c r="VDH25" s="165"/>
      <c r="VDI25" s="166"/>
      <c r="VDJ25" s="165"/>
      <c r="VDK25" s="166"/>
      <c r="VDL25" s="165"/>
      <c r="VDM25" s="166"/>
      <c r="VDN25" s="165"/>
      <c r="VDO25" s="166"/>
      <c r="VDP25" s="165"/>
      <c r="VDQ25" s="166"/>
      <c r="VDR25" s="165"/>
      <c r="VDS25" s="166"/>
      <c r="VDT25" s="165"/>
      <c r="VDU25" s="166"/>
      <c r="VDV25" s="165"/>
      <c r="VDW25" s="166"/>
      <c r="VDX25" s="165"/>
      <c r="VDY25" s="166"/>
      <c r="VDZ25" s="165"/>
      <c r="VEA25" s="166"/>
      <c r="VEB25" s="165"/>
      <c r="VEC25" s="166"/>
      <c r="VED25" s="165"/>
      <c r="VEE25" s="166"/>
      <c r="VEF25" s="165"/>
      <c r="VEG25" s="166"/>
      <c r="VEH25" s="165"/>
      <c r="VEI25" s="166"/>
      <c r="VEJ25" s="165"/>
      <c r="VEK25" s="166"/>
      <c r="VEL25" s="165"/>
      <c r="VEM25" s="166"/>
      <c r="VEN25" s="165"/>
      <c r="VEO25" s="166"/>
      <c r="VEP25" s="165"/>
      <c r="VEQ25" s="166"/>
      <c r="VER25" s="165"/>
      <c r="VES25" s="166"/>
      <c r="VET25" s="165"/>
      <c r="VEU25" s="166"/>
      <c r="VEV25" s="165"/>
      <c r="VEW25" s="166"/>
      <c r="VEX25" s="165"/>
      <c r="VEY25" s="166"/>
      <c r="VEZ25" s="165"/>
      <c r="VFA25" s="166"/>
      <c r="VFB25" s="165"/>
      <c r="VFC25" s="166"/>
      <c r="VFD25" s="165"/>
      <c r="VFE25" s="166"/>
      <c r="VFF25" s="165"/>
      <c r="VFG25" s="166"/>
      <c r="VFH25" s="165"/>
      <c r="VFI25" s="166"/>
      <c r="VFJ25" s="165"/>
      <c r="VFK25" s="166"/>
      <c r="VFL25" s="165"/>
      <c r="VFM25" s="166"/>
      <c r="VFN25" s="165"/>
      <c r="VFO25" s="166"/>
      <c r="VFP25" s="165"/>
      <c r="VFQ25" s="166"/>
      <c r="VFR25" s="165"/>
      <c r="VFS25" s="166"/>
      <c r="VFT25" s="165"/>
      <c r="VFU25" s="166"/>
      <c r="VFV25" s="165"/>
      <c r="VFW25" s="166"/>
      <c r="VFX25" s="165"/>
      <c r="VFY25" s="166"/>
      <c r="VFZ25" s="165"/>
      <c r="VGA25" s="166"/>
      <c r="VGB25" s="165"/>
      <c r="VGC25" s="166"/>
      <c r="VGD25" s="165"/>
      <c r="VGE25" s="166"/>
      <c r="VGF25" s="165"/>
      <c r="VGG25" s="166"/>
      <c r="VGH25" s="165"/>
      <c r="VGI25" s="166"/>
      <c r="VGJ25" s="165"/>
      <c r="VGK25" s="166"/>
      <c r="VGL25" s="165"/>
      <c r="VGM25" s="166"/>
      <c r="VGN25" s="165"/>
      <c r="VGO25" s="166"/>
      <c r="VGP25" s="165"/>
      <c r="VGQ25" s="166"/>
      <c r="VGR25" s="165"/>
      <c r="VGS25" s="166"/>
      <c r="VGT25" s="165"/>
      <c r="VGU25" s="166"/>
      <c r="VGV25" s="165"/>
      <c r="VGW25" s="166"/>
      <c r="VGX25" s="165"/>
      <c r="VGY25" s="166"/>
      <c r="VGZ25" s="165"/>
      <c r="VHA25" s="166"/>
      <c r="VHB25" s="165"/>
      <c r="VHC25" s="166"/>
      <c r="VHD25" s="165"/>
      <c r="VHE25" s="166"/>
      <c r="VHF25" s="165"/>
      <c r="VHG25" s="166"/>
      <c r="VHH25" s="165"/>
      <c r="VHI25" s="166"/>
      <c r="VHJ25" s="165"/>
      <c r="VHK25" s="166"/>
      <c r="VHL25" s="165"/>
      <c r="VHM25" s="166"/>
      <c r="VHN25" s="165"/>
      <c r="VHO25" s="166"/>
      <c r="VHP25" s="165"/>
      <c r="VHQ25" s="166"/>
      <c r="VHR25" s="165"/>
      <c r="VHS25" s="166"/>
      <c r="VHT25" s="165"/>
      <c r="VHU25" s="166"/>
      <c r="VHV25" s="165"/>
      <c r="VHW25" s="166"/>
      <c r="VHX25" s="165"/>
      <c r="VHY25" s="166"/>
      <c r="VHZ25" s="165"/>
      <c r="VIA25" s="166"/>
      <c r="VIB25" s="165"/>
      <c r="VIC25" s="166"/>
      <c r="VID25" s="165"/>
      <c r="VIE25" s="166"/>
      <c r="VIF25" s="165"/>
      <c r="VIG25" s="166"/>
      <c r="VIH25" s="165"/>
      <c r="VII25" s="166"/>
      <c r="VIJ25" s="165"/>
      <c r="VIK25" s="166"/>
      <c r="VIL25" s="165"/>
      <c r="VIM25" s="166"/>
      <c r="VIN25" s="165"/>
      <c r="VIO25" s="166"/>
      <c r="VIP25" s="165"/>
      <c r="VIQ25" s="166"/>
      <c r="VIR25" s="165"/>
      <c r="VIS25" s="166"/>
      <c r="VIT25" s="165"/>
      <c r="VIU25" s="166"/>
      <c r="VIV25" s="165"/>
      <c r="VIW25" s="166"/>
      <c r="VIX25" s="165"/>
      <c r="VIY25" s="166"/>
      <c r="VIZ25" s="165"/>
      <c r="VJA25" s="166"/>
      <c r="VJB25" s="165"/>
      <c r="VJC25" s="166"/>
      <c r="VJD25" s="165"/>
      <c r="VJE25" s="166"/>
      <c r="VJF25" s="165"/>
      <c r="VJG25" s="166"/>
      <c r="VJH25" s="165"/>
      <c r="VJI25" s="166"/>
      <c r="VJJ25" s="165"/>
      <c r="VJK25" s="166"/>
      <c r="VJL25" s="165"/>
      <c r="VJM25" s="166"/>
      <c r="VJN25" s="165"/>
      <c r="VJO25" s="166"/>
      <c r="VJP25" s="165"/>
      <c r="VJQ25" s="166"/>
      <c r="VJR25" s="165"/>
      <c r="VJS25" s="166"/>
      <c r="VJT25" s="165"/>
      <c r="VJU25" s="166"/>
      <c r="VJV25" s="165"/>
      <c r="VJW25" s="166"/>
      <c r="VJX25" s="165"/>
      <c r="VJY25" s="166"/>
      <c r="VJZ25" s="165"/>
      <c r="VKA25" s="166"/>
      <c r="VKB25" s="165"/>
      <c r="VKC25" s="166"/>
      <c r="VKD25" s="165"/>
      <c r="VKE25" s="166"/>
      <c r="VKF25" s="165"/>
      <c r="VKG25" s="166"/>
      <c r="VKH25" s="165"/>
      <c r="VKI25" s="166"/>
      <c r="VKJ25" s="165"/>
      <c r="VKK25" s="166"/>
      <c r="VKL25" s="165"/>
      <c r="VKM25" s="166"/>
      <c r="VKN25" s="165"/>
      <c r="VKO25" s="166"/>
      <c r="VKP25" s="165"/>
      <c r="VKQ25" s="166"/>
      <c r="VKR25" s="165"/>
      <c r="VKS25" s="166"/>
      <c r="VKT25" s="165"/>
      <c r="VKU25" s="166"/>
      <c r="VKV25" s="165"/>
      <c r="VKW25" s="166"/>
      <c r="VKX25" s="165"/>
      <c r="VKY25" s="166"/>
      <c r="VKZ25" s="165"/>
      <c r="VLA25" s="166"/>
      <c r="VLB25" s="165"/>
      <c r="VLC25" s="166"/>
      <c r="VLD25" s="165"/>
      <c r="VLE25" s="166"/>
      <c r="VLF25" s="165"/>
      <c r="VLG25" s="166"/>
      <c r="VLH25" s="165"/>
      <c r="VLI25" s="166"/>
      <c r="VLJ25" s="165"/>
      <c r="VLK25" s="166"/>
      <c r="VLL25" s="165"/>
      <c r="VLM25" s="166"/>
      <c r="VLN25" s="165"/>
      <c r="VLO25" s="166"/>
      <c r="VLP25" s="165"/>
      <c r="VLQ25" s="166"/>
      <c r="VLR25" s="165"/>
      <c r="VLS25" s="166"/>
      <c r="VLT25" s="165"/>
      <c r="VLU25" s="166"/>
      <c r="VLV25" s="165"/>
      <c r="VLW25" s="166"/>
      <c r="VLX25" s="165"/>
      <c r="VLY25" s="166"/>
      <c r="VLZ25" s="165"/>
      <c r="VMA25" s="166"/>
      <c r="VMB25" s="165"/>
      <c r="VMC25" s="166"/>
      <c r="VMD25" s="165"/>
      <c r="VME25" s="166"/>
      <c r="VMF25" s="165"/>
      <c r="VMG25" s="166"/>
      <c r="VMH25" s="165"/>
      <c r="VMI25" s="166"/>
      <c r="VMJ25" s="165"/>
      <c r="VMK25" s="166"/>
      <c r="VML25" s="165"/>
      <c r="VMM25" s="166"/>
      <c r="VMN25" s="165"/>
      <c r="VMO25" s="166"/>
      <c r="VMP25" s="165"/>
      <c r="VMQ25" s="166"/>
      <c r="VMR25" s="165"/>
      <c r="VMS25" s="166"/>
      <c r="VMT25" s="165"/>
      <c r="VMU25" s="166"/>
      <c r="VMV25" s="165"/>
      <c r="VMW25" s="166"/>
      <c r="VMX25" s="165"/>
      <c r="VMY25" s="166"/>
      <c r="VMZ25" s="165"/>
      <c r="VNA25" s="166"/>
      <c r="VNB25" s="165"/>
      <c r="VNC25" s="166"/>
      <c r="VND25" s="165"/>
      <c r="VNE25" s="166"/>
      <c r="VNF25" s="165"/>
      <c r="VNG25" s="166"/>
      <c r="VNH25" s="165"/>
      <c r="VNI25" s="166"/>
      <c r="VNJ25" s="165"/>
      <c r="VNK25" s="166"/>
      <c r="VNL25" s="165"/>
      <c r="VNM25" s="166"/>
      <c r="VNN25" s="165"/>
      <c r="VNO25" s="166"/>
      <c r="VNP25" s="165"/>
      <c r="VNQ25" s="166"/>
      <c r="VNR25" s="165"/>
      <c r="VNS25" s="166"/>
      <c r="VNT25" s="165"/>
      <c r="VNU25" s="166"/>
      <c r="VNV25" s="165"/>
      <c r="VNW25" s="166"/>
      <c r="VNX25" s="165"/>
      <c r="VNY25" s="166"/>
      <c r="VNZ25" s="165"/>
      <c r="VOA25" s="166"/>
      <c r="VOB25" s="165"/>
      <c r="VOC25" s="166"/>
      <c r="VOD25" s="165"/>
      <c r="VOE25" s="166"/>
      <c r="VOF25" s="165"/>
      <c r="VOG25" s="166"/>
      <c r="VOH25" s="165"/>
      <c r="VOI25" s="166"/>
      <c r="VOJ25" s="165"/>
      <c r="VOK25" s="166"/>
      <c r="VOL25" s="165"/>
      <c r="VOM25" s="166"/>
      <c r="VON25" s="165"/>
      <c r="VOO25" s="166"/>
      <c r="VOP25" s="165"/>
      <c r="VOQ25" s="166"/>
      <c r="VOR25" s="165"/>
      <c r="VOS25" s="166"/>
      <c r="VOT25" s="165"/>
      <c r="VOU25" s="166"/>
      <c r="VOV25" s="165"/>
      <c r="VOW25" s="166"/>
      <c r="VOX25" s="165"/>
      <c r="VOY25" s="166"/>
      <c r="VOZ25" s="165"/>
      <c r="VPA25" s="166"/>
      <c r="VPB25" s="165"/>
      <c r="VPC25" s="166"/>
      <c r="VPD25" s="165"/>
      <c r="VPE25" s="166"/>
      <c r="VPF25" s="165"/>
      <c r="VPG25" s="166"/>
      <c r="VPH25" s="165"/>
      <c r="VPI25" s="166"/>
      <c r="VPJ25" s="165"/>
      <c r="VPK25" s="166"/>
      <c r="VPL25" s="165"/>
      <c r="VPM25" s="166"/>
      <c r="VPN25" s="165"/>
      <c r="VPO25" s="166"/>
      <c r="VPP25" s="165"/>
      <c r="VPQ25" s="166"/>
      <c r="VPR25" s="165"/>
      <c r="VPS25" s="166"/>
      <c r="VPT25" s="165"/>
      <c r="VPU25" s="166"/>
      <c r="VPV25" s="165"/>
      <c r="VPW25" s="166"/>
      <c r="VPX25" s="165"/>
      <c r="VPY25" s="166"/>
      <c r="VPZ25" s="165"/>
      <c r="VQA25" s="166"/>
      <c r="VQB25" s="165"/>
      <c r="VQC25" s="166"/>
      <c r="VQD25" s="165"/>
      <c r="VQE25" s="166"/>
      <c r="VQF25" s="165"/>
      <c r="VQG25" s="166"/>
      <c r="VQH25" s="165"/>
      <c r="VQI25" s="166"/>
      <c r="VQJ25" s="165"/>
      <c r="VQK25" s="166"/>
      <c r="VQL25" s="165"/>
      <c r="VQM25" s="166"/>
      <c r="VQN25" s="165"/>
      <c r="VQO25" s="166"/>
      <c r="VQP25" s="165"/>
      <c r="VQQ25" s="166"/>
      <c r="VQR25" s="165"/>
      <c r="VQS25" s="166"/>
      <c r="VQT25" s="165"/>
      <c r="VQU25" s="166"/>
      <c r="VQV25" s="165"/>
      <c r="VQW25" s="166"/>
      <c r="VQX25" s="165"/>
      <c r="VQY25" s="166"/>
      <c r="VQZ25" s="165"/>
      <c r="VRA25" s="166"/>
      <c r="VRB25" s="165"/>
      <c r="VRC25" s="166"/>
      <c r="VRD25" s="165"/>
      <c r="VRE25" s="166"/>
      <c r="VRF25" s="165"/>
      <c r="VRG25" s="166"/>
      <c r="VRH25" s="165"/>
      <c r="VRI25" s="166"/>
      <c r="VRJ25" s="165"/>
      <c r="VRK25" s="166"/>
      <c r="VRL25" s="165"/>
      <c r="VRM25" s="166"/>
      <c r="VRN25" s="165"/>
      <c r="VRO25" s="166"/>
      <c r="VRP25" s="165"/>
      <c r="VRQ25" s="166"/>
      <c r="VRR25" s="165"/>
      <c r="VRS25" s="166"/>
      <c r="VRT25" s="165"/>
      <c r="VRU25" s="166"/>
      <c r="VRV25" s="165"/>
      <c r="VRW25" s="166"/>
      <c r="VRX25" s="165"/>
      <c r="VRY25" s="166"/>
      <c r="VRZ25" s="165"/>
      <c r="VSA25" s="166"/>
      <c r="VSB25" s="165"/>
      <c r="VSC25" s="166"/>
      <c r="VSD25" s="165"/>
      <c r="VSE25" s="166"/>
      <c r="VSF25" s="165"/>
      <c r="VSG25" s="166"/>
      <c r="VSH25" s="165"/>
      <c r="VSI25" s="166"/>
      <c r="VSJ25" s="165"/>
      <c r="VSK25" s="166"/>
      <c r="VSL25" s="165"/>
      <c r="VSM25" s="166"/>
      <c r="VSN25" s="165"/>
      <c r="VSO25" s="166"/>
      <c r="VSP25" s="165"/>
      <c r="VSQ25" s="166"/>
      <c r="VSR25" s="165"/>
      <c r="VSS25" s="166"/>
      <c r="VST25" s="165"/>
      <c r="VSU25" s="166"/>
      <c r="VSV25" s="165"/>
      <c r="VSW25" s="166"/>
      <c r="VSX25" s="165"/>
      <c r="VSY25" s="166"/>
      <c r="VSZ25" s="165"/>
      <c r="VTA25" s="166"/>
      <c r="VTB25" s="165"/>
      <c r="VTC25" s="166"/>
      <c r="VTD25" s="165"/>
      <c r="VTE25" s="166"/>
      <c r="VTF25" s="165"/>
      <c r="VTG25" s="166"/>
      <c r="VTH25" s="165"/>
      <c r="VTI25" s="166"/>
      <c r="VTJ25" s="165"/>
      <c r="VTK25" s="166"/>
      <c r="VTL25" s="165"/>
      <c r="VTM25" s="166"/>
      <c r="VTN25" s="165"/>
      <c r="VTO25" s="166"/>
      <c r="VTP25" s="165"/>
      <c r="VTQ25" s="166"/>
      <c r="VTR25" s="165"/>
      <c r="VTS25" s="166"/>
      <c r="VTT25" s="165"/>
      <c r="VTU25" s="166"/>
      <c r="VTV25" s="165"/>
      <c r="VTW25" s="166"/>
      <c r="VTX25" s="165"/>
      <c r="VTY25" s="166"/>
      <c r="VTZ25" s="165"/>
      <c r="VUA25" s="166"/>
      <c r="VUB25" s="165"/>
      <c r="VUC25" s="166"/>
      <c r="VUD25" s="165"/>
      <c r="VUE25" s="166"/>
      <c r="VUF25" s="165"/>
      <c r="VUG25" s="166"/>
      <c r="VUH25" s="165"/>
      <c r="VUI25" s="166"/>
      <c r="VUJ25" s="165"/>
      <c r="VUK25" s="166"/>
      <c r="VUL25" s="165"/>
      <c r="VUM25" s="166"/>
      <c r="VUN25" s="165"/>
      <c r="VUO25" s="166"/>
      <c r="VUP25" s="165"/>
      <c r="VUQ25" s="166"/>
      <c r="VUR25" s="165"/>
      <c r="VUS25" s="166"/>
      <c r="VUT25" s="165"/>
      <c r="VUU25" s="166"/>
      <c r="VUV25" s="165"/>
      <c r="VUW25" s="166"/>
      <c r="VUX25" s="165"/>
      <c r="VUY25" s="166"/>
      <c r="VUZ25" s="165"/>
      <c r="VVA25" s="166"/>
      <c r="VVB25" s="165"/>
      <c r="VVC25" s="166"/>
      <c r="VVD25" s="165"/>
      <c r="VVE25" s="166"/>
      <c r="VVF25" s="165"/>
      <c r="VVG25" s="166"/>
      <c r="VVH25" s="165"/>
      <c r="VVI25" s="166"/>
      <c r="VVJ25" s="165"/>
      <c r="VVK25" s="166"/>
      <c r="VVL25" s="165"/>
      <c r="VVM25" s="166"/>
      <c r="VVN25" s="165"/>
      <c r="VVO25" s="166"/>
      <c r="VVP25" s="165"/>
      <c r="VVQ25" s="166"/>
      <c r="VVR25" s="165"/>
      <c r="VVS25" s="166"/>
      <c r="VVT25" s="165"/>
      <c r="VVU25" s="166"/>
      <c r="VVV25" s="165"/>
      <c r="VVW25" s="166"/>
      <c r="VVX25" s="165"/>
      <c r="VVY25" s="166"/>
      <c r="VVZ25" s="165"/>
      <c r="VWA25" s="166"/>
      <c r="VWB25" s="165"/>
      <c r="VWC25" s="166"/>
      <c r="VWD25" s="165"/>
      <c r="VWE25" s="166"/>
      <c r="VWF25" s="165"/>
      <c r="VWG25" s="166"/>
      <c r="VWH25" s="165"/>
      <c r="VWI25" s="166"/>
      <c r="VWJ25" s="165"/>
      <c r="VWK25" s="166"/>
      <c r="VWL25" s="165"/>
      <c r="VWM25" s="166"/>
      <c r="VWN25" s="165"/>
      <c r="VWO25" s="166"/>
      <c r="VWP25" s="165"/>
      <c r="VWQ25" s="166"/>
      <c r="VWR25" s="165"/>
      <c r="VWS25" s="166"/>
      <c r="VWT25" s="165"/>
      <c r="VWU25" s="166"/>
      <c r="VWV25" s="165"/>
      <c r="VWW25" s="166"/>
      <c r="VWX25" s="165"/>
      <c r="VWY25" s="166"/>
      <c r="VWZ25" s="165"/>
      <c r="VXA25" s="166"/>
      <c r="VXB25" s="165"/>
      <c r="VXC25" s="166"/>
      <c r="VXD25" s="165"/>
      <c r="VXE25" s="166"/>
      <c r="VXF25" s="165"/>
      <c r="VXG25" s="166"/>
      <c r="VXH25" s="165"/>
      <c r="VXI25" s="166"/>
      <c r="VXJ25" s="165"/>
      <c r="VXK25" s="166"/>
      <c r="VXL25" s="165"/>
      <c r="VXM25" s="166"/>
      <c r="VXN25" s="165"/>
      <c r="VXO25" s="166"/>
      <c r="VXP25" s="165"/>
      <c r="VXQ25" s="166"/>
      <c r="VXR25" s="165"/>
      <c r="VXS25" s="166"/>
      <c r="VXT25" s="165"/>
      <c r="VXU25" s="166"/>
      <c r="VXV25" s="165"/>
      <c r="VXW25" s="166"/>
      <c r="VXX25" s="165"/>
      <c r="VXY25" s="166"/>
      <c r="VXZ25" s="165"/>
      <c r="VYA25" s="166"/>
      <c r="VYB25" s="165"/>
      <c r="VYC25" s="166"/>
      <c r="VYD25" s="165"/>
      <c r="VYE25" s="166"/>
      <c r="VYF25" s="165"/>
      <c r="VYG25" s="166"/>
      <c r="VYH25" s="165"/>
      <c r="VYI25" s="166"/>
      <c r="VYJ25" s="165"/>
      <c r="VYK25" s="166"/>
      <c r="VYL25" s="165"/>
      <c r="VYM25" s="166"/>
      <c r="VYN25" s="165"/>
      <c r="VYO25" s="166"/>
      <c r="VYP25" s="165"/>
      <c r="VYQ25" s="166"/>
      <c r="VYR25" s="165"/>
      <c r="VYS25" s="166"/>
      <c r="VYT25" s="165"/>
      <c r="VYU25" s="166"/>
      <c r="VYV25" s="165"/>
      <c r="VYW25" s="166"/>
      <c r="VYX25" s="165"/>
      <c r="VYY25" s="166"/>
      <c r="VYZ25" s="165"/>
      <c r="VZA25" s="166"/>
      <c r="VZB25" s="165"/>
      <c r="VZC25" s="166"/>
      <c r="VZD25" s="165"/>
      <c r="VZE25" s="166"/>
      <c r="VZF25" s="165"/>
      <c r="VZG25" s="166"/>
      <c r="VZH25" s="165"/>
      <c r="VZI25" s="166"/>
      <c r="VZJ25" s="165"/>
      <c r="VZK25" s="166"/>
      <c r="VZL25" s="165"/>
      <c r="VZM25" s="166"/>
      <c r="VZN25" s="165"/>
      <c r="VZO25" s="166"/>
      <c r="VZP25" s="165"/>
      <c r="VZQ25" s="166"/>
      <c r="VZR25" s="165"/>
      <c r="VZS25" s="166"/>
      <c r="VZT25" s="165"/>
      <c r="VZU25" s="166"/>
      <c r="VZV25" s="165"/>
      <c r="VZW25" s="166"/>
      <c r="VZX25" s="165"/>
      <c r="VZY25" s="166"/>
      <c r="VZZ25" s="165"/>
      <c r="WAA25" s="166"/>
      <c r="WAB25" s="165"/>
      <c r="WAC25" s="166"/>
      <c r="WAD25" s="165"/>
      <c r="WAE25" s="166"/>
      <c r="WAF25" s="165"/>
      <c r="WAG25" s="166"/>
      <c r="WAH25" s="165"/>
      <c r="WAI25" s="166"/>
      <c r="WAJ25" s="165"/>
      <c r="WAK25" s="166"/>
      <c r="WAL25" s="165"/>
      <c r="WAM25" s="166"/>
      <c r="WAN25" s="165"/>
      <c r="WAO25" s="166"/>
      <c r="WAP25" s="165"/>
      <c r="WAQ25" s="166"/>
      <c r="WAR25" s="165"/>
      <c r="WAS25" s="166"/>
      <c r="WAT25" s="165"/>
      <c r="WAU25" s="166"/>
      <c r="WAV25" s="165"/>
      <c r="WAW25" s="166"/>
      <c r="WAX25" s="165"/>
      <c r="WAY25" s="166"/>
      <c r="WAZ25" s="165"/>
      <c r="WBA25" s="166"/>
      <c r="WBB25" s="165"/>
      <c r="WBC25" s="166"/>
      <c r="WBD25" s="165"/>
      <c r="WBE25" s="166"/>
      <c r="WBF25" s="165"/>
      <c r="WBG25" s="166"/>
      <c r="WBH25" s="165"/>
      <c r="WBI25" s="166"/>
      <c r="WBJ25" s="165"/>
      <c r="WBK25" s="166"/>
      <c r="WBL25" s="165"/>
      <c r="WBM25" s="166"/>
      <c r="WBN25" s="165"/>
      <c r="WBO25" s="166"/>
      <c r="WBP25" s="165"/>
      <c r="WBQ25" s="166"/>
      <c r="WBR25" s="165"/>
      <c r="WBS25" s="166"/>
      <c r="WBT25" s="165"/>
      <c r="WBU25" s="166"/>
      <c r="WBV25" s="165"/>
      <c r="WBW25" s="166"/>
      <c r="WBX25" s="165"/>
      <c r="WBY25" s="166"/>
      <c r="WBZ25" s="165"/>
      <c r="WCA25" s="166"/>
      <c r="WCB25" s="165"/>
      <c r="WCC25" s="166"/>
      <c r="WCD25" s="165"/>
      <c r="WCE25" s="166"/>
      <c r="WCF25" s="165"/>
      <c r="WCG25" s="166"/>
      <c r="WCH25" s="165"/>
      <c r="WCI25" s="166"/>
      <c r="WCJ25" s="165"/>
      <c r="WCK25" s="166"/>
      <c r="WCL25" s="165"/>
      <c r="WCM25" s="166"/>
      <c r="WCN25" s="165"/>
      <c r="WCO25" s="166"/>
      <c r="WCP25" s="165"/>
      <c r="WCQ25" s="166"/>
      <c r="WCR25" s="165"/>
      <c r="WCS25" s="166"/>
      <c r="WCT25" s="165"/>
      <c r="WCU25" s="166"/>
      <c r="WCV25" s="165"/>
      <c r="WCW25" s="166"/>
      <c r="WCX25" s="165"/>
      <c r="WCY25" s="166"/>
      <c r="WCZ25" s="165"/>
      <c r="WDA25" s="166"/>
      <c r="WDB25" s="165"/>
      <c r="WDC25" s="166"/>
      <c r="WDD25" s="165"/>
      <c r="WDE25" s="166"/>
      <c r="WDF25" s="165"/>
      <c r="WDG25" s="166"/>
      <c r="WDH25" s="165"/>
      <c r="WDI25" s="166"/>
      <c r="WDJ25" s="165"/>
      <c r="WDK25" s="166"/>
      <c r="WDL25" s="165"/>
      <c r="WDM25" s="166"/>
      <c r="WDN25" s="165"/>
      <c r="WDO25" s="166"/>
      <c r="WDP25" s="165"/>
      <c r="WDQ25" s="166"/>
      <c r="WDR25" s="165"/>
      <c r="WDS25" s="166"/>
      <c r="WDT25" s="165"/>
      <c r="WDU25" s="166"/>
      <c r="WDV25" s="165"/>
      <c r="WDW25" s="166"/>
      <c r="WDX25" s="165"/>
      <c r="WDY25" s="166"/>
      <c r="WDZ25" s="165"/>
      <c r="WEA25" s="166"/>
      <c r="WEB25" s="165"/>
      <c r="WEC25" s="166"/>
      <c r="WED25" s="165"/>
      <c r="WEE25" s="166"/>
      <c r="WEF25" s="165"/>
      <c r="WEG25" s="166"/>
      <c r="WEH25" s="165"/>
      <c r="WEI25" s="166"/>
      <c r="WEJ25" s="165"/>
      <c r="WEK25" s="166"/>
      <c r="WEL25" s="165"/>
      <c r="WEM25" s="166"/>
      <c r="WEN25" s="165"/>
      <c r="WEO25" s="166"/>
      <c r="WEP25" s="165"/>
      <c r="WEQ25" s="166"/>
      <c r="WER25" s="165"/>
      <c r="WES25" s="166"/>
      <c r="WET25" s="165"/>
      <c r="WEU25" s="166"/>
      <c r="WEV25" s="165"/>
      <c r="WEW25" s="166"/>
      <c r="WEX25" s="165"/>
      <c r="WEY25" s="166"/>
      <c r="WEZ25" s="165"/>
      <c r="WFA25" s="166"/>
      <c r="WFB25" s="165"/>
      <c r="WFC25" s="166"/>
      <c r="WFD25" s="165"/>
      <c r="WFE25" s="166"/>
      <c r="WFF25" s="165"/>
      <c r="WFG25" s="166"/>
      <c r="WFH25" s="165"/>
      <c r="WFI25" s="166"/>
      <c r="WFJ25" s="165"/>
      <c r="WFK25" s="166"/>
      <c r="WFL25" s="165"/>
      <c r="WFM25" s="166"/>
      <c r="WFN25" s="165"/>
      <c r="WFO25" s="166"/>
      <c r="WFP25" s="165"/>
      <c r="WFQ25" s="166"/>
      <c r="WFR25" s="165"/>
      <c r="WFS25" s="166"/>
      <c r="WFT25" s="165"/>
      <c r="WFU25" s="166"/>
      <c r="WFV25" s="165"/>
      <c r="WFW25" s="166"/>
      <c r="WFX25" s="165"/>
      <c r="WFY25" s="166"/>
      <c r="WFZ25" s="165"/>
      <c r="WGA25" s="166"/>
      <c r="WGB25" s="165"/>
      <c r="WGC25" s="166"/>
      <c r="WGD25" s="165"/>
      <c r="WGE25" s="166"/>
      <c r="WGF25" s="165"/>
      <c r="WGG25" s="166"/>
      <c r="WGH25" s="165"/>
      <c r="WGI25" s="166"/>
      <c r="WGJ25" s="165"/>
      <c r="WGK25" s="166"/>
      <c r="WGL25" s="165"/>
      <c r="WGM25" s="166"/>
      <c r="WGN25" s="165"/>
      <c r="WGO25" s="166"/>
      <c r="WGP25" s="165"/>
      <c r="WGQ25" s="166"/>
      <c r="WGR25" s="165"/>
      <c r="WGS25" s="166"/>
      <c r="WGT25" s="165"/>
      <c r="WGU25" s="166"/>
      <c r="WGV25" s="165"/>
      <c r="WGW25" s="166"/>
      <c r="WGX25" s="165"/>
      <c r="WGY25" s="166"/>
      <c r="WGZ25" s="165"/>
      <c r="WHA25" s="166"/>
      <c r="WHB25" s="165"/>
      <c r="WHC25" s="166"/>
      <c r="WHD25" s="165"/>
      <c r="WHE25" s="166"/>
      <c r="WHF25" s="165"/>
      <c r="WHG25" s="166"/>
      <c r="WHH25" s="165"/>
      <c r="WHI25" s="166"/>
      <c r="WHJ25" s="165"/>
      <c r="WHK25" s="166"/>
      <c r="WHL25" s="165"/>
      <c r="WHM25" s="166"/>
      <c r="WHN25" s="165"/>
      <c r="WHO25" s="166"/>
      <c r="WHP25" s="165"/>
      <c r="WHQ25" s="166"/>
      <c r="WHR25" s="165"/>
      <c r="WHS25" s="166"/>
      <c r="WHT25" s="165"/>
      <c r="WHU25" s="166"/>
      <c r="WHV25" s="165"/>
      <c r="WHW25" s="166"/>
      <c r="WHX25" s="165"/>
      <c r="WHY25" s="166"/>
      <c r="WHZ25" s="165"/>
      <c r="WIA25" s="166"/>
      <c r="WIB25" s="165"/>
      <c r="WIC25" s="166"/>
      <c r="WID25" s="165"/>
      <c r="WIE25" s="166"/>
      <c r="WIF25" s="165"/>
      <c r="WIG25" s="166"/>
      <c r="WIH25" s="165"/>
      <c r="WII25" s="166"/>
      <c r="WIJ25" s="165"/>
      <c r="WIK25" s="166"/>
      <c r="WIL25" s="165"/>
      <c r="WIM25" s="166"/>
      <c r="WIN25" s="165"/>
      <c r="WIO25" s="166"/>
      <c r="WIP25" s="165"/>
      <c r="WIQ25" s="166"/>
      <c r="WIR25" s="165"/>
      <c r="WIS25" s="166"/>
      <c r="WIT25" s="165"/>
      <c r="WIU25" s="166"/>
      <c r="WIV25" s="165"/>
      <c r="WIW25" s="166"/>
      <c r="WIX25" s="165"/>
      <c r="WIY25" s="166"/>
      <c r="WIZ25" s="165"/>
      <c r="WJA25" s="166"/>
      <c r="WJB25" s="165"/>
      <c r="WJC25" s="166"/>
      <c r="WJD25" s="165"/>
      <c r="WJE25" s="166"/>
      <c r="WJF25" s="165"/>
      <c r="WJG25" s="166"/>
      <c r="WJH25" s="165"/>
      <c r="WJI25" s="166"/>
      <c r="WJJ25" s="165"/>
      <c r="WJK25" s="166"/>
      <c r="WJL25" s="165"/>
      <c r="WJM25" s="166"/>
      <c r="WJN25" s="165"/>
      <c r="WJO25" s="166"/>
      <c r="WJP25" s="165"/>
      <c r="WJQ25" s="166"/>
      <c r="WJR25" s="165"/>
      <c r="WJS25" s="166"/>
      <c r="WJT25" s="165"/>
      <c r="WJU25" s="166"/>
      <c r="WJV25" s="165"/>
      <c r="WJW25" s="166"/>
      <c r="WJX25" s="165"/>
      <c r="WJY25" s="166"/>
      <c r="WJZ25" s="165"/>
      <c r="WKA25" s="166"/>
      <c r="WKB25" s="165"/>
      <c r="WKC25" s="166"/>
      <c r="WKD25" s="165"/>
      <c r="WKE25" s="166"/>
      <c r="WKF25" s="165"/>
      <c r="WKG25" s="166"/>
      <c r="WKH25" s="165"/>
      <c r="WKI25" s="166"/>
      <c r="WKJ25" s="165"/>
      <c r="WKK25" s="166"/>
      <c r="WKL25" s="165"/>
      <c r="WKM25" s="166"/>
      <c r="WKN25" s="165"/>
      <c r="WKO25" s="166"/>
      <c r="WKP25" s="165"/>
      <c r="WKQ25" s="166"/>
      <c r="WKR25" s="165"/>
      <c r="WKS25" s="166"/>
      <c r="WKT25" s="165"/>
      <c r="WKU25" s="166"/>
      <c r="WKV25" s="165"/>
      <c r="WKW25" s="166"/>
      <c r="WKX25" s="165"/>
      <c r="WKY25" s="166"/>
      <c r="WKZ25" s="165"/>
      <c r="WLA25" s="166"/>
      <c r="WLB25" s="165"/>
      <c r="WLC25" s="166"/>
      <c r="WLD25" s="165"/>
      <c r="WLE25" s="166"/>
      <c r="WLF25" s="165"/>
      <c r="WLG25" s="166"/>
      <c r="WLH25" s="165"/>
      <c r="WLI25" s="166"/>
      <c r="WLJ25" s="165"/>
      <c r="WLK25" s="166"/>
      <c r="WLL25" s="165"/>
      <c r="WLM25" s="166"/>
      <c r="WLN25" s="165"/>
      <c r="WLO25" s="166"/>
      <c r="WLP25" s="165"/>
      <c r="WLQ25" s="166"/>
      <c r="WLR25" s="165"/>
      <c r="WLS25" s="166"/>
      <c r="WLT25" s="165"/>
      <c r="WLU25" s="166"/>
      <c r="WLV25" s="165"/>
      <c r="WLW25" s="166"/>
      <c r="WLX25" s="165"/>
      <c r="WLY25" s="166"/>
      <c r="WLZ25" s="165"/>
      <c r="WMA25" s="166"/>
      <c r="WMB25" s="165"/>
      <c r="WMC25" s="166"/>
      <c r="WMD25" s="165"/>
      <c r="WME25" s="166"/>
      <c r="WMF25" s="165"/>
      <c r="WMG25" s="166"/>
      <c r="WMH25" s="165"/>
      <c r="WMI25" s="166"/>
      <c r="WMJ25" s="165"/>
      <c r="WMK25" s="166"/>
      <c r="WML25" s="165"/>
      <c r="WMM25" s="166"/>
      <c r="WMN25" s="165"/>
      <c r="WMO25" s="166"/>
      <c r="WMP25" s="165"/>
      <c r="WMQ25" s="166"/>
      <c r="WMR25" s="165"/>
      <c r="WMS25" s="166"/>
      <c r="WMT25" s="165"/>
      <c r="WMU25" s="166"/>
      <c r="WMV25" s="165"/>
      <c r="WMW25" s="166"/>
      <c r="WMX25" s="165"/>
      <c r="WMY25" s="166"/>
      <c r="WMZ25" s="165"/>
      <c r="WNA25" s="166"/>
      <c r="WNB25" s="165"/>
      <c r="WNC25" s="166"/>
      <c r="WND25" s="165"/>
      <c r="WNE25" s="166"/>
      <c r="WNF25" s="165"/>
      <c r="WNG25" s="166"/>
      <c r="WNH25" s="165"/>
      <c r="WNI25" s="166"/>
      <c r="WNJ25" s="165"/>
      <c r="WNK25" s="166"/>
      <c r="WNL25" s="165"/>
      <c r="WNM25" s="166"/>
      <c r="WNN25" s="165"/>
      <c r="WNO25" s="166"/>
      <c r="WNP25" s="165"/>
      <c r="WNQ25" s="166"/>
      <c r="WNR25" s="165"/>
      <c r="WNS25" s="166"/>
      <c r="WNT25" s="165"/>
      <c r="WNU25" s="166"/>
      <c r="WNV25" s="165"/>
      <c r="WNW25" s="166"/>
      <c r="WNX25" s="165"/>
      <c r="WNY25" s="166"/>
      <c r="WNZ25" s="165"/>
      <c r="WOA25" s="166"/>
      <c r="WOB25" s="165"/>
      <c r="WOC25" s="166"/>
      <c r="WOD25" s="165"/>
      <c r="WOE25" s="166"/>
      <c r="WOF25" s="165"/>
      <c r="WOG25" s="166"/>
      <c r="WOH25" s="165"/>
      <c r="WOI25" s="166"/>
      <c r="WOJ25" s="165"/>
      <c r="WOK25" s="166"/>
      <c r="WOL25" s="165"/>
      <c r="WOM25" s="166"/>
      <c r="WON25" s="165"/>
      <c r="WOO25" s="166"/>
      <c r="WOP25" s="165"/>
      <c r="WOQ25" s="166"/>
      <c r="WOR25" s="165"/>
      <c r="WOS25" s="166"/>
      <c r="WOT25" s="165"/>
      <c r="WOU25" s="166"/>
      <c r="WOV25" s="165"/>
      <c r="WOW25" s="166"/>
      <c r="WOX25" s="165"/>
      <c r="WOY25" s="166"/>
      <c r="WOZ25" s="165"/>
      <c r="WPA25" s="166"/>
      <c r="WPB25" s="165"/>
      <c r="WPC25" s="166"/>
      <c r="WPD25" s="165"/>
      <c r="WPE25" s="166"/>
      <c r="WPF25" s="165"/>
      <c r="WPG25" s="166"/>
      <c r="WPH25" s="165"/>
      <c r="WPI25" s="166"/>
      <c r="WPJ25" s="165"/>
      <c r="WPK25" s="166"/>
      <c r="WPL25" s="165"/>
      <c r="WPM25" s="166"/>
      <c r="WPN25" s="165"/>
      <c r="WPO25" s="166"/>
      <c r="WPP25" s="165"/>
      <c r="WPQ25" s="166"/>
      <c r="WPR25" s="165"/>
      <c r="WPS25" s="166"/>
      <c r="WPT25" s="165"/>
      <c r="WPU25" s="166"/>
      <c r="WPV25" s="165"/>
      <c r="WPW25" s="166"/>
      <c r="WPX25" s="165"/>
      <c r="WPY25" s="166"/>
      <c r="WPZ25" s="165"/>
      <c r="WQA25" s="166"/>
      <c r="WQB25" s="165"/>
      <c r="WQC25" s="166"/>
      <c r="WQD25" s="165"/>
      <c r="WQE25" s="166"/>
      <c r="WQF25" s="165"/>
      <c r="WQG25" s="166"/>
      <c r="WQH25" s="165"/>
      <c r="WQI25" s="166"/>
      <c r="WQJ25" s="165"/>
      <c r="WQK25" s="166"/>
      <c r="WQL25" s="165"/>
      <c r="WQM25" s="166"/>
      <c r="WQN25" s="165"/>
      <c r="WQO25" s="166"/>
      <c r="WQP25" s="165"/>
      <c r="WQQ25" s="166"/>
      <c r="WQR25" s="165"/>
      <c r="WQS25" s="166"/>
      <c r="WQT25" s="165"/>
      <c r="WQU25" s="166"/>
      <c r="WQV25" s="165"/>
      <c r="WQW25" s="166"/>
      <c r="WQX25" s="165"/>
      <c r="WQY25" s="166"/>
      <c r="WQZ25" s="165"/>
      <c r="WRA25" s="166"/>
      <c r="WRB25" s="165"/>
      <c r="WRC25" s="166"/>
      <c r="WRD25" s="165"/>
      <c r="WRE25" s="166"/>
      <c r="WRF25" s="165"/>
      <c r="WRG25" s="166"/>
      <c r="WRH25" s="165"/>
      <c r="WRI25" s="166"/>
      <c r="WRJ25" s="165"/>
      <c r="WRK25" s="166"/>
      <c r="WRL25" s="165"/>
      <c r="WRM25" s="166"/>
      <c r="WRN25" s="165"/>
      <c r="WRO25" s="166"/>
      <c r="WRP25" s="165"/>
      <c r="WRQ25" s="166"/>
      <c r="WRR25" s="165"/>
      <c r="WRS25" s="166"/>
      <c r="WRT25" s="165"/>
      <c r="WRU25" s="166"/>
      <c r="WRV25" s="165"/>
      <c r="WRW25" s="166"/>
      <c r="WRX25" s="165"/>
      <c r="WRY25" s="166"/>
      <c r="WRZ25" s="165"/>
      <c r="WSA25" s="166"/>
      <c r="WSB25" s="165"/>
      <c r="WSC25" s="166"/>
      <c r="WSD25" s="165"/>
      <c r="WSE25" s="166"/>
      <c r="WSF25" s="165"/>
      <c r="WSG25" s="166"/>
      <c r="WSH25" s="165"/>
      <c r="WSI25" s="166"/>
      <c r="WSJ25" s="165"/>
      <c r="WSK25" s="166"/>
      <c r="WSL25" s="165"/>
      <c r="WSM25" s="166"/>
      <c r="WSN25" s="165"/>
      <c r="WSO25" s="166"/>
      <c r="WSP25" s="165"/>
      <c r="WSQ25" s="166"/>
      <c r="WSR25" s="165"/>
      <c r="WSS25" s="166"/>
      <c r="WST25" s="165"/>
      <c r="WSU25" s="166"/>
      <c r="WSV25" s="165"/>
      <c r="WSW25" s="166"/>
      <c r="WSX25" s="165"/>
      <c r="WSY25" s="166"/>
      <c r="WSZ25" s="165"/>
      <c r="WTA25" s="166"/>
      <c r="WTB25" s="165"/>
      <c r="WTC25" s="166"/>
      <c r="WTD25" s="165"/>
      <c r="WTE25" s="166"/>
      <c r="WTF25" s="165"/>
      <c r="WTG25" s="166"/>
      <c r="WTH25" s="165"/>
      <c r="WTI25" s="166"/>
      <c r="WTJ25" s="165"/>
      <c r="WTK25" s="166"/>
      <c r="WTL25" s="165"/>
      <c r="WTM25" s="166"/>
      <c r="WTN25" s="165"/>
      <c r="WTO25" s="166"/>
      <c r="WTP25" s="165"/>
      <c r="WTQ25" s="166"/>
      <c r="WTR25" s="165"/>
      <c r="WTS25" s="166"/>
      <c r="WTT25" s="165"/>
      <c r="WTU25" s="166"/>
      <c r="WTV25" s="165"/>
      <c r="WTW25" s="166"/>
      <c r="WTX25" s="165"/>
      <c r="WTY25" s="166"/>
      <c r="WTZ25" s="165"/>
      <c r="WUA25" s="166"/>
      <c r="WUB25" s="165"/>
      <c r="WUC25" s="166"/>
      <c r="WUD25" s="165"/>
      <c r="WUE25" s="166"/>
      <c r="WUF25" s="165"/>
      <c r="WUG25" s="166"/>
      <c r="WUH25" s="165"/>
      <c r="WUI25" s="166"/>
      <c r="WUJ25" s="165"/>
      <c r="WUK25" s="166"/>
      <c r="WUL25" s="165"/>
      <c r="WUM25" s="166"/>
      <c r="WUN25" s="165"/>
      <c r="WUO25" s="166"/>
      <c r="WUP25" s="165"/>
      <c r="WUQ25" s="166"/>
      <c r="WUR25" s="165"/>
      <c r="WUS25" s="166"/>
      <c r="WUT25" s="165"/>
      <c r="WUU25" s="166"/>
      <c r="WUV25" s="165"/>
      <c r="WUW25" s="166"/>
      <c r="WUX25" s="165"/>
      <c r="WUY25" s="166"/>
      <c r="WUZ25" s="165"/>
      <c r="WVA25" s="166"/>
      <c r="WVB25" s="165"/>
      <c r="WVC25" s="166"/>
      <c r="WVD25" s="165"/>
      <c r="WVE25" s="166"/>
      <c r="WVF25" s="165"/>
      <c r="WVG25" s="166"/>
      <c r="WVH25" s="165"/>
      <c r="WVI25" s="166"/>
      <c r="WVJ25" s="165"/>
      <c r="WVK25" s="166"/>
      <c r="WVL25" s="165"/>
      <c r="WVM25" s="166"/>
      <c r="WVN25" s="165"/>
      <c r="WVO25" s="166"/>
      <c r="WVP25" s="165"/>
      <c r="WVQ25" s="166"/>
      <c r="WVR25" s="165"/>
      <c r="WVS25" s="166"/>
      <c r="WVT25" s="165"/>
      <c r="WVU25" s="166"/>
      <c r="WVV25" s="165"/>
      <c r="WVW25" s="166"/>
      <c r="WVX25" s="165"/>
      <c r="WVY25" s="166"/>
      <c r="WVZ25" s="165"/>
      <c r="WWA25" s="166"/>
      <c r="WWB25" s="165"/>
      <c r="WWC25" s="166"/>
      <c r="WWD25" s="165"/>
      <c r="WWE25" s="166"/>
      <c r="WWF25" s="165"/>
      <c r="WWG25" s="166"/>
      <c r="WWH25" s="165"/>
      <c r="WWI25" s="166"/>
      <c r="WWJ25" s="165"/>
      <c r="WWK25" s="166"/>
      <c r="WWL25" s="165"/>
      <c r="WWM25" s="166"/>
      <c r="WWN25" s="165"/>
      <c r="WWO25" s="166"/>
      <c r="WWP25" s="165"/>
      <c r="WWQ25" s="166"/>
      <c r="WWR25" s="165"/>
      <c r="WWS25" s="166"/>
      <c r="WWT25" s="165"/>
      <c r="WWU25" s="166"/>
      <c r="WWV25" s="165"/>
      <c r="WWW25" s="166"/>
      <c r="WWX25" s="165"/>
      <c r="WWY25" s="166"/>
      <c r="WWZ25" s="165"/>
      <c r="WXA25" s="166"/>
      <c r="WXB25" s="165"/>
      <c r="WXC25" s="166"/>
      <c r="WXD25" s="165"/>
      <c r="WXE25" s="166"/>
      <c r="WXF25" s="165"/>
      <c r="WXG25" s="166"/>
      <c r="WXH25" s="165"/>
      <c r="WXI25" s="166"/>
      <c r="WXJ25" s="165"/>
      <c r="WXK25" s="166"/>
      <c r="WXL25" s="165"/>
      <c r="WXM25" s="166"/>
      <c r="WXN25" s="165"/>
      <c r="WXO25" s="166"/>
      <c r="WXP25" s="165"/>
      <c r="WXQ25" s="166"/>
      <c r="WXR25" s="165"/>
      <c r="WXS25" s="166"/>
      <c r="WXT25" s="165"/>
      <c r="WXU25" s="166"/>
      <c r="WXV25" s="165"/>
      <c r="WXW25" s="166"/>
      <c r="WXX25" s="165"/>
      <c r="WXY25" s="166"/>
      <c r="WXZ25" s="165"/>
      <c r="WYA25" s="166"/>
      <c r="WYB25" s="165"/>
      <c r="WYC25" s="166"/>
      <c r="WYD25" s="165"/>
      <c r="WYE25" s="166"/>
      <c r="WYF25" s="165"/>
      <c r="WYG25" s="166"/>
      <c r="WYH25" s="165"/>
      <c r="WYI25" s="166"/>
      <c r="WYJ25" s="165"/>
      <c r="WYK25" s="166"/>
      <c r="WYL25" s="165"/>
      <c r="WYM25" s="166"/>
      <c r="WYN25" s="165"/>
      <c r="WYO25" s="166"/>
      <c r="WYP25" s="165"/>
      <c r="WYQ25" s="166"/>
      <c r="WYR25" s="165"/>
      <c r="WYS25" s="166"/>
      <c r="WYT25" s="165"/>
      <c r="WYU25" s="166"/>
      <c r="WYV25" s="165"/>
      <c r="WYW25" s="166"/>
      <c r="WYX25" s="165"/>
      <c r="WYY25" s="166"/>
      <c r="WYZ25" s="165"/>
      <c r="WZA25" s="166"/>
      <c r="WZB25" s="165"/>
      <c r="WZC25" s="166"/>
      <c r="WZD25" s="165"/>
      <c r="WZE25" s="166"/>
      <c r="WZF25" s="165"/>
      <c r="WZG25" s="166"/>
      <c r="WZH25" s="165"/>
      <c r="WZI25" s="166"/>
      <c r="WZJ25" s="165"/>
      <c r="WZK25" s="166"/>
      <c r="WZL25" s="165"/>
      <c r="WZM25" s="166"/>
      <c r="WZN25" s="165"/>
      <c r="WZO25" s="166"/>
      <c r="WZP25" s="165"/>
      <c r="WZQ25" s="166"/>
      <c r="WZR25" s="165"/>
      <c r="WZS25" s="166"/>
      <c r="WZT25" s="165"/>
      <c r="WZU25" s="166"/>
      <c r="WZV25" s="165"/>
      <c r="WZW25" s="166"/>
      <c r="WZX25" s="165"/>
      <c r="WZY25" s="166"/>
      <c r="WZZ25" s="165"/>
      <c r="XAA25" s="166"/>
      <c r="XAB25" s="165"/>
      <c r="XAC25" s="166"/>
      <c r="XAD25" s="165"/>
      <c r="XAE25" s="166"/>
      <c r="XAF25" s="165"/>
      <c r="XAG25" s="166"/>
      <c r="XAH25" s="165"/>
      <c r="XAI25" s="166"/>
      <c r="XAJ25" s="165"/>
      <c r="XAK25" s="166"/>
      <c r="XAL25" s="165"/>
      <c r="XAM25" s="166"/>
      <c r="XAN25" s="165"/>
      <c r="XAO25" s="166"/>
      <c r="XAP25" s="165"/>
      <c r="XAQ25" s="166"/>
      <c r="XAR25" s="165"/>
      <c r="XAS25" s="166"/>
      <c r="XAT25" s="165"/>
      <c r="XAU25" s="166"/>
      <c r="XAV25" s="165"/>
      <c r="XAW25" s="166"/>
      <c r="XAX25" s="165"/>
      <c r="XAY25" s="166"/>
      <c r="XAZ25" s="165"/>
      <c r="XBA25" s="166"/>
      <c r="XBB25" s="165"/>
      <c r="XBC25" s="166"/>
      <c r="XBD25" s="165"/>
      <c r="XBE25" s="166"/>
      <c r="XBF25" s="165"/>
      <c r="XBG25" s="166"/>
      <c r="XBH25" s="165"/>
      <c r="XBI25" s="166"/>
      <c r="XBJ25" s="165"/>
      <c r="XBK25" s="166"/>
      <c r="XBL25" s="165"/>
      <c r="XBM25" s="166"/>
      <c r="XBN25" s="165"/>
      <c r="XBO25" s="166"/>
      <c r="XBP25" s="165"/>
      <c r="XBQ25" s="166"/>
      <c r="XBR25" s="165"/>
      <c r="XBS25" s="166"/>
      <c r="XBT25" s="165"/>
      <c r="XBU25" s="166"/>
      <c r="XBV25" s="165"/>
      <c r="XBW25" s="166"/>
      <c r="XBX25" s="165"/>
      <c r="XBY25" s="166"/>
      <c r="XBZ25" s="165"/>
      <c r="XCA25" s="166"/>
      <c r="XCB25" s="165"/>
      <c r="XCC25" s="166"/>
      <c r="XCD25" s="165"/>
      <c r="XCE25" s="166"/>
      <c r="XCF25" s="165"/>
      <c r="XCG25" s="166"/>
      <c r="XCH25" s="165"/>
      <c r="XCI25" s="166"/>
      <c r="XCJ25" s="165"/>
      <c r="XCK25" s="166"/>
      <c r="XCL25" s="165"/>
      <c r="XCM25" s="166"/>
      <c r="XCN25" s="165"/>
      <c r="XCO25" s="166"/>
      <c r="XCP25" s="165"/>
      <c r="XCQ25" s="166"/>
      <c r="XCR25" s="165"/>
      <c r="XCS25" s="166"/>
      <c r="XCT25" s="165"/>
      <c r="XCU25" s="166"/>
      <c r="XCV25" s="165"/>
      <c r="XCW25" s="166"/>
      <c r="XCX25" s="165"/>
      <c r="XCY25" s="166"/>
      <c r="XCZ25" s="165"/>
      <c r="XDA25" s="166"/>
      <c r="XDB25" s="165"/>
      <c r="XDC25" s="166"/>
      <c r="XDD25" s="165"/>
      <c r="XDE25" s="166"/>
      <c r="XDF25" s="165"/>
      <c r="XDG25" s="166"/>
      <c r="XDH25" s="165"/>
      <c r="XDI25" s="166"/>
      <c r="XDJ25" s="165"/>
      <c r="XDK25" s="166"/>
      <c r="XDL25" s="165"/>
      <c r="XDM25" s="166"/>
      <c r="XDN25" s="165"/>
      <c r="XDO25" s="166"/>
      <c r="XDP25" s="165"/>
      <c r="XDQ25" s="166"/>
      <c r="XDR25" s="165"/>
      <c r="XDS25" s="166"/>
      <c r="XDT25" s="165"/>
      <c r="XDU25" s="166"/>
      <c r="XDV25" s="165"/>
      <c r="XDW25" s="166"/>
      <c r="XDX25" s="165"/>
    </row>
    <row r="26" spans="1:16352" ht="25.5">
      <c r="A26" s="66" t="s">
        <v>3309</v>
      </c>
      <c r="B26" s="65" t="s">
        <v>3300</v>
      </c>
      <c r="C26" s="54">
        <v>1565.2139244579607</v>
      </c>
      <c r="D26" s="91">
        <v>4.1062330774383771</v>
      </c>
      <c r="E26" s="54">
        <v>1407.1150802</v>
      </c>
      <c r="F26" s="91">
        <v>3.3446199999999999</v>
      </c>
      <c r="G26" s="91">
        <v>1286.3076419784002</v>
      </c>
      <c r="H26" s="91">
        <v>3.0068670188139039</v>
      </c>
      <c r="I26" s="91">
        <v>1117.9376248038393</v>
      </c>
      <c r="J26" s="91">
        <v>2.6263011835549586</v>
      </c>
      <c r="K26" s="91">
        <v>1129.3086800357594</v>
      </c>
      <c r="L26" s="91">
        <v>2.6161389024851376</v>
      </c>
      <c r="M26" s="91">
        <v>1022.2171692304793</v>
      </c>
      <c r="N26" s="91">
        <v>2.2309410066138788</v>
      </c>
      <c r="O26" s="91">
        <v>1028.2520448469206</v>
      </c>
      <c r="P26" s="91">
        <v>2.2109143477400028</v>
      </c>
      <c r="Q26" s="489">
        <v>866.60239297308067</v>
      </c>
      <c r="R26" s="223">
        <v>1.8171955649585452</v>
      </c>
      <c r="S26" s="489">
        <v>852.4547721335199</v>
      </c>
      <c r="T26" s="223">
        <v>1.8425478701686371</v>
      </c>
      <c r="U26" s="489">
        <v>824.18208544976039</v>
      </c>
      <c r="V26" s="223">
        <v>1.8394868551495602</v>
      </c>
      <c r="W26" s="222">
        <v>517640.99156820006</v>
      </c>
      <c r="X26" s="223">
        <v>1090.9878212915464</v>
      </c>
      <c r="Y26" s="489">
        <v>498.43565312903962</v>
      </c>
      <c r="Z26" s="223">
        <v>1.0965233481367469</v>
      </c>
      <c r="AA26" s="489">
        <v>324897</v>
      </c>
      <c r="AB26" s="223">
        <v>727</v>
      </c>
      <c r="AC26" s="65" t="s">
        <v>439</v>
      </c>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row>
    <row r="27" spans="1:16352" ht="18" customHeight="1">
      <c r="A27" s="66" t="s">
        <v>3310</v>
      </c>
      <c r="B27" s="65" t="s">
        <v>3301</v>
      </c>
      <c r="C27" s="54">
        <v>160486.94153000001</v>
      </c>
      <c r="D27" s="91">
        <v>421.02665808804238</v>
      </c>
      <c r="E27" s="54">
        <v>169027.8194871</v>
      </c>
      <c r="F27" s="91">
        <v>401.76801</v>
      </c>
      <c r="G27" s="91">
        <v>152260.64145</v>
      </c>
      <c r="H27" s="91">
        <v>355.923797774609</v>
      </c>
      <c r="I27" s="91">
        <v>148703.09359</v>
      </c>
      <c r="J27" s="91">
        <v>349.33890946038008</v>
      </c>
      <c r="K27" s="91">
        <v>139722.30375000002</v>
      </c>
      <c r="L27" s="91">
        <v>323.67851310028499</v>
      </c>
      <c r="M27" s="91">
        <v>138147.35944000003</v>
      </c>
      <c r="N27" s="91">
        <v>301.50012972501099</v>
      </c>
      <c r="O27" s="91">
        <v>119945.81907000003</v>
      </c>
      <c r="P27" s="91">
        <v>257.90362748344376</v>
      </c>
      <c r="Q27" s="489">
        <v>3140.9172932339975</v>
      </c>
      <c r="R27" s="223">
        <v>6.5862511129065364</v>
      </c>
      <c r="S27" s="489">
        <v>115815.60550000003</v>
      </c>
      <c r="T27" s="223">
        <v>250.33093158975475</v>
      </c>
      <c r="U27" s="489">
        <v>110094.07318000002</v>
      </c>
      <c r="V27" s="223">
        <v>245.71827514786298</v>
      </c>
      <c r="W27" s="222">
        <v>96950749.26000002</v>
      </c>
      <c r="X27" s="223">
        <v>204334.83520559786</v>
      </c>
      <c r="Y27" s="489">
        <v>92547.408000000025</v>
      </c>
      <c r="Z27" s="223">
        <v>203.59778247096099</v>
      </c>
      <c r="AA27" s="489">
        <v>83789154</v>
      </c>
      <c r="AB27" s="223">
        <v>187540</v>
      </c>
      <c r="AC27" s="65" t="s">
        <v>215</v>
      </c>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row>
    <row r="28" spans="1:16352" ht="16.5" customHeight="1">
      <c r="A28" s="66" t="s">
        <v>3311</v>
      </c>
      <c r="B28" s="65" t="s">
        <v>3302</v>
      </c>
      <c r="C28" s="54">
        <v>3678.7367301369991</v>
      </c>
      <c r="D28" s="91">
        <v>9.6509174934073112</v>
      </c>
      <c r="E28" s="54">
        <v>4071.8711846999995</v>
      </c>
      <c r="F28" s="91">
        <v>9.6785700000000006</v>
      </c>
      <c r="G28" s="91">
        <v>3832.8476218052974</v>
      </c>
      <c r="H28" s="91">
        <v>8.9596475415631431</v>
      </c>
      <c r="I28" s="91">
        <v>3735.4029809697981</v>
      </c>
      <c r="J28" s="91">
        <v>8.7753494043972982</v>
      </c>
      <c r="K28" s="91">
        <v>3492.6405834081979</v>
      </c>
      <c r="L28" s="91">
        <v>8.0909967878430233</v>
      </c>
      <c r="M28" s="91">
        <v>3655.7483808005968</v>
      </c>
      <c r="N28" s="91">
        <v>7.9784993033622804</v>
      </c>
      <c r="O28" s="91">
        <v>3321.3399547124986</v>
      </c>
      <c r="P28" s="91">
        <v>7.141437934790785</v>
      </c>
      <c r="Q28" s="489">
        <v>50124.555221440001</v>
      </c>
      <c r="R28" s="223">
        <v>105.10716354178113</v>
      </c>
      <c r="S28" s="489">
        <v>3169.5971303695983</v>
      </c>
      <c r="T28" s="223">
        <v>6.8509610512689907</v>
      </c>
      <c r="U28" s="489">
        <v>3129.2102659887983</v>
      </c>
      <c r="V28" s="223">
        <v>6.984064872199081</v>
      </c>
      <c r="W28" s="222">
        <v>3054532.4636574979</v>
      </c>
      <c r="X28" s="223">
        <v>6437.7778651073786</v>
      </c>
      <c r="Y28" s="489">
        <v>2863.7358867935973</v>
      </c>
      <c r="Z28" s="223">
        <v>6.3000173503907009</v>
      </c>
      <c r="AA28" s="489">
        <v>2747246</v>
      </c>
      <c r="AB28" s="223">
        <v>6149</v>
      </c>
      <c r="AC28" s="65" t="s">
        <v>595</v>
      </c>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row>
    <row r="29" spans="1:16352" ht="25.5">
      <c r="A29" s="66" t="s">
        <v>3312</v>
      </c>
      <c r="B29" s="65" t="s">
        <v>1720</v>
      </c>
      <c r="C29" s="54"/>
      <c r="D29" s="91"/>
      <c r="E29" s="54">
        <v>9931.4611653000011</v>
      </c>
      <c r="F29" s="91">
        <v>23.60643</v>
      </c>
      <c r="G29" s="91">
        <v>40970.662790399998</v>
      </c>
      <c r="H29" s="91">
        <v>95.772838987353595</v>
      </c>
      <c r="I29" s="91">
        <v>40741.810960199997</v>
      </c>
      <c r="J29" s="91">
        <v>95.712197148495306</v>
      </c>
      <c r="K29" s="91">
        <v>41892.255295800001</v>
      </c>
      <c r="L29" s="91">
        <v>97.046946268677459</v>
      </c>
      <c r="M29" s="91">
        <v>44626.106888999995</v>
      </c>
      <c r="N29" s="91">
        <v>97.394384305979926</v>
      </c>
      <c r="O29" s="91">
        <v>46031.011057800009</v>
      </c>
      <c r="P29" s="91">
        <v>98.974393776984627</v>
      </c>
      <c r="Q29" s="489">
        <v>95378</v>
      </c>
      <c r="R29" s="223">
        <v>200</v>
      </c>
      <c r="S29" s="489">
        <v>56894.719684950011</v>
      </c>
      <c r="T29" s="223">
        <v>122.97572611034262</v>
      </c>
      <c r="U29" s="489">
        <v>65532.385682070002</v>
      </c>
      <c r="V29" s="223">
        <v>146.2613228034148</v>
      </c>
      <c r="W29" s="222">
        <v>70184064.10025999</v>
      </c>
      <c r="X29" s="223">
        <v>147920.9730863068</v>
      </c>
      <c r="Y29" s="489">
        <v>75947.523934919998</v>
      </c>
      <c r="Z29" s="223">
        <v>167.0792061222281</v>
      </c>
      <c r="AA29" s="489">
        <v>75601286</v>
      </c>
      <c r="AB29" s="223">
        <v>169214</v>
      </c>
      <c r="AC29" s="65" t="s">
        <v>1717</v>
      </c>
    </row>
    <row r="30" spans="1:16352" ht="20.25" customHeight="1">
      <c r="A30" s="66" t="s">
        <v>3313</v>
      </c>
      <c r="B30" s="65" t="s">
        <v>3303</v>
      </c>
      <c r="C30" s="54">
        <v>76236</v>
      </c>
      <c r="D30" s="91">
        <v>200</v>
      </c>
      <c r="E30" s="54">
        <v>84142</v>
      </c>
      <c r="F30" s="91">
        <v>200</v>
      </c>
      <c r="G30" s="91">
        <v>85558</v>
      </c>
      <c r="H30" s="91">
        <v>200</v>
      </c>
      <c r="I30" s="91">
        <v>85134</v>
      </c>
      <c r="J30" s="91">
        <v>200</v>
      </c>
      <c r="K30" s="91">
        <v>86334</v>
      </c>
      <c r="L30" s="91">
        <v>200</v>
      </c>
      <c r="M30" s="91">
        <v>91640</v>
      </c>
      <c r="N30" s="91">
        <v>200</v>
      </c>
      <c r="O30" s="91">
        <v>93016</v>
      </c>
      <c r="P30" s="91">
        <v>200</v>
      </c>
      <c r="Q30" s="489">
        <v>4116625</v>
      </c>
      <c r="R30" s="223">
        <v>8632.231751556963</v>
      </c>
      <c r="S30" s="489">
        <v>92530</v>
      </c>
      <c r="T30" s="223">
        <v>200</v>
      </c>
      <c r="U30" s="489">
        <v>89610</v>
      </c>
      <c r="V30" s="223">
        <v>200</v>
      </c>
      <c r="W30" s="222">
        <v>94894000</v>
      </c>
      <c r="X30" s="223">
        <v>200000</v>
      </c>
      <c r="Y30" s="489">
        <v>90912</v>
      </c>
      <c r="Z30" s="223">
        <v>200</v>
      </c>
      <c r="AA30" s="489">
        <v>89356000</v>
      </c>
      <c r="AB30" s="223">
        <v>200000</v>
      </c>
      <c r="AC30" s="65" t="s">
        <v>101</v>
      </c>
    </row>
    <row r="31" spans="1:16352" ht="20.25" customHeight="1">
      <c r="A31" s="66" t="s">
        <v>3314</v>
      </c>
      <c r="B31" s="65" t="s">
        <v>967</v>
      </c>
      <c r="C31" s="54">
        <v>3416740.0000000005</v>
      </c>
      <c r="D31" s="91">
        <v>8963.5867569127458</v>
      </c>
      <c r="E31" s="54">
        <v>3870101</v>
      </c>
      <c r="F31" s="91">
        <v>9198.9755413467719</v>
      </c>
      <c r="G31" s="91">
        <v>3901249</v>
      </c>
      <c r="H31" s="91">
        <v>9119.5422987914626</v>
      </c>
      <c r="I31" s="91">
        <v>3858979.0000000005</v>
      </c>
      <c r="J31" s="91">
        <v>9065.6588437052178</v>
      </c>
      <c r="K31" s="91">
        <v>3878993</v>
      </c>
      <c r="L31" s="91">
        <v>8986.0147798086491</v>
      </c>
      <c r="M31" s="91">
        <v>4101554</v>
      </c>
      <c r="N31" s="91">
        <v>8951.4491488432996</v>
      </c>
      <c r="O31" s="91">
        <v>4098270</v>
      </c>
      <c r="P31" s="91">
        <v>8811.9678334910132</v>
      </c>
      <c r="Q31" s="489">
        <v>664800</v>
      </c>
      <c r="R31" s="223">
        <v>1394.0321667470487</v>
      </c>
      <c r="S31" s="489">
        <v>4091516.9999999995</v>
      </c>
      <c r="T31" s="223">
        <v>8843.6550308008209</v>
      </c>
      <c r="U31" s="489">
        <v>3982801.0000000005</v>
      </c>
      <c r="V31" s="223">
        <v>8889.1887066175659</v>
      </c>
      <c r="W31" s="222">
        <v>4191777000.0000005</v>
      </c>
      <c r="X31" s="223">
        <v>8834651.2951293029</v>
      </c>
      <c r="Y31" s="489">
        <v>3795891.9999999995</v>
      </c>
      <c r="Z31" s="223">
        <v>8350.6951777543109</v>
      </c>
      <c r="AA31" s="489">
        <v>3711101750</v>
      </c>
      <c r="AB31" s="223">
        <v>8306329</v>
      </c>
      <c r="AC31" s="65" t="s">
        <v>966</v>
      </c>
    </row>
    <row r="32" spans="1:16352" ht="30" customHeight="1">
      <c r="A32" s="66" t="s">
        <v>3315</v>
      </c>
      <c r="B32" s="65" t="s">
        <v>1719</v>
      </c>
      <c r="C32" s="54"/>
      <c r="D32" s="91"/>
      <c r="E32" s="54">
        <v>226000</v>
      </c>
      <c r="F32" s="91">
        <v>537.18713603194601</v>
      </c>
      <c r="G32" s="91">
        <v>472800</v>
      </c>
      <c r="H32" s="91">
        <v>1105.2151756703056</v>
      </c>
      <c r="I32" s="91">
        <v>468000</v>
      </c>
      <c r="J32" s="91">
        <v>1099.4432306716469</v>
      </c>
      <c r="K32" s="91">
        <v>461599.99999999994</v>
      </c>
      <c r="L32" s="91">
        <v>1069.3353719276297</v>
      </c>
      <c r="M32" s="91">
        <v>439200</v>
      </c>
      <c r="N32" s="91">
        <v>958.53339153208208</v>
      </c>
      <c r="O32" s="91">
        <v>728000</v>
      </c>
      <c r="P32" s="91">
        <v>1565.3220951234198</v>
      </c>
      <c r="Q32" s="489">
        <v>1722178.63678252</v>
      </c>
      <c r="R32" s="223">
        <v>3611.2701813468939</v>
      </c>
      <c r="S32" s="489">
        <v>514400</v>
      </c>
      <c r="T32" s="223">
        <v>1111.8556143953313</v>
      </c>
      <c r="U32" s="489">
        <v>465600</v>
      </c>
      <c r="V32" s="223">
        <v>1039.1697355205893</v>
      </c>
      <c r="W32" s="222">
        <v>292800000</v>
      </c>
      <c r="X32" s="223">
        <v>617109.61704638856</v>
      </c>
      <c r="Y32" s="489">
        <v>303600</v>
      </c>
      <c r="Z32" s="223">
        <v>667.8986272439281</v>
      </c>
      <c r="AA32" s="489">
        <v>290400000</v>
      </c>
      <c r="AB32" s="223">
        <v>649984</v>
      </c>
      <c r="AC32" s="65" t="s">
        <v>1718</v>
      </c>
    </row>
    <row r="33" spans="1:29" ht="30" customHeight="1">
      <c r="A33" s="27" t="s">
        <v>185</v>
      </c>
      <c r="B33" s="495" t="s">
        <v>3319</v>
      </c>
      <c r="C33" s="482"/>
      <c r="D33" s="93">
        <v>8968.3615732863727</v>
      </c>
      <c r="E33" s="75">
        <v>2927277.0460747899</v>
      </c>
      <c r="F33" s="93">
        <v>6957.9450121812897</v>
      </c>
      <c r="G33" s="93">
        <v>3387853.6828741999</v>
      </c>
      <c r="H33" s="93">
        <v>7919.4316904887901</v>
      </c>
      <c r="I33" s="93">
        <v>2741175.7564680101</v>
      </c>
      <c r="J33" s="93">
        <v>6439.6733536965485</v>
      </c>
      <c r="K33" s="93">
        <v>2102537.9598559798</v>
      </c>
      <c r="L33" s="93">
        <v>4870.706696911946</v>
      </c>
      <c r="M33" s="93">
        <v>1432855.4764413401</v>
      </c>
      <c r="N33" s="93">
        <v>3127.1398438265824</v>
      </c>
      <c r="O33" s="93">
        <v>1796203.7363776199</v>
      </c>
      <c r="P33" s="93">
        <v>3862.1392800757289</v>
      </c>
      <c r="Q33" s="166">
        <v>1722178.63678252</v>
      </c>
      <c r="R33" s="165">
        <v>3611.2701813468939</v>
      </c>
      <c r="S33" s="166">
        <v>2236247.7334572403</v>
      </c>
      <c r="T33" s="165">
        <v>4833.5625925802233</v>
      </c>
      <c r="U33" s="166">
        <v>2631826.7852527499</v>
      </c>
      <c r="V33" s="165">
        <v>5873.9577842936051</v>
      </c>
      <c r="W33" s="166">
        <v>2852545689.72926</v>
      </c>
      <c r="X33" s="165">
        <v>6012067.5484841187</v>
      </c>
      <c r="Y33" s="166">
        <v>1199999999.9163499</v>
      </c>
      <c r="Z33" s="165">
        <v>2639915.522519249</v>
      </c>
      <c r="AA33" s="166">
        <v>500000000</v>
      </c>
      <c r="AB33" s="165">
        <v>1119119</v>
      </c>
      <c r="AC33" s="3" t="s">
        <v>530</v>
      </c>
    </row>
    <row r="34" spans="1:29" ht="15" customHeight="1">
      <c r="A34" s="27" t="s">
        <v>510</v>
      </c>
      <c r="B34" s="1050" t="s">
        <v>3320</v>
      </c>
      <c r="C34" s="1051"/>
      <c r="D34" s="94">
        <v>8968.3615732863727</v>
      </c>
      <c r="E34" s="76">
        <v>2927277.0460747899</v>
      </c>
      <c r="F34" s="94">
        <v>6957.9450121812897</v>
      </c>
      <c r="G34" s="94">
        <v>3387853.6828741999</v>
      </c>
      <c r="H34" s="94">
        <v>7919.4316904887901</v>
      </c>
      <c r="I34" s="94">
        <v>2741175.7564680101</v>
      </c>
      <c r="J34" s="94">
        <v>6439.6733536965485</v>
      </c>
      <c r="K34" s="94">
        <v>2102537.9598559798</v>
      </c>
      <c r="L34" s="94">
        <v>4870.706696911946</v>
      </c>
      <c r="M34" s="94">
        <v>1432855.4764413401</v>
      </c>
      <c r="N34" s="94">
        <v>3127.1398438265824</v>
      </c>
      <c r="O34" s="94">
        <v>1796203.7363776199</v>
      </c>
      <c r="P34" s="94">
        <v>3862.1392800757289</v>
      </c>
      <c r="Q34" s="489">
        <v>1722178.63678252</v>
      </c>
      <c r="R34" s="223">
        <v>3611.2701813468939</v>
      </c>
      <c r="S34" s="489">
        <v>2236247.7334572403</v>
      </c>
      <c r="T34" s="223">
        <v>4833.5625925802233</v>
      </c>
      <c r="U34" s="489">
        <v>2631826.7852527499</v>
      </c>
      <c r="V34" s="223">
        <v>5873.9577842936051</v>
      </c>
      <c r="W34" s="222">
        <v>2852545689.72926</v>
      </c>
      <c r="X34" s="223">
        <v>6012067.5484841187</v>
      </c>
      <c r="Y34" s="489">
        <v>1199999999.9163499</v>
      </c>
      <c r="Z34" s="223">
        <v>2639915.522519249</v>
      </c>
      <c r="AA34" s="489">
        <v>500000000</v>
      </c>
      <c r="AB34" s="223">
        <v>1119119</v>
      </c>
      <c r="AC34" s="8" t="s">
        <v>511</v>
      </c>
    </row>
    <row r="35" spans="1:29" ht="15.75" customHeight="1">
      <c r="A35" s="27" t="s">
        <v>512</v>
      </c>
      <c r="B35" s="1050" t="s">
        <v>3321</v>
      </c>
      <c r="C35" s="1051"/>
      <c r="D35" s="93">
        <v>0</v>
      </c>
      <c r="E35" s="77">
        <v>0</v>
      </c>
      <c r="F35" s="93">
        <v>0</v>
      </c>
      <c r="G35" s="93">
        <v>0</v>
      </c>
      <c r="H35" s="93">
        <v>0</v>
      </c>
      <c r="I35" s="93">
        <v>0</v>
      </c>
      <c r="J35" s="93">
        <v>0</v>
      </c>
      <c r="K35" s="93">
        <v>0</v>
      </c>
      <c r="L35" s="93">
        <v>0</v>
      </c>
      <c r="M35" s="93"/>
      <c r="N35" s="93"/>
      <c r="O35" s="93">
        <v>0</v>
      </c>
      <c r="P35" s="93">
        <v>0</v>
      </c>
      <c r="Q35" s="263"/>
      <c r="R35" s="223"/>
      <c r="S35" s="263">
        <v>0</v>
      </c>
      <c r="T35" s="223">
        <v>0</v>
      </c>
      <c r="U35" s="263">
        <v>0</v>
      </c>
      <c r="V35" s="223">
        <v>0</v>
      </c>
      <c r="W35" s="263">
        <v>0</v>
      </c>
      <c r="X35" s="223">
        <v>0</v>
      </c>
      <c r="Y35" s="263">
        <v>0</v>
      </c>
      <c r="Z35" s="223">
        <v>0</v>
      </c>
      <c r="AA35" s="263" t="s">
        <v>3316</v>
      </c>
      <c r="AB35" s="223" t="s">
        <v>3316</v>
      </c>
      <c r="AC35" s="8" t="s">
        <v>491</v>
      </c>
    </row>
    <row r="36" spans="1:29" ht="27.75" customHeight="1">
      <c r="A36" s="27" t="s">
        <v>271</v>
      </c>
      <c r="B36" s="495" t="s">
        <v>3322</v>
      </c>
      <c r="C36" s="480"/>
      <c r="D36" s="93">
        <v>2221.1427668591346</v>
      </c>
      <c r="E36" s="75">
        <v>1741971.6845</v>
      </c>
      <c r="F36" s="93">
        <v>4140.5521249792018</v>
      </c>
      <c r="G36" s="93">
        <v>1727426.8354130501</v>
      </c>
      <c r="H36" s="93">
        <v>4038.0252820614091</v>
      </c>
      <c r="I36" s="93">
        <v>1791544.821062132</v>
      </c>
      <c r="J36" s="93">
        <v>4208.7645853880513</v>
      </c>
      <c r="K36" s="93">
        <v>1874497.8050963522</v>
      </c>
      <c r="L36" s="93">
        <v>4342.4324254554458</v>
      </c>
      <c r="M36" s="93">
        <v>1807125.4544230781</v>
      </c>
      <c r="N36" s="93">
        <v>3943.9665089984246</v>
      </c>
      <c r="O36" s="93">
        <v>1816370.6183262342</v>
      </c>
      <c r="P36" s="93">
        <v>3905.5014585151675</v>
      </c>
      <c r="Q36" s="166">
        <v>1849132.4059627941</v>
      </c>
      <c r="R36" s="165">
        <v>3877.4820314177155</v>
      </c>
      <c r="S36" s="166">
        <v>1801782.3103052946</v>
      </c>
      <c r="T36" s="165">
        <v>3894.4824604026689</v>
      </c>
      <c r="U36" s="166">
        <v>1827755.9731654511</v>
      </c>
      <c r="V36" s="165">
        <v>4079.3571547047227</v>
      </c>
      <c r="W36" s="166">
        <v>1972689430.0126095</v>
      </c>
      <c r="X36" s="165">
        <v>4157669.4627955602</v>
      </c>
      <c r="Y36" s="166">
        <v>1970631930.9000001</v>
      </c>
      <c r="Z36" s="165">
        <v>4335251.519931362</v>
      </c>
      <c r="AA36" s="166">
        <v>1798749688</v>
      </c>
      <c r="AB36" s="165">
        <v>4026030</v>
      </c>
      <c r="AC36" s="3" t="s">
        <v>531</v>
      </c>
    </row>
    <row r="37" spans="1:29" ht="15.75" customHeight="1">
      <c r="A37" s="28" t="s">
        <v>400</v>
      </c>
      <c r="B37" s="1052" t="s">
        <v>3323</v>
      </c>
      <c r="C37" s="1053"/>
      <c r="D37" s="94">
        <v>1653.0669168961249</v>
      </c>
      <c r="E37" s="76">
        <v>684728.92989999999</v>
      </c>
      <c r="F37" s="94">
        <v>1627.5556319079651</v>
      </c>
      <c r="G37" s="94">
        <v>689856.95581305027</v>
      </c>
      <c r="H37" s="94">
        <v>1612.606549505716</v>
      </c>
      <c r="I37" s="94">
        <v>734514.75546213205</v>
      </c>
      <c r="J37" s="94">
        <v>1725.5497344471821</v>
      </c>
      <c r="K37" s="94">
        <v>731440.95649635245</v>
      </c>
      <c r="L37" s="94">
        <v>1694.4447297619765</v>
      </c>
      <c r="M37" s="94">
        <v>725027.5618230782</v>
      </c>
      <c r="N37" s="94">
        <v>1582.3386333982501</v>
      </c>
      <c r="O37" s="94">
        <v>711601.91772623418</v>
      </c>
      <c r="P37" s="94">
        <v>1530.0634680619123</v>
      </c>
      <c r="Q37" s="489">
        <v>740447.73036279413</v>
      </c>
      <c r="R37" s="223">
        <v>1552.6593771368537</v>
      </c>
      <c r="S37" s="489">
        <v>729103.40970529465</v>
      </c>
      <c r="T37" s="223">
        <v>1575.928692759742</v>
      </c>
      <c r="U37" s="489">
        <v>758648.69656545098</v>
      </c>
      <c r="V37" s="223">
        <v>1693.2232933053253</v>
      </c>
      <c r="W37" s="222">
        <v>857883673.41260934</v>
      </c>
      <c r="X37" s="223">
        <v>1808088.3373292501</v>
      </c>
      <c r="Y37" s="489">
        <v>919617675.29999995</v>
      </c>
      <c r="Z37" s="223">
        <v>2023094.1466473071</v>
      </c>
      <c r="AA37" s="489">
        <v>900000586</v>
      </c>
      <c r="AB37" s="223">
        <v>2014416</v>
      </c>
      <c r="AC37" s="493" t="s">
        <v>18</v>
      </c>
    </row>
    <row r="38" spans="1:29" ht="16.5" customHeight="1">
      <c r="A38" s="28" t="s">
        <v>19</v>
      </c>
      <c r="B38" s="1054" t="s">
        <v>167</v>
      </c>
      <c r="C38" s="1053"/>
      <c r="D38" s="94">
        <v>568.07584996300955</v>
      </c>
      <c r="E38" s="76">
        <v>1057242.7546000001</v>
      </c>
      <c r="F38" s="94">
        <v>2512.9964930712372</v>
      </c>
      <c r="G38" s="94">
        <v>1037569.8796</v>
      </c>
      <c r="H38" s="94">
        <v>2425.4187325556932</v>
      </c>
      <c r="I38" s="94">
        <v>1057030.0656000001</v>
      </c>
      <c r="J38" s="94">
        <v>2483.2148509408698</v>
      </c>
      <c r="K38" s="94">
        <v>1143056.8485999999</v>
      </c>
      <c r="L38" s="94">
        <v>2647.987695693469</v>
      </c>
      <c r="M38" s="94">
        <v>1082097.8925999999</v>
      </c>
      <c r="N38" s="94">
        <v>2361.6278756001743</v>
      </c>
      <c r="O38" s="94">
        <v>1104768.7005999999</v>
      </c>
      <c r="P38" s="94">
        <v>2375.4379904532552</v>
      </c>
      <c r="Q38" s="489">
        <v>1108684.6756</v>
      </c>
      <c r="R38" s="223">
        <v>2324.8226542808616</v>
      </c>
      <c r="S38" s="489">
        <v>1072678.9006000001</v>
      </c>
      <c r="T38" s="223">
        <v>2318.5537676429267</v>
      </c>
      <c r="U38" s="489">
        <v>1069107.2766</v>
      </c>
      <c r="V38" s="223">
        <v>2386.1338613993971</v>
      </c>
      <c r="W38" s="222">
        <v>1114805756.6000001</v>
      </c>
      <c r="X38" s="223">
        <v>2349581.12546631</v>
      </c>
      <c r="Y38" s="489">
        <v>1051014255.6</v>
      </c>
      <c r="Z38" s="223">
        <v>2312157.3732840549</v>
      </c>
      <c r="AA38" s="489">
        <v>898749103</v>
      </c>
      <c r="AB38" s="223">
        <v>2011614</v>
      </c>
      <c r="AC38" s="494" t="s">
        <v>168</v>
      </c>
    </row>
    <row r="39" spans="1:29" ht="20.25" customHeight="1">
      <c r="A39" s="29" t="s">
        <v>249</v>
      </c>
      <c r="B39" s="3" t="s">
        <v>327</v>
      </c>
      <c r="C39" s="483"/>
      <c r="D39" s="93">
        <v>2016.0738368474542</v>
      </c>
      <c r="E39" s="75">
        <v>877205.61712010228</v>
      </c>
      <c r="F39" s="93">
        <v>2085.0600582826705</v>
      </c>
      <c r="G39" s="93">
        <v>920974.54731583863</v>
      </c>
      <c r="H39" s="93">
        <v>2152.8660027486349</v>
      </c>
      <c r="I39" s="93">
        <v>1002180.508047239</v>
      </c>
      <c r="J39" s="93">
        <v>2354.3602040248056</v>
      </c>
      <c r="K39" s="93">
        <v>1172589.2291820254</v>
      </c>
      <c r="L39" s="93">
        <v>2716.4019486691814</v>
      </c>
      <c r="M39" s="93">
        <v>1241984.4178330426</v>
      </c>
      <c r="N39" s="93">
        <v>2710.5727146072518</v>
      </c>
      <c r="O39" s="93">
        <v>1379522.3225272836</v>
      </c>
      <c r="P39" s="93">
        <v>2966.2043573735355</v>
      </c>
      <c r="Q39" s="166">
        <v>1364317.2616383452</v>
      </c>
      <c r="R39" s="165">
        <v>2860.8636407522599</v>
      </c>
      <c r="S39" s="166">
        <v>1303804.527222713</v>
      </c>
      <c r="T39" s="165">
        <v>2818.1228298340279</v>
      </c>
      <c r="U39" s="166">
        <v>1284844.5778255898</v>
      </c>
      <c r="V39" s="165">
        <v>2867.6365982046423</v>
      </c>
      <c r="W39" s="166">
        <v>1371172274.5876436</v>
      </c>
      <c r="X39" s="165">
        <v>2889902.9961591745</v>
      </c>
      <c r="Y39" s="166">
        <v>1461867877.4690301</v>
      </c>
      <c r="Z39" s="165">
        <v>3216006.4182264833</v>
      </c>
      <c r="AA39" s="166">
        <v>1443836794</v>
      </c>
      <c r="AB39" s="165">
        <v>3231650</v>
      </c>
      <c r="AC39" s="3" t="s">
        <v>109</v>
      </c>
    </row>
    <row r="40" spans="1:29" ht="20.25" customHeight="1">
      <c r="A40" s="27" t="s">
        <v>507</v>
      </c>
      <c r="B40" s="8" t="s">
        <v>3320</v>
      </c>
      <c r="C40" s="8"/>
      <c r="D40" s="94">
        <v>451.97299040998899</v>
      </c>
      <c r="E40" s="76">
        <v>188910.90175906118</v>
      </c>
      <c r="F40" s="94">
        <v>449.02878885470085</v>
      </c>
      <c r="G40" s="94">
        <v>191571.3193557988</v>
      </c>
      <c r="H40" s="94">
        <v>447.81626348394957</v>
      </c>
      <c r="I40" s="94">
        <v>194428.8064857524</v>
      </c>
      <c r="J40" s="94">
        <v>456.75947679129933</v>
      </c>
      <c r="K40" s="94">
        <v>197126.52147407242</v>
      </c>
      <c r="L40" s="94">
        <v>456.66022997677021</v>
      </c>
      <c r="M40" s="94">
        <v>208555.195586894</v>
      </c>
      <c r="N40" s="94">
        <v>455.16192838693587</v>
      </c>
      <c r="O40" s="94">
        <v>211641.22212368759</v>
      </c>
      <c r="P40" s="94">
        <v>455.0641225674886</v>
      </c>
      <c r="Q40" s="489">
        <v>216418.90385383079</v>
      </c>
      <c r="R40" s="488">
        <v>453.81304672740214</v>
      </c>
      <c r="S40" s="489">
        <v>210046.76625829798</v>
      </c>
      <c r="T40" s="488">
        <v>454.00792447486867</v>
      </c>
      <c r="U40" s="489">
        <v>202934.661248786</v>
      </c>
      <c r="V40" s="488">
        <v>452.9286045057159</v>
      </c>
      <c r="W40" s="222">
        <v>211586216.63939002</v>
      </c>
      <c r="X40" s="264">
        <v>445942.24427127111</v>
      </c>
      <c r="Y40" s="489">
        <v>202825816.63938999</v>
      </c>
      <c r="Z40" s="488">
        <v>446202.51812607795</v>
      </c>
      <c r="AA40" s="489">
        <v>199302617</v>
      </c>
      <c r="AB40" s="488">
        <v>446087</v>
      </c>
      <c r="AC40" s="8" t="s">
        <v>511</v>
      </c>
    </row>
    <row r="41" spans="1:29" ht="20.25" customHeight="1">
      <c r="A41" s="27" t="s">
        <v>185</v>
      </c>
      <c r="B41" s="8" t="s">
        <v>3321</v>
      </c>
      <c r="C41" s="8"/>
      <c r="D41" s="94">
        <v>1564.1008464374654</v>
      </c>
      <c r="E41" s="76">
        <v>688294.71536104102</v>
      </c>
      <c r="F41" s="94">
        <v>1636.0312694279696</v>
      </c>
      <c r="G41" s="94">
        <v>729403.22796003975</v>
      </c>
      <c r="H41" s="94">
        <v>1705.0497392646853</v>
      </c>
      <c r="I41" s="94">
        <v>807751.70156148658</v>
      </c>
      <c r="J41" s="94">
        <v>1897.6007272335062</v>
      </c>
      <c r="K41" s="94">
        <v>975462.70770795294</v>
      </c>
      <c r="L41" s="94">
        <v>2259.7417186924108</v>
      </c>
      <c r="M41" s="94">
        <v>1033429.2222461487</v>
      </c>
      <c r="N41" s="94">
        <v>2255.4107862203159</v>
      </c>
      <c r="O41" s="94">
        <v>1167881.1004035962</v>
      </c>
      <c r="P41" s="94">
        <v>2511.1402348060469</v>
      </c>
      <c r="Q41" s="489">
        <v>1147898.3577845143</v>
      </c>
      <c r="R41" s="488">
        <v>2407.0505940248581</v>
      </c>
      <c r="S41" s="489">
        <v>1093757.760964415</v>
      </c>
      <c r="T41" s="488">
        <v>2364.1149053591594</v>
      </c>
      <c r="U41" s="489">
        <v>1081909.9165768039</v>
      </c>
      <c r="V41" s="488">
        <v>2414.7079936989262</v>
      </c>
      <c r="W41" s="222">
        <v>1159586057.9482536</v>
      </c>
      <c r="X41" s="264">
        <v>2443960.7518879035</v>
      </c>
      <c r="Y41" s="489">
        <v>1259042060.8296402</v>
      </c>
      <c r="Z41" s="488">
        <v>2769803.9001004053</v>
      </c>
      <c r="AA41" s="489">
        <v>1244534178</v>
      </c>
      <c r="AB41" s="488">
        <v>2785564</v>
      </c>
      <c r="AC41" s="8" t="s">
        <v>491</v>
      </c>
    </row>
    <row r="42" spans="1:29" ht="15.75" customHeight="1">
      <c r="A42" s="29" t="s">
        <v>312</v>
      </c>
      <c r="B42" s="3" t="s">
        <v>3324</v>
      </c>
      <c r="C42" s="484"/>
      <c r="D42" s="93">
        <v>80.33971011070885</v>
      </c>
      <c r="E42" s="75">
        <v>28608.350699999999</v>
      </c>
      <c r="F42" s="93">
        <v>68.000168049250078</v>
      </c>
      <c r="G42" s="93">
        <v>28608.350699999999</v>
      </c>
      <c r="H42" s="93">
        <v>66.874753266789781</v>
      </c>
      <c r="I42" s="93">
        <v>26608.350699999999</v>
      </c>
      <c r="J42" s="93">
        <v>62.509339864214063</v>
      </c>
      <c r="K42" s="93">
        <v>26608.350699999999</v>
      </c>
      <c r="L42" s="93">
        <v>61.640490884240272</v>
      </c>
      <c r="M42" s="93">
        <v>26608.350699999999</v>
      </c>
      <c r="N42" s="93">
        <v>58.071476865997376</v>
      </c>
      <c r="O42" s="93">
        <v>26608.350699999999</v>
      </c>
      <c r="P42" s="93">
        <v>57.212416573492732</v>
      </c>
      <c r="Q42" s="490">
        <v>26608.350699999999</v>
      </c>
      <c r="R42" s="165">
        <v>55.795572773595588</v>
      </c>
      <c r="S42" s="490">
        <v>24608.350699999999</v>
      </c>
      <c r="T42" s="165">
        <v>53.189993947908782</v>
      </c>
      <c r="U42" s="490">
        <v>24608.350699999999</v>
      </c>
      <c r="V42" s="165">
        <v>54.923224416917748</v>
      </c>
      <c r="W42" s="265">
        <v>22608350.699999999</v>
      </c>
      <c r="X42" s="165">
        <v>47649.694817375173</v>
      </c>
      <c r="Y42" s="490">
        <v>22608350.699999999</v>
      </c>
      <c r="Z42" s="165">
        <v>49736.779963041183</v>
      </c>
      <c r="AA42" s="490">
        <v>22608350.699999999</v>
      </c>
      <c r="AB42" s="165">
        <v>50603</v>
      </c>
      <c r="AC42" s="3" t="s">
        <v>383</v>
      </c>
    </row>
    <row r="43" spans="1:29" ht="15.75" customHeight="1">
      <c r="A43" s="27" t="s">
        <v>507</v>
      </c>
      <c r="B43" s="8" t="s">
        <v>3320</v>
      </c>
      <c r="C43" s="8"/>
      <c r="D43" s="94">
        <v>80.33971011070885</v>
      </c>
      <c r="E43" s="76">
        <v>28608.350699999999</v>
      </c>
      <c r="F43" s="94">
        <v>68.000168049250078</v>
      </c>
      <c r="G43" s="94">
        <v>28608.350699999999</v>
      </c>
      <c r="H43" s="94">
        <v>66.874753266789781</v>
      </c>
      <c r="I43" s="94">
        <v>26608.350699999999</v>
      </c>
      <c r="J43" s="94">
        <v>62.509339864214063</v>
      </c>
      <c r="K43" s="94">
        <v>26608.350699999999</v>
      </c>
      <c r="L43" s="94">
        <v>61.640490884240272</v>
      </c>
      <c r="M43" s="94">
        <v>26608.350699999999</v>
      </c>
      <c r="N43" s="94">
        <v>58.071476865997376</v>
      </c>
      <c r="O43" s="94">
        <v>26608.350699999999</v>
      </c>
      <c r="P43" s="94">
        <v>57.212416573492732</v>
      </c>
      <c r="Q43" s="489">
        <v>26608.350699999999</v>
      </c>
      <c r="R43" s="223">
        <v>55.795572773595588</v>
      </c>
      <c r="S43" s="489">
        <v>24608.350699999999</v>
      </c>
      <c r="T43" s="223">
        <v>53.189993947908782</v>
      </c>
      <c r="U43" s="489">
        <v>24608.350699999999</v>
      </c>
      <c r="V43" s="223">
        <v>54.923224416917748</v>
      </c>
      <c r="W43" s="222">
        <v>22608350.699999999</v>
      </c>
      <c r="X43" s="223">
        <v>47649.694817375173</v>
      </c>
      <c r="Y43" s="489">
        <v>22608350.699999999</v>
      </c>
      <c r="Z43" s="223">
        <v>49736.779963041183</v>
      </c>
      <c r="AA43" s="489">
        <v>22608351</v>
      </c>
      <c r="AB43" s="223">
        <v>50603</v>
      </c>
      <c r="AC43" s="8" t="s">
        <v>313</v>
      </c>
    </row>
    <row r="44" spans="1:29" ht="15" customHeight="1">
      <c r="A44" s="27" t="s">
        <v>185</v>
      </c>
      <c r="B44" s="8" t="s">
        <v>3321</v>
      </c>
      <c r="C44" s="8"/>
      <c r="D44" s="75">
        <v>0</v>
      </c>
      <c r="E44" s="75">
        <v>0</v>
      </c>
      <c r="F44" s="75">
        <v>0</v>
      </c>
      <c r="G44" s="75">
        <v>0</v>
      </c>
      <c r="H44" s="75">
        <v>0</v>
      </c>
      <c r="I44" s="75">
        <v>0</v>
      </c>
      <c r="J44" s="75">
        <v>0</v>
      </c>
      <c r="K44" s="75">
        <v>0</v>
      </c>
      <c r="L44" s="75">
        <v>0</v>
      </c>
      <c r="M44" s="75"/>
      <c r="N44" s="75"/>
      <c r="O44" s="75">
        <v>0</v>
      </c>
      <c r="P44" s="75">
        <v>0</v>
      </c>
      <c r="Q44" s="266">
        <v>0</v>
      </c>
      <c r="R44" s="267">
        <v>0</v>
      </c>
      <c r="S44" s="266">
        <v>0</v>
      </c>
      <c r="T44" s="267">
        <v>0</v>
      </c>
      <c r="U44" s="266">
        <v>0</v>
      </c>
      <c r="V44" s="267">
        <v>0</v>
      </c>
      <c r="W44" s="266">
        <v>0</v>
      </c>
      <c r="X44" s="267">
        <v>0</v>
      </c>
      <c r="Y44" s="266">
        <v>0</v>
      </c>
      <c r="Z44" s="267">
        <v>0</v>
      </c>
      <c r="AA44" s="266" t="s">
        <v>3316</v>
      </c>
      <c r="AB44" s="267" t="s">
        <v>3316</v>
      </c>
      <c r="AC44" s="8" t="s">
        <v>314</v>
      </c>
    </row>
    <row r="45" spans="1:29" ht="42.75" customHeight="1">
      <c r="A45" s="16"/>
      <c r="B45" s="17" t="s">
        <v>3325</v>
      </c>
      <c r="C45" s="17"/>
      <c r="D45" s="17"/>
      <c r="E45" s="78">
        <v>21548336.975850809</v>
      </c>
      <c r="F45" s="90">
        <v>51218.979762427363</v>
      </c>
      <c r="G45" s="90">
        <v>23172110.398438435</v>
      </c>
      <c r="H45" s="90">
        <v>54167.022133379556</v>
      </c>
      <c r="I45" s="90">
        <v>22869919.199762907</v>
      </c>
      <c r="J45" s="90">
        <v>53726.875748262522</v>
      </c>
      <c r="K45" s="90">
        <v>23174765.045613106</v>
      </c>
      <c r="L45" s="90">
        <v>53686.299825359885</v>
      </c>
      <c r="M45" s="90">
        <v>22962676.030021675</v>
      </c>
      <c r="N45" s="90">
        <v>50114.962963818587</v>
      </c>
      <c r="O45" s="90">
        <v>24358976.335895501</v>
      </c>
      <c r="P45" s="90">
        <v>52375.884441161747</v>
      </c>
      <c r="Q45" s="275">
        <v>25262908.775650695</v>
      </c>
      <c r="R45" s="275">
        <v>52974.289198034559</v>
      </c>
      <c r="S45" s="275">
        <v>26646105.833288811</v>
      </c>
      <c r="T45" s="275">
        <v>57594.522497111881</v>
      </c>
      <c r="U45" s="275">
        <v>27728359.628222249</v>
      </c>
      <c r="V45" s="275">
        <v>61886.752880754946</v>
      </c>
      <c r="W45" s="275">
        <v>30560958245.536758</v>
      </c>
      <c r="X45" s="275">
        <v>64410728.276891597</v>
      </c>
      <c r="Y45" s="275">
        <v>28650182621.470917</v>
      </c>
      <c r="Z45" s="275">
        <v>63028384.858920537</v>
      </c>
      <c r="AA45" s="275">
        <v>28726720067</v>
      </c>
      <c r="AB45" s="275">
        <v>64297238</v>
      </c>
      <c r="AC45" s="17" t="s">
        <v>441</v>
      </c>
    </row>
    <row r="46" spans="1:29" ht="15" customHeight="1">
      <c r="A46" s="46"/>
      <c r="B46" s="150"/>
      <c r="C46" s="47"/>
      <c r="D46" s="48"/>
      <c r="E46" s="47"/>
      <c r="F46" s="48"/>
      <c r="G46" s="167"/>
      <c r="H46" s="167"/>
      <c r="I46" s="167"/>
      <c r="J46" s="167"/>
      <c r="K46" s="167"/>
      <c r="L46" s="167"/>
      <c r="Y46" s="478"/>
      <c r="Z46" s="478"/>
      <c r="AC46" s="150"/>
    </row>
    <row r="47" spans="1:29" s="79" customFormat="1">
      <c r="B47" s="1042" t="s">
        <v>1021</v>
      </c>
      <c r="C47" s="1042"/>
      <c r="D47" s="1042"/>
      <c r="E47" s="170"/>
      <c r="F47" s="170"/>
      <c r="L47" s="168"/>
      <c r="Y47" s="479"/>
      <c r="Z47" s="479"/>
    </row>
    <row r="48" spans="1:29" s="80" customFormat="1">
      <c r="B48" s="491" t="s">
        <v>3326</v>
      </c>
      <c r="C48" s="485"/>
      <c r="D48" s="485"/>
      <c r="E48" s="170"/>
      <c r="F48" s="170"/>
      <c r="L48" s="169"/>
      <c r="Y48" s="478"/>
      <c r="Z48" s="478"/>
    </row>
    <row r="49" spans="2:29" s="79" customFormat="1">
      <c r="B49" s="1042" t="s">
        <v>1022</v>
      </c>
      <c r="C49" s="1042"/>
      <c r="D49" s="1042"/>
      <c r="E49" s="170"/>
      <c r="F49" s="170"/>
      <c r="Y49" s="479"/>
      <c r="Z49" s="479"/>
    </row>
    <row r="50" spans="2:29" s="80" customFormat="1" ht="24" customHeight="1">
      <c r="B50" s="1057" t="s">
        <v>1023</v>
      </c>
      <c r="C50" s="1057"/>
      <c r="D50" s="1057"/>
      <c r="E50" s="170"/>
      <c r="F50" s="170"/>
      <c r="Y50" s="478"/>
      <c r="Z50" s="478"/>
    </row>
    <row r="51" spans="2:29" s="79" customFormat="1">
      <c r="B51" s="1042" t="s">
        <v>1024</v>
      </c>
      <c r="C51" s="1042"/>
      <c r="D51" s="1042"/>
      <c r="E51" s="485"/>
      <c r="F51" s="485"/>
      <c r="Y51" s="478"/>
      <c r="Z51" s="478"/>
    </row>
    <row r="52" spans="2:29" s="79" customFormat="1" ht="41.25" customHeight="1">
      <c r="B52" s="1058" t="s">
        <v>1226</v>
      </c>
      <c r="C52" s="1058"/>
      <c r="D52" s="1058"/>
      <c r="E52" s="1058"/>
      <c r="F52" s="1058"/>
      <c r="Y52" s="481"/>
      <c r="Z52" s="481"/>
    </row>
    <row r="53" spans="2:29" s="137" customFormat="1" ht="14.25">
      <c r="B53" s="492"/>
      <c r="C53" s="486"/>
      <c r="D53" s="486"/>
      <c r="E53" s="486"/>
      <c r="F53" s="486"/>
      <c r="Y53" s="478"/>
      <c r="Z53" s="478"/>
    </row>
    <row r="54" spans="2:29" s="79" customFormat="1" ht="38.25" customHeight="1">
      <c r="B54" s="1058" t="s">
        <v>1025</v>
      </c>
      <c r="C54" s="1058"/>
      <c r="D54" s="1058"/>
      <c r="E54" s="1058"/>
      <c r="F54" s="1058"/>
      <c r="Y54" s="478"/>
      <c r="Z54" s="478"/>
    </row>
    <row r="55" spans="2:29" s="79" customFormat="1" ht="18" customHeight="1">
      <c r="B55" s="487" t="s">
        <v>1936</v>
      </c>
      <c r="C55" s="171"/>
      <c r="D55" s="171"/>
      <c r="E55" s="159"/>
      <c r="F55" s="159"/>
      <c r="Y55" s="478"/>
      <c r="Z55" s="478"/>
    </row>
    <row r="56" spans="2:29" s="79" customFormat="1">
      <c r="B56" s="472"/>
      <c r="C56" s="171"/>
      <c r="D56" s="171"/>
      <c r="E56" s="159"/>
      <c r="F56" s="159"/>
      <c r="Y56" s="478"/>
      <c r="Z56" s="478"/>
    </row>
    <row r="57" spans="2:29" s="79" customFormat="1">
      <c r="B57" s="1042"/>
      <c r="C57" s="1042"/>
      <c r="D57" s="1042"/>
      <c r="E57" s="172"/>
      <c r="F57" s="173"/>
      <c r="Y57" s="478"/>
      <c r="Z57" s="478"/>
    </row>
    <row r="58" spans="2:29" s="79" customFormat="1">
      <c r="B58" s="1056"/>
      <c r="C58" s="1056"/>
      <c r="D58" s="1056"/>
      <c r="E58" s="174"/>
      <c r="F58" s="175"/>
      <c r="G58" s="81"/>
      <c r="H58" s="82"/>
      <c r="I58" s="82"/>
      <c r="J58" s="82"/>
      <c r="K58" s="82"/>
      <c r="L58" s="82"/>
      <c r="Y58" s="478"/>
      <c r="Z58" s="478"/>
      <c r="AC58" s="83"/>
    </row>
    <row r="59" spans="2:29" s="79" customFormat="1">
      <c r="B59" s="1042"/>
      <c r="C59" s="1042"/>
      <c r="D59" s="1042"/>
      <c r="E59" s="159"/>
      <c r="F59" s="159"/>
      <c r="H59" s="84"/>
      <c r="I59" s="84"/>
      <c r="J59" s="84"/>
      <c r="K59" s="84"/>
      <c r="L59" s="84"/>
      <c r="Y59" s="478"/>
      <c r="Z59" s="478"/>
    </row>
    <row r="60" spans="2:29" s="79" customFormat="1" ht="14.25">
      <c r="B60" s="1058"/>
      <c r="C60" s="1058"/>
      <c r="D60" s="1058"/>
      <c r="E60" s="1058"/>
      <c r="F60" s="1058"/>
      <c r="Y60" s="478"/>
      <c r="Z60" s="478"/>
    </row>
    <row r="61" spans="2:29" s="79" customFormat="1" ht="14.25" customHeight="1">
      <c r="B61" s="499"/>
      <c r="C61" s="154"/>
      <c r="D61" s="176"/>
      <c r="E61" s="154"/>
      <c r="F61" s="154"/>
      <c r="Y61" s="478"/>
      <c r="Z61" s="478"/>
    </row>
    <row r="62" spans="2:29" s="79" customFormat="1" ht="14.25">
      <c r="B62" s="1055"/>
      <c r="C62" s="1056"/>
      <c r="D62" s="1056"/>
      <c r="E62" s="1056"/>
      <c r="F62" s="1056"/>
      <c r="Y62" s="478"/>
      <c r="Z62" s="478"/>
    </row>
    <row r="63" spans="2:29" s="79" customFormat="1">
      <c r="B63" s="472"/>
      <c r="C63" s="215"/>
      <c r="D63" s="215"/>
      <c r="E63" s="215"/>
      <c r="F63" s="215"/>
      <c r="Y63" s="478"/>
      <c r="Z63" s="478"/>
    </row>
    <row r="64" spans="2:29" s="79" customFormat="1">
      <c r="B64" s="472"/>
      <c r="Y64" s="477"/>
      <c r="Z64" s="477"/>
    </row>
  </sheetData>
  <customSheetViews>
    <customSheetView guid="{CEB12AB2-2B7C-47EA-8993-91B31C172525}"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1"/>
      <headerFooter alignWithMargins="0"/>
    </customSheetView>
    <customSheetView guid="{69687417-BF2D-41EA-9F0C-3ABCA36AC0DF}"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2"/>
      <headerFooter alignWithMargins="0"/>
    </customSheetView>
  </customSheetViews>
  <mergeCells count="43">
    <mergeCell ref="AA7:AB7"/>
    <mergeCell ref="AA8:AB8"/>
    <mergeCell ref="W7:X7"/>
    <mergeCell ref="W8:X8"/>
    <mergeCell ref="AC7:AC9"/>
    <mergeCell ref="Y7:Z7"/>
    <mergeCell ref="Y8:Z8"/>
    <mergeCell ref="K8:L8"/>
    <mergeCell ref="M7:N7"/>
    <mergeCell ref="M8:N8"/>
    <mergeCell ref="I7:J7"/>
    <mergeCell ref="I8:J8"/>
    <mergeCell ref="B62:F62"/>
    <mergeCell ref="B50:D50"/>
    <mergeCell ref="B51:D51"/>
    <mergeCell ref="B52:F52"/>
    <mergeCell ref="B57:D57"/>
    <mergeCell ref="B58:D58"/>
    <mergeCell ref="B54:F54"/>
    <mergeCell ref="B59:D59"/>
    <mergeCell ref="B60:F60"/>
    <mergeCell ref="Q7:R7"/>
    <mergeCell ref="U7:V7"/>
    <mergeCell ref="U8:V8"/>
    <mergeCell ref="S7:T7"/>
    <mergeCell ref="S8:T8"/>
    <mergeCell ref="Q8:R8"/>
    <mergeCell ref="B49:D49"/>
    <mergeCell ref="B7:B9"/>
    <mergeCell ref="B47:D47"/>
    <mergeCell ref="O7:P7"/>
    <mergeCell ref="O8:P8"/>
    <mergeCell ref="G7:H7"/>
    <mergeCell ref="G8:H8"/>
    <mergeCell ref="K7:L7"/>
    <mergeCell ref="B35:C35"/>
    <mergeCell ref="B37:C37"/>
    <mergeCell ref="B38:C38"/>
    <mergeCell ref="C7:D7"/>
    <mergeCell ref="C8:D8"/>
    <mergeCell ref="E7:F7"/>
    <mergeCell ref="E8:F8"/>
    <mergeCell ref="B34:C34"/>
  </mergeCells>
  <pageMargins left="0.27559055118110237" right="0.31496062992125984" top="0.15748031496062992" bottom="0.51181102362204722" header="0.27559055118110237" footer="0.31496062992125984"/>
  <pageSetup paperSize="9" scale="10" fitToHeight="0" orientation="landscape" r:id="rId3"/>
  <headerFooter alignWithMargins="0"/>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P61"/>
  <sheetViews>
    <sheetView zoomScaleNormal="100" zoomScaleSheetLayoutView="100" workbookViewId="0">
      <selection activeCell="S15" sqref="S15"/>
    </sheetView>
  </sheetViews>
  <sheetFormatPr defaultRowHeight="11.25"/>
  <cols>
    <col min="1" max="1" width="15.5703125" style="183" customWidth="1"/>
    <col min="2" max="2" width="11.42578125" style="183" customWidth="1"/>
    <col min="3" max="3" width="10.28515625" style="183" customWidth="1"/>
    <col min="4" max="7" width="9.85546875" style="183" customWidth="1"/>
    <col min="8" max="9" width="10.42578125" style="183" customWidth="1"/>
    <col min="10" max="10" width="10.5703125" style="183" customWidth="1"/>
    <col min="11" max="11" width="10.42578125" style="183" customWidth="1"/>
    <col min="12" max="12" width="11" style="183" customWidth="1"/>
    <col min="13" max="13" width="10.140625" style="183" customWidth="1"/>
    <col min="14" max="17" width="10.28515625" style="183" customWidth="1"/>
    <col min="18" max="18" width="9.140625" style="183" customWidth="1"/>
    <col min="19" max="19" width="10.140625" style="183" customWidth="1"/>
    <col min="20" max="20" width="10" style="183" customWidth="1"/>
    <col min="21" max="21" width="9.42578125" style="183" customWidth="1"/>
    <col min="22" max="22" width="16.140625" style="160" customWidth="1"/>
    <col min="23" max="23" width="11.140625" style="160" customWidth="1"/>
    <col min="24" max="24" width="10.28515625" style="160" customWidth="1"/>
    <col min="25" max="28" width="10.42578125" style="160" customWidth="1"/>
    <col min="29" max="29" width="10" style="160" customWidth="1"/>
    <col min="30" max="30" width="10.28515625" style="160" customWidth="1"/>
    <col min="31" max="31" width="10" style="160" customWidth="1"/>
    <col min="32" max="32" width="11" style="160" customWidth="1"/>
    <col min="33" max="33" width="10.28515625" style="160" customWidth="1"/>
    <col min="34" max="34" width="10.42578125" style="160" customWidth="1"/>
    <col min="35" max="38" width="10" style="160" customWidth="1"/>
    <col min="39" max="40" width="9.7109375" style="160" customWidth="1"/>
    <col min="41" max="41" width="10" style="160" customWidth="1"/>
    <col min="42" max="42" width="10.140625" style="160" customWidth="1"/>
    <col min="43" max="16384" width="9.140625" style="160"/>
  </cols>
  <sheetData>
    <row r="1" spans="1:42" ht="11.25" customHeight="1">
      <c r="A1" s="1077" t="s">
        <v>3114</v>
      </c>
      <c r="B1" s="1077"/>
      <c r="C1" s="1077"/>
      <c r="D1" s="1077"/>
      <c r="E1" s="1077"/>
      <c r="F1" s="1077"/>
      <c r="G1" s="1077"/>
      <c r="H1" s="1077"/>
      <c r="I1" s="1077"/>
      <c r="J1" s="1077"/>
      <c r="K1" s="1077"/>
      <c r="L1" s="1077"/>
      <c r="M1" s="1077"/>
      <c r="N1" s="1077"/>
      <c r="O1" s="1077"/>
      <c r="P1" s="1077"/>
      <c r="Q1" s="1077"/>
      <c r="R1" s="1077"/>
      <c r="S1" s="1077"/>
      <c r="T1" s="1077"/>
      <c r="U1" s="1077"/>
      <c r="V1" s="183"/>
    </row>
    <row r="2" spans="1:42" ht="11.25" customHeight="1">
      <c r="A2" s="1077"/>
      <c r="B2" s="1077"/>
      <c r="C2" s="1077"/>
      <c r="D2" s="1077"/>
      <c r="E2" s="1077"/>
      <c r="F2" s="1077"/>
      <c r="G2" s="1077"/>
      <c r="H2" s="1077"/>
      <c r="I2" s="1077"/>
      <c r="J2" s="1077"/>
      <c r="K2" s="1077"/>
      <c r="L2" s="1077"/>
      <c r="M2" s="1077"/>
      <c r="N2" s="1077"/>
      <c r="O2" s="1077"/>
      <c r="P2" s="1077"/>
      <c r="Q2" s="1077"/>
      <c r="R2" s="1077"/>
      <c r="S2" s="1077"/>
      <c r="T2" s="1077"/>
      <c r="U2" s="1077"/>
      <c r="W2" s="1077"/>
      <c r="X2" s="1077"/>
      <c r="Y2" s="1077"/>
      <c r="Z2" s="1077"/>
      <c r="AA2" s="1077"/>
      <c r="AB2" s="1077"/>
      <c r="AC2" s="1077"/>
      <c r="AD2" s="1077"/>
      <c r="AE2" s="1077"/>
      <c r="AF2" s="1077"/>
      <c r="AG2" s="573"/>
      <c r="AH2" s="573"/>
      <c r="AI2" s="573"/>
      <c r="AJ2" s="573"/>
      <c r="AK2" s="573"/>
      <c r="AL2" s="573"/>
      <c r="AM2" s="573"/>
      <c r="AN2" s="573"/>
      <c r="AO2" s="573"/>
      <c r="AP2" s="573"/>
    </row>
    <row r="3" spans="1:42" ht="11.25" customHeight="1">
      <c r="A3" s="1077" t="s">
        <v>3115</v>
      </c>
      <c r="B3" s="1077"/>
      <c r="C3" s="1077"/>
      <c r="D3" s="1077"/>
      <c r="E3" s="1077"/>
      <c r="F3" s="1077"/>
      <c r="G3" s="1077"/>
      <c r="H3" s="1077"/>
      <c r="I3" s="1077"/>
      <c r="J3" s="1077"/>
      <c r="K3" s="1077"/>
      <c r="L3" s="1077"/>
      <c r="M3" s="1077"/>
      <c r="N3" s="1077"/>
      <c r="O3" s="1077"/>
      <c r="P3" s="1077"/>
      <c r="Q3" s="1077"/>
      <c r="R3" s="1077"/>
      <c r="S3" s="1077"/>
      <c r="T3" s="1077"/>
      <c r="U3" s="1077"/>
      <c r="W3" s="1077"/>
      <c r="X3" s="1077"/>
      <c r="Y3" s="1077"/>
      <c r="Z3" s="1077"/>
      <c r="AA3" s="1077"/>
      <c r="AB3" s="1077"/>
      <c r="AC3" s="1077"/>
      <c r="AD3" s="1077"/>
      <c r="AE3" s="1077"/>
      <c r="AF3" s="1077"/>
      <c r="AG3" s="573"/>
      <c r="AH3" s="573"/>
      <c r="AI3" s="573"/>
      <c r="AJ3" s="573"/>
      <c r="AK3" s="573"/>
      <c r="AL3" s="573"/>
      <c r="AM3" s="573"/>
      <c r="AN3" s="573"/>
      <c r="AO3" s="573"/>
      <c r="AP3" s="573"/>
    </row>
    <row r="4" spans="1:42" ht="17.25" customHeight="1">
      <c r="C4" s="1078" t="s">
        <v>3339</v>
      </c>
      <c r="D4" s="1078"/>
      <c r="E4" s="1078"/>
      <c r="F4" s="1078"/>
      <c r="G4" s="1078"/>
      <c r="H4" s="1078"/>
      <c r="I4" s="1078"/>
      <c r="J4" s="1078"/>
      <c r="K4" s="1078"/>
      <c r="L4" s="1078"/>
      <c r="M4" s="1078"/>
      <c r="N4" s="1078"/>
      <c r="O4" s="1078"/>
      <c r="P4" s="1078"/>
      <c r="Q4" s="1078"/>
      <c r="R4" s="1078"/>
      <c r="S4" s="1078"/>
      <c r="T4" s="1078"/>
      <c r="U4" s="1078"/>
      <c r="V4" s="1079"/>
      <c r="W4" s="1079"/>
      <c r="X4" s="1079"/>
      <c r="Y4" s="1079"/>
      <c r="Z4" s="1079"/>
      <c r="AA4" s="1079"/>
      <c r="AB4" s="1079"/>
      <c r="AC4" s="1079"/>
      <c r="AD4" s="1079"/>
      <c r="AE4" s="1079"/>
      <c r="AF4" s="1079"/>
      <c r="AG4" s="1079"/>
      <c r="AH4" s="1079"/>
      <c r="AI4" s="1079"/>
      <c r="AJ4" s="1079"/>
      <c r="AK4" s="1079"/>
      <c r="AL4" s="1079"/>
      <c r="AM4" s="1079"/>
      <c r="AN4" s="1079"/>
      <c r="AO4" s="1079"/>
      <c r="AP4" s="1079"/>
    </row>
    <row r="5" spans="1:42" ht="1.5" customHeight="1">
      <c r="V5" s="183"/>
    </row>
    <row r="6" spans="1:42" ht="16.5" customHeight="1" thickBot="1">
      <c r="V6" s="183"/>
    </row>
    <row r="7" spans="1:42" ht="43.5" customHeight="1" thickBot="1">
      <c r="A7" s="1069" t="s">
        <v>1553</v>
      </c>
      <c r="B7" s="1067" t="s">
        <v>3286</v>
      </c>
      <c r="C7" s="1068"/>
      <c r="D7" s="1068"/>
      <c r="E7" s="1068"/>
      <c r="F7" s="1068"/>
      <c r="G7" s="1068"/>
      <c r="H7" s="1068"/>
      <c r="I7" s="1068"/>
      <c r="J7" s="1068"/>
      <c r="K7" s="1068"/>
      <c r="L7" s="1067" t="s">
        <v>2077</v>
      </c>
      <c r="M7" s="1068"/>
      <c r="N7" s="1068"/>
      <c r="O7" s="1068"/>
      <c r="P7" s="1068"/>
      <c r="Q7" s="1068"/>
      <c r="R7" s="1068"/>
      <c r="S7" s="1068"/>
      <c r="T7" s="1068"/>
      <c r="U7" s="1068"/>
      <c r="V7" s="1069" t="s">
        <v>1553</v>
      </c>
      <c r="W7" s="1067" t="s">
        <v>2144</v>
      </c>
      <c r="X7" s="1068"/>
      <c r="Y7" s="1068"/>
      <c r="Z7" s="1068"/>
      <c r="AA7" s="1068"/>
      <c r="AB7" s="1068"/>
      <c r="AC7" s="1068"/>
      <c r="AD7" s="1068"/>
      <c r="AE7" s="1068"/>
      <c r="AF7" s="1072"/>
      <c r="AG7" s="1080" t="s">
        <v>2040</v>
      </c>
      <c r="AH7" s="1080"/>
      <c r="AI7" s="1080"/>
      <c r="AJ7" s="1080"/>
      <c r="AK7" s="1080"/>
      <c r="AL7" s="1080"/>
      <c r="AM7" s="1080"/>
      <c r="AN7" s="1080"/>
      <c r="AO7" s="1080"/>
      <c r="AP7" s="1080"/>
    </row>
    <row r="8" spans="1:42" ht="54.75" customHeight="1" thickBot="1">
      <c r="A8" s="1070"/>
      <c r="B8" s="454" t="s">
        <v>3287</v>
      </c>
      <c r="C8" s="1081" t="s">
        <v>2185</v>
      </c>
      <c r="D8" s="1082"/>
      <c r="E8" s="1082"/>
      <c r="F8" s="1082"/>
      <c r="G8" s="1082"/>
      <c r="H8" s="1082"/>
      <c r="I8" s="1082"/>
      <c r="J8" s="1082"/>
      <c r="K8" s="1082"/>
      <c r="L8" s="454" t="s">
        <v>3287</v>
      </c>
      <c r="M8" s="1081" t="s">
        <v>2185</v>
      </c>
      <c r="N8" s="1082"/>
      <c r="O8" s="1082"/>
      <c r="P8" s="1082"/>
      <c r="Q8" s="1082"/>
      <c r="R8" s="1082"/>
      <c r="S8" s="1082"/>
      <c r="T8" s="1082"/>
      <c r="U8" s="1082"/>
      <c r="V8" s="1070"/>
      <c r="W8" s="454" t="s">
        <v>3287</v>
      </c>
      <c r="X8" s="1081" t="s">
        <v>2185</v>
      </c>
      <c r="Y8" s="1082"/>
      <c r="Z8" s="1082"/>
      <c r="AA8" s="1082"/>
      <c r="AB8" s="1082"/>
      <c r="AC8" s="1082"/>
      <c r="AD8" s="1082"/>
      <c r="AE8" s="1082"/>
      <c r="AF8" s="1083"/>
      <c r="AG8" s="454" t="s">
        <v>3287</v>
      </c>
      <c r="AH8" s="1081" t="s">
        <v>2185</v>
      </c>
      <c r="AI8" s="1082"/>
      <c r="AJ8" s="1082"/>
      <c r="AK8" s="1082"/>
      <c r="AL8" s="1082"/>
      <c r="AM8" s="1082"/>
      <c r="AN8" s="1082"/>
      <c r="AO8" s="1082"/>
      <c r="AP8" s="1083"/>
    </row>
    <row r="9" spans="1:42" ht="9" customHeight="1" thickBot="1">
      <c r="A9" s="1070"/>
      <c r="B9" s="455"/>
      <c r="C9" s="1073"/>
      <c r="D9" s="1073"/>
      <c r="E9" s="1073"/>
      <c r="F9" s="1073"/>
      <c r="G9" s="1073"/>
      <c r="H9" s="1073"/>
      <c r="I9" s="1073"/>
      <c r="J9" s="1073"/>
      <c r="K9" s="1073"/>
      <c r="L9" s="307"/>
      <c r="M9" s="1073"/>
      <c r="N9" s="1074"/>
      <c r="O9" s="1074"/>
      <c r="P9" s="1074"/>
      <c r="Q9" s="1074"/>
      <c r="R9" s="1074"/>
      <c r="S9" s="1074"/>
      <c r="T9" s="1074"/>
      <c r="U9" s="1074"/>
      <c r="V9" s="1070"/>
      <c r="W9" s="1075"/>
      <c r="X9" s="1076"/>
      <c r="Y9" s="1076"/>
      <c r="Z9" s="1076"/>
      <c r="AA9" s="1076"/>
      <c r="AB9" s="1076"/>
      <c r="AC9" s="1076"/>
      <c r="AD9" s="1076"/>
      <c r="AE9" s="1076"/>
      <c r="AF9" s="1076"/>
      <c r="AG9" s="1075"/>
      <c r="AH9" s="1076"/>
      <c r="AI9" s="1076"/>
      <c r="AJ9" s="1076"/>
      <c r="AK9" s="1076"/>
      <c r="AL9" s="1076"/>
      <c r="AM9" s="1076"/>
      <c r="AN9" s="1076"/>
      <c r="AO9" s="1076"/>
      <c r="AP9" s="1076"/>
    </row>
    <row r="10" spans="1:42" ht="48" customHeight="1" thickBot="1">
      <c r="A10" s="1071"/>
      <c r="B10" s="456" t="s">
        <v>3288</v>
      </c>
      <c r="C10" s="224" t="s">
        <v>3289</v>
      </c>
      <c r="D10" s="224" t="s">
        <v>3212</v>
      </c>
      <c r="E10" s="224" t="s">
        <v>3340</v>
      </c>
      <c r="F10" s="224" t="s">
        <v>3290</v>
      </c>
      <c r="G10" s="224" t="s">
        <v>3116</v>
      </c>
      <c r="H10" s="224" t="s">
        <v>3213</v>
      </c>
      <c r="I10" s="224" t="s">
        <v>3291</v>
      </c>
      <c r="J10" s="224" t="s">
        <v>3117</v>
      </c>
      <c r="K10" s="224" t="s">
        <v>3341</v>
      </c>
      <c r="L10" s="456" t="s">
        <v>3288</v>
      </c>
      <c r="M10" s="224" t="s">
        <v>3289</v>
      </c>
      <c r="N10" s="224" t="s">
        <v>3212</v>
      </c>
      <c r="O10" s="224" t="s">
        <v>3340</v>
      </c>
      <c r="P10" s="224" t="s">
        <v>3290</v>
      </c>
      <c r="Q10" s="224" t="s">
        <v>3116</v>
      </c>
      <c r="R10" s="224" t="s">
        <v>3213</v>
      </c>
      <c r="S10" s="224" t="s">
        <v>3291</v>
      </c>
      <c r="T10" s="224" t="s">
        <v>3117</v>
      </c>
      <c r="U10" s="224" t="s">
        <v>3341</v>
      </c>
      <c r="V10" s="1071"/>
      <c r="W10" s="456" t="s">
        <v>3288</v>
      </c>
      <c r="X10" s="224" t="s">
        <v>3289</v>
      </c>
      <c r="Y10" s="224" t="s">
        <v>3212</v>
      </c>
      <c r="Z10" s="224" t="s">
        <v>3340</v>
      </c>
      <c r="AA10" s="224" t="s">
        <v>3290</v>
      </c>
      <c r="AB10" s="224" t="s">
        <v>3116</v>
      </c>
      <c r="AC10" s="224" t="s">
        <v>3213</v>
      </c>
      <c r="AD10" s="224" t="s">
        <v>3291</v>
      </c>
      <c r="AE10" s="224" t="s">
        <v>3117</v>
      </c>
      <c r="AF10" s="224" t="s">
        <v>3341</v>
      </c>
      <c r="AG10" s="456" t="s">
        <v>3288</v>
      </c>
      <c r="AH10" s="224" t="s">
        <v>3289</v>
      </c>
      <c r="AI10" s="224" t="s">
        <v>3212</v>
      </c>
      <c r="AJ10" s="224" t="s">
        <v>3340</v>
      </c>
      <c r="AK10" s="224" t="s">
        <v>3290</v>
      </c>
      <c r="AL10" s="224" t="s">
        <v>3116</v>
      </c>
      <c r="AM10" s="224" t="s">
        <v>3213</v>
      </c>
      <c r="AN10" s="224" t="s">
        <v>3291</v>
      </c>
      <c r="AO10" s="224" t="s">
        <v>3117</v>
      </c>
      <c r="AP10" s="224" t="s">
        <v>3341</v>
      </c>
    </row>
    <row r="11" spans="1:42" ht="53.25" customHeight="1" thickBot="1">
      <c r="A11" s="274" t="s">
        <v>3342</v>
      </c>
      <c r="B11" s="274"/>
      <c r="C11" s="308"/>
      <c r="D11" s="308"/>
      <c r="E11" s="308"/>
      <c r="F11" s="308"/>
      <c r="G11" s="308"/>
      <c r="H11" s="308"/>
      <c r="I11" s="308"/>
      <c r="J11" s="308">
        <v>50000</v>
      </c>
      <c r="K11" s="457"/>
      <c r="L11" s="439"/>
      <c r="M11" s="308"/>
      <c r="N11" s="308"/>
      <c r="O11" s="308"/>
      <c r="P11" s="308"/>
      <c r="Q11" s="308"/>
      <c r="R11" s="308"/>
      <c r="S11" s="308"/>
      <c r="T11" s="308">
        <v>33170.705685000001</v>
      </c>
      <c r="U11" s="309"/>
      <c r="V11" s="274" t="s">
        <v>3342</v>
      </c>
      <c r="W11" s="439"/>
      <c r="X11" s="308"/>
      <c r="Y11" s="308"/>
      <c r="Z11" s="308"/>
      <c r="AA11" s="308"/>
      <c r="AB11" s="308"/>
      <c r="AC11" s="308"/>
      <c r="AD11" s="308"/>
      <c r="AE11" s="308">
        <v>70862.460917000004</v>
      </c>
      <c r="AF11" s="457"/>
      <c r="AG11" s="574"/>
      <c r="AH11" s="458"/>
      <c r="AI11" s="458"/>
      <c r="AJ11" s="458"/>
      <c r="AK11" s="458"/>
      <c r="AL11" s="458"/>
      <c r="AM11" s="458"/>
      <c r="AN11" s="458"/>
      <c r="AO11" s="458">
        <v>0.115</v>
      </c>
      <c r="AP11" s="459"/>
    </row>
    <row r="12" spans="1:42" ht="55.5" customHeight="1" thickBot="1">
      <c r="A12" s="274" t="s">
        <v>3343</v>
      </c>
      <c r="B12" s="460"/>
      <c r="C12" s="310">
        <v>20000</v>
      </c>
      <c r="D12" s="310"/>
      <c r="E12" s="310"/>
      <c r="F12" s="310"/>
      <c r="G12" s="310"/>
      <c r="H12" s="310"/>
      <c r="I12" s="310"/>
      <c r="J12" s="310"/>
      <c r="K12" s="461"/>
      <c r="L12" s="440"/>
      <c r="M12" s="310">
        <v>24118.631331000001</v>
      </c>
      <c r="N12" s="310"/>
      <c r="O12" s="310"/>
      <c r="P12" s="310"/>
      <c r="Q12" s="310"/>
      <c r="R12" s="310"/>
      <c r="S12" s="310"/>
      <c r="T12" s="310"/>
      <c r="U12" s="311"/>
      <c r="V12" s="274" t="s">
        <v>3343</v>
      </c>
      <c r="W12" s="440"/>
      <c r="X12" s="310">
        <v>46622</v>
      </c>
      <c r="Y12" s="310"/>
      <c r="Z12" s="310"/>
      <c r="AA12" s="310"/>
      <c r="AB12" s="310"/>
      <c r="AC12" s="310"/>
      <c r="AD12" s="310"/>
      <c r="AE12" s="310"/>
      <c r="AF12" s="461"/>
      <c r="AG12" s="575"/>
      <c r="AH12" s="235">
        <v>0.12</v>
      </c>
      <c r="AI12" s="235"/>
      <c r="AJ12" s="235"/>
      <c r="AK12" s="235"/>
      <c r="AL12" s="235"/>
      <c r="AM12" s="235"/>
      <c r="AN12" s="235"/>
      <c r="AO12" s="235"/>
      <c r="AP12" s="268"/>
    </row>
    <row r="13" spans="1:42" ht="55.5" customHeight="1" thickBot="1">
      <c r="A13" s="274" t="s">
        <v>3344</v>
      </c>
      <c r="B13" s="460"/>
      <c r="C13" s="310">
        <v>10000</v>
      </c>
      <c r="D13" s="310"/>
      <c r="E13" s="310"/>
      <c r="F13" s="310"/>
      <c r="G13" s="310"/>
      <c r="H13" s="310"/>
      <c r="I13" s="310"/>
      <c r="J13" s="310"/>
      <c r="K13" s="461"/>
      <c r="L13" s="440"/>
      <c r="M13" s="310">
        <v>10100.200000000001</v>
      </c>
      <c r="N13" s="310"/>
      <c r="O13" s="310"/>
      <c r="P13" s="310"/>
      <c r="Q13" s="310"/>
      <c r="R13" s="310"/>
      <c r="S13" s="310"/>
      <c r="T13" s="310"/>
      <c r="U13" s="312"/>
      <c r="V13" s="274" t="s">
        <v>3344</v>
      </c>
      <c r="W13" s="440"/>
      <c r="X13" s="310">
        <v>10100</v>
      </c>
      <c r="Y13" s="310"/>
      <c r="Z13" s="310"/>
      <c r="AA13" s="310"/>
      <c r="AB13" s="310"/>
      <c r="AC13" s="310"/>
      <c r="AD13" s="310"/>
      <c r="AE13" s="310"/>
      <c r="AF13" s="461"/>
      <c r="AG13" s="575"/>
      <c r="AH13" s="235">
        <v>0.1196</v>
      </c>
      <c r="AI13" s="235"/>
      <c r="AJ13" s="235"/>
      <c r="AK13" s="235"/>
      <c r="AL13" s="235"/>
      <c r="AM13" s="235"/>
      <c r="AN13" s="235"/>
      <c r="AO13" s="235"/>
      <c r="AP13" s="268"/>
    </row>
    <row r="14" spans="1:42" ht="48" customHeight="1" thickBot="1">
      <c r="A14" s="274" t="s">
        <v>3345</v>
      </c>
      <c r="B14" s="440"/>
      <c r="C14" s="310"/>
      <c r="D14" s="310"/>
      <c r="E14" s="310"/>
      <c r="F14" s="310"/>
      <c r="G14" s="310"/>
      <c r="H14" s="310">
        <v>30000</v>
      </c>
      <c r="I14" s="310"/>
      <c r="J14" s="310"/>
      <c r="K14" s="461"/>
      <c r="L14" s="440"/>
      <c r="M14" s="310"/>
      <c r="N14" s="310"/>
      <c r="O14" s="310"/>
      <c r="P14" s="310"/>
      <c r="Q14" s="310"/>
      <c r="R14" s="310">
        <v>27930.638674999998</v>
      </c>
      <c r="S14" s="310"/>
      <c r="T14" s="310"/>
      <c r="U14" s="311"/>
      <c r="V14" s="274" t="s">
        <v>3345</v>
      </c>
      <c r="W14" s="440"/>
      <c r="X14" s="310"/>
      <c r="Y14" s="310"/>
      <c r="Z14" s="310"/>
      <c r="AA14" s="310"/>
      <c r="AB14" s="310"/>
      <c r="AC14" s="310">
        <v>45000</v>
      </c>
      <c r="AD14" s="310"/>
      <c r="AE14" s="310"/>
      <c r="AF14" s="461"/>
      <c r="AG14" s="575"/>
      <c r="AH14" s="235"/>
      <c r="AI14" s="235"/>
      <c r="AJ14" s="235"/>
      <c r="AK14" s="235"/>
      <c r="AL14" s="235"/>
      <c r="AM14" s="235">
        <v>0.1215</v>
      </c>
      <c r="AN14" s="235"/>
      <c r="AO14" s="235"/>
      <c r="AP14" s="268"/>
    </row>
    <row r="15" spans="1:42" ht="60" customHeight="1" thickBot="1">
      <c r="A15" s="274" t="s">
        <v>3346</v>
      </c>
      <c r="B15" s="460"/>
      <c r="C15" s="310"/>
      <c r="D15" s="310"/>
      <c r="E15" s="310"/>
      <c r="F15" s="310"/>
      <c r="G15" s="310"/>
      <c r="H15" s="310"/>
      <c r="I15" s="310"/>
      <c r="J15" s="310"/>
      <c r="K15" s="461">
        <v>20000</v>
      </c>
      <c r="L15" s="440"/>
      <c r="M15" s="310"/>
      <c r="N15" s="310"/>
      <c r="O15" s="310"/>
      <c r="P15" s="310"/>
      <c r="Q15" s="310"/>
      <c r="R15" s="310"/>
      <c r="S15" s="310"/>
      <c r="T15" s="310"/>
      <c r="U15" s="311">
        <v>16845.983579</v>
      </c>
      <c r="V15" s="274" t="s">
        <v>3346</v>
      </c>
      <c r="W15" s="440"/>
      <c r="X15" s="310"/>
      <c r="Y15" s="310"/>
      <c r="Z15" s="310"/>
      <c r="AA15" s="310"/>
      <c r="AB15" s="310"/>
      <c r="AC15" s="310"/>
      <c r="AD15" s="310"/>
      <c r="AE15" s="310"/>
      <c r="AF15" s="461">
        <v>31100</v>
      </c>
      <c r="AG15" s="575"/>
      <c r="AH15" s="235"/>
      <c r="AI15" s="235"/>
      <c r="AJ15" s="235"/>
      <c r="AK15" s="235"/>
      <c r="AL15" s="235"/>
      <c r="AM15" s="235"/>
      <c r="AN15" s="235"/>
      <c r="AO15" s="235"/>
      <c r="AP15" s="268">
        <v>0.1215</v>
      </c>
    </row>
    <row r="16" spans="1:42" ht="57" customHeight="1" thickBot="1">
      <c r="A16" s="274" t="s">
        <v>3347</v>
      </c>
      <c r="B16" s="460"/>
      <c r="C16" s="310"/>
      <c r="D16" s="310"/>
      <c r="E16" s="310"/>
      <c r="F16" s="310"/>
      <c r="G16" s="310"/>
      <c r="H16" s="310">
        <v>30000</v>
      </c>
      <c r="I16" s="310"/>
      <c r="J16" s="310"/>
      <c r="K16" s="461"/>
      <c r="L16" s="440"/>
      <c r="M16" s="310"/>
      <c r="N16" s="310"/>
      <c r="O16" s="310"/>
      <c r="P16" s="310"/>
      <c r="Q16" s="310"/>
      <c r="R16" s="310">
        <v>30695.961160999999</v>
      </c>
      <c r="S16" s="310"/>
      <c r="T16" s="310"/>
      <c r="U16" s="311"/>
      <c r="V16" s="274" t="s">
        <v>3347</v>
      </c>
      <c r="W16" s="440"/>
      <c r="X16" s="310"/>
      <c r="Y16" s="310"/>
      <c r="Z16" s="310"/>
      <c r="AA16" s="310"/>
      <c r="AB16" s="310"/>
      <c r="AC16" s="310">
        <v>48500</v>
      </c>
      <c r="AD16" s="310"/>
      <c r="AE16" s="310"/>
      <c r="AF16" s="461"/>
      <c r="AG16" s="575"/>
      <c r="AH16" s="235"/>
      <c r="AI16" s="235"/>
      <c r="AJ16" s="235"/>
      <c r="AK16" s="235"/>
      <c r="AL16" s="235"/>
      <c r="AM16" s="235">
        <v>0.1215</v>
      </c>
      <c r="AN16" s="235"/>
      <c r="AO16" s="235"/>
      <c r="AP16" s="268"/>
    </row>
    <row r="17" spans="1:42" ht="59.25" customHeight="1" thickBot="1">
      <c r="A17" s="274" t="s">
        <v>3348</v>
      </c>
      <c r="B17" s="460"/>
      <c r="C17" s="313"/>
      <c r="D17" s="313"/>
      <c r="E17" s="313"/>
      <c r="F17" s="313"/>
      <c r="G17" s="313"/>
      <c r="H17" s="313">
        <v>10000</v>
      </c>
      <c r="I17" s="313"/>
      <c r="J17" s="313"/>
      <c r="K17" s="462"/>
      <c r="L17" s="315"/>
      <c r="M17" s="313"/>
      <c r="N17" s="313"/>
      <c r="O17" s="313"/>
      <c r="P17" s="313"/>
      <c r="Q17" s="313"/>
      <c r="R17" s="313">
        <v>13520.58</v>
      </c>
      <c r="S17" s="313"/>
      <c r="T17" s="313"/>
      <c r="U17" s="314"/>
      <c r="V17" s="274" t="s">
        <v>3348</v>
      </c>
      <c r="W17" s="315"/>
      <c r="X17" s="313"/>
      <c r="Y17" s="313"/>
      <c r="Z17" s="313"/>
      <c r="AA17" s="313"/>
      <c r="AB17" s="313"/>
      <c r="AC17" s="313">
        <v>15000</v>
      </c>
      <c r="AD17" s="313"/>
      <c r="AE17" s="313"/>
      <c r="AF17" s="462"/>
      <c r="AG17" s="575"/>
      <c r="AH17" s="235"/>
      <c r="AI17" s="235"/>
      <c r="AJ17" s="235"/>
      <c r="AK17" s="235"/>
      <c r="AL17" s="235"/>
      <c r="AM17" s="235">
        <v>0.1215</v>
      </c>
      <c r="AN17" s="235"/>
      <c r="AO17" s="235"/>
      <c r="AP17" s="268"/>
    </row>
    <row r="18" spans="1:42" ht="59.25" customHeight="1" thickBot="1">
      <c r="A18" s="274" t="s">
        <v>3349</v>
      </c>
      <c r="B18" s="460"/>
      <c r="C18" s="313"/>
      <c r="D18" s="313"/>
      <c r="E18" s="313"/>
      <c r="F18" s="313"/>
      <c r="G18" s="313">
        <v>40000</v>
      </c>
      <c r="H18" s="313"/>
      <c r="I18" s="313"/>
      <c r="J18" s="313"/>
      <c r="K18" s="462"/>
      <c r="L18" s="315"/>
      <c r="M18" s="313"/>
      <c r="N18" s="313"/>
      <c r="O18" s="313"/>
      <c r="P18" s="313"/>
      <c r="Q18" s="313">
        <v>35638.821758999999</v>
      </c>
      <c r="R18" s="313"/>
      <c r="S18" s="313"/>
      <c r="T18" s="313"/>
      <c r="U18" s="314"/>
      <c r="V18" s="274" t="s">
        <v>3349</v>
      </c>
      <c r="W18" s="315"/>
      <c r="X18" s="313"/>
      <c r="Y18" s="313"/>
      <c r="Z18" s="313"/>
      <c r="AA18" s="313"/>
      <c r="AB18" s="313">
        <v>53851.332999999999</v>
      </c>
      <c r="AC18" s="313"/>
      <c r="AD18" s="313"/>
      <c r="AE18" s="313"/>
      <c r="AF18" s="462"/>
      <c r="AG18" s="575"/>
      <c r="AH18" s="235"/>
      <c r="AI18" s="235"/>
      <c r="AJ18" s="235"/>
      <c r="AK18" s="235"/>
      <c r="AL18" s="235">
        <v>0.12</v>
      </c>
      <c r="AM18" s="235"/>
      <c r="AN18" s="235"/>
      <c r="AO18" s="235"/>
      <c r="AP18" s="268"/>
    </row>
    <row r="19" spans="1:42" ht="59.25" customHeight="1" thickBot="1">
      <c r="A19" s="274" t="s">
        <v>3350</v>
      </c>
      <c r="B19" s="310">
        <v>50000</v>
      </c>
      <c r="C19" s="313"/>
      <c r="D19" s="313"/>
      <c r="E19" s="313"/>
      <c r="F19" s="313"/>
      <c r="G19" s="313"/>
      <c r="H19" s="313"/>
      <c r="I19" s="313"/>
      <c r="J19" s="313"/>
      <c r="K19" s="462"/>
      <c r="L19" s="315">
        <v>42614.626020999996</v>
      </c>
      <c r="M19" s="313"/>
      <c r="N19" s="313"/>
      <c r="O19" s="313"/>
      <c r="P19" s="313"/>
      <c r="Q19" s="313"/>
      <c r="R19" s="313"/>
      <c r="S19" s="313"/>
      <c r="T19" s="313"/>
      <c r="U19" s="314"/>
      <c r="V19" s="274" t="s">
        <v>3350</v>
      </c>
      <c r="W19" s="315">
        <v>134346.9</v>
      </c>
      <c r="X19" s="313"/>
      <c r="Y19" s="313"/>
      <c r="Z19" s="313"/>
      <c r="AA19" s="313"/>
      <c r="AB19" s="313"/>
      <c r="AC19" s="313"/>
      <c r="AD19" s="313"/>
      <c r="AE19" s="313"/>
      <c r="AF19" s="462"/>
      <c r="AG19" s="575">
        <v>0.11749999999999999</v>
      </c>
      <c r="AH19" s="235"/>
      <c r="AI19" s="235"/>
      <c r="AJ19" s="235"/>
      <c r="AK19" s="235"/>
      <c r="AL19" s="235"/>
      <c r="AM19" s="235"/>
      <c r="AN19" s="235"/>
      <c r="AO19" s="235"/>
      <c r="AP19" s="268"/>
    </row>
    <row r="20" spans="1:42" ht="59.25" customHeight="1" thickBot="1">
      <c r="A20" s="274" t="s">
        <v>3351</v>
      </c>
      <c r="B20" s="460"/>
      <c r="C20" s="313"/>
      <c r="D20" s="313"/>
      <c r="E20" s="313">
        <v>30000</v>
      </c>
      <c r="F20" s="313"/>
      <c r="G20" s="313"/>
      <c r="H20" s="313"/>
      <c r="I20" s="313"/>
      <c r="J20" s="313"/>
      <c r="K20" s="462"/>
      <c r="L20" s="315"/>
      <c r="M20" s="313"/>
      <c r="N20" s="313"/>
      <c r="O20" s="313">
        <v>31653.376054</v>
      </c>
      <c r="P20" s="313"/>
      <c r="Q20" s="313"/>
      <c r="R20" s="313"/>
      <c r="S20" s="313"/>
      <c r="T20" s="313"/>
      <c r="U20" s="314"/>
      <c r="V20" s="274" t="s">
        <v>3351</v>
      </c>
      <c r="W20" s="315"/>
      <c r="X20" s="313"/>
      <c r="Y20" s="313"/>
      <c r="Z20" s="313">
        <v>59523.831277999998</v>
      </c>
      <c r="AA20" s="313"/>
      <c r="AB20" s="313"/>
      <c r="AC20" s="313"/>
      <c r="AD20" s="313"/>
      <c r="AE20" s="313"/>
      <c r="AF20" s="462"/>
      <c r="AG20" s="575"/>
      <c r="AH20" s="235"/>
      <c r="AI20" s="235"/>
      <c r="AJ20" s="235">
        <v>0.11890000000000001</v>
      </c>
      <c r="AK20" s="235"/>
      <c r="AL20" s="235"/>
      <c r="AM20" s="235"/>
      <c r="AN20" s="235"/>
      <c r="AO20" s="235"/>
      <c r="AP20" s="268"/>
    </row>
    <row r="21" spans="1:42" ht="59.25" customHeight="1" thickBot="1">
      <c r="A21" s="274" t="s">
        <v>3352</v>
      </c>
      <c r="B21" s="460"/>
      <c r="C21" s="313"/>
      <c r="D21" s="313"/>
      <c r="E21" s="313"/>
      <c r="F21" s="313"/>
      <c r="G21" s="313"/>
      <c r="H21" s="313"/>
      <c r="I21" s="313">
        <v>30000</v>
      </c>
      <c r="J21" s="313"/>
      <c r="K21" s="462"/>
      <c r="L21" s="315"/>
      <c r="M21" s="313"/>
      <c r="N21" s="313"/>
      <c r="O21" s="313"/>
      <c r="P21" s="313"/>
      <c r="Q21" s="313"/>
      <c r="R21" s="313"/>
      <c r="S21" s="313">
        <v>27056.909137999999</v>
      </c>
      <c r="T21" s="313"/>
      <c r="U21" s="314"/>
      <c r="V21" s="274" t="s">
        <v>3352</v>
      </c>
      <c r="W21" s="315"/>
      <c r="X21" s="313"/>
      <c r="Y21" s="313"/>
      <c r="Z21" s="313"/>
      <c r="AA21" s="313"/>
      <c r="AB21" s="313"/>
      <c r="AC21" s="313"/>
      <c r="AD21" s="313">
        <v>43100</v>
      </c>
      <c r="AE21" s="313"/>
      <c r="AF21" s="462"/>
      <c r="AG21" s="575"/>
      <c r="AH21" s="235"/>
      <c r="AI21" s="235"/>
      <c r="AJ21" s="235"/>
      <c r="AK21" s="235"/>
      <c r="AL21" s="235"/>
      <c r="AM21" s="235"/>
      <c r="AN21" s="235">
        <v>0.1215</v>
      </c>
      <c r="AO21" s="235"/>
      <c r="AP21" s="268"/>
    </row>
    <row r="22" spans="1:42" ht="59.25" customHeight="1" thickBot="1">
      <c r="A22" s="274" t="s">
        <v>3353</v>
      </c>
      <c r="B22" s="460"/>
      <c r="C22" s="313"/>
      <c r="D22" s="313"/>
      <c r="E22" s="313">
        <v>30000</v>
      </c>
      <c r="F22" s="313"/>
      <c r="G22" s="313"/>
      <c r="H22" s="313"/>
      <c r="I22" s="313"/>
      <c r="J22" s="313"/>
      <c r="K22" s="462"/>
      <c r="L22" s="315"/>
      <c r="M22" s="313"/>
      <c r="N22" s="313"/>
      <c r="O22" s="313">
        <v>5573.676555</v>
      </c>
      <c r="P22" s="313"/>
      <c r="Q22" s="313"/>
      <c r="R22" s="313"/>
      <c r="S22" s="313"/>
      <c r="T22" s="313"/>
      <c r="U22" s="314"/>
      <c r="V22" s="274" t="s">
        <v>3353</v>
      </c>
      <c r="W22" s="315"/>
      <c r="X22" s="313"/>
      <c r="Y22" s="313"/>
      <c r="Z22" s="313">
        <v>29650</v>
      </c>
      <c r="AA22" s="313"/>
      <c r="AB22" s="313"/>
      <c r="AC22" s="313"/>
      <c r="AD22" s="313"/>
      <c r="AE22" s="313"/>
      <c r="AF22" s="462"/>
      <c r="AG22" s="575"/>
      <c r="AH22" s="235"/>
      <c r="AI22" s="235"/>
      <c r="AJ22" s="235">
        <v>0.11899999999999999</v>
      </c>
      <c r="AK22" s="235"/>
      <c r="AL22" s="235"/>
      <c r="AM22" s="235"/>
      <c r="AN22" s="235" t="s">
        <v>3354</v>
      </c>
      <c r="AO22" s="235"/>
      <c r="AP22" s="268"/>
    </row>
    <row r="23" spans="1:42" ht="59.25" customHeight="1" thickBot="1">
      <c r="A23" s="274" t="s">
        <v>3355</v>
      </c>
      <c r="B23" s="460"/>
      <c r="C23" s="313"/>
      <c r="D23" s="313"/>
      <c r="E23" s="313"/>
      <c r="F23" s="313"/>
      <c r="G23" s="313"/>
      <c r="H23" s="313"/>
      <c r="I23" s="313"/>
      <c r="J23" s="313">
        <v>30000</v>
      </c>
      <c r="K23" s="462"/>
      <c r="L23" s="315"/>
      <c r="M23" s="313"/>
      <c r="N23" s="313"/>
      <c r="O23" s="313"/>
      <c r="P23" s="313"/>
      <c r="Q23" s="313"/>
      <c r="R23" s="313"/>
      <c r="S23" s="313"/>
      <c r="T23" s="313">
        <v>24708.912568</v>
      </c>
      <c r="U23" s="314"/>
      <c r="V23" s="274" t="s">
        <v>3355</v>
      </c>
      <c r="W23" s="315"/>
      <c r="X23" s="313"/>
      <c r="Y23" s="313"/>
      <c r="Z23" s="313"/>
      <c r="AA23" s="313"/>
      <c r="AB23" s="313"/>
      <c r="AC23" s="313"/>
      <c r="AD23" s="313"/>
      <c r="AE23" s="313">
        <v>43100</v>
      </c>
      <c r="AF23" s="462"/>
      <c r="AG23" s="575"/>
      <c r="AH23" s="235"/>
      <c r="AI23" s="235"/>
      <c r="AJ23" s="235"/>
      <c r="AK23" s="235"/>
      <c r="AL23" s="235"/>
      <c r="AM23" s="235"/>
      <c r="AN23" s="235"/>
      <c r="AO23" s="235">
        <v>0.1208</v>
      </c>
      <c r="AP23" s="268"/>
    </row>
    <row r="24" spans="1:42" ht="59.25" customHeight="1" thickBot="1">
      <c r="A24" s="274" t="s">
        <v>3356</v>
      </c>
      <c r="B24" s="313"/>
      <c r="C24" s="463">
        <v>30000</v>
      </c>
      <c r="D24" s="463"/>
      <c r="E24" s="463"/>
      <c r="F24" s="463"/>
      <c r="G24" s="463"/>
      <c r="H24" s="463"/>
      <c r="I24" s="463"/>
      <c r="J24" s="463"/>
      <c r="K24" s="464"/>
      <c r="L24" s="315"/>
      <c r="M24" s="313">
        <v>22248.481799000001</v>
      </c>
      <c r="N24" s="313"/>
      <c r="O24" s="313"/>
      <c r="P24" s="313"/>
      <c r="Q24" s="313"/>
      <c r="R24" s="313"/>
      <c r="S24" s="313"/>
      <c r="T24" s="313"/>
      <c r="U24" s="314"/>
      <c r="V24" s="274" t="s">
        <v>3356</v>
      </c>
      <c r="W24" s="315"/>
      <c r="X24" s="313">
        <v>48000</v>
      </c>
      <c r="Y24" s="313"/>
      <c r="Z24" s="313"/>
      <c r="AA24" s="313"/>
      <c r="AB24" s="313"/>
      <c r="AC24" s="313"/>
      <c r="AD24" s="313"/>
      <c r="AE24" s="313"/>
      <c r="AF24" s="462"/>
      <c r="AG24" s="575"/>
      <c r="AH24" s="235">
        <v>0.1196</v>
      </c>
      <c r="AI24" s="235"/>
      <c r="AJ24" s="235"/>
      <c r="AK24" s="235"/>
      <c r="AL24" s="235"/>
      <c r="AM24" s="235"/>
      <c r="AN24" s="235"/>
      <c r="AO24" s="235"/>
      <c r="AP24" s="268"/>
    </row>
    <row r="25" spans="1:42" ht="59.25" customHeight="1" thickBot="1">
      <c r="A25" s="274" t="s">
        <v>3357</v>
      </c>
      <c r="B25" s="466"/>
      <c r="C25" s="463"/>
      <c r="D25" s="463"/>
      <c r="E25" s="463"/>
      <c r="F25" s="463"/>
      <c r="G25" s="463"/>
      <c r="H25" s="463"/>
      <c r="I25" s="463"/>
      <c r="J25" s="463"/>
      <c r="K25" s="464">
        <v>20000</v>
      </c>
      <c r="L25" s="315"/>
      <c r="M25" s="313"/>
      <c r="N25" s="313"/>
      <c r="O25" s="313"/>
      <c r="P25" s="313"/>
      <c r="Q25" s="313"/>
      <c r="R25" s="313"/>
      <c r="S25" s="313"/>
      <c r="T25" s="313"/>
      <c r="U25" s="314">
        <v>3053.5879789999999</v>
      </c>
      <c r="V25" s="465" t="s">
        <v>3357</v>
      </c>
      <c r="W25" s="315"/>
      <c r="X25" s="313"/>
      <c r="Y25" s="313"/>
      <c r="Z25" s="313"/>
      <c r="AA25" s="313"/>
      <c r="AB25" s="313"/>
      <c r="AC25" s="313"/>
      <c r="AD25" s="313"/>
      <c r="AE25" s="313"/>
      <c r="AF25" s="462">
        <v>14100</v>
      </c>
      <c r="AG25" s="575"/>
      <c r="AH25" s="235"/>
      <c r="AI25" s="235"/>
      <c r="AJ25" s="235"/>
      <c r="AK25" s="235"/>
      <c r="AL25" s="235"/>
      <c r="AM25" s="235"/>
      <c r="AN25" s="235"/>
      <c r="AO25" s="235"/>
      <c r="AP25" s="268">
        <v>0.1215</v>
      </c>
    </row>
    <row r="26" spans="1:42" ht="59.25" customHeight="1" thickBot="1">
      <c r="A26" s="274" t="s">
        <v>3358</v>
      </c>
      <c r="B26" s="468"/>
      <c r="C26" s="463"/>
      <c r="D26" s="463"/>
      <c r="E26" s="463"/>
      <c r="F26" s="463">
        <v>40000</v>
      </c>
      <c r="G26" s="463"/>
      <c r="H26" s="463"/>
      <c r="I26" s="463"/>
      <c r="J26" s="463"/>
      <c r="K26" s="464"/>
      <c r="L26" s="315"/>
      <c r="M26" s="313"/>
      <c r="N26" s="313"/>
      <c r="O26" s="313"/>
      <c r="P26" s="313">
        <v>10246.116172</v>
      </c>
      <c r="Q26" s="313"/>
      <c r="R26" s="313"/>
      <c r="S26" s="313"/>
      <c r="T26" s="313"/>
      <c r="U26" s="314"/>
      <c r="V26" s="467" t="s">
        <v>3358</v>
      </c>
      <c r="W26" s="315"/>
      <c r="X26" s="313"/>
      <c r="Y26" s="313"/>
      <c r="Z26" s="313"/>
      <c r="AA26" s="313">
        <v>68656.191999999995</v>
      </c>
      <c r="AB26" s="313"/>
      <c r="AC26" s="313"/>
      <c r="AD26" s="313"/>
      <c r="AE26" s="313"/>
      <c r="AF26" s="462"/>
      <c r="AG26" s="575"/>
      <c r="AH26" s="235"/>
      <c r="AI26" s="235"/>
      <c r="AJ26" s="235"/>
      <c r="AK26" s="235">
        <v>0.12</v>
      </c>
      <c r="AL26" s="235"/>
      <c r="AM26" s="235"/>
      <c r="AN26" s="235"/>
      <c r="AO26" s="235"/>
      <c r="AP26" s="268"/>
    </row>
    <row r="27" spans="1:42" ht="59.25" customHeight="1" thickBot="1">
      <c r="A27" s="274" t="s">
        <v>3359</v>
      </c>
      <c r="B27" s="466"/>
      <c r="C27" s="313"/>
      <c r="D27" s="313"/>
      <c r="E27" s="313"/>
      <c r="F27" s="313"/>
      <c r="G27" s="313"/>
      <c r="H27" s="313"/>
      <c r="I27" s="313">
        <v>30000</v>
      </c>
      <c r="J27" s="313"/>
      <c r="K27" s="462"/>
      <c r="L27" s="315"/>
      <c r="M27" s="313"/>
      <c r="N27" s="313"/>
      <c r="O27" s="313"/>
      <c r="P27" s="313"/>
      <c r="Q27" s="313"/>
      <c r="R27" s="313"/>
      <c r="S27" s="313">
        <v>14205.375470999999</v>
      </c>
      <c r="T27" s="313"/>
      <c r="U27" s="314"/>
      <c r="V27" s="465" t="s">
        <v>3359</v>
      </c>
      <c r="W27" s="315"/>
      <c r="X27" s="313"/>
      <c r="Y27" s="313"/>
      <c r="Z27" s="313"/>
      <c r="AA27" s="313"/>
      <c r="AB27" s="313"/>
      <c r="AC27" s="313"/>
      <c r="AD27" s="313">
        <v>28765.295999999998</v>
      </c>
      <c r="AE27" s="313"/>
      <c r="AF27" s="462"/>
      <c r="AG27" s="575"/>
      <c r="AH27" s="235"/>
      <c r="AI27" s="235"/>
      <c r="AJ27" s="235"/>
      <c r="AK27" s="235"/>
      <c r="AL27" s="235"/>
      <c r="AM27" s="235"/>
      <c r="AN27" s="235">
        <v>0.1215</v>
      </c>
      <c r="AO27" s="235"/>
      <c r="AP27" s="268"/>
    </row>
    <row r="28" spans="1:42" ht="63.75" customHeight="1" thickBot="1">
      <c r="A28" s="274" t="s">
        <v>3360</v>
      </c>
      <c r="B28" s="466"/>
      <c r="C28" s="313"/>
      <c r="D28" s="313"/>
      <c r="E28" s="313"/>
      <c r="F28" s="313"/>
      <c r="G28" s="313"/>
      <c r="H28" s="313"/>
      <c r="I28" s="313">
        <v>10000</v>
      </c>
      <c r="J28" s="313"/>
      <c r="K28" s="462"/>
      <c r="L28" s="315"/>
      <c r="M28" s="313"/>
      <c r="N28" s="313"/>
      <c r="O28" s="313"/>
      <c r="P28" s="313"/>
      <c r="Q28" s="313"/>
      <c r="R28" s="313"/>
      <c r="S28" s="313">
        <v>9007.3850000000002</v>
      </c>
      <c r="T28" s="313"/>
      <c r="U28" s="314"/>
      <c r="V28" s="465" t="s">
        <v>3360</v>
      </c>
      <c r="W28" s="315"/>
      <c r="X28" s="313"/>
      <c r="Y28" s="313"/>
      <c r="Z28" s="313"/>
      <c r="AA28" s="313"/>
      <c r="AB28" s="313"/>
      <c r="AC28" s="313"/>
      <c r="AD28" s="313">
        <v>10000</v>
      </c>
      <c r="AE28" s="313"/>
      <c r="AF28" s="462"/>
      <c r="AG28" s="575"/>
      <c r="AH28" s="235"/>
      <c r="AI28" s="235"/>
      <c r="AJ28" s="235"/>
      <c r="AK28" s="235"/>
      <c r="AL28" s="235"/>
      <c r="AM28" s="235"/>
      <c r="AN28" s="235">
        <v>0.1215</v>
      </c>
      <c r="AO28" s="235"/>
      <c r="AP28" s="268"/>
    </row>
    <row r="29" spans="1:42" ht="59.25" customHeight="1" thickBot="1">
      <c r="A29" s="274" t="s">
        <v>3359</v>
      </c>
      <c r="B29" s="466"/>
      <c r="C29" s="313"/>
      <c r="D29" s="313"/>
      <c r="E29" s="313"/>
      <c r="F29" s="313"/>
      <c r="G29" s="313"/>
      <c r="H29" s="313"/>
      <c r="I29" s="313">
        <v>30000</v>
      </c>
      <c r="J29" s="313"/>
      <c r="K29" s="462"/>
      <c r="L29" s="315"/>
      <c r="M29" s="313"/>
      <c r="N29" s="313"/>
      <c r="O29" s="313"/>
      <c r="P29" s="313"/>
      <c r="Q29" s="313"/>
      <c r="R29" s="313"/>
      <c r="S29" s="313">
        <v>25497.203086000001</v>
      </c>
      <c r="T29" s="313"/>
      <c r="U29" s="314"/>
      <c r="V29" s="465" t="s">
        <v>3359</v>
      </c>
      <c r="W29" s="315"/>
      <c r="X29" s="313"/>
      <c r="Y29" s="313"/>
      <c r="Z29" s="313"/>
      <c r="AA29" s="313"/>
      <c r="AB29" s="313"/>
      <c r="AC29" s="313"/>
      <c r="AD29" s="313">
        <v>35368.28</v>
      </c>
      <c r="AE29" s="313"/>
      <c r="AF29" s="462"/>
      <c r="AG29" s="575"/>
      <c r="AH29" s="235"/>
      <c r="AI29" s="235"/>
      <c r="AJ29" s="235"/>
      <c r="AK29" s="235"/>
      <c r="AL29" s="235"/>
      <c r="AM29" s="235"/>
      <c r="AN29" s="235">
        <v>0.122</v>
      </c>
      <c r="AO29" s="235"/>
      <c r="AP29" s="268"/>
    </row>
    <row r="30" spans="1:42" ht="59.25" customHeight="1" thickBot="1">
      <c r="A30" s="274" t="s">
        <v>3360</v>
      </c>
      <c r="B30" s="466"/>
      <c r="C30" s="313"/>
      <c r="D30" s="313"/>
      <c r="E30" s="313"/>
      <c r="F30" s="313"/>
      <c r="G30" s="313"/>
      <c r="H30" s="313"/>
      <c r="I30" s="313">
        <v>20000</v>
      </c>
      <c r="J30" s="313"/>
      <c r="K30" s="462"/>
      <c r="L30" s="315"/>
      <c r="M30" s="313"/>
      <c r="N30" s="313"/>
      <c r="O30" s="313"/>
      <c r="P30" s="313"/>
      <c r="Q30" s="313"/>
      <c r="R30" s="313"/>
      <c r="S30" s="313">
        <v>16391.61</v>
      </c>
      <c r="T30" s="313"/>
      <c r="U30" s="314"/>
      <c r="V30" s="465" t="s">
        <v>3360</v>
      </c>
      <c r="W30" s="315"/>
      <c r="X30" s="313"/>
      <c r="Y30" s="313"/>
      <c r="Z30" s="313"/>
      <c r="AA30" s="313"/>
      <c r="AB30" s="313"/>
      <c r="AC30" s="313"/>
      <c r="AD30" s="313">
        <v>20000</v>
      </c>
      <c r="AE30" s="313"/>
      <c r="AF30" s="462"/>
      <c r="AG30" s="575"/>
      <c r="AH30" s="235"/>
      <c r="AI30" s="235"/>
      <c r="AJ30" s="235"/>
      <c r="AK30" s="235"/>
      <c r="AL30" s="235"/>
      <c r="AM30" s="235"/>
      <c r="AN30" s="235">
        <v>0.1215</v>
      </c>
      <c r="AO30" s="235"/>
      <c r="AP30" s="268"/>
    </row>
    <row r="31" spans="1:42" ht="59.25" customHeight="1" thickBot="1">
      <c r="A31" s="467" t="s">
        <v>3361</v>
      </c>
      <c r="B31" s="468"/>
      <c r="C31" s="463"/>
      <c r="D31" s="463">
        <v>40000</v>
      </c>
      <c r="E31" s="463"/>
      <c r="F31" s="463"/>
      <c r="G31" s="463"/>
      <c r="H31" s="463"/>
      <c r="I31" s="463"/>
      <c r="J31" s="463"/>
      <c r="K31" s="464"/>
      <c r="L31" s="576"/>
      <c r="M31" s="463"/>
      <c r="N31" s="463">
        <v>44156.971310000001</v>
      </c>
      <c r="O31" s="463"/>
      <c r="P31" s="463"/>
      <c r="Q31" s="463"/>
      <c r="R31" s="463"/>
      <c r="S31" s="463"/>
      <c r="T31" s="463"/>
      <c r="U31" s="577"/>
      <c r="V31" s="465" t="s">
        <v>3361</v>
      </c>
      <c r="W31" s="315"/>
      <c r="X31" s="313"/>
      <c r="Y31" s="313">
        <v>49470.542000000001</v>
      </c>
      <c r="Z31" s="313"/>
      <c r="AA31" s="313"/>
      <c r="AB31" s="313"/>
      <c r="AC31" s="313"/>
      <c r="AD31" s="313"/>
      <c r="AE31" s="313"/>
      <c r="AF31" s="462"/>
      <c r="AG31" s="575"/>
      <c r="AH31" s="235"/>
      <c r="AI31" s="235">
        <v>0.122</v>
      </c>
      <c r="AJ31" s="235"/>
      <c r="AK31" s="235"/>
      <c r="AL31" s="235"/>
      <c r="AM31" s="235"/>
      <c r="AN31" s="235"/>
      <c r="AO31" s="235"/>
      <c r="AP31" s="268"/>
    </row>
    <row r="32" spans="1:42" ht="59.25" customHeight="1" thickBot="1">
      <c r="A32" s="467" t="s">
        <v>3362</v>
      </c>
      <c r="B32" s="468"/>
      <c r="C32" s="463"/>
      <c r="D32" s="463"/>
      <c r="E32" s="463">
        <v>40000</v>
      </c>
      <c r="F32" s="463"/>
      <c r="G32" s="463"/>
      <c r="H32" s="463"/>
      <c r="I32" s="463"/>
      <c r="J32" s="463"/>
      <c r="K32" s="464"/>
      <c r="L32" s="576"/>
      <c r="M32" s="463"/>
      <c r="N32" s="463"/>
      <c r="O32" s="463">
        <v>29326.861577</v>
      </c>
      <c r="P32" s="463"/>
      <c r="Q32" s="463"/>
      <c r="R32" s="463"/>
      <c r="S32" s="463"/>
      <c r="T32" s="463"/>
      <c r="U32" s="577"/>
      <c r="V32" s="465" t="s">
        <v>3362</v>
      </c>
      <c r="W32" s="315"/>
      <c r="X32" s="313"/>
      <c r="Y32" s="313"/>
      <c r="Z32" s="313">
        <v>32440</v>
      </c>
      <c r="AA32" s="313"/>
      <c r="AB32" s="313"/>
      <c r="AC32" s="313"/>
      <c r="AD32" s="313"/>
      <c r="AE32" s="313"/>
      <c r="AF32" s="462"/>
      <c r="AG32" s="575"/>
      <c r="AH32" s="235"/>
      <c r="AI32" s="235"/>
      <c r="AJ32" s="235">
        <v>0.122</v>
      </c>
      <c r="AK32" s="235"/>
      <c r="AL32" s="235"/>
      <c r="AM32" s="235"/>
      <c r="AN32" s="235"/>
      <c r="AO32" s="235"/>
      <c r="AP32" s="268"/>
    </row>
    <row r="33" spans="1:42" ht="59.25" customHeight="1" thickBot="1">
      <c r="A33" s="467" t="s">
        <v>3363</v>
      </c>
      <c r="B33" s="310">
        <v>50000</v>
      </c>
      <c r="C33" s="463"/>
      <c r="D33" s="463"/>
      <c r="E33" s="463"/>
      <c r="F33" s="463"/>
      <c r="G33" s="463"/>
      <c r="H33" s="463"/>
      <c r="I33" s="463"/>
      <c r="J33" s="463"/>
      <c r="K33" s="464"/>
      <c r="L33" s="576">
        <v>2701.0140000000001</v>
      </c>
      <c r="M33" s="463"/>
      <c r="N33" s="463"/>
      <c r="O33" s="463"/>
      <c r="P33" s="463"/>
      <c r="Q33" s="463"/>
      <c r="R33" s="463"/>
      <c r="S33" s="463"/>
      <c r="T33" s="463"/>
      <c r="U33" s="577"/>
      <c r="V33" s="465" t="s">
        <v>3363</v>
      </c>
      <c r="W33" s="315">
        <v>48000</v>
      </c>
      <c r="X33" s="313"/>
      <c r="Y33" s="313"/>
      <c r="Z33" s="313"/>
      <c r="AA33" s="313"/>
      <c r="AB33" s="313"/>
      <c r="AC33" s="313"/>
      <c r="AD33" s="313"/>
      <c r="AE33" s="313"/>
      <c r="AF33" s="462"/>
      <c r="AG33" s="575">
        <v>0.11700000000000001</v>
      </c>
      <c r="AH33" s="235"/>
      <c r="AI33" s="235"/>
      <c r="AJ33" s="235"/>
      <c r="AK33" s="235"/>
      <c r="AL33" s="235"/>
      <c r="AM33" s="235"/>
      <c r="AN33" s="235"/>
      <c r="AO33" s="235"/>
      <c r="AP33" s="268"/>
    </row>
    <row r="34" spans="1:42" ht="59.25" customHeight="1" thickBot="1">
      <c r="A34" s="467" t="s">
        <v>3364</v>
      </c>
      <c r="B34" s="468"/>
      <c r="C34" s="463"/>
      <c r="D34" s="463"/>
      <c r="E34" s="463"/>
      <c r="F34" s="463">
        <v>30000</v>
      </c>
      <c r="G34" s="463"/>
      <c r="H34" s="463"/>
      <c r="I34" s="463"/>
      <c r="J34" s="463"/>
      <c r="K34" s="464"/>
      <c r="L34" s="576"/>
      <c r="M34" s="463"/>
      <c r="N34" s="463"/>
      <c r="O34" s="463"/>
      <c r="P34" s="463">
        <v>1704.9</v>
      </c>
      <c r="Q34" s="463"/>
      <c r="R34" s="463"/>
      <c r="S34" s="463"/>
      <c r="T34" s="463"/>
      <c r="U34" s="577"/>
      <c r="V34" s="465" t="s">
        <v>3364</v>
      </c>
      <c r="W34" s="315"/>
      <c r="X34" s="313"/>
      <c r="Y34" s="313"/>
      <c r="Z34" s="313"/>
      <c r="AA34" s="313">
        <v>24000</v>
      </c>
      <c r="AB34" s="313"/>
      <c r="AC34" s="313"/>
      <c r="AD34" s="313"/>
      <c r="AE34" s="313"/>
      <c r="AF34" s="462"/>
      <c r="AG34" s="575"/>
      <c r="AH34" s="235"/>
      <c r="AI34" s="235"/>
      <c r="AJ34" s="235"/>
      <c r="AK34" s="235">
        <v>0.12</v>
      </c>
      <c r="AL34" s="235"/>
      <c r="AM34" s="235"/>
      <c r="AN34" s="235"/>
      <c r="AO34" s="235"/>
      <c r="AP34" s="268"/>
    </row>
    <row r="35" spans="1:42" ht="59.25" customHeight="1" thickBot="1">
      <c r="A35" s="467" t="s">
        <v>3365</v>
      </c>
      <c r="B35" s="468"/>
      <c r="C35" s="463"/>
      <c r="D35" s="463"/>
      <c r="E35" s="463"/>
      <c r="F35" s="463"/>
      <c r="G35" s="463"/>
      <c r="H35" s="463"/>
      <c r="I35" s="463"/>
      <c r="J35" s="463">
        <v>20000</v>
      </c>
      <c r="K35" s="464"/>
      <c r="L35" s="576"/>
      <c r="M35" s="463"/>
      <c r="N35" s="463"/>
      <c r="O35" s="463"/>
      <c r="P35" s="463"/>
      <c r="Q35" s="463"/>
      <c r="R35" s="463"/>
      <c r="S35" s="463"/>
      <c r="T35" s="463">
        <v>8062.99</v>
      </c>
      <c r="U35" s="577"/>
      <c r="V35" s="465" t="s">
        <v>3365</v>
      </c>
      <c r="W35" s="315"/>
      <c r="X35" s="313"/>
      <c r="Y35" s="313"/>
      <c r="Z35" s="313"/>
      <c r="AA35" s="313"/>
      <c r="AB35" s="313"/>
      <c r="AC35" s="313"/>
      <c r="AD35" s="313"/>
      <c r="AE35" s="313">
        <v>18000</v>
      </c>
      <c r="AF35" s="462"/>
      <c r="AG35" s="575"/>
      <c r="AH35" s="235"/>
      <c r="AI35" s="235"/>
      <c r="AJ35" s="235"/>
      <c r="AK35" s="235"/>
      <c r="AL35" s="235"/>
      <c r="AM35" s="235"/>
      <c r="AN35" s="235"/>
      <c r="AO35" s="235">
        <v>0.1215</v>
      </c>
      <c r="AP35" s="268"/>
    </row>
    <row r="36" spans="1:42" ht="59.25" customHeight="1" thickBot="1">
      <c r="A36" s="467" t="s">
        <v>3366</v>
      </c>
      <c r="B36" s="468"/>
      <c r="C36" s="463"/>
      <c r="D36" s="463"/>
      <c r="E36" s="463"/>
      <c r="F36" s="463"/>
      <c r="G36" s="463"/>
      <c r="H36" s="463"/>
      <c r="I36" s="463"/>
      <c r="J36" s="463">
        <v>10000</v>
      </c>
      <c r="K36" s="464"/>
      <c r="L36" s="576"/>
      <c r="M36" s="463"/>
      <c r="N36" s="463"/>
      <c r="O36" s="463"/>
      <c r="P36" s="463"/>
      <c r="Q36" s="463"/>
      <c r="R36" s="463"/>
      <c r="S36" s="463"/>
      <c r="T36" s="463">
        <v>999.99943399999995</v>
      </c>
      <c r="U36" s="577"/>
      <c r="V36" s="465" t="s">
        <v>3366</v>
      </c>
      <c r="W36" s="315"/>
      <c r="X36" s="313"/>
      <c r="Y36" s="313"/>
      <c r="Z36" s="313"/>
      <c r="AA36" s="313"/>
      <c r="AB36" s="313"/>
      <c r="AC36" s="313"/>
      <c r="AD36" s="313"/>
      <c r="AE36" s="313">
        <v>1240.2</v>
      </c>
      <c r="AF36" s="462"/>
      <c r="AG36" s="575"/>
      <c r="AH36" s="235"/>
      <c r="AI36" s="235"/>
      <c r="AJ36" s="235"/>
      <c r="AK36" s="235"/>
      <c r="AL36" s="235"/>
      <c r="AM36" s="235"/>
      <c r="AN36" s="235"/>
      <c r="AO36" s="235">
        <v>0.1215</v>
      </c>
      <c r="AP36" s="268"/>
    </row>
    <row r="37" spans="1:42" ht="59.25" customHeight="1" thickBot="1">
      <c r="A37" s="467" t="s">
        <v>3364</v>
      </c>
      <c r="B37" s="468"/>
      <c r="C37" s="463"/>
      <c r="D37" s="463"/>
      <c r="E37" s="463"/>
      <c r="F37" s="463">
        <v>30000</v>
      </c>
      <c r="G37" s="463"/>
      <c r="H37" s="463"/>
      <c r="I37" s="463"/>
      <c r="J37" s="463"/>
      <c r="K37" s="464"/>
      <c r="L37" s="576"/>
      <c r="M37" s="463"/>
      <c r="N37" s="463"/>
      <c r="O37" s="463"/>
      <c r="P37" s="463">
        <v>20655.343835</v>
      </c>
      <c r="Q37" s="463"/>
      <c r="R37" s="463"/>
      <c r="S37" s="463"/>
      <c r="T37" s="463"/>
      <c r="U37" s="577"/>
      <c r="V37" s="465" t="s">
        <v>3364</v>
      </c>
      <c r="W37" s="315"/>
      <c r="X37" s="313"/>
      <c r="Y37" s="313"/>
      <c r="Z37" s="313"/>
      <c r="AA37" s="313">
        <v>48550</v>
      </c>
      <c r="AB37" s="313"/>
      <c r="AC37" s="313"/>
      <c r="AD37" s="313"/>
      <c r="AE37" s="313"/>
      <c r="AF37" s="462"/>
      <c r="AG37" s="575"/>
      <c r="AH37" s="235"/>
      <c r="AI37" s="235"/>
      <c r="AJ37" s="235"/>
      <c r="AK37" s="235">
        <v>0.1211</v>
      </c>
      <c r="AL37" s="235"/>
      <c r="AM37" s="235"/>
      <c r="AN37" s="235"/>
      <c r="AO37" s="235"/>
      <c r="AP37" s="268"/>
    </row>
    <row r="38" spans="1:42" ht="59.25" customHeight="1" thickBot="1">
      <c r="A38" s="467" t="s">
        <v>3367</v>
      </c>
      <c r="B38" s="468"/>
      <c r="C38" s="463"/>
      <c r="D38" s="463">
        <v>30000</v>
      </c>
      <c r="E38" s="463"/>
      <c r="F38" s="463"/>
      <c r="G38" s="463"/>
      <c r="H38" s="463"/>
      <c r="I38" s="463"/>
      <c r="J38" s="463"/>
      <c r="K38" s="464"/>
      <c r="L38" s="576"/>
      <c r="M38" s="463"/>
      <c r="N38" s="463">
        <v>10171.606667</v>
      </c>
      <c r="O38" s="463"/>
      <c r="P38" s="463"/>
      <c r="Q38" s="463"/>
      <c r="R38" s="463"/>
      <c r="S38" s="463"/>
      <c r="T38" s="463"/>
      <c r="U38" s="577"/>
      <c r="V38" s="465" t="s">
        <v>3367</v>
      </c>
      <c r="W38" s="315"/>
      <c r="X38" s="313"/>
      <c r="Y38" s="313">
        <v>31985.284</v>
      </c>
      <c r="Z38" s="313"/>
      <c r="AA38" s="313"/>
      <c r="AB38" s="313"/>
      <c r="AC38" s="313"/>
      <c r="AD38" s="313"/>
      <c r="AE38" s="313"/>
      <c r="AF38" s="462"/>
      <c r="AG38" s="575"/>
      <c r="AH38" s="235"/>
      <c r="AI38" s="235">
        <v>0.121</v>
      </c>
      <c r="AJ38" s="235"/>
      <c r="AK38" s="235"/>
      <c r="AL38" s="235"/>
      <c r="AM38" s="235"/>
      <c r="AN38" s="235"/>
      <c r="AO38" s="235"/>
      <c r="AP38" s="268"/>
    </row>
    <row r="39" spans="1:42" ht="59.25" customHeight="1" thickBot="1">
      <c r="A39" s="467" t="s">
        <v>3368</v>
      </c>
      <c r="B39" s="468"/>
      <c r="C39" s="463"/>
      <c r="D39" s="463"/>
      <c r="E39" s="463"/>
      <c r="F39" s="463"/>
      <c r="G39" s="463"/>
      <c r="H39" s="463"/>
      <c r="I39" s="463">
        <v>10000</v>
      </c>
      <c r="J39" s="463"/>
      <c r="K39" s="464"/>
      <c r="L39" s="468"/>
      <c r="M39" s="463"/>
      <c r="N39" s="463"/>
      <c r="O39" s="463"/>
      <c r="P39" s="463"/>
      <c r="Q39" s="463"/>
      <c r="R39" s="463"/>
      <c r="S39" s="463">
        <v>1731.2136410000001</v>
      </c>
      <c r="T39" s="463"/>
      <c r="U39" s="464"/>
      <c r="V39" s="465" t="s">
        <v>3368</v>
      </c>
      <c r="W39" s="466"/>
      <c r="X39" s="313"/>
      <c r="Y39" s="313"/>
      <c r="Z39" s="313"/>
      <c r="AA39" s="313"/>
      <c r="AB39" s="313"/>
      <c r="AC39" s="313"/>
      <c r="AD39" s="313">
        <v>18000</v>
      </c>
      <c r="AE39" s="313"/>
      <c r="AF39" s="462"/>
      <c r="AG39" s="575"/>
      <c r="AH39" s="235"/>
      <c r="AI39" s="235"/>
      <c r="AJ39" s="235"/>
      <c r="AK39" s="235"/>
      <c r="AL39" s="235"/>
      <c r="AM39" s="235"/>
      <c r="AN39" s="235">
        <v>0.1215</v>
      </c>
      <c r="AO39" s="235"/>
      <c r="AP39" s="268"/>
    </row>
    <row r="40" spans="1:42" ht="59.25" customHeight="1" thickBot="1">
      <c r="A40" s="467" t="s">
        <v>3369</v>
      </c>
      <c r="B40" s="468"/>
      <c r="C40" s="463"/>
      <c r="D40" s="463"/>
      <c r="E40" s="463"/>
      <c r="F40" s="463"/>
      <c r="G40" s="463"/>
      <c r="H40" s="463"/>
      <c r="I40" s="463">
        <v>20000</v>
      </c>
      <c r="J40" s="463"/>
      <c r="K40" s="464"/>
      <c r="L40" s="468"/>
      <c r="M40" s="463"/>
      <c r="N40" s="463"/>
      <c r="O40" s="463"/>
      <c r="P40" s="463"/>
      <c r="Q40" s="463"/>
      <c r="R40" s="463"/>
      <c r="S40" s="463">
        <v>20520.227778</v>
      </c>
      <c r="T40" s="463"/>
      <c r="U40" s="464"/>
      <c r="V40" s="465" t="s">
        <v>3369</v>
      </c>
      <c r="W40" s="466"/>
      <c r="X40" s="313"/>
      <c r="Y40" s="313"/>
      <c r="Z40" s="313"/>
      <c r="AA40" s="313"/>
      <c r="AB40" s="313"/>
      <c r="AC40" s="313"/>
      <c r="AD40" s="313">
        <v>25000</v>
      </c>
      <c r="AE40" s="313"/>
      <c r="AF40" s="462"/>
      <c r="AG40" s="575"/>
      <c r="AH40" s="235"/>
      <c r="AI40" s="235"/>
      <c r="AJ40" s="235"/>
      <c r="AK40" s="235"/>
      <c r="AL40" s="235"/>
      <c r="AM40" s="235"/>
      <c r="AN40" s="235">
        <v>0.1215</v>
      </c>
      <c r="AO40" s="235"/>
      <c r="AP40" s="268"/>
    </row>
    <row r="41" spans="1:42" ht="59.25" customHeight="1" thickBot="1">
      <c r="A41" s="467" t="s">
        <v>3370</v>
      </c>
      <c r="B41" s="468"/>
      <c r="C41" s="463"/>
      <c r="D41" s="463"/>
      <c r="E41" s="463"/>
      <c r="F41" s="463"/>
      <c r="G41" s="463"/>
      <c r="H41" s="463">
        <v>15000</v>
      </c>
      <c r="I41" s="463"/>
      <c r="J41" s="463"/>
      <c r="K41" s="464"/>
      <c r="L41" s="468"/>
      <c r="M41" s="463"/>
      <c r="N41" s="463"/>
      <c r="O41" s="463"/>
      <c r="P41" s="463"/>
      <c r="Q41" s="463"/>
      <c r="R41" s="463">
        <v>10165.969147</v>
      </c>
      <c r="S41" s="463"/>
      <c r="T41" s="463"/>
      <c r="U41" s="464"/>
      <c r="V41" s="465" t="s">
        <v>3370</v>
      </c>
      <c r="W41" s="466"/>
      <c r="X41" s="313"/>
      <c r="Y41" s="313"/>
      <c r="Z41" s="313"/>
      <c r="AA41" s="313"/>
      <c r="AB41" s="313"/>
      <c r="AC41" s="313">
        <v>24200</v>
      </c>
      <c r="AD41" s="313"/>
      <c r="AE41" s="313"/>
      <c r="AF41" s="462"/>
      <c r="AG41" s="575"/>
      <c r="AH41" s="235"/>
      <c r="AI41" s="235"/>
      <c r="AJ41" s="235"/>
      <c r="AK41" s="235"/>
      <c r="AL41" s="235"/>
      <c r="AM41" s="235">
        <v>0.1215</v>
      </c>
      <c r="AN41" s="235"/>
      <c r="AO41" s="235"/>
      <c r="AP41" s="268"/>
    </row>
    <row r="42" spans="1:42" ht="59.25" customHeight="1" thickBot="1">
      <c r="A42" s="467" t="s">
        <v>3371</v>
      </c>
      <c r="B42" s="468"/>
      <c r="C42" s="463"/>
      <c r="D42" s="463"/>
      <c r="E42" s="463"/>
      <c r="F42" s="463"/>
      <c r="G42" s="463"/>
      <c r="H42" s="463">
        <v>15000</v>
      </c>
      <c r="I42" s="463"/>
      <c r="J42" s="463"/>
      <c r="K42" s="464"/>
      <c r="L42" s="468"/>
      <c r="M42" s="463"/>
      <c r="N42" s="463"/>
      <c r="O42" s="463"/>
      <c r="P42" s="463"/>
      <c r="Q42" s="463"/>
      <c r="R42" s="463">
        <v>10882.129333000001</v>
      </c>
      <c r="S42" s="463"/>
      <c r="T42" s="463"/>
      <c r="U42" s="464"/>
      <c r="V42" s="465" t="s">
        <v>3371</v>
      </c>
      <c r="W42" s="466"/>
      <c r="X42" s="313"/>
      <c r="Y42" s="313"/>
      <c r="Z42" s="313"/>
      <c r="AA42" s="313"/>
      <c r="AB42" s="313"/>
      <c r="AC42" s="313">
        <v>12000</v>
      </c>
      <c r="AD42" s="313"/>
      <c r="AE42" s="313"/>
      <c r="AF42" s="462"/>
      <c r="AG42" s="575"/>
      <c r="AH42" s="235"/>
      <c r="AI42" s="235"/>
      <c r="AJ42" s="235"/>
      <c r="AK42" s="235"/>
      <c r="AL42" s="235"/>
      <c r="AM42" s="235">
        <v>0.1215</v>
      </c>
      <c r="AN42" s="235"/>
      <c r="AO42" s="235"/>
      <c r="AP42" s="268"/>
    </row>
    <row r="43" spans="1:42" ht="59.25" customHeight="1" thickBot="1">
      <c r="A43" s="467" t="s">
        <v>3372</v>
      </c>
      <c r="B43" s="468"/>
      <c r="C43" s="463">
        <v>10000</v>
      </c>
      <c r="D43" s="463"/>
      <c r="E43" s="463"/>
      <c r="F43" s="463"/>
      <c r="G43" s="463"/>
      <c r="H43" s="463"/>
      <c r="I43" s="463"/>
      <c r="J43" s="463"/>
      <c r="K43" s="464"/>
      <c r="L43" s="468"/>
      <c r="M43" s="463">
        <v>3485.54835</v>
      </c>
      <c r="N43" s="463"/>
      <c r="O43" s="463"/>
      <c r="P43" s="463"/>
      <c r="Q43" s="463"/>
      <c r="R43" s="463"/>
      <c r="S43" s="463"/>
      <c r="T43" s="463"/>
      <c r="U43" s="464"/>
      <c r="V43" s="465" t="s">
        <v>3372</v>
      </c>
      <c r="W43" s="466"/>
      <c r="X43" s="313">
        <v>29450</v>
      </c>
      <c r="Y43" s="313"/>
      <c r="Z43" s="313"/>
      <c r="AA43" s="313"/>
      <c r="AB43" s="313"/>
      <c r="AC43" s="313"/>
      <c r="AD43" s="313"/>
      <c r="AE43" s="313"/>
      <c r="AF43" s="462"/>
      <c r="AG43" s="575"/>
      <c r="AH43" s="235">
        <v>0.1225</v>
      </c>
      <c r="AI43" s="235"/>
      <c r="AJ43" s="235"/>
      <c r="AK43" s="235"/>
      <c r="AL43" s="235"/>
      <c r="AM43" s="235"/>
      <c r="AN43" s="235"/>
      <c r="AO43" s="235"/>
      <c r="AP43" s="268"/>
    </row>
    <row r="44" spans="1:42" ht="59.25" customHeight="1" thickBot="1">
      <c r="A44" s="467" t="s">
        <v>3373</v>
      </c>
      <c r="B44" s="468"/>
      <c r="C44" s="463">
        <v>20000</v>
      </c>
      <c r="D44" s="463"/>
      <c r="E44" s="463"/>
      <c r="F44" s="463"/>
      <c r="G44" s="463"/>
      <c r="H44" s="463"/>
      <c r="I44" s="463"/>
      <c r="J44" s="463"/>
      <c r="K44" s="464"/>
      <c r="L44" s="468"/>
      <c r="M44" s="463">
        <v>20241.013332999999</v>
      </c>
      <c r="N44" s="463"/>
      <c r="O44" s="463"/>
      <c r="P44" s="463"/>
      <c r="Q44" s="463"/>
      <c r="R44" s="463"/>
      <c r="S44" s="463"/>
      <c r="T44" s="463"/>
      <c r="U44" s="464"/>
      <c r="V44" s="465" t="s">
        <v>3373</v>
      </c>
      <c r="W44" s="466"/>
      <c r="X44" s="313">
        <v>20000</v>
      </c>
      <c r="Y44" s="313"/>
      <c r="Z44" s="313"/>
      <c r="AA44" s="313"/>
      <c r="AB44" s="313"/>
      <c r="AC44" s="313"/>
      <c r="AD44" s="313"/>
      <c r="AE44" s="313"/>
      <c r="AF44" s="462"/>
      <c r="AG44" s="575"/>
      <c r="AH44" s="235">
        <v>0.1212</v>
      </c>
      <c r="AI44" s="235"/>
      <c r="AJ44" s="235"/>
      <c r="AK44" s="235"/>
      <c r="AL44" s="235"/>
      <c r="AM44" s="235"/>
      <c r="AN44" s="235"/>
      <c r="AO44" s="235"/>
      <c r="AP44" s="268"/>
    </row>
    <row r="45" spans="1:42" ht="59.25" customHeight="1" thickBot="1">
      <c r="A45" s="467" t="s">
        <v>3374</v>
      </c>
      <c r="B45" s="468"/>
      <c r="C45" s="463"/>
      <c r="D45" s="463"/>
      <c r="E45" s="463"/>
      <c r="F45" s="463">
        <v>30000</v>
      </c>
      <c r="G45" s="463"/>
      <c r="H45" s="463"/>
      <c r="I45" s="463"/>
      <c r="J45" s="463"/>
      <c r="K45" s="464"/>
      <c r="L45" s="468"/>
      <c r="M45" s="463"/>
      <c r="N45" s="463"/>
      <c r="O45" s="463"/>
      <c r="P45" s="463">
        <v>7087.8780669999996</v>
      </c>
      <c r="Q45" s="463"/>
      <c r="R45" s="463"/>
      <c r="S45" s="463"/>
      <c r="T45" s="463"/>
      <c r="U45" s="464"/>
      <c r="V45" s="465" t="s">
        <v>3374</v>
      </c>
      <c r="W45" s="469"/>
      <c r="X45" s="316"/>
      <c r="Y45" s="316"/>
      <c r="Z45" s="316"/>
      <c r="AA45" s="316">
        <v>47747.199999999997</v>
      </c>
      <c r="AB45" s="316"/>
      <c r="AC45" s="316"/>
      <c r="AD45" s="316"/>
      <c r="AE45" s="316"/>
      <c r="AF45" s="470"/>
      <c r="AG45" s="578"/>
      <c r="AH45" s="441"/>
      <c r="AI45" s="441"/>
      <c r="AJ45" s="441"/>
      <c r="AK45" s="441">
        <v>0.122</v>
      </c>
      <c r="AL45" s="441"/>
      <c r="AM45" s="441"/>
      <c r="AN45" s="441"/>
      <c r="AO45" s="441"/>
      <c r="AP45" s="442"/>
    </row>
    <row r="46" spans="1:42" ht="61.5" customHeight="1" thickBot="1">
      <c r="A46" s="579" t="s">
        <v>3375</v>
      </c>
      <c r="B46" s="580">
        <f>B11+B12+B13+B14+B15+B16+B17+B18+B19+B20+B21+B22+B23+B24+B25+B26+B27+B28+B29+B30+B31+B32+B33+B34+B35+B36+B37+B38+B39+B40+B41+B42+B43+B44+B45</f>
        <v>100000</v>
      </c>
      <c r="C46" s="580">
        <f t="shared" ref="C46:AF46" si="0">C11+C12+C13+C14+C15+C16+C17+C18+C19+C20+C21+C22+C23+C24+C25+C26+C27+C28+C29+C30+C31+C32+C33+C34+C35+C36+C37+C38+C39+C40+C41+C42+C43+C44+C45</f>
        <v>90000</v>
      </c>
      <c r="D46" s="580">
        <f t="shared" si="0"/>
        <v>70000</v>
      </c>
      <c r="E46" s="580">
        <f t="shared" si="0"/>
        <v>100000</v>
      </c>
      <c r="F46" s="580">
        <f t="shared" si="0"/>
        <v>130000</v>
      </c>
      <c r="G46" s="580">
        <f t="shared" si="0"/>
        <v>40000</v>
      </c>
      <c r="H46" s="580">
        <f t="shared" si="0"/>
        <v>100000</v>
      </c>
      <c r="I46" s="580">
        <f t="shared" si="0"/>
        <v>150000</v>
      </c>
      <c r="J46" s="580">
        <f t="shared" si="0"/>
        <v>110000</v>
      </c>
      <c r="K46" s="580">
        <f t="shared" si="0"/>
        <v>40000</v>
      </c>
      <c r="L46" s="580">
        <f t="shared" si="0"/>
        <v>45315.640020999999</v>
      </c>
      <c r="M46" s="580">
        <f t="shared" si="0"/>
        <v>80193.874813000002</v>
      </c>
      <c r="N46" s="580">
        <f t="shared" si="0"/>
        <v>54328.577977000001</v>
      </c>
      <c r="O46" s="580">
        <f t="shared" si="0"/>
        <v>66553.914185999995</v>
      </c>
      <c r="P46" s="580">
        <f t="shared" si="0"/>
        <v>39694.238074000001</v>
      </c>
      <c r="Q46" s="580">
        <f t="shared" si="0"/>
        <v>35638.821758999999</v>
      </c>
      <c r="R46" s="580">
        <f t="shared" si="0"/>
        <v>93195.278315999996</v>
      </c>
      <c r="S46" s="580">
        <f t="shared" si="0"/>
        <v>114409.92411399999</v>
      </c>
      <c r="T46" s="580">
        <f t="shared" si="0"/>
        <v>66942.607686999996</v>
      </c>
      <c r="U46" s="580">
        <f t="shared" si="0"/>
        <v>19899.571558</v>
      </c>
      <c r="V46" s="471" t="s">
        <v>3375</v>
      </c>
      <c r="W46" s="471">
        <f t="shared" si="0"/>
        <v>182346.9</v>
      </c>
      <c r="X46" s="471">
        <f t="shared" si="0"/>
        <v>154172</v>
      </c>
      <c r="Y46" s="471">
        <f t="shared" si="0"/>
        <v>81455.826000000001</v>
      </c>
      <c r="Z46" s="471">
        <f t="shared" si="0"/>
        <v>121613.831278</v>
      </c>
      <c r="AA46" s="471">
        <f t="shared" si="0"/>
        <v>188953.39199999999</v>
      </c>
      <c r="AB46" s="471">
        <f t="shared" si="0"/>
        <v>53851.332999999999</v>
      </c>
      <c r="AC46" s="471">
        <f t="shared" si="0"/>
        <v>144700</v>
      </c>
      <c r="AD46" s="471">
        <f t="shared" si="0"/>
        <v>180233.576</v>
      </c>
      <c r="AE46" s="471">
        <f t="shared" si="0"/>
        <v>133202.66091700003</v>
      </c>
      <c r="AF46" s="471">
        <f t="shared" si="0"/>
        <v>45200</v>
      </c>
      <c r="AG46" s="443"/>
      <c r="AH46" s="444"/>
      <c r="AI46" s="444"/>
      <c r="AJ46" s="444"/>
      <c r="AK46" s="444"/>
      <c r="AL46" s="444"/>
      <c r="AM46" s="444"/>
      <c r="AN46" s="444"/>
      <c r="AO46" s="444"/>
      <c r="AP46" s="581"/>
    </row>
    <row r="49" spans="1:32">
      <c r="A49" s="1066"/>
      <c r="B49" s="1066"/>
      <c r="C49" s="1066"/>
      <c r="D49" s="1066"/>
      <c r="E49" s="1066"/>
      <c r="F49" s="1066"/>
      <c r="G49" s="1066"/>
      <c r="H49" s="1066"/>
      <c r="I49" s="1066"/>
      <c r="J49" s="1066"/>
      <c r="K49" s="1066"/>
      <c r="M49" s="318"/>
      <c r="N49" s="237"/>
      <c r="O49" s="237"/>
      <c r="P49" s="237"/>
      <c r="Q49" s="237"/>
      <c r="Y49" s="317"/>
      <c r="Z49" s="317"/>
      <c r="AA49" s="317"/>
      <c r="AB49" s="317"/>
      <c r="AC49" s="317"/>
      <c r="AD49" s="317"/>
      <c r="AE49" s="317"/>
      <c r="AF49" s="317"/>
    </row>
    <row r="50" spans="1:32">
      <c r="G50" s="237">
        <f>B46+C46+D46+E46+F46+G46+H46+I46+J46+K46</f>
        <v>930000</v>
      </c>
      <c r="H50" s="318"/>
      <c r="I50" s="318"/>
      <c r="J50" s="318"/>
      <c r="K50" s="318"/>
      <c r="M50" s="318"/>
      <c r="N50" s="318"/>
      <c r="O50" s="318">
        <f>L46+M46+N46+O46+P46+Q46+R46+S46+T46+U46</f>
        <v>616172.44850499998</v>
      </c>
      <c r="P50" s="318"/>
      <c r="Q50" s="318"/>
      <c r="R50" s="318"/>
      <c r="S50" s="318"/>
      <c r="T50" s="318"/>
      <c r="U50" s="318"/>
      <c r="X50" s="236"/>
    </row>
    <row r="51" spans="1:32">
      <c r="H51" s="237"/>
      <c r="I51" s="237"/>
      <c r="M51" s="318"/>
      <c r="AF51" s="317"/>
    </row>
    <row r="61" spans="1:32">
      <c r="M61" s="318"/>
      <c r="N61" s="318"/>
      <c r="O61" s="318"/>
      <c r="P61" s="318"/>
      <c r="Q61" s="318"/>
      <c r="R61" s="318"/>
      <c r="S61" s="318"/>
      <c r="T61" s="318"/>
      <c r="U61" s="318"/>
    </row>
  </sheetData>
  <customSheetViews>
    <customSheetView guid="{CEB12AB2-2B7C-47EA-8993-91B31C172525}" showPageBreaks="1" fitToPage="1" printArea="1" view="pageBreakPreview">
      <selection activeCell="H14" sqref="H14"/>
      <colBreaks count="1" manualBreakCount="1">
        <brk id="13" max="19" man="1"/>
      </colBreaks>
      <pageMargins left="0.25" right="0.25" top="0.75" bottom="0.75" header="0.3" footer="0.3"/>
      <pageSetup paperSize="9" scale="43" orientation="landscape" r:id="rId1"/>
    </customSheetView>
    <customSheetView guid="{69687417-BF2D-41EA-9F0C-3ABCA36AC0DF}" showPageBreaks="1" fitToPage="1" printArea="1" view="pageBreakPreview">
      <selection activeCell="H14" sqref="H14"/>
      <colBreaks count="1" manualBreakCount="1">
        <brk id="13" max="19" man="1"/>
      </colBreaks>
      <pageMargins left="0.25" right="0.25" top="0.75" bottom="0.75" header="0.3" footer="0.3"/>
      <pageSetup paperSize="9" scale="43" orientation="landscape" r:id="rId2"/>
    </customSheetView>
  </customSheetViews>
  <mergeCells count="21">
    <mergeCell ref="AG9:AP9"/>
    <mergeCell ref="A1:U2"/>
    <mergeCell ref="W2:AF2"/>
    <mergeCell ref="A3:U3"/>
    <mergeCell ref="W3:AF3"/>
    <mergeCell ref="C4:U4"/>
    <mergeCell ref="V4:AP4"/>
    <mergeCell ref="A7:A10"/>
    <mergeCell ref="AG7:AP7"/>
    <mergeCell ref="C8:K8"/>
    <mergeCell ref="M8:U8"/>
    <mergeCell ref="X8:AF8"/>
    <mergeCell ref="AH8:AP8"/>
    <mergeCell ref="A49:K49"/>
    <mergeCell ref="B7:K7"/>
    <mergeCell ref="L7:U7"/>
    <mergeCell ref="V7:V10"/>
    <mergeCell ref="W7:AF7"/>
    <mergeCell ref="C9:K9"/>
    <mergeCell ref="M9:U9"/>
    <mergeCell ref="W9:AF9"/>
  </mergeCells>
  <pageMargins left="0.25" right="0.25" top="0.75" bottom="0.75" header="0.3" footer="0.3"/>
  <pageSetup paperSize="9" scale="26" orientation="landscape" r:id="rId3"/>
  <colBreaks count="1" manualBreakCount="1">
    <brk id="13" max="4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7"/>
  <sheetViews>
    <sheetView zoomScaleNormal="100" zoomScaleSheetLayoutView="100" workbookViewId="0">
      <selection activeCell="H20" sqref="H20"/>
    </sheetView>
  </sheetViews>
  <sheetFormatPr defaultRowHeight="12.75"/>
  <cols>
    <col min="1" max="1" width="18" style="255" customWidth="1"/>
    <col min="2" max="3" width="14.140625" style="255" customWidth="1"/>
    <col min="4" max="4" width="14" style="255" customWidth="1"/>
    <col min="5" max="5" width="18.28515625" style="255" customWidth="1"/>
    <col min="6" max="6" width="19.42578125" style="255" customWidth="1"/>
    <col min="7" max="7" width="38.5703125" style="255" customWidth="1"/>
    <col min="8" max="16384" width="9.140625" style="255"/>
  </cols>
  <sheetData>
    <row r="1" spans="1:6" s="63" customFormat="1" ht="3.75" customHeight="1">
      <c r="A1" s="501"/>
      <c r="B1" s="501"/>
      <c r="C1" s="501"/>
      <c r="D1" s="501"/>
      <c r="E1" s="501"/>
      <c r="F1" s="501"/>
    </row>
    <row r="2" spans="1:6" s="63" customFormat="1" ht="11.1" customHeight="1">
      <c r="A2" s="517" t="s">
        <v>1704</v>
      </c>
      <c r="B2" s="501"/>
      <c r="C2" s="501"/>
      <c r="D2" s="501"/>
      <c r="E2" s="501"/>
      <c r="F2" s="1086" t="s">
        <v>1679</v>
      </c>
    </row>
    <row r="3" spans="1:6" s="63" customFormat="1" ht="4.7" customHeight="1">
      <c r="A3" s="501"/>
      <c r="B3" s="501"/>
      <c r="C3" s="501"/>
      <c r="D3" s="501"/>
      <c r="E3" s="501"/>
      <c r="F3" s="1086"/>
    </row>
    <row r="4" spans="1:6" s="63" customFormat="1" ht="23.45" customHeight="1">
      <c r="A4" s="501"/>
      <c r="B4" s="501"/>
      <c r="C4" s="501"/>
      <c r="D4" s="501"/>
      <c r="E4" s="501"/>
      <c r="F4" s="501"/>
    </row>
    <row r="5" spans="1:6" s="63" customFormat="1" ht="30.4" customHeight="1">
      <c r="A5" s="1084" t="s">
        <v>1146</v>
      </c>
      <c r="B5" s="1084"/>
      <c r="C5" s="1084"/>
      <c r="D5" s="1084"/>
      <c r="E5" s="1084"/>
      <c r="F5" s="1084"/>
    </row>
    <row r="6" spans="1:6" s="63" customFormat="1" ht="12.75" customHeight="1">
      <c r="A6" s="501"/>
      <c r="B6" s="501"/>
      <c r="C6" s="501"/>
      <c r="D6" s="501"/>
      <c r="E6" s="501"/>
      <c r="F6" s="501"/>
    </row>
    <row r="7" spans="1:6" s="63" customFormat="1" ht="11.1" customHeight="1">
      <c r="A7" s="518" t="s">
        <v>124</v>
      </c>
      <c r="B7" s="501"/>
      <c r="C7" s="501"/>
      <c r="D7" s="501"/>
      <c r="E7" s="1085" t="s">
        <v>513</v>
      </c>
      <c r="F7" s="501"/>
    </row>
    <row r="8" spans="1:6" s="63" customFormat="1" ht="4.7" customHeight="1">
      <c r="A8" s="501"/>
      <c r="B8" s="501"/>
      <c r="C8" s="501"/>
      <c r="D8" s="501"/>
      <c r="E8" s="1085"/>
      <c r="F8" s="501"/>
    </row>
    <row r="9" spans="1:6" s="63" customFormat="1" ht="5.85" customHeight="1">
      <c r="A9" s="501"/>
      <c r="B9" s="501"/>
      <c r="C9" s="501"/>
      <c r="D9" s="501"/>
      <c r="E9" s="501"/>
      <c r="F9" s="501"/>
    </row>
    <row r="10" spans="1:6" s="63" customFormat="1" ht="57" customHeight="1">
      <c r="A10" s="502" t="s">
        <v>382</v>
      </c>
      <c r="B10" s="503" t="s">
        <v>2089</v>
      </c>
      <c r="C10" s="503" t="s">
        <v>2273</v>
      </c>
      <c r="D10" s="503" t="s">
        <v>3327</v>
      </c>
      <c r="E10" s="503" t="s">
        <v>3328</v>
      </c>
      <c r="F10" s="502" t="s">
        <v>37</v>
      </c>
    </row>
    <row r="11" spans="1:6" s="63" customFormat="1" ht="13.35" customHeight="1">
      <c r="A11" s="502" t="s">
        <v>507</v>
      </c>
      <c r="B11" s="502" t="s">
        <v>185</v>
      </c>
      <c r="C11" s="502" t="s">
        <v>271</v>
      </c>
      <c r="D11" s="502" t="s">
        <v>459</v>
      </c>
      <c r="E11" s="502" t="s">
        <v>672</v>
      </c>
      <c r="F11" s="502" t="s">
        <v>486</v>
      </c>
    </row>
    <row r="12" spans="1:6" s="63" customFormat="1" ht="43.15" customHeight="1">
      <c r="A12" s="504" t="s">
        <v>515</v>
      </c>
      <c r="B12" s="505">
        <v>75084.642600000006</v>
      </c>
      <c r="C12" s="505">
        <v>49474.382599999997</v>
      </c>
      <c r="D12" s="505">
        <v>100236.6827</v>
      </c>
      <c r="E12" s="505">
        <v>72100.652100000007</v>
      </c>
      <c r="F12" s="506" t="s">
        <v>127</v>
      </c>
    </row>
    <row r="13" spans="1:6" s="63" customFormat="1" ht="21.4" customHeight="1">
      <c r="A13" s="507" t="s">
        <v>2167</v>
      </c>
      <c r="B13" s="508" t="s">
        <v>489</v>
      </c>
      <c r="C13" s="509">
        <v>665.45240000000001</v>
      </c>
      <c r="D13" s="509">
        <v>3442.0118000000002</v>
      </c>
      <c r="E13" s="509">
        <v>2304.9005999999999</v>
      </c>
      <c r="F13" s="507" t="s">
        <v>2168</v>
      </c>
    </row>
    <row r="14" spans="1:6" s="63" customFormat="1" ht="21.4" customHeight="1">
      <c r="A14" s="507" t="s">
        <v>516</v>
      </c>
      <c r="B14" s="509">
        <v>915.01469999999995</v>
      </c>
      <c r="C14" s="509">
        <v>1287.9725000000001</v>
      </c>
      <c r="D14" s="509">
        <v>28124.546399999999</v>
      </c>
      <c r="E14" s="509">
        <v>3949.1489000000001</v>
      </c>
      <c r="F14" s="507" t="s">
        <v>997</v>
      </c>
    </row>
    <row r="15" spans="1:6" s="63" customFormat="1" ht="21.4" customHeight="1">
      <c r="A15" s="507" t="s">
        <v>998</v>
      </c>
      <c r="B15" s="509">
        <v>1615.4892</v>
      </c>
      <c r="C15" s="509">
        <v>1559.2917</v>
      </c>
      <c r="D15" s="509">
        <v>3929.1628000000001</v>
      </c>
      <c r="E15" s="509">
        <v>2967.5632000000001</v>
      </c>
      <c r="F15" s="507" t="s">
        <v>999</v>
      </c>
    </row>
    <row r="16" spans="1:6" s="63" customFormat="1" ht="21.4" customHeight="1">
      <c r="A16" s="507" t="s">
        <v>318</v>
      </c>
      <c r="B16" s="509">
        <v>3055.6268</v>
      </c>
      <c r="C16" s="509">
        <v>1295.8327999999999</v>
      </c>
      <c r="D16" s="509">
        <v>15035.0224</v>
      </c>
      <c r="E16" s="509">
        <v>4894.4215999999997</v>
      </c>
      <c r="F16" s="507" t="s">
        <v>1000</v>
      </c>
    </row>
    <row r="17" spans="1:6" s="63" customFormat="1" ht="30.95" customHeight="1">
      <c r="A17" s="507" t="s">
        <v>319</v>
      </c>
      <c r="B17" s="509">
        <v>71.542199999999994</v>
      </c>
      <c r="C17" s="509">
        <v>318.6311</v>
      </c>
      <c r="D17" s="509">
        <v>97.540099999999995</v>
      </c>
      <c r="E17" s="509">
        <v>826.77660000000003</v>
      </c>
      <c r="F17" s="507" t="s">
        <v>1001</v>
      </c>
    </row>
    <row r="18" spans="1:6" s="63" customFormat="1" ht="21.4" customHeight="1">
      <c r="A18" s="507" t="s">
        <v>49</v>
      </c>
      <c r="B18" s="509">
        <v>1311.0556999999999</v>
      </c>
      <c r="C18" s="509">
        <v>3360.7694999999999</v>
      </c>
      <c r="D18" s="509">
        <v>2315.9548</v>
      </c>
      <c r="E18" s="509">
        <v>1529.0586000000001</v>
      </c>
      <c r="F18" s="507" t="s">
        <v>1002</v>
      </c>
    </row>
    <row r="19" spans="1:6" s="63" customFormat="1" ht="21.4" customHeight="1">
      <c r="A19" s="507" t="s">
        <v>78</v>
      </c>
      <c r="B19" s="509">
        <v>1654.7928999999999</v>
      </c>
      <c r="C19" s="509">
        <v>683.9914</v>
      </c>
      <c r="D19" s="509">
        <v>1248.3472999999999</v>
      </c>
      <c r="E19" s="509">
        <v>1127.0657000000001</v>
      </c>
      <c r="F19" s="507" t="s">
        <v>1014</v>
      </c>
    </row>
    <row r="20" spans="1:6" s="63" customFormat="1" ht="21.4" customHeight="1">
      <c r="A20" s="507" t="s">
        <v>2169</v>
      </c>
      <c r="B20" s="508" t="s">
        <v>489</v>
      </c>
      <c r="C20" s="509">
        <v>1093.5727999999999</v>
      </c>
      <c r="D20" s="509">
        <v>432.64150000000001</v>
      </c>
      <c r="E20" s="509">
        <v>1532.88</v>
      </c>
      <c r="F20" s="507" t="s">
        <v>2170</v>
      </c>
    </row>
    <row r="21" spans="1:6" s="63" customFormat="1" ht="21.4" customHeight="1">
      <c r="A21" s="507" t="s">
        <v>80</v>
      </c>
      <c r="B21" s="509">
        <v>3556.2593000000002</v>
      </c>
      <c r="C21" s="509">
        <v>1898.4556</v>
      </c>
      <c r="D21" s="509">
        <v>2969.5990000000002</v>
      </c>
      <c r="E21" s="509">
        <v>3373.5538999999999</v>
      </c>
      <c r="F21" s="507" t="s">
        <v>1003</v>
      </c>
    </row>
    <row r="22" spans="1:6" s="63" customFormat="1" ht="21.4" customHeight="1">
      <c r="A22" s="507" t="s">
        <v>82</v>
      </c>
      <c r="B22" s="509">
        <v>1231.8677</v>
      </c>
      <c r="C22" s="509">
        <v>603.04660000000001</v>
      </c>
      <c r="D22" s="509">
        <v>781.24590000000001</v>
      </c>
      <c r="E22" s="509">
        <v>4915.9474</v>
      </c>
      <c r="F22" s="507" t="s">
        <v>1004</v>
      </c>
    </row>
    <row r="23" spans="1:6" s="63" customFormat="1" ht="21.4" customHeight="1">
      <c r="A23" s="507" t="s">
        <v>356</v>
      </c>
      <c r="B23" s="509">
        <v>805.98770000000002</v>
      </c>
      <c r="C23" s="509">
        <v>611.12270000000001</v>
      </c>
      <c r="D23" s="509">
        <v>734.11170000000004</v>
      </c>
      <c r="E23" s="509">
        <v>971.9375</v>
      </c>
      <c r="F23" s="507" t="s">
        <v>1005</v>
      </c>
    </row>
    <row r="24" spans="1:6" s="63" customFormat="1" ht="21.4" customHeight="1">
      <c r="A24" s="507" t="s">
        <v>329</v>
      </c>
      <c r="B24" s="509">
        <v>9720.1906999999992</v>
      </c>
      <c r="C24" s="509">
        <v>3910.1729999999998</v>
      </c>
      <c r="D24" s="509">
        <v>4371.7115000000003</v>
      </c>
      <c r="E24" s="509">
        <v>5014.1233000000002</v>
      </c>
      <c r="F24" s="507" t="s">
        <v>1006</v>
      </c>
    </row>
    <row r="25" spans="1:6" s="63" customFormat="1" ht="30.95" customHeight="1">
      <c r="A25" s="507" t="s">
        <v>286</v>
      </c>
      <c r="B25" s="509">
        <v>1571.7102</v>
      </c>
      <c r="C25" s="509">
        <v>3112.7031000000002</v>
      </c>
      <c r="D25" s="509">
        <v>957.26959999999997</v>
      </c>
      <c r="E25" s="509">
        <v>2018.25</v>
      </c>
      <c r="F25" s="507" t="s">
        <v>1007</v>
      </c>
    </row>
    <row r="26" spans="1:6" s="63" customFormat="1" ht="21.4" customHeight="1">
      <c r="A26" s="507" t="s">
        <v>1008</v>
      </c>
      <c r="B26" s="509">
        <v>2642.7219</v>
      </c>
      <c r="C26" s="509">
        <v>1344.6624999999999</v>
      </c>
      <c r="D26" s="509">
        <v>1863.6627000000001</v>
      </c>
      <c r="E26" s="509">
        <v>4083.6534000000001</v>
      </c>
      <c r="F26" s="507" t="s">
        <v>1009</v>
      </c>
    </row>
    <row r="27" spans="1:6" s="63" customFormat="1" ht="21.4" customHeight="1">
      <c r="A27" s="507" t="s">
        <v>1277</v>
      </c>
      <c r="B27" s="509">
        <v>5334.4202999999998</v>
      </c>
      <c r="C27" s="509">
        <v>5377.93</v>
      </c>
      <c r="D27" s="509">
        <v>6018.5510999999997</v>
      </c>
      <c r="E27" s="509">
        <v>4900.7587999999996</v>
      </c>
      <c r="F27" s="507" t="s">
        <v>1278</v>
      </c>
    </row>
    <row r="28" spans="1:6" s="63" customFormat="1" ht="30.95" customHeight="1">
      <c r="A28" s="507" t="s">
        <v>2232</v>
      </c>
      <c r="B28" s="508" t="s">
        <v>489</v>
      </c>
      <c r="C28" s="509">
        <v>45.065199999999997</v>
      </c>
      <c r="D28" s="509">
        <v>175.5539</v>
      </c>
      <c r="E28" s="509">
        <v>527.38980000000004</v>
      </c>
      <c r="F28" s="507" t="s">
        <v>2233</v>
      </c>
    </row>
    <row r="29" spans="1:6" s="63" customFormat="1" ht="21.4" customHeight="1">
      <c r="A29" s="507" t="s">
        <v>1010</v>
      </c>
      <c r="B29" s="509">
        <v>2930.5328</v>
      </c>
      <c r="C29" s="509">
        <v>2571.1028999999999</v>
      </c>
      <c r="D29" s="509">
        <v>2252.3941</v>
      </c>
      <c r="E29" s="509">
        <v>5877.3603000000003</v>
      </c>
      <c r="F29" s="507" t="s">
        <v>1011</v>
      </c>
    </row>
    <row r="30" spans="1:6" s="63" customFormat="1" ht="21.4" customHeight="1">
      <c r="A30" s="507" t="s">
        <v>2171</v>
      </c>
      <c r="B30" s="509">
        <v>25337.248599999999</v>
      </c>
      <c r="C30" s="509">
        <v>12307.212100000001</v>
      </c>
      <c r="D30" s="509">
        <v>10024.8199</v>
      </c>
      <c r="E30" s="509">
        <v>11057.378500000001</v>
      </c>
      <c r="F30" s="507" t="s">
        <v>2172</v>
      </c>
    </row>
    <row r="31" spans="1:6" s="63" customFormat="1" ht="21.4" customHeight="1">
      <c r="A31" s="507" t="s">
        <v>1012</v>
      </c>
      <c r="B31" s="509">
        <v>13048.041499999999</v>
      </c>
      <c r="C31" s="509">
        <v>7315.7714999999998</v>
      </c>
      <c r="D31" s="509">
        <v>15189.1968</v>
      </c>
      <c r="E31" s="509">
        <v>9051.8961999999992</v>
      </c>
      <c r="F31" s="507" t="s">
        <v>1013</v>
      </c>
    </row>
    <row r="32" spans="1:6" s="63" customFormat="1" ht="30.95" customHeight="1">
      <c r="A32" s="507" t="s">
        <v>1934</v>
      </c>
      <c r="B32" s="509">
        <v>282.1404</v>
      </c>
      <c r="C32" s="509">
        <v>111.6232</v>
      </c>
      <c r="D32" s="509">
        <v>273.33940000000001</v>
      </c>
      <c r="E32" s="509">
        <v>1176.5878</v>
      </c>
      <c r="F32" s="507" t="s">
        <v>1279</v>
      </c>
    </row>
    <row r="33" spans="1:6" s="63" customFormat="1" ht="43.15" customHeight="1">
      <c r="A33" s="510" t="s">
        <v>1015</v>
      </c>
      <c r="B33" s="511">
        <v>3031.5893000000001</v>
      </c>
      <c r="C33" s="511">
        <v>2141.8998000000001</v>
      </c>
      <c r="D33" s="511">
        <v>2443.5981999999999</v>
      </c>
      <c r="E33" s="511">
        <v>7485.8149000000003</v>
      </c>
      <c r="F33" s="510" t="s">
        <v>1016</v>
      </c>
    </row>
    <row r="34" spans="1:6" s="63" customFormat="1" ht="30.95" customHeight="1">
      <c r="A34" s="512" t="s">
        <v>254</v>
      </c>
      <c r="B34" s="513">
        <v>53990.075900000003</v>
      </c>
      <c r="C34" s="513">
        <v>129057.75870000001</v>
      </c>
      <c r="D34" s="513">
        <v>197453.75109999999</v>
      </c>
      <c r="E34" s="513">
        <v>256052.641</v>
      </c>
      <c r="F34" s="512" t="s">
        <v>501</v>
      </c>
    </row>
    <row r="35" spans="1:6" s="63" customFormat="1" ht="43.15" customHeight="1">
      <c r="A35" s="510" t="s">
        <v>487</v>
      </c>
      <c r="B35" s="511">
        <v>88.678200000000004</v>
      </c>
      <c r="C35" s="511">
        <v>165.83449999999999</v>
      </c>
      <c r="D35" s="511">
        <v>228.4708</v>
      </c>
      <c r="E35" s="511">
        <v>9667.9784</v>
      </c>
      <c r="F35" s="510" t="s">
        <v>421</v>
      </c>
    </row>
    <row r="36" spans="1:6" s="63" customFormat="1" ht="47.45" customHeight="1">
      <c r="A36" s="514" t="s">
        <v>392</v>
      </c>
      <c r="B36" s="515">
        <v>129074.7185</v>
      </c>
      <c r="C36" s="515">
        <v>178532.14129999999</v>
      </c>
      <c r="D36" s="515">
        <v>297690.4338</v>
      </c>
      <c r="E36" s="515">
        <v>328153.29310000001</v>
      </c>
      <c r="F36" s="516" t="s">
        <v>341</v>
      </c>
    </row>
    <row r="37" spans="1:6">
      <c r="A37" s="501"/>
      <c r="B37" s="501"/>
      <c r="C37" s="501"/>
      <c r="D37" s="501"/>
      <c r="E37" s="501"/>
      <c r="F37" s="501"/>
    </row>
  </sheetData>
  <customSheetViews>
    <customSheetView guid="{CEB12AB2-2B7C-47EA-8993-91B31C172525}" showPageBreaks="1" printArea="1" view="pageBreakPreview">
      <selection activeCell="N17" sqref="N17"/>
      <pageMargins left="0.55000000000000004" right="0.25" top="1" bottom="1" header="0.5" footer="0.5"/>
      <pageSetup paperSize="9" scale="86" orientation="portrait" r:id="rId1"/>
      <headerFooter alignWithMargins="0"/>
    </customSheetView>
    <customSheetView guid="{69687417-BF2D-41EA-9F0C-3ABCA36AC0DF}" showPageBreaks="1" printArea="1" view="pageBreakPreview">
      <selection activeCell="N17" sqref="N17"/>
      <pageMargins left="0.55000000000000004" right="0.25" top="1" bottom="1" header="0.5" footer="0.5"/>
      <pageSetup paperSize="9" scale="86" orientation="portrait" r:id="rId2"/>
      <headerFooter alignWithMargins="0"/>
    </customSheetView>
  </customSheetViews>
  <mergeCells count="3">
    <mergeCell ref="A5:F5"/>
    <mergeCell ref="E7:E8"/>
    <mergeCell ref="F2:F3"/>
  </mergeCells>
  <pageMargins left="0.55000000000000004" right="0.25" top="1" bottom="1" header="0.5" footer="0.5"/>
  <pageSetup paperSize="9" scale="86"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2"/>
  <sheetViews>
    <sheetView zoomScale="85" zoomScaleNormal="85" zoomScaleSheetLayoutView="80" workbookViewId="0">
      <selection activeCell="U21" sqref="U21"/>
    </sheetView>
  </sheetViews>
  <sheetFormatPr defaultRowHeight="12.75"/>
  <cols>
    <col min="1" max="1" width="23" style="255" customWidth="1"/>
    <col min="2" max="5" width="12.85546875" style="255" customWidth="1"/>
    <col min="6" max="6" width="22.28515625" style="255" customWidth="1"/>
    <col min="7" max="8" width="0.28515625" style="255" customWidth="1"/>
    <col min="9" max="9" width="4.7109375" style="255" customWidth="1"/>
    <col min="10" max="16384" width="9.140625" style="255"/>
  </cols>
  <sheetData>
    <row r="1" spans="1:8" s="63" customFormat="1" ht="5.25" customHeight="1">
      <c r="A1" s="519"/>
      <c r="B1" s="519"/>
      <c r="C1" s="519"/>
      <c r="D1" s="519"/>
      <c r="E1" s="519"/>
      <c r="F1" s="519"/>
      <c r="G1" s="519"/>
      <c r="H1" s="519"/>
    </row>
    <row r="2" spans="1:8" s="63" customFormat="1" ht="18.600000000000001" customHeight="1">
      <c r="A2" s="530" t="s">
        <v>1705</v>
      </c>
      <c r="B2" s="519"/>
      <c r="C2" s="519"/>
      <c r="D2" s="519"/>
      <c r="E2" s="519"/>
      <c r="F2" s="531" t="s">
        <v>1065</v>
      </c>
      <c r="G2" s="519"/>
      <c r="H2" s="519"/>
    </row>
    <row r="3" spans="1:8" s="63" customFormat="1" ht="4.7" customHeight="1">
      <c r="A3" s="519"/>
      <c r="B3" s="519"/>
      <c r="C3" s="519"/>
      <c r="D3" s="519"/>
      <c r="E3" s="519"/>
      <c r="F3" s="519"/>
      <c r="G3" s="519"/>
      <c r="H3" s="519"/>
    </row>
    <row r="4" spans="1:8" s="63" customFormat="1" ht="23.45" customHeight="1">
      <c r="A4" s="1084" t="s">
        <v>1145</v>
      </c>
      <c r="B4" s="1084"/>
      <c r="C4" s="1084"/>
      <c r="D4" s="1084"/>
      <c r="E4" s="1084"/>
      <c r="F4" s="1084"/>
      <c r="G4" s="1084"/>
      <c r="H4" s="1084"/>
    </row>
    <row r="5" spans="1:8" s="63" customFormat="1" ht="30.4" customHeight="1">
      <c r="A5" s="519"/>
      <c r="B5" s="519"/>
      <c r="C5" s="519"/>
      <c r="D5" s="519"/>
      <c r="E5" s="519"/>
      <c r="F5" s="519"/>
      <c r="G5" s="519"/>
      <c r="H5" s="519"/>
    </row>
    <row r="6" spans="1:8" s="63" customFormat="1" ht="12.75" customHeight="1">
      <c r="A6" s="530" t="s">
        <v>124</v>
      </c>
      <c r="B6" s="519"/>
      <c r="C6" s="519"/>
      <c r="D6" s="519"/>
      <c r="E6" s="519"/>
      <c r="F6" s="531" t="s">
        <v>513</v>
      </c>
      <c r="G6" s="519"/>
      <c r="H6" s="519"/>
    </row>
    <row r="7" spans="1:8" s="63" customFormat="1" ht="52.5" customHeight="1">
      <c r="A7" s="520" t="s">
        <v>382</v>
      </c>
      <c r="B7" s="521" t="s">
        <v>2089</v>
      </c>
      <c r="C7" s="521" t="s">
        <v>2273</v>
      </c>
      <c r="D7" s="521" t="s">
        <v>3327</v>
      </c>
      <c r="E7" s="521" t="s">
        <v>3328</v>
      </c>
      <c r="F7" s="520" t="s">
        <v>37</v>
      </c>
      <c r="G7" s="519"/>
      <c r="H7" s="519"/>
    </row>
    <row r="8" spans="1:8" s="63" customFormat="1">
      <c r="A8" s="520" t="s">
        <v>507</v>
      </c>
      <c r="B8" s="520" t="s">
        <v>185</v>
      </c>
      <c r="C8" s="520" t="s">
        <v>271</v>
      </c>
      <c r="D8" s="520" t="s">
        <v>459</v>
      </c>
      <c r="E8" s="520" t="s">
        <v>672</v>
      </c>
      <c r="F8" s="520" t="s">
        <v>486</v>
      </c>
      <c r="G8" s="519"/>
      <c r="H8" s="519"/>
    </row>
    <row r="9" spans="1:8" s="63" customFormat="1" ht="25.5">
      <c r="A9" s="522" t="s">
        <v>515</v>
      </c>
      <c r="B9" s="523">
        <v>135783.41209999999</v>
      </c>
      <c r="C9" s="523">
        <v>253279.42629999999</v>
      </c>
      <c r="D9" s="523">
        <v>644298.75349999999</v>
      </c>
      <c r="E9" s="523">
        <v>752566.87560000003</v>
      </c>
      <c r="F9" s="522" t="s">
        <v>127</v>
      </c>
      <c r="G9" s="519"/>
      <c r="H9" s="519"/>
    </row>
    <row r="10" spans="1:8" s="63" customFormat="1">
      <c r="A10" s="524" t="s">
        <v>2167</v>
      </c>
      <c r="B10" s="525"/>
      <c r="C10" s="525">
        <v>2143.0194000000001</v>
      </c>
      <c r="D10" s="525">
        <v>1914.9401</v>
      </c>
      <c r="E10" s="525">
        <v>3855.6498999999999</v>
      </c>
      <c r="F10" s="524" t="s">
        <v>2168</v>
      </c>
      <c r="G10" s="519"/>
      <c r="H10" s="519"/>
    </row>
    <row r="11" spans="1:8" s="63" customFormat="1" ht="13.35" customHeight="1">
      <c r="A11" s="524" t="s">
        <v>516</v>
      </c>
      <c r="B11" s="525">
        <v>5814.6790000000001</v>
      </c>
      <c r="C11" s="525">
        <v>8515.9824000000008</v>
      </c>
      <c r="D11" s="525">
        <v>36325.699699999997</v>
      </c>
      <c r="E11" s="525">
        <v>47029.063499999997</v>
      </c>
      <c r="F11" s="524" t="s">
        <v>997</v>
      </c>
      <c r="G11" s="519"/>
      <c r="H11" s="519"/>
    </row>
    <row r="12" spans="1:8" s="63" customFormat="1">
      <c r="A12" s="524" t="s">
        <v>998</v>
      </c>
      <c r="B12" s="525">
        <v>522.1662</v>
      </c>
      <c r="C12" s="525">
        <v>2619.2337000000002</v>
      </c>
      <c r="D12" s="525">
        <v>37212.381200000003</v>
      </c>
      <c r="E12" s="525">
        <v>42168.231800000001</v>
      </c>
      <c r="F12" s="524" t="s">
        <v>999</v>
      </c>
      <c r="G12" s="519"/>
      <c r="H12" s="519"/>
    </row>
    <row r="13" spans="1:8" s="63" customFormat="1" ht="21.4" customHeight="1">
      <c r="A13" s="524" t="s">
        <v>318</v>
      </c>
      <c r="B13" s="525">
        <v>9390.7474999999995</v>
      </c>
      <c r="C13" s="525">
        <v>14462.768899999999</v>
      </c>
      <c r="D13" s="525">
        <v>8059.4919</v>
      </c>
      <c r="E13" s="525">
        <v>15537.964400000001</v>
      </c>
      <c r="F13" s="524" t="s">
        <v>1000</v>
      </c>
      <c r="G13" s="519"/>
      <c r="H13" s="519"/>
    </row>
    <row r="14" spans="1:8" s="63" customFormat="1" ht="21.4" customHeight="1">
      <c r="A14" s="524" t="s">
        <v>319</v>
      </c>
      <c r="B14" s="525">
        <v>2128.7988</v>
      </c>
      <c r="C14" s="525">
        <v>7301.4211999999998</v>
      </c>
      <c r="D14" s="525">
        <v>13972.706099999999</v>
      </c>
      <c r="E14" s="525">
        <v>17997.5965</v>
      </c>
      <c r="F14" s="524" t="s">
        <v>1001</v>
      </c>
      <c r="G14" s="519"/>
      <c r="H14" s="519"/>
    </row>
    <row r="15" spans="1:8" s="63" customFormat="1" ht="21.4" customHeight="1">
      <c r="A15" s="524" t="s">
        <v>49</v>
      </c>
      <c r="B15" s="525">
        <v>2330.9875999999999</v>
      </c>
      <c r="C15" s="525">
        <v>4730.7560999999996</v>
      </c>
      <c r="D15" s="525">
        <v>24894.8403</v>
      </c>
      <c r="E15" s="525">
        <v>31061.347000000002</v>
      </c>
      <c r="F15" s="524" t="s">
        <v>1002</v>
      </c>
      <c r="G15" s="519"/>
      <c r="H15" s="519"/>
    </row>
    <row r="16" spans="1:8" s="63" customFormat="1" ht="21.4" customHeight="1">
      <c r="A16" s="524" t="s">
        <v>78</v>
      </c>
      <c r="B16" s="525">
        <v>10319.846799999999</v>
      </c>
      <c r="C16" s="525">
        <v>32819.588600000003</v>
      </c>
      <c r="D16" s="525">
        <v>31943.758699999998</v>
      </c>
      <c r="E16" s="525">
        <v>32426.9647</v>
      </c>
      <c r="F16" s="524" t="s">
        <v>1014</v>
      </c>
      <c r="G16" s="519"/>
      <c r="H16" s="519"/>
    </row>
    <row r="17" spans="1:6" s="63" customFormat="1" ht="21.4" customHeight="1">
      <c r="A17" s="524" t="s">
        <v>2169</v>
      </c>
      <c r="B17" s="525"/>
      <c r="C17" s="525">
        <v>4557.9395000000004</v>
      </c>
      <c r="D17" s="525">
        <v>3983.9376000000002</v>
      </c>
      <c r="E17" s="525">
        <v>5964.9366</v>
      </c>
      <c r="F17" s="524" t="s">
        <v>2170</v>
      </c>
    </row>
    <row r="18" spans="1:6" s="63" customFormat="1" ht="30.95" customHeight="1">
      <c r="A18" s="524" t="s">
        <v>80</v>
      </c>
      <c r="B18" s="525">
        <v>4273.9229999999998</v>
      </c>
      <c r="C18" s="525">
        <v>9702.7139999999999</v>
      </c>
      <c r="D18" s="525">
        <v>26185.107400000001</v>
      </c>
      <c r="E18" s="525">
        <v>38101.457799999996</v>
      </c>
      <c r="F18" s="524" t="s">
        <v>1003</v>
      </c>
    </row>
    <row r="19" spans="1:6" s="63" customFormat="1" ht="21.4" customHeight="1">
      <c r="A19" s="524" t="s">
        <v>82</v>
      </c>
      <c r="B19" s="525">
        <v>3721.0792000000001</v>
      </c>
      <c r="C19" s="525">
        <v>4924.0392000000002</v>
      </c>
      <c r="D19" s="525">
        <v>18714.337</v>
      </c>
      <c r="E19" s="525">
        <v>31615.0697</v>
      </c>
      <c r="F19" s="524" t="s">
        <v>1004</v>
      </c>
    </row>
    <row r="20" spans="1:6" s="63" customFormat="1" ht="21.4" customHeight="1">
      <c r="A20" s="524" t="s">
        <v>356</v>
      </c>
      <c r="B20" s="525">
        <v>2245.4394000000002</v>
      </c>
      <c r="C20" s="525">
        <v>2502.4702000000002</v>
      </c>
      <c r="D20" s="525">
        <v>23403.072700000001</v>
      </c>
      <c r="E20" s="525">
        <v>30633.809099999999</v>
      </c>
      <c r="F20" s="524" t="s">
        <v>1005</v>
      </c>
    </row>
    <row r="21" spans="1:6" s="63" customFormat="1" ht="21.4" customHeight="1">
      <c r="A21" s="524" t="s">
        <v>329</v>
      </c>
      <c r="B21" s="525">
        <v>163.0463</v>
      </c>
      <c r="C21" s="525">
        <v>2345.4792000000002</v>
      </c>
      <c r="D21" s="525">
        <v>37395.144699999997</v>
      </c>
      <c r="E21" s="525">
        <v>39302.513500000001</v>
      </c>
      <c r="F21" s="524" t="s">
        <v>1006</v>
      </c>
    </row>
    <row r="22" spans="1:6" s="63" customFormat="1" ht="21.4" customHeight="1">
      <c r="A22" s="524" t="s">
        <v>286</v>
      </c>
      <c r="B22" s="525">
        <v>4137.0123999999996</v>
      </c>
      <c r="C22" s="525">
        <v>8961.0614000000005</v>
      </c>
      <c r="D22" s="525">
        <v>17634.826099999998</v>
      </c>
      <c r="E22" s="525">
        <v>24552.220700000002</v>
      </c>
      <c r="F22" s="524" t="s">
        <v>1007</v>
      </c>
    </row>
    <row r="23" spans="1:6" s="63" customFormat="1" ht="21.4" customHeight="1">
      <c r="A23" s="524" t="s">
        <v>1008</v>
      </c>
      <c r="B23" s="525">
        <v>6905.1724000000004</v>
      </c>
      <c r="C23" s="525">
        <v>10447.2233</v>
      </c>
      <c r="D23" s="525">
        <v>14109.6335</v>
      </c>
      <c r="E23" s="525">
        <v>19291.928199999998</v>
      </c>
      <c r="F23" s="524" t="s">
        <v>1009</v>
      </c>
    </row>
    <row r="24" spans="1:6" s="63" customFormat="1" ht="21.4" customHeight="1">
      <c r="A24" s="524" t="s">
        <v>1277</v>
      </c>
      <c r="B24" s="525">
        <v>1675.9691</v>
      </c>
      <c r="C24" s="525">
        <v>1107.2810999999999</v>
      </c>
      <c r="D24" s="525">
        <v>60092.375099999997</v>
      </c>
      <c r="E24" s="525">
        <v>62823.893300000003</v>
      </c>
      <c r="F24" s="524" t="s">
        <v>1278</v>
      </c>
    </row>
    <row r="25" spans="1:6" s="63" customFormat="1" ht="21.4" customHeight="1">
      <c r="A25" s="524" t="s">
        <v>2232</v>
      </c>
      <c r="B25" s="525"/>
      <c r="C25" s="525">
        <v>656.81479999999999</v>
      </c>
      <c r="D25" s="525">
        <v>2745.6448999999998</v>
      </c>
      <c r="E25" s="525">
        <v>4742.9521000000004</v>
      </c>
      <c r="F25" s="524" t="s">
        <v>2233</v>
      </c>
    </row>
    <row r="26" spans="1:6" s="63" customFormat="1">
      <c r="A26" s="524" t="s">
        <v>1010</v>
      </c>
      <c r="B26" s="525">
        <v>6588.0284000000001</v>
      </c>
      <c r="C26" s="525">
        <v>4552.4371000000001</v>
      </c>
      <c r="D26" s="525">
        <v>8482.8799999999992</v>
      </c>
      <c r="E26" s="525">
        <v>15457.1603</v>
      </c>
      <c r="F26" s="524" t="s">
        <v>1011</v>
      </c>
    </row>
    <row r="27" spans="1:6" s="63" customFormat="1" ht="21.4" customHeight="1">
      <c r="A27" s="524" t="s">
        <v>2171</v>
      </c>
      <c r="B27" s="525">
        <v>45789.239000000001</v>
      </c>
      <c r="C27" s="525">
        <v>101212.52740000001</v>
      </c>
      <c r="D27" s="525">
        <v>161881.0134</v>
      </c>
      <c r="E27" s="525">
        <v>178220.6875</v>
      </c>
      <c r="F27" s="524" t="s">
        <v>2172</v>
      </c>
    </row>
    <row r="28" spans="1:6" s="63" customFormat="1" ht="21.4" customHeight="1">
      <c r="A28" s="524" t="s">
        <v>1012</v>
      </c>
      <c r="B28" s="525">
        <v>28972.728800000001</v>
      </c>
      <c r="C28" s="525">
        <v>28667.913400000001</v>
      </c>
      <c r="D28" s="525">
        <v>86093.832399999999</v>
      </c>
      <c r="E28" s="525">
        <v>95678.619200000001</v>
      </c>
      <c r="F28" s="524" t="s">
        <v>1013</v>
      </c>
    </row>
    <row r="29" spans="1:6" s="63" customFormat="1">
      <c r="A29" s="524" t="s">
        <v>1934</v>
      </c>
      <c r="B29" s="525">
        <v>804.54819999999995</v>
      </c>
      <c r="C29" s="525">
        <v>1048.7554</v>
      </c>
      <c r="D29" s="525">
        <v>29253.130700000002</v>
      </c>
      <c r="E29" s="525">
        <v>16104.809800000001</v>
      </c>
      <c r="F29" s="524" t="s">
        <v>1279</v>
      </c>
    </row>
    <row r="30" spans="1:6" s="63" customFormat="1" ht="38.25">
      <c r="A30" s="526" t="s">
        <v>254</v>
      </c>
      <c r="B30" s="525">
        <v>580029.02749999997</v>
      </c>
      <c r="C30" s="525">
        <v>899515.98060000001</v>
      </c>
      <c r="D30" s="525">
        <v>910938.24529999995</v>
      </c>
      <c r="E30" s="525">
        <v>1380594.6237000001</v>
      </c>
      <c r="F30" s="526" t="s">
        <v>501</v>
      </c>
    </row>
    <row r="31" spans="1:6" s="63" customFormat="1" ht="38.25">
      <c r="A31" s="527" t="s">
        <v>392</v>
      </c>
      <c r="B31" s="528">
        <v>715812.43960000004</v>
      </c>
      <c r="C31" s="528">
        <v>1152795.4069000001</v>
      </c>
      <c r="D31" s="528">
        <v>1555237.9028</v>
      </c>
      <c r="E31" s="528">
        <v>2133161.4992999998</v>
      </c>
      <c r="F31" s="529" t="s">
        <v>341</v>
      </c>
    </row>
    <row r="32" spans="1:6" s="63" customFormat="1" ht="21.4" customHeight="1">
      <c r="A32" s="519"/>
      <c r="B32" s="519"/>
      <c r="C32" s="519"/>
      <c r="D32" s="519"/>
      <c r="E32" s="519"/>
      <c r="F32" s="519"/>
    </row>
  </sheetData>
  <customSheetViews>
    <customSheetView guid="{CEB12AB2-2B7C-47EA-8993-91B31C172525}" scale="80" showPageBreaks="1" printArea="1" view="pageBreakPreview">
      <selection activeCell="V21" sqref="V21"/>
      <pageMargins left="0.59" right="0.25" top="1" bottom="1" header="0.5" footer="0.5"/>
      <pageSetup paperSize="9" scale="80" orientation="portrait" r:id="rId1"/>
      <headerFooter alignWithMargins="0"/>
    </customSheetView>
    <customSheetView guid="{69687417-BF2D-41EA-9F0C-3ABCA36AC0DF}" scale="80" showPageBreaks="1" printArea="1" view="pageBreakPreview">
      <selection activeCell="V21" sqref="V21"/>
      <pageMargins left="0.59" right="0.25" top="1" bottom="1" header="0.5" footer="0.5"/>
      <pageSetup paperSize="9" scale="80" orientation="portrait" r:id="rId2"/>
      <headerFooter alignWithMargins="0"/>
    </customSheetView>
  </customSheetViews>
  <mergeCells count="1">
    <mergeCell ref="A4:H4"/>
  </mergeCells>
  <pageMargins left="0.59" right="0.25" top="1" bottom="1" header="0.5" footer="0.5"/>
  <pageSetup paperSize="9" scale="80"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21"/>
  <sheetViews>
    <sheetView zoomScale="90" zoomScaleNormal="90" zoomScaleSheetLayoutView="100" workbookViewId="0">
      <selection activeCell="S25" sqref="S25"/>
    </sheetView>
  </sheetViews>
  <sheetFormatPr defaultColWidth="9.140625" defaultRowHeight="12.75"/>
  <cols>
    <col min="1" max="1" width="35.140625" style="88" customWidth="1"/>
    <col min="2" max="3" width="18.140625" style="85" customWidth="1"/>
    <col min="4" max="4" width="16" style="85" bestFit="1" customWidth="1"/>
    <col min="5" max="5" width="44.28515625" style="231" customWidth="1"/>
    <col min="6" max="16384" width="9.140625" style="85"/>
  </cols>
  <sheetData>
    <row r="1" spans="1:5" s="130" customFormat="1" ht="18" customHeight="1">
      <c r="A1" s="129" t="s">
        <v>1706</v>
      </c>
      <c r="B1" s="129"/>
      <c r="C1" s="129"/>
      <c r="E1" s="230" t="s">
        <v>1980</v>
      </c>
    </row>
    <row r="2" spans="1:5" ht="21" customHeight="1">
      <c r="A2" s="1087" t="s">
        <v>1582</v>
      </c>
      <c r="B2" s="1087"/>
      <c r="C2" s="1087"/>
      <c r="D2" s="1087"/>
      <c r="E2" s="1087"/>
    </row>
    <row r="3" spans="1:5" ht="13.5" customHeight="1">
      <c r="A3" s="7"/>
      <c r="B3" s="7"/>
      <c r="C3" s="7"/>
      <c r="D3" s="7"/>
    </row>
    <row r="4" spans="1:5" ht="13.5" customHeight="1">
      <c r="A4" s="96" t="s">
        <v>2201</v>
      </c>
      <c r="B4" s="96"/>
      <c r="C4" s="96"/>
      <c r="D4" s="96"/>
      <c r="E4" s="232" t="s">
        <v>107</v>
      </c>
    </row>
    <row r="5" spans="1:5" ht="40.5" customHeight="1">
      <c r="A5" s="156" t="s">
        <v>103</v>
      </c>
      <c r="B5" s="156" t="s">
        <v>2995</v>
      </c>
      <c r="C5" s="156" t="s">
        <v>2996</v>
      </c>
      <c r="D5" s="156" t="s">
        <v>355</v>
      </c>
      <c r="E5" s="156" t="s">
        <v>35</v>
      </c>
    </row>
    <row r="6" spans="1:5" s="21" customFormat="1" ht="11.25" customHeight="1">
      <c r="A6" s="62">
        <v>1</v>
      </c>
      <c r="B6" s="19">
        <v>2</v>
      </c>
      <c r="C6" s="62">
        <v>3</v>
      </c>
      <c r="D6" s="19">
        <v>4</v>
      </c>
      <c r="E6" s="62">
        <v>5</v>
      </c>
    </row>
    <row r="7" spans="1:5">
      <c r="A7" s="131" t="s">
        <v>191</v>
      </c>
      <c r="B7" s="132"/>
      <c r="C7" s="132"/>
      <c r="D7" s="133"/>
      <c r="E7" s="131" t="s">
        <v>452</v>
      </c>
    </row>
    <row r="8" spans="1:5" ht="30.75" customHeight="1">
      <c r="A8" s="134" t="s">
        <v>337</v>
      </c>
      <c r="B8" s="249">
        <v>377733.56996215496</v>
      </c>
      <c r="C8" s="250">
        <v>275235.79119230958</v>
      </c>
      <c r="D8" s="251">
        <f>C8-B8</f>
        <v>-102497.77876984538</v>
      </c>
      <c r="E8" s="134" t="s">
        <v>203</v>
      </c>
    </row>
    <row r="9" spans="1:5" ht="41.25" customHeight="1">
      <c r="A9" s="134" t="s">
        <v>204</v>
      </c>
      <c r="B9" s="249">
        <v>77628.427002828597</v>
      </c>
      <c r="C9" s="249">
        <v>89516.832473045899</v>
      </c>
      <c r="D9" s="251">
        <f t="shared" ref="D9:D29" si="0">C9-B9</f>
        <v>11888.405470217302</v>
      </c>
      <c r="E9" s="134" t="s">
        <v>98</v>
      </c>
    </row>
    <row r="10" spans="1:5" ht="66" customHeight="1">
      <c r="A10" s="134" t="s">
        <v>497</v>
      </c>
      <c r="B10" s="249">
        <v>4574.3474880614858</v>
      </c>
      <c r="C10" s="249">
        <v>6911.6924068349872</v>
      </c>
      <c r="D10" s="251">
        <f t="shared" si="0"/>
        <v>2337.3449187735014</v>
      </c>
      <c r="E10" s="134" t="s">
        <v>488</v>
      </c>
    </row>
    <row r="11" spans="1:5">
      <c r="A11" s="134" t="s">
        <v>397</v>
      </c>
      <c r="B11" s="249">
        <v>4180.0628687425597</v>
      </c>
      <c r="C11" s="249">
        <v>5388.6678525792377</v>
      </c>
      <c r="D11" s="251">
        <f t="shared" si="0"/>
        <v>1208.604983836678</v>
      </c>
      <c r="E11" s="134" t="s">
        <v>36</v>
      </c>
    </row>
    <row r="12" spans="1:5" ht="45.75" customHeight="1">
      <c r="A12" s="134" t="s">
        <v>332</v>
      </c>
      <c r="B12" s="249">
        <v>3257.0842901294118</v>
      </c>
      <c r="C12" s="249">
        <v>3191.3617888234717</v>
      </c>
      <c r="D12" s="251">
        <f t="shared" si="0"/>
        <v>-65.722501305940114</v>
      </c>
      <c r="E12" s="134" t="s">
        <v>64</v>
      </c>
    </row>
    <row r="13" spans="1:5" s="234" customFormat="1" ht="25.5">
      <c r="A13" s="233" t="s">
        <v>490</v>
      </c>
      <c r="B13" s="249">
        <v>739.38776491999408</v>
      </c>
      <c r="C13" s="252">
        <v>1323.6310086752014</v>
      </c>
      <c r="D13" s="251">
        <f t="shared" si="0"/>
        <v>584.24324375520735</v>
      </c>
      <c r="E13" s="233" t="s">
        <v>90</v>
      </c>
    </row>
    <row r="14" spans="1:5" ht="22.5" customHeight="1">
      <c r="A14" s="233" t="s">
        <v>346</v>
      </c>
      <c r="B14" s="249">
        <v>737.51735784171171</v>
      </c>
      <c r="C14" s="252">
        <v>817.43800464390802</v>
      </c>
      <c r="D14" s="251">
        <f t="shared" si="0"/>
        <v>79.920646802196302</v>
      </c>
      <c r="E14" s="233" t="s">
        <v>4</v>
      </c>
    </row>
    <row r="15" spans="1:5" ht="25.5">
      <c r="A15" s="134" t="s">
        <v>10</v>
      </c>
      <c r="B15" s="249">
        <v>428.10761975942501</v>
      </c>
      <c r="C15" s="249">
        <v>439.86057845379929</v>
      </c>
      <c r="D15" s="251">
        <f t="shared" si="0"/>
        <v>11.752958694374286</v>
      </c>
      <c r="E15" s="134" t="s">
        <v>266</v>
      </c>
    </row>
    <row r="16" spans="1:5" s="234" customFormat="1" ht="25.5">
      <c r="A16" s="233" t="s">
        <v>237</v>
      </c>
      <c r="B16" s="249">
        <v>6344.6462998399802</v>
      </c>
      <c r="C16" s="252">
        <v>10088.403020300639</v>
      </c>
      <c r="D16" s="251">
        <f t="shared" si="0"/>
        <v>3743.7567204606585</v>
      </c>
      <c r="E16" s="233" t="s">
        <v>255</v>
      </c>
    </row>
    <row r="17" spans="1:5" s="234" customFormat="1" ht="15" customHeight="1">
      <c r="A17" s="233" t="s">
        <v>273</v>
      </c>
      <c r="B17" s="249">
        <v>109574.2640643099</v>
      </c>
      <c r="C17" s="249">
        <v>111191.64559689054</v>
      </c>
      <c r="D17" s="251">
        <f t="shared" si="0"/>
        <v>1617.3815325806354</v>
      </c>
      <c r="E17" s="233" t="s">
        <v>274</v>
      </c>
    </row>
    <row r="18" spans="1:5" ht="29.25" customHeight="1">
      <c r="A18" s="233" t="s">
        <v>287</v>
      </c>
      <c r="B18" s="249">
        <v>122.08402154583001</v>
      </c>
      <c r="C18" s="252">
        <v>226.436750150075</v>
      </c>
      <c r="D18" s="251">
        <f t="shared" si="0"/>
        <v>104.35272860424499</v>
      </c>
      <c r="E18" s="233" t="s">
        <v>26</v>
      </c>
    </row>
    <row r="19" spans="1:5">
      <c r="A19" s="134" t="s">
        <v>77</v>
      </c>
      <c r="B19" s="249">
        <v>354.13081564999999</v>
      </c>
      <c r="C19" s="249">
        <v>54.524094050000002</v>
      </c>
      <c r="D19" s="251">
        <f t="shared" si="0"/>
        <v>-299.60672160000001</v>
      </c>
      <c r="E19" s="134" t="s">
        <v>92</v>
      </c>
    </row>
    <row r="20" spans="1:5">
      <c r="A20" s="134" t="s">
        <v>275</v>
      </c>
      <c r="B20" s="249">
        <v>528.43672400000003</v>
      </c>
      <c r="C20" s="249">
        <v>528.43672400000003</v>
      </c>
      <c r="D20" s="251">
        <f t="shared" si="0"/>
        <v>0</v>
      </c>
      <c r="E20" s="134" t="s">
        <v>296</v>
      </c>
    </row>
    <row r="21" spans="1:5">
      <c r="A21" s="134" t="s">
        <v>140</v>
      </c>
      <c r="B21" s="249">
        <v>4.1047582500000015</v>
      </c>
      <c r="C21" s="249">
        <v>2.645350620436</v>
      </c>
      <c r="D21" s="251">
        <f t="shared" si="0"/>
        <v>-1.4594076295640015</v>
      </c>
      <c r="E21" s="134" t="s">
        <v>464</v>
      </c>
    </row>
    <row r="22" spans="1:5">
      <c r="A22" s="134" t="s">
        <v>347</v>
      </c>
      <c r="B22" s="249">
        <v>2.1703810500000005</v>
      </c>
      <c r="C22" s="249">
        <v>8.3931960428500005</v>
      </c>
      <c r="D22" s="251">
        <f t="shared" si="0"/>
        <v>6.2228149928500001</v>
      </c>
      <c r="E22" s="134" t="s">
        <v>315</v>
      </c>
    </row>
    <row r="23" spans="1:5" s="86" customFormat="1">
      <c r="A23" s="134" t="s">
        <v>31</v>
      </c>
      <c r="B23" s="249">
        <v>613.48621368664408</v>
      </c>
      <c r="C23" s="249">
        <v>977.12706004538916</v>
      </c>
      <c r="D23" s="251">
        <f t="shared" si="0"/>
        <v>363.64084635874508</v>
      </c>
      <c r="E23" s="134" t="s">
        <v>622</v>
      </c>
    </row>
    <row r="24" spans="1:5" ht="25.5">
      <c r="A24" s="134" t="s">
        <v>371</v>
      </c>
      <c r="B24" s="249">
        <v>0</v>
      </c>
      <c r="C24" s="249">
        <v>0</v>
      </c>
      <c r="D24" s="251">
        <f t="shared" si="0"/>
        <v>0</v>
      </c>
      <c r="E24" s="134" t="s">
        <v>227</v>
      </c>
    </row>
    <row r="25" spans="1:5" ht="25.5">
      <c r="A25" s="233" t="s">
        <v>15</v>
      </c>
      <c r="B25" s="249">
        <v>37.641426732858001</v>
      </c>
      <c r="C25" s="249">
        <v>323.87691921372198</v>
      </c>
      <c r="D25" s="251">
        <f t="shared" si="0"/>
        <v>286.23549248086397</v>
      </c>
      <c r="E25" s="233" t="s">
        <v>181</v>
      </c>
    </row>
    <row r="26" spans="1:5" ht="25.5">
      <c r="A26" s="134" t="s">
        <v>229</v>
      </c>
      <c r="B26" s="249">
        <v>107.74625870629504</v>
      </c>
      <c r="C26" s="249">
        <v>56.481599645576004</v>
      </c>
      <c r="D26" s="251">
        <f t="shared" si="0"/>
        <v>-51.264659060719033</v>
      </c>
      <c r="E26" s="134" t="s">
        <v>380</v>
      </c>
    </row>
    <row r="27" spans="1:5">
      <c r="A27" s="134" t="s">
        <v>619</v>
      </c>
      <c r="B27" s="249">
        <v>5.6911999999999997E-2</v>
      </c>
      <c r="C27" s="249">
        <v>0</v>
      </c>
      <c r="D27" s="251">
        <f t="shared" si="0"/>
        <v>-5.6911999999999997E-2</v>
      </c>
      <c r="E27" s="134" t="s">
        <v>239</v>
      </c>
    </row>
    <row r="28" spans="1:5" ht="25.5">
      <c r="A28" s="134" t="s">
        <v>523</v>
      </c>
      <c r="B28" s="249">
        <v>847.28080093629467</v>
      </c>
      <c r="C28" s="249">
        <v>1212.0617829645043</v>
      </c>
      <c r="D28" s="251">
        <f t="shared" si="0"/>
        <v>364.78098202820968</v>
      </c>
      <c r="E28" s="134" t="s">
        <v>373</v>
      </c>
    </row>
    <row r="29" spans="1:5" ht="25.5">
      <c r="A29" s="134" t="s">
        <v>484</v>
      </c>
      <c r="B29" s="249">
        <v>1541.9596607584213</v>
      </c>
      <c r="C29" s="249">
        <v>686.47387648271126</v>
      </c>
      <c r="D29" s="251">
        <f t="shared" si="0"/>
        <v>-855.48578427570999</v>
      </c>
      <c r="E29" s="134" t="s">
        <v>23</v>
      </c>
    </row>
    <row r="30" spans="1:5">
      <c r="A30" s="134" t="s">
        <v>477</v>
      </c>
      <c r="B30" s="249">
        <v>182.29889839999998</v>
      </c>
      <c r="C30" s="249">
        <v>41.102765959999999</v>
      </c>
      <c r="D30" s="251">
        <f>C30-B30</f>
        <v>-141.19613243999999</v>
      </c>
      <c r="E30" s="134" t="s">
        <v>423</v>
      </c>
    </row>
    <row r="31" spans="1:5" s="234" customFormat="1">
      <c r="A31" s="233" t="s">
        <v>621</v>
      </c>
      <c r="B31" s="252"/>
      <c r="C31" s="252"/>
      <c r="D31" s="251"/>
      <c r="E31" s="233" t="s">
        <v>216</v>
      </c>
    </row>
    <row r="32" spans="1:5" s="234" customFormat="1" ht="15" customHeight="1">
      <c r="A32" s="278" t="s">
        <v>288</v>
      </c>
      <c r="B32" s="276">
        <f>SUM(B8:B31)</f>
        <v>589538.81159030425</v>
      </c>
      <c r="C32" s="276">
        <f>SUM(C8:C31)</f>
        <v>508222.88404173241</v>
      </c>
      <c r="D32" s="276">
        <f t="shared" ref="D32" si="1">C32-B32</f>
        <v>-81315.927548571839</v>
      </c>
      <c r="E32" s="278" t="s">
        <v>444</v>
      </c>
    </row>
    <row r="33" spans="1:5" s="234" customFormat="1" ht="16.5" customHeight="1">
      <c r="A33" s="279" t="s">
        <v>349</v>
      </c>
      <c r="B33" s="276">
        <v>0</v>
      </c>
      <c r="C33" s="276">
        <v>0</v>
      </c>
      <c r="D33" s="253">
        <v>0</v>
      </c>
      <c r="E33" s="279" t="s">
        <v>175</v>
      </c>
    </row>
    <row r="34" spans="1:5" s="234" customFormat="1" ht="32.25" customHeight="1">
      <c r="A34" s="280" t="s">
        <v>201</v>
      </c>
      <c r="B34" s="276">
        <v>0</v>
      </c>
      <c r="C34" s="276">
        <v>0</v>
      </c>
      <c r="D34" s="253">
        <v>0</v>
      </c>
      <c r="E34" s="280" t="s">
        <v>267</v>
      </c>
    </row>
    <row r="35" spans="1:5" s="234" customFormat="1" ht="41.25" customHeight="1">
      <c r="A35" s="279" t="s">
        <v>377</v>
      </c>
      <c r="B35" s="276">
        <v>0</v>
      </c>
      <c r="C35" s="276">
        <v>0</v>
      </c>
      <c r="D35" s="253">
        <v>0</v>
      </c>
      <c r="E35" s="279" t="s">
        <v>378</v>
      </c>
    </row>
    <row r="36" spans="1:5" s="234" customFormat="1" ht="40.5" customHeight="1">
      <c r="A36" s="280" t="s">
        <v>56</v>
      </c>
      <c r="B36" s="277">
        <v>0</v>
      </c>
      <c r="C36" s="281">
        <v>0</v>
      </c>
      <c r="D36" s="253">
        <v>0</v>
      </c>
      <c r="E36" s="280" t="s">
        <v>311</v>
      </c>
    </row>
    <row r="37" spans="1:5" s="234" customFormat="1" ht="13.5" customHeight="1">
      <c r="A37" s="280" t="s">
        <v>252</v>
      </c>
      <c r="B37" s="276">
        <v>589538.81159030425</v>
      </c>
      <c r="C37" s="276">
        <v>508222.88404173241</v>
      </c>
      <c r="D37" s="276">
        <v>-81315.927548571839</v>
      </c>
      <c r="E37" s="280" t="s">
        <v>194</v>
      </c>
    </row>
    <row r="38" spans="1:5" s="234" customFormat="1">
      <c r="A38" s="282"/>
      <c r="B38" s="282"/>
      <c r="C38" s="283"/>
      <c r="D38" s="283"/>
      <c r="E38" s="284"/>
    </row>
    <row r="39" spans="1:5" s="9" customFormat="1" ht="15.75" customHeight="1">
      <c r="A39" s="157"/>
      <c r="B39" s="157"/>
      <c r="C39" s="119"/>
      <c r="D39" s="122"/>
      <c r="E39" s="150"/>
    </row>
    <row r="40" spans="1:5" ht="27" customHeight="1">
      <c r="A40" s="86"/>
      <c r="B40" s="86"/>
      <c r="C40" s="86"/>
      <c r="D40" s="86"/>
      <c r="E40" s="207"/>
    </row>
    <row r="41" spans="1:5">
      <c r="A41" s="86"/>
      <c r="B41" s="86"/>
      <c r="C41" s="86"/>
      <c r="D41" s="86"/>
      <c r="E41" s="207"/>
    </row>
    <row r="42" spans="1:5">
      <c r="A42" s="86"/>
      <c r="B42" s="86"/>
      <c r="C42" s="86"/>
      <c r="D42" s="86"/>
      <c r="E42" s="207"/>
    </row>
    <row r="43" spans="1:5">
      <c r="A43" s="86"/>
      <c r="B43" s="86"/>
      <c r="C43" s="86"/>
      <c r="D43" s="86"/>
      <c r="E43" s="207"/>
    </row>
    <row r="44" spans="1:5">
      <c r="A44" s="86"/>
      <c r="B44" s="86"/>
      <c r="C44" s="86"/>
      <c r="D44" s="86"/>
      <c r="E44" s="207"/>
    </row>
    <row r="45" spans="1:5">
      <c r="A45" s="86"/>
      <c r="B45" s="86"/>
      <c r="C45" s="86"/>
      <c r="D45" s="86"/>
      <c r="E45" s="207"/>
    </row>
    <row r="46" spans="1:5">
      <c r="A46" s="86"/>
      <c r="B46" s="86"/>
      <c r="C46" s="86"/>
      <c r="D46" s="86"/>
      <c r="E46" s="207"/>
    </row>
    <row r="47" spans="1:5">
      <c r="A47" s="86"/>
      <c r="B47" s="86"/>
      <c r="C47" s="86"/>
      <c r="D47" s="86"/>
      <c r="E47" s="207"/>
    </row>
    <row r="48" spans="1:5">
      <c r="A48" s="86"/>
      <c r="B48" s="86"/>
      <c r="C48" s="86"/>
      <c r="D48" s="86"/>
      <c r="E48" s="207"/>
    </row>
    <row r="49" spans="1:5">
      <c r="A49" s="86"/>
      <c r="B49" s="86"/>
      <c r="C49" s="86"/>
      <c r="D49" s="86"/>
      <c r="E49" s="207"/>
    </row>
    <row r="50" spans="1:5">
      <c r="A50" s="86"/>
      <c r="B50" s="86"/>
      <c r="C50" s="86"/>
      <c r="D50" s="86"/>
      <c r="E50" s="207"/>
    </row>
    <row r="51" spans="1:5">
      <c r="A51" s="86"/>
      <c r="B51" s="86"/>
      <c r="C51" s="86"/>
      <c r="D51" s="86"/>
      <c r="E51" s="207"/>
    </row>
    <row r="52" spans="1:5">
      <c r="A52" s="86"/>
      <c r="B52" s="86"/>
      <c r="C52" s="86"/>
      <c r="D52" s="86"/>
      <c r="E52" s="207"/>
    </row>
    <row r="53" spans="1:5">
      <c r="A53" s="86"/>
      <c r="B53" s="86"/>
      <c r="C53" s="86"/>
      <c r="D53" s="86"/>
      <c r="E53" s="207"/>
    </row>
    <row r="54" spans="1:5">
      <c r="A54" s="87"/>
      <c r="B54" s="86"/>
      <c r="C54" s="86"/>
      <c r="D54" s="86"/>
      <c r="E54" s="207"/>
    </row>
    <row r="55" spans="1:5">
      <c r="A55" s="87"/>
      <c r="B55" s="86"/>
      <c r="C55" s="86"/>
      <c r="D55" s="86"/>
      <c r="E55" s="207"/>
    </row>
    <row r="56" spans="1:5">
      <c r="A56" s="87"/>
      <c r="B56" s="86"/>
      <c r="C56" s="86"/>
      <c r="D56" s="86"/>
      <c r="E56" s="207"/>
    </row>
    <row r="57" spans="1:5">
      <c r="A57" s="87"/>
      <c r="B57" s="86"/>
      <c r="C57" s="86"/>
      <c r="D57" s="86"/>
      <c r="E57" s="207"/>
    </row>
    <row r="58" spans="1:5">
      <c r="A58" s="87"/>
      <c r="B58" s="86"/>
      <c r="C58" s="86"/>
      <c r="D58" s="86"/>
      <c r="E58" s="207"/>
    </row>
    <row r="59" spans="1:5">
      <c r="A59" s="87"/>
      <c r="B59" s="86"/>
      <c r="C59" s="86"/>
      <c r="D59" s="86"/>
      <c r="E59" s="207"/>
    </row>
    <row r="60" spans="1:5">
      <c r="A60" s="87"/>
      <c r="B60" s="86"/>
      <c r="C60" s="86"/>
      <c r="D60" s="86"/>
      <c r="E60" s="207"/>
    </row>
    <row r="61" spans="1:5">
      <c r="A61" s="87"/>
      <c r="B61" s="86"/>
      <c r="C61" s="86"/>
      <c r="D61" s="86"/>
      <c r="E61" s="207"/>
    </row>
    <row r="62" spans="1:5">
      <c r="A62" s="87"/>
      <c r="B62" s="86"/>
      <c r="C62" s="86"/>
      <c r="D62" s="86"/>
      <c r="E62" s="207"/>
    </row>
    <row r="63" spans="1:5">
      <c r="A63" s="87"/>
      <c r="B63" s="86"/>
      <c r="C63" s="86"/>
      <c r="D63" s="86"/>
      <c r="E63" s="207"/>
    </row>
    <row r="64" spans="1:5">
      <c r="A64" s="87"/>
      <c r="B64" s="86"/>
      <c r="C64" s="86"/>
      <c r="D64" s="86"/>
      <c r="E64" s="207"/>
    </row>
    <row r="65" spans="1:5">
      <c r="A65" s="87"/>
      <c r="B65" s="86"/>
      <c r="C65" s="86"/>
      <c r="D65" s="86"/>
      <c r="E65" s="207"/>
    </row>
    <row r="66" spans="1:5">
      <c r="A66" s="87"/>
      <c r="B66" s="86"/>
      <c r="C66" s="86"/>
      <c r="D66" s="86"/>
      <c r="E66" s="207"/>
    </row>
    <row r="67" spans="1:5">
      <c r="A67" s="87"/>
      <c r="B67" s="86"/>
      <c r="C67" s="86"/>
      <c r="D67" s="86"/>
      <c r="E67" s="207"/>
    </row>
    <row r="68" spans="1:5">
      <c r="A68" s="87"/>
      <c r="B68" s="86"/>
      <c r="C68" s="86"/>
      <c r="D68" s="86"/>
      <c r="E68" s="207"/>
    </row>
    <row r="69" spans="1:5">
      <c r="A69" s="87"/>
      <c r="B69" s="86"/>
      <c r="C69" s="86"/>
      <c r="D69" s="86"/>
      <c r="E69" s="207"/>
    </row>
    <row r="70" spans="1:5">
      <c r="A70" s="87"/>
      <c r="B70" s="86"/>
      <c r="C70" s="86"/>
      <c r="D70" s="86"/>
      <c r="E70" s="207"/>
    </row>
    <row r="71" spans="1:5">
      <c r="A71" s="87"/>
      <c r="B71" s="86"/>
      <c r="C71" s="86"/>
      <c r="D71" s="86"/>
      <c r="E71" s="207"/>
    </row>
    <row r="72" spans="1:5">
      <c r="A72" s="87"/>
      <c r="B72" s="86"/>
      <c r="C72" s="86"/>
      <c r="D72" s="86"/>
      <c r="E72" s="207"/>
    </row>
    <row r="73" spans="1:5">
      <c r="A73" s="87"/>
      <c r="B73" s="86"/>
      <c r="C73" s="86"/>
      <c r="D73" s="86"/>
      <c r="E73" s="207"/>
    </row>
    <row r="74" spans="1:5">
      <c r="A74" s="87"/>
      <c r="B74" s="86"/>
      <c r="C74" s="86"/>
      <c r="D74" s="86"/>
      <c r="E74" s="207"/>
    </row>
    <row r="75" spans="1:5">
      <c r="A75" s="87"/>
      <c r="B75" s="86"/>
      <c r="C75" s="86"/>
      <c r="D75" s="86"/>
      <c r="E75" s="207"/>
    </row>
    <row r="76" spans="1:5">
      <c r="A76" s="87"/>
      <c r="B76" s="86"/>
      <c r="C76" s="86"/>
      <c r="D76" s="86"/>
      <c r="E76" s="207"/>
    </row>
    <row r="77" spans="1:5">
      <c r="A77" s="87"/>
      <c r="B77" s="86"/>
      <c r="C77" s="86"/>
      <c r="D77" s="86"/>
      <c r="E77" s="207"/>
    </row>
    <row r="78" spans="1:5">
      <c r="A78" s="87"/>
      <c r="B78" s="86"/>
      <c r="C78" s="86"/>
      <c r="D78" s="86"/>
      <c r="E78" s="207"/>
    </row>
    <row r="79" spans="1:5">
      <c r="A79" s="87"/>
      <c r="B79" s="86"/>
      <c r="C79" s="86"/>
      <c r="D79" s="86"/>
      <c r="E79" s="207"/>
    </row>
    <row r="80" spans="1:5">
      <c r="A80" s="87"/>
      <c r="B80" s="86"/>
      <c r="C80" s="86"/>
      <c r="D80" s="86"/>
      <c r="E80" s="207"/>
    </row>
    <row r="81" spans="1:5">
      <c r="A81" s="87"/>
      <c r="B81" s="86"/>
      <c r="C81" s="86"/>
      <c r="D81" s="86"/>
      <c r="E81" s="207"/>
    </row>
    <row r="82" spans="1:5">
      <c r="A82" s="87"/>
      <c r="B82" s="86"/>
      <c r="C82" s="86"/>
      <c r="D82" s="86"/>
      <c r="E82" s="207"/>
    </row>
    <row r="83" spans="1:5">
      <c r="A83" s="87"/>
      <c r="B83" s="86"/>
      <c r="C83" s="86"/>
      <c r="D83" s="86"/>
      <c r="E83" s="207"/>
    </row>
    <row r="84" spans="1:5">
      <c r="A84" s="87"/>
      <c r="B84" s="86"/>
      <c r="C84" s="86"/>
      <c r="D84" s="86"/>
      <c r="E84" s="207"/>
    </row>
    <row r="85" spans="1:5">
      <c r="A85" s="87"/>
      <c r="B85" s="86"/>
      <c r="C85" s="86"/>
      <c r="D85" s="86"/>
      <c r="E85" s="207"/>
    </row>
    <row r="86" spans="1:5">
      <c r="A86" s="87"/>
      <c r="B86" s="86"/>
      <c r="C86" s="86"/>
      <c r="D86" s="86"/>
      <c r="E86" s="207"/>
    </row>
    <row r="87" spans="1:5">
      <c r="A87" s="87"/>
      <c r="B87" s="86"/>
      <c r="C87" s="86"/>
      <c r="D87" s="86"/>
      <c r="E87" s="207"/>
    </row>
    <row r="88" spans="1:5">
      <c r="A88" s="87"/>
      <c r="B88" s="86"/>
      <c r="C88" s="86"/>
      <c r="D88" s="86"/>
      <c r="E88" s="207"/>
    </row>
    <row r="89" spans="1:5">
      <c r="A89" s="87"/>
      <c r="B89" s="86"/>
      <c r="C89" s="86"/>
      <c r="D89" s="86"/>
      <c r="E89" s="207"/>
    </row>
    <row r="90" spans="1:5">
      <c r="A90" s="87"/>
      <c r="B90" s="86"/>
      <c r="C90" s="86"/>
      <c r="D90" s="86"/>
      <c r="E90" s="207"/>
    </row>
    <row r="91" spans="1:5">
      <c r="A91" s="87"/>
      <c r="B91" s="86"/>
      <c r="C91" s="86"/>
      <c r="D91" s="86"/>
      <c r="E91" s="207"/>
    </row>
    <row r="92" spans="1:5">
      <c r="A92" s="87"/>
      <c r="B92" s="86"/>
      <c r="C92" s="86"/>
      <c r="D92" s="86"/>
      <c r="E92" s="207"/>
    </row>
    <row r="93" spans="1:5">
      <c r="A93" s="87"/>
      <c r="B93" s="86"/>
      <c r="C93" s="86"/>
      <c r="D93" s="86"/>
      <c r="E93" s="207"/>
    </row>
    <row r="94" spans="1:5">
      <c r="A94" s="87"/>
      <c r="B94" s="86"/>
      <c r="C94" s="86"/>
      <c r="D94" s="86"/>
      <c r="E94" s="207"/>
    </row>
    <row r="95" spans="1:5">
      <c r="A95" s="87"/>
      <c r="B95" s="86"/>
      <c r="C95" s="86"/>
      <c r="D95" s="86"/>
      <c r="E95" s="207"/>
    </row>
    <row r="96" spans="1:5">
      <c r="A96" s="87"/>
      <c r="B96" s="86"/>
      <c r="C96" s="86"/>
      <c r="D96" s="86"/>
      <c r="E96" s="207"/>
    </row>
    <row r="97" spans="1:5">
      <c r="A97" s="87"/>
      <c r="B97" s="86"/>
      <c r="C97" s="86"/>
      <c r="D97" s="86"/>
      <c r="E97" s="207"/>
    </row>
    <row r="98" spans="1:5">
      <c r="A98" s="87"/>
      <c r="B98" s="86"/>
      <c r="C98" s="86"/>
      <c r="D98" s="86"/>
      <c r="E98" s="207"/>
    </row>
    <row r="99" spans="1:5">
      <c r="A99" s="87"/>
      <c r="B99" s="86"/>
      <c r="C99" s="86"/>
      <c r="D99" s="86"/>
      <c r="E99" s="207"/>
    </row>
    <row r="100" spans="1:5">
      <c r="A100" s="87"/>
      <c r="B100" s="86"/>
      <c r="C100" s="86"/>
      <c r="D100" s="86"/>
      <c r="E100" s="207"/>
    </row>
    <row r="101" spans="1:5">
      <c r="A101" s="87"/>
      <c r="B101" s="86"/>
      <c r="C101" s="86"/>
      <c r="D101" s="86"/>
      <c r="E101" s="207"/>
    </row>
    <row r="102" spans="1:5">
      <c r="A102" s="87"/>
      <c r="B102" s="86"/>
      <c r="C102" s="86"/>
      <c r="D102" s="86"/>
      <c r="E102" s="207"/>
    </row>
    <row r="103" spans="1:5">
      <c r="A103" s="87"/>
      <c r="B103" s="86"/>
      <c r="C103" s="86"/>
      <c r="D103" s="86"/>
      <c r="E103" s="207"/>
    </row>
    <row r="104" spans="1:5">
      <c r="A104" s="87"/>
      <c r="B104" s="86"/>
      <c r="C104" s="86"/>
      <c r="D104" s="86"/>
      <c r="E104" s="207"/>
    </row>
    <row r="105" spans="1:5">
      <c r="A105" s="87"/>
      <c r="B105" s="86"/>
      <c r="C105" s="86"/>
      <c r="D105" s="86"/>
      <c r="E105" s="207"/>
    </row>
    <row r="106" spans="1:5">
      <c r="A106" s="87"/>
      <c r="B106" s="86"/>
      <c r="C106" s="86"/>
      <c r="D106" s="86"/>
      <c r="E106" s="207"/>
    </row>
    <row r="107" spans="1:5">
      <c r="A107" s="87"/>
      <c r="B107" s="86"/>
      <c r="C107" s="86"/>
      <c r="D107" s="86"/>
      <c r="E107" s="207"/>
    </row>
    <row r="108" spans="1:5">
      <c r="A108" s="87"/>
      <c r="B108" s="86"/>
      <c r="C108" s="86"/>
      <c r="D108" s="86"/>
      <c r="E108" s="207"/>
    </row>
    <row r="109" spans="1:5">
      <c r="A109" s="87"/>
      <c r="B109" s="86"/>
      <c r="C109" s="86"/>
      <c r="D109" s="86"/>
      <c r="E109" s="207"/>
    </row>
    <row r="110" spans="1:5">
      <c r="A110" s="87"/>
      <c r="B110" s="86"/>
      <c r="C110" s="86"/>
      <c r="D110" s="86"/>
      <c r="E110" s="207"/>
    </row>
    <row r="111" spans="1:5">
      <c r="A111" s="87"/>
      <c r="B111" s="86"/>
      <c r="C111" s="86"/>
      <c r="D111" s="86"/>
      <c r="E111" s="207"/>
    </row>
    <row r="112" spans="1:5">
      <c r="A112" s="87"/>
      <c r="B112" s="86"/>
      <c r="C112" s="86"/>
      <c r="D112" s="86"/>
      <c r="E112" s="207"/>
    </row>
    <row r="113" spans="1:5">
      <c r="A113" s="87"/>
      <c r="B113" s="86"/>
      <c r="C113" s="86"/>
      <c r="D113" s="86"/>
      <c r="E113" s="207"/>
    </row>
    <row r="114" spans="1:5">
      <c r="A114" s="87"/>
      <c r="B114" s="86"/>
      <c r="C114" s="86"/>
      <c r="D114" s="86"/>
      <c r="E114" s="207"/>
    </row>
    <row r="115" spans="1:5">
      <c r="A115" s="87"/>
      <c r="B115" s="86"/>
      <c r="C115" s="86"/>
      <c r="D115" s="86"/>
      <c r="E115" s="207"/>
    </row>
    <row r="116" spans="1:5">
      <c r="A116" s="87"/>
      <c r="B116" s="86"/>
      <c r="C116" s="86"/>
      <c r="D116" s="86"/>
      <c r="E116" s="207"/>
    </row>
    <row r="117" spans="1:5">
      <c r="A117" s="87"/>
      <c r="B117" s="86"/>
      <c r="C117" s="86"/>
      <c r="D117" s="86"/>
      <c r="E117" s="207"/>
    </row>
    <row r="118" spans="1:5">
      <c r="A118" s="87"/>
      <c r="B118" s="86"/>
      <c r="C118" s="86"/>
      <c r="D118" s="86"/>
      <c r="E118" s="207"/>
    </row>
    <row r="119" spans="1:5">
      <c r="A119" s="87"/>
      <c r="B119" s="86"/>
      <c r="C119" s="86"/>
      <c r="D119" s="86"/>
      <c r="E119" s="207"/>
    </row>
    <row r="120" spans="1:5">
      <c r="A120" s="87"/>
      <c r="B120" s="86"/>
      <c r="C120" s="86"/>
      <c r="D120" s="86"/>
      <c r="E120" s="207"/>
    </row>
    <row r="121" spans="1:5">
      <c r="A121" s="87"/>
      <c r="B121" s="86"/>
      <c r="C121" s="86"/>
      <c r="D121" s="86"/>
      <c r="E121" s="207"/>
    </row>
  </sheetData>
  <mergeCells count="1">
    <mergeCell ref="A2:E2"/>
  </mergeCells>
  <pageMargins left="0.61" right="0.32" top="1" bottom="1" header="0.5" footer="0.5"/>
  <pageSetup paperSize="9" scale="62"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1"/>
  <sheetViews>
    <sheetView zoomScaleNormal="100" zoomScaleSheetLayoutView="80" workbookViewId="0">
      <selection activeCell="V26" sqref="V26"/>
    </sheetView>
  </sheetViews>
  <sheetFormatPr defaultColWidth="9.140625" defaultRowHeight="12.75"/>
  <cols>
    <col min="1" max="1" width="26.7109375" style="204" customWidth="1"/>
    <col min="2" max="3" width="14.5703125" style="204" customWidth="1"/>
    <col min="4" max="4" width="13.140625" style="204" customWidth="1"/>
    <col min="5" max="5" width="13.85546875" style="204" customWidth="1"/>
    <col min="6" max="6" width="27.42578125" style="204" hidden="1" customWidth="1"/>
    <col min="7" max="7" width="9.140625" style="204"/>
    <col min="8" max="8" width="9.140625" style="204" customWidth="1"/>
    <col min="9" max="16384" width="9.140625" style="204"/>
  </cols>
  <sheetData>
    <row r="1" spans="1:27" ht="14.25">
      <c r="F1" s="205" t="s">
        <v>2015</v>
      </c>
    </row>
    <row r="2" spans="1:27" ht="13.5" customHeight="1">
      <c r="A2" s="206"/>
      <c r="B2" s="206"/>
      <c r="C2" s="207"/>
      <c r="D2" s="207"/>
      <c r="E2" s="207"/>
      <c r="F2" s="208"/>
      <c r="G2" s="207"/>
      <c r="H2" s="207"/>
      <c r="I2" s="207"/>
      <c r="J2" s="207"/>
      <c r="K2" s="207"/>
      <c r="L2" s="207"/>
      <c r="M2" s="207"/>
      <c r="N2" s="207"/>
      <c r="O2" s="207"/>
      <c r="P2" s="207"/>
      <c r="Q2" s="207"/>
      <c r="R2" s="207"/>
      <c r="S2" s="207"/>
      <c r="T2" s="207"/>
      <c r="U2" s="207"/>
      <c r="V2" s="207"/>
      <c r="W2" s="207"/>
      <c r="X2" s="207"/>
      <c r="Y2" s="207"/>
      <c r="Z2" s="207"/>
      <c r="AA2" s="207"/>
    </row>
    <row r="3" spans="1:27" ht="42.75" customHeight="1">
      <c r="A3" s="1088" t="s">
        <v>281</v>
      </c>
      <c r="B3" s="1088"/>
      <c r="C3" s="1088"/>
      <c r="D3" s="1088"/>
      <c r="E3" s="1088"/>
      <c r="F3" s="1088"/>
    </row>
    <row r="4" spans="1:27">
      <c r="A4" s="209"/>
    </row>
    <row r="5" spans="1:27">
      <c r="A5" s="155" t="s">
        <v>1682</v>
      </c>
      <c r="B5" s="155"/>
      <c r="C5" s="155"/>
      <c r="D5" s="155"/>
      <c r="E5" s="155"/>
      <c r="F5" s="53" t="s">
        <v>107</v>
      </c>
    </row>
    <row r="6" spans="1:27" ht="37.5" customHeight="1">
      <c r="A6" s="1043" t="s">
        <v>96</v>
      </c>
      <c r="B6" s="1089" t="s">
        <v>2125</v>
      </c>
      <c r="C6" s="1090"/>
      <c r="D6" s="1089" t="s">
        <v>2126</v>
      </c>
      <c r="E6" s="1090"/>
      <c r="F6" s="1043" t="s">
        <v>195</v>
      </c>
    </row>
    <row r="7" spans="1:27" ht="54.75" customHeight="1">
      <c r="A7" s="1045"/>
      <c r="B7" s="187" t="s">
        <v>2995</v>
      </c>
      <c r="C7" s="187" t="s">
        <v>2996</v>
      </c>
      <c r="D7" s="187" t="s">
        <v>2995</v>
      </c>
      <c r="E7" s="187" t="s">
        <v>2996</v>
      </c>
      <c r="F7" s="1045"/>
    </row>
    <row r="8" spans="1:27">
      <c r="A8" s="184">
        <v>1</v>
      </c>
      <c r="B8" s="185">
        <v>2</v>
      </c>
      <c r="C8" s="185">
        <v>3</v>
      </c>
      <c r="D8" s="185">
        <v>4</v>
      </c>
      <c r="E8" s="185">
        <v>5</v>
      </c>
      <c r="F8" s="184">
        <v>6</v>
      </c>
    </row>
    <row r="9" spans="1:27">
      <c r="A9" s="186" t="s">
        <v>97</v>
      </c>
      <c r="B9" s="185">
        <v>53135.665300000001</v>
      </c>
      <c r="C9" s="185">
        <v>64717.861600000004</v>
      </c>
      <c r="D9" s="285">
        <v>343.42322419999908</v>
      </c>
      <c r="E9" s="185">
        <v>288.493266389962</v>
      </c>
      <c r="F9" s="186" t="s">
        <v>141</v>
      </c>
    </row>
    <row r="10" spans="1:27">
      <c r="A10" s="186" t="s">
        <v>164</v>
      </c>
      <c r="B10" s="185">
        <v>71341.790099999998</v>
      </c>
      <c r="C10" s="185">
        <v>87259.085999999996</v>
      </c>
      <c r="D10" s="285">
        <v>114.09706380000011</v>
      </c>
      <c r="E10" s="185">
        <v>152.38304398486764</v>
      </c>
      <c r="F10" s="186" t="s">
        <v>186</v>
      </c>
    </row>
    <row r="11" spans="1:27">
      <c r="A11" s="186" t="s">
        <v>244</v>
      </c>
      <c r="B11" s="185">
        <v>76495.886700000003</v>
      </c>
      <c r="C11" s="185">
        <v>72778.557000000001</v>
      </c>
      <c r="D11" s="285">
        <v>46.127240199999918</v>
      </c>
      <c r="E11" s="185">
        <v>98.923529377338284</v>
      </c>
      <c r="F11" s="186" t="s">
        <v>192</v>
      </c>
    </row>
    <row r="12" spans="1:27">
      <c r="A12" s="186" t="s">
        <v>517</v>
      </c>
      <c r="B12" s="185">
        <v>123953.43859999999</v>
      </c>
      <c r="C12" s="185">
        <v>140320.77519999997</v>
      </c>
      <c r="D12" s="285">
        <v>80.1462412999999</v>
      </c>
      <c r="E12" s="185">
        <v>63.27484302613459</v>
      </c>
      <c r="F12" s="186" t="s">
        <v>402</v>
      </c>
    </row>
    <row r="13" spans="1:27" ht="12.75" customHeight="1">
      <c r="A13" s="186" t="s">
        <v>230</v>
      </c>
      <c r="B13" s="185">
        <v>85947.962</v>
      </c>
      <c r="C13" s="185">
        <v>75266.787599999996</v>
      </c>
      <c r="D13" s="285">
        <v>98.914984200000262</v>
      </c>
      <c r="E13" s="185">
        <v>82.311331701019085</v>
      </c>
      <c r="F13" s="186" t="s">
        <v>403</v>
      </c>
    </row>
    <row r="14" spans="1:27">
      <c r="A14" s="186" t="s">
        <v>483</v>
      </c>
      <c r="B14" s="185">
        <v>51467.3822</v>
      </c>
      <c r="C14" s="185">
        <v>64235.340400000001</v>
      </c>
      <c r="D14" s="285">
        <v>55.273388158827942</v>
      </c>
      <c r="E14" s="185">
        <v>121.41568849662664</v>
      </c>
      <c r="F14" s="186" t="s">
        <v>151</v>
      </c>
    </row>
    <row r="15" spans="1:27" ht="25.5">
      <c r="A15" s="186" t="s">
        <v>350</v>
      </c>
      <c r="B15" s="185">
        <v>54314.799700000003</v>
      </c>
      <c r="C15" s="185">
        <v>68187.540500000003</v>
      </c>
      <c r="D15" s="285">
        <v>36.742389799999991</v>
      </c>
      <c r="E15" s="185">
        <v>31.620987408314967</v>
      </c>
      <c r="F15" s="186" t="s">
        <v>66</v>
      </c>
    </row>
    <row r="16" spans="1:27">
      <c r="A16" s="186" t="s">
        <v>144</v>
      </c>
      <c r="B16" s="185">
        <v>118962.2738</v>
      </c>
      <c r="C16" s="185">
        <v>117809.93340000001</v>
      </c>
      <c r="D16" s="285">
        <v>217.07352170000024</v>
      </c>
      <c r="E16" s="185">
        <v>198.87625169488109</v>
      </c>
      <c r="F16" s="186" t="s">
        <v>67</v>
      </c>
    </row>
    <row r="17" spans="1:6">
      <c r="A17" s="186" t="s">
        <v>145</v>
      </c>
      <c r="B17" s="185">
        <v>37759.517700000004</v>
      </c>
      <c r="C17" s="185">
        <v>46684.228900000002</v>
      </c>
      <c r="D17" s="285">
        <v>40.539214399999942</v>
      </c>
      <c r="E17" s="185">
        <v>28.221704623124953</v>
      </c>
      <c r="F17" s="186" t="s">
        <v>178</v>
      </c>
    </row>
    <row r="18" spans="1:6">
      <c r="A18" s="186" t="s">
        <v>146</v>
      </c>
      <c r="B18" s="185">
        <v>62383.132899999997</v>
      </c>
      <c r="C18" s="185">
        <v>73660.565900000001</v>
      </c>
      <c r="D18" s="285">
        <v>59.249723000000046</v>
      </c>
      <c r="E18" s="185">
        <v>45.025643318269992</v>
      </c>
      <c r="F18" s="186" t="s">
        <v>438</v>
      </c>
    </row>
    <row r="19" spans="1:6">
      <c r="A19" s="186" t="s">
        <v>293</v>
      </c>
      <c r="B19" s="185">
        <v>91048.773199999996</v>
      </c>
      <c r="C19" s="185">
        <v>112171.4412</v>
      </c>
      <c r="D19" s="285">
        <v>149.95805838933211</v>
      </c>
      <c r="E19" s="185">
        <v>162.83290228211499</v>
      </c>
      <c r="F19" s="186" t="s">
        <v>150</v>
      </c>
    </row>
    <row r="20" spans="1:6">
      <c r="A20" s="186" t="s">
        <v>492</v>
      </c>
      <c r="B20" s="185">
        <v>66399.860499999995</v>
      </c>
      <c r="C20" s="185">
        <v>80654.316900000005</v>
      </c>
      <c r="D20" s="285">
        <v>92.015679500000033</v>
      </c>
      <c r="E20" s="185">
        <v>74.472441335100143</v>
      </c>
      <c r="F20" s="186" t="s">
        <v>153</v>
      </c>
    </row>
    <row r="21" spans="1:6" ht="15.75" customHeight="1">
      <c r="A21" s="186" t="s">
        <v>460</v>
      </c>
      <c r="B21" s="185">
        <v>36063.638100000004</v>
      </c>
      <c r="C21" s="185">
        <v>41363.503600000004</v>
      </c>
      <c r="D21" s="285">
        <v>158.88317710000004</v>
      </c>
      <c r="E21" s="185">
        <v>155.0828147376979</v>
      </c>
      <c r="F21" s="186" t="s">
        <v>317</v>
      </c>
    </row>
    <row r="22" spans="1:6">
      <c r="A22" s="186" t="s">
        <v>1281</v>
      </c>
      <c r="B22" s="185">
        <v>71492.792600000001</v>
      </c>
      <c r="C22" s="185">
        <v>89917.842199999999</v>
      </c>
      <c r="D22" s="285">
        <v>351.29994429999971</v>
      </c>
      <c r="E22" s="185">
        <v>285.92842698286449</v>
      </c>
      <c r="F22" s="186" t="s">
        <v>1575</v>
      </c>
    </row>
    <row r="23" spans="1:6">
      <c r="A23" s="186" t="s">
        <v>1574</v>
      </c>
      <c r="B23" s="185">
        <v>55109.1685</v>
      </c>
      <c r="C23" s="185">
        <v>68763.416900000011</v>
      </c>
      <c r="D23" s="285">
        <v>100.44381700000008</v>
      </c>
      <c r="E23" s="185">
        <v>79.095780554731405</v>
      </c>
      <c r="F23" s="186" t="s">
        <v>1573</v>
      </c>
    </row>
    <row r="24" spans="1:6">
      <c r="A24" s="186" t="s">
        <v>323</v>
      </c>
      <c r="B24" s="185">
        <v>309675.13139999995</v>
      </c>
      <c r="C24" s="185">
        <v>398893.82549999998</v>
      </c>
      <c r="D24" s="285">
        <v>326.00853539999952</v>
      </c>
      <c r="E24" s="185">
        <v>266.31841124112447</v>
      </c>
      <c r="F24" s="186" t="s">
        <v>187</v>
      </c>
    </row>
    <row r="25" spans="1:6">
      <c r="A25" s="186" t="s">
        <v>2193</v>
      </c>
      <c r="B25" s="185">
        <v>249831.14240000001</v>
      </c>
      <c r="C25" s="185">
        <v>339826.261</v>
      </c>
      <c r="D25" s="285">
        <v>340.86647550000004</v>
      </c>
      <c r="E25" s="185">
        <v>289.01650916470709</v>
      </c>
      <c r="F25" s="186" t="s">
        <v>2194</v>
      </c>
    </row>
    <row r="26" spans="1:6">
      <c r="A26" s="186" t="s">
        <v>2195</v>
      </c>
      <c r="B26" s="185">
        <v>10408.321199999998</v>
      </c>
      <c r="C26" s="185">
        <v>35842.602299999999</v>
      </c>
      <c r="D26" s="286">
        <v>97.900683000000569</v>
      </c>
      <c r="E26" s="185">
        <v>78.12447903129609</v>
      </c>
      <c r="F26" s="229" t="s">
        <v>2196</v>
      </c>
    </row>
    <row r="27" spans="1:6">
      <c r="A27" s="186" t="s">
        <v>2197</v>
      </c>
      <c r="B27" s="185">
        <v>12919.467699999999</v>
      </c>
      <c r="C27" s="185">
        <v>46309.457999999999</v>
      </c>
      <c r="D27" s="285">
        <v>553.17114020000008</v>
      </c>
      <c r="E27" s="185">
        <v>374.85386320330679</v>
      </c>
      <c r="F27" s="229" t="s">
        <v>2198</v>
      </c>
    </row>
    <row r="28" spans="1:6">
      <c r="A28" s="186" t="s">
        <v>2199</v>
      </c>
      <c r="B28" s="185">
        <v>11181.8226</v>
      </c>
      <c r="C28" s="185">
        <v>42248.399799999999</v>
      </c>
      <c r="D28" s="285">
        <v>10.854343399999989</v>
      </c>
      <c r="E28" s="185">
        <v>7.9015437113930025</v>
      </c>
      <c r="F28" s="229" t="s">
        <v>2200</v>
      </c>
    </row>
    <row r="29" spans="1:6" s="210" customFormat="1">
      <c r="A29" s="188" t="s">
        <v>353</v>
      </c>
      <c r="B29" s="287">
        <f>SUM(B8:B28)</f>
        <v>1649893.9671999998</v>
      </c>
      <c r="C29" s="287">
        <f>SUM(C8:C28)</f>
        <v>2066914.7439000001</v>
      </c>
      <c r="D29" s="288">
        <f>SUM(D9:D28)</f>
        <v>3272.9888445481597</v>
      </c>
      <c r="E29" s="287">
        <f>SUM(E9:E28)</f>
        <v>2884.173462264876</v>
      </c>
      <c r="F29" s="188" t="s">
        <v>354</v>
      </c>
    </row>
    <row r="30" spans="1:6">
      <c r="A30" s="56"/>
      <c r="B30" s="56"/>
      <c r="C30" s="56"/>
      <c r="D30" s="56"/>
      <c r="E30" s="56"/>
      <c r="F30" s="56"/>
    </row>
    <row r="31" spans="1:6" ht="14.25">
      <c r="A31" s="6" t="s">
        <v>1225</v>
      </c>
      <c r="B31" s="207"/>
      <c r="C31" s="56"/>
      <c r="D31" s="56"/>
      <c r="E31" s="56"/>
      <c r="F31" s="56"/>
    </row>
    <row r="32" spans="1:6" ht="14.25">
      <c r="A32" s="6"/>
      <c r="B32" s="207"/>
      <c r="C32" s="56"/>
      <c r="D32" s="56"/>
      <c r="E32" s="56"/>
      <c r="F32" s="96"/>
    </row>
    <row r="33" spans="1:6">
      <c r="A33" s="151"/>
      <c r="B33" s="151"/>
      <c r="C33" s="151"/>
      <c r="D33" s="207"/>
      <c r="E33" s="207"/>
      <c r="F33" s="96"/>
    </row>
    <row r="34" spans="1:6">
      <c r="F34" s="96"/>
    </row>
    <row r="35" spans="1:6">
      <c r="F35" s="96"/>
    </row>
    <row r="36" spans="1:6">
      <c r="F36" s="96"/>
    </row>
    <row r="37" spans="1:6">
      <c r="F37" s="96"/>
    </row>
    <row r="38" spans="1:6">
      <c r="F38" s="96"/>
    </row>
    <row r="39" spans="1:6">
      <c r="F39" s="96"/>
    </row>
    <row r="40" spans="1:6">
      <c r="F40" s="96"/>
    </row>
    <row r="41" spans="1:6">
      <c r="F41" s="96"/>
    </row>
    <row r="42" spans="1:6">
      <c r="F42" s="96"/>
    </row>
    <row r="43" spans="1:6">
      <c r="F43" s="96"/>
    </row>
    <row r="44" spans="1:6">
      <c r="F44" s="96"/>
    </row>
    <row r="45" spans="1:6">
      <c r="F45" s="96"/>
    </row>
    <row r="46" spans="1:6">
      <c r="F46" s="96"/>
    </row>
    <row r="47" spans="1:6">
      <c r="F47" s="96"/>
    </row>
    <row r="48" spans="1:6">
      <c r="F48" s="96"/>
    </row>
    <row r="49" spans="6:6">
      <c r="F49" s="161"/>
    </row>
    <row r="50" spans="6:6">
      <c r="F50" s="96"/>
    </row>
    <row r="51" spans="6:6">
      <c r="F51" s="96"/>
    </row>
  </sheetData>
  <customSheetViews>
    <customSheetView guid="{CEB12AB2-2B7C-47EA-8993-91B31C172525}" scale="80" showPageBreaks="1" printArea="1" view="pageBreakPreview">
      <selection activeCell="O25" sqref="O25"/>
      <pageMargins left="0.75" right="0.75" top="1" bottom="1" header="0.5" footer="0.5"/>
      <pageSetup paperSize="9" scale="76" orientation="portrait" r:id="rId1"/>
      <headerFooter alignWithMargins="0"/>
    </customSheetView>
    <customSheetView guid="{69687417-BF2D-41EA-9F0C-3ABCA36AC0DF}" scale="80" showPageBreaks="1" printArea="1" view="pageBreakPreview">
      <selection activeCell="O25" sqref="O25"/>
      <pageMargins left="0.75" right="0.75" top="1" bottom="1" header="0.5" footer="0.5"/>
      <pageSetup paperSize="9" scale="76" orientation="portrait" r:id="rId2"/>
      <headerFooter alignWithMargins="0"/>
    </customSheetView>
  </customSheetViews>
  <mergeCells count="5">
    <mergeCell ref="A3:F3"/>
    <mergeCell ref="A6:A7"/>
    <mergeCell ref="B6:C6"/>
    <mergeCell ref="D6:E6"/>
    <mergeCell ref="F6:F7"/>
  </mergeCells>
  <pageMargins left="0.75" right="0.75" top="1" bottom="1" header="0.5" footer="0.5"/>
  <pageSetup paperSize="9" scale="76"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47"/>
  <sheetViews>
    <sheetView zoomScale="90" zoomScaleNormal="90" zoomScaleSheetLayoutView="100" workbookViewId="0">
      <selection sqref="A1:J47"/>
    </sheetView>
  </sheetViews>
  <sheetFormatPr defaultRowHeight="12.75"/>
  <cols>
    <col min="1" max="1" width="2.7109375" style="452" customWidth="1"/>
    <col min="2" max="2" width="48.5703125" style="452" customWidth="1"/>
    <col min="3" max="3" width="16.28515625" style="452" customWidth="1"/>
    <col min="4" max="4" width="48.5703125" style="452" customWidth="1"/>
    <col min="5" max="16384" width="9.140625" style="452"/>
  </cols>
  <sheetData>
    <row r="1" spans="2:4" s="451" customFormat="1" ht="15">
      <c r="B1" s="898" t="s">
        <v>1690</v>
      </c>
      <c r="C1" s="898"/>
      <c r="D1" s="899" t="s">
        <v>603</v>
      </c>
    </row>
    <row r="2" spans="2:4" s="451" customFormat="1" ht="10.5" customHeight="1">
      <c r="B2" s="898"/>
      <c r="C2" s="898"/>
      <c r="D2" s="899"/>
    </row>
    <row r="3" spans="2:4" ht="29.25" customHeight="1">
      <c r="B3" s="1091" t="s">
        <v>1069</v>
      </c>
      <c r="C3" s="1091"/>
      <c r="D3" s="1091"/>
    </row>
    <row r="4" spans="2:4" ht="44.25" customHeight="1">
      <c r="B4" s="1091" t="s">
        <v>1070</v>
      </c>
      <c r="C4" s="1091"/>
      <c r="D4" s="1091"/>
    </row>
    <row r="5" spans="2:4" ht="13.5" customHeight="1">
      <c r="B5" s="901"/>
      <c r="C5" s="901"/>
      <c r="D5" s="901"/>
    </row>
    <row r="6" spans="2:4" ht="17.25" customHeight="1">
      <c r="B6" s="900" t="s">
        <v>2076</v>
      </c>
      <c r="C6" s="897"/>
      <c r="D6" s="902" t="s">
        <v>107</v>
      </c>
    </row>
    <row r="7" spans="2:4" ht="51" customHeight="1">
      <c r="B7" s="903" t="s">
        <v>431</v>
      </c>
      <c r="C7" s="903" t="s">
        <v>3425</v>
      </c>
      <c r="D7" s="903" t="s">
        <v>432</v>
      </c>
    </row>
    <row r="8" spans="2:4" s="453" customFormat="1" ht="12">
      <c r="B8" s="904">
        <v>1</v>
      </c>
      <c r="C8" s="904">
        <v>2</v>
      </c>
      <c r="D8" s="904">
        <v>3</v>
      </c>
    </row>
    <row r="9" spans="2:4" s="453" customFormat="1" ht="12">
      <c r="B9" s="905" t="s">
        <v>1071</v>
      </c>
      <c r="C9" s="906"/>
      <c r="D9" s="905" t="s">
        <v>1072</v>
      </c>
    </row>
    <row r="10" spans="2:4">
      <c r="B10" s="907" t="s">
        <v>1073</v>
      </c>
      <c r="C10" s="908">
        <v>540</v>
      </c>
      <c r="D10" s="907" t="s">
        <v>1074</v>
      </c>
    </row>
    <row r="11" spans="2:4">
      <c r="B11" s="907" t="s">
        <v>1075</v>
      </c>
      <c r="C11" s="909">
        <v>614460.4</v>
      </c>
      <c r="D11" s="907" t="s">
        <v>1076</v>
      </c>
    </row>
    <row r="12" spans="2:4">
      <c r="B12" s="907" t="s">
        <v>1077</v>
      </c>
      <c r="C12" s="910">
        <v>58803.3</v>
      </c>
      <c r="D12" s="907" t="s">
        <v>1078</v>
      </c>
    </row>
    <row r="13" spans="2:4">
      <c r="B13" s="907" t="s">
        <v>74</v>
      </c>
      <c r="C13" s="910"/>
      <c r="D13" s="907" t="s">
        <v>300</v>
      </c>
    </row>
    <row r="14" spans="2:4">
      <c r="B14" s="911" t="s">
        <v>1079</v>
      </c>
      <c r="C14" s="910">
        <v>58803.3</v>
      </c>
      <c r="D14" s="911" t="s">
        <v>542</v>
      </c>
    </row>
    <row r="15" spans="2:4">
      <c r="B15" s="911" t="s">
        <v>1080</v>
      </c>
      <c r="C15" s="913">
        <v>1044</v>
      </c>
      <c r="D15" s="911" t="s">
        <v>1759</v>
      </c>
    </row>
    <row r="16" spans="2:4" ht="36">
      <c r="B16" s="907" t="s">
        <v>1673</v>
      </c>
      <c r="C16" s="910">
        <v>58803.3</v>
      </c>
      <c r="D16" s="907" t="s">
        <v>1760</v>
      </c>
    </row>
    <row r="17" spans="2:5" ht="36">
      <c r="B17" s="907" t="s">
        <v>1674</v>
      </c>
      <c r="C17" s="912">
        <v>16026.5</v>
      </c>
      <c r="D17" s="907" t="s">
        <v>1761</v>
      </c>
      <c r="E17" s="897"/>
    </row>
    <row r="18" spans="2:5">
      <c r="B18" s="907" t="s">
        <v>1081</v>
      </c>
      <c r="C18" s="908"/>
      <c r="D18" s="907" t="s">
        <v>1082</v>
      </c>
      <c r="E18" s="897"/>
    </row>
    <row r="19" spans="2:5">
      <c r="B19" s="911" t="s">
        <v>584</v>
      </c>
      <c r="C19" s="913">
        <v>15</v>
      </c>
      <c r="D19" s="911" t="s">
        <v>436</v>
      </c>
      <c r="E19" s="897"/>
    </row>
    <row r="20" spans="2:5">
      <c r="B20" s="911" t="s">
        <v>585</v>
      </c>
      <c r="C20" s="910">
        <v>1808.4</v>
      </c>
      <c r="D20" s="911" t="s">
        <v>437</v>
      </c>
      <c r="E20" s="897"/>
    </row>
    <row r="21" spans="2:5" ht="20.25" customHeight="1">
      <c r="B21" s="907" t="s">
        <v>3284</v>
      </c>
      <c r="C21" s="913">
        <v>4118</v>
      </c>
      <c r="D21" s="907" t="s">
        <v>3285</v>
      </c>
      <c r="E21" s="897"/>
    </row>
    <row r="22" spans="2:5">
      <c r="B22" s="911" t="s">
        <v>627</v>
      </c>
      <c r="C22" s="913"/>
      <c r="D22" s="911" t="s">
        <v>628</v>
      </c>
      <c r="E22" s="897"/>
    </row>
    <row r="23" spans="2:5">
      <c r="B23" s="911" t="s">
        <v>629</v>
      </c>
      <c r="C23" s="910">
        <v>428.3</v>
      </c>
      <c r="D23" s="911" t="s">
        <v>630</v>
      </c>
      <c r="E23" s="897"/>
    </row>
    <row r="24" spans="2:5">
      <c r="B24" s="911" t="s">
        <v>631</v>
      </c>
      <c r="C24" s="910">
        <v>385.7</v>
      </c>
      <c r="D24" s="911" t="s">
        <v>632</v>
      </c>
      <c r="E24" s="897"/>
    </row>
    <row r="25" spans="2:5" ht="26.25" customHeight="1">
      <c r="B25" s="907" t="s">
        <v>1083</v>
      </c>
      <c r="C25" s="913">
        <v>300</v>
      </c>
      <c r="D25" s="914" t="s">
        <v>1084</v>
      </c>
      <c r="E25" s="897"/>
    </row>
    <row r="26" spans="2:5">
      <c r="B26" s="905" t="s">
        <v>1085</v>
      </c>
      <c r="C26" s="915"/>
      <c r="D26" s="905" t="s">
        <v>1086</v>
      </c>
      <c r="E26" s="897"/>
    </row>
    <row r="27" spans="2:5" ht="24">
      <c r="B27" s="907" t="s">
        <v>1087</v>
      </c>
      <c r="C27" s="916"/>
      <c r="D27" s="907" t="s">
        <v>1088</v>
      </c>
      <c r="E27" s="897"/>
    </row>
    <row r="28" spans="2:5" ht="14.25" customHeight="1">
      <c r="B28" s="911" t="s">
        <v>584</v>
      </c>
      <c r="C28" s="913">
        <v>241845</v>
      </c>
      <c r="D28" s="911" t="s">
        <v>436</v>
      </c>
      <c r="E28" s="897"/>
    </row>
    <row r="29" spans="2:5">
      <c r="B29" s="911" t="s">
        <v>1089</v>
      </c>
      <c r="C29" s="910">
        <v>6633697.7999999998</v>
      </c>
      <c r="D29" s="911" t="s">
        <v>437</v>
      </c>
      <c r="E29" s="897"/>
    </row>
    <row r="30" spans="2:5" ht="24.75">
      <c r="B30" s="907" t="s">
        <v>1090</v>
      </c>
      <c r="C30" s="927"/>
      <c r="D30" s="907" t="s">
        <v>1091</v>
      </c>
      <c r="E30" s="917"/>
    </row>
    <row r="31" spans="2:5" ht="14.25" customHeight="1">
      <c r="B31" s="911" t="s">
        <v>584</v>
      </c>
      <c r="C31" s="913">
        <v>30765</v>
      </c>
      <c r="D31" s="911" t="s">
        <v>436</v>
      </c>
      <c r="E31" s="897"/>
    </row>
    <row r="32" spans="2:5" ht="13.5" customHeight="1">
      <c r="B32" s="911" t="s">
        <v>1089</v>
      </c>
      <c r="C32" s="910">
        <v>609267.1</v>
      </c>
      <c r="D32" s="911" t="s">
        <v>437</v>
      </c>
      <c r="E32" s="897"/>
    </row>
    <row r="33" spans="2:10" ht="24">
      <c r="B33" s="907" t="s">
        <v>1092</v>
      </c>
      <c r="C33" s="927"/>
      <c r="D33" s="907" t="s">
        <v>1093</v>
      </c>
      <c r="E33" s="897"/>
      <c r="F33" s="897"/>
      <c r="G33" s="897"/>
      <c r="H33" s="897"/>
      <c r="I33" s="897"/>
      <c r="J33" s="897"/>
    </row>
    <row r="34" spans="2:10">
      <c r="B34" s="907" t="s">
        <v>1675</v>
      </c>
      <c r="C34" s="928"/>
      <c r="D34" s="907" t="s">
        <v>1676</v>
      </c>
      <c r="E34" s="897"/>
      <c r="F34" s="897"/>
      <c r="G34" s="897"/>
      <c r="H34" s="897"/>
      <c r="I34" s="897"/>
      <c r="J34" s="897"/>
    </row>
    <row r="35" spans="2:10">
      <c r="B35" s="911" t="s">
        <v>584</v>
      </c>
      <c r="C35" s="913">
        <v>29729</v>
      </c>
      <c r="D35" s="911" t="s">
        <v>436</v>
      </c>
      <c r="E35" s="897"/>
      <c r="F35" s="897"/>
      <c r="G35" s="897"/>
      <c r="H35" s="897"/>
      <c r="I35" s="897"/>
      <c r="J35" s="897"/>
    </row>
    <row r="36" spans="2:10">
      <c r="B36" s="911" t="s">
        <v>1089</v>
      </c>
      <c r="C36" s="910">
        <v>590731.6</v>
      </c>
      <c r="D36" s="911" t="s">
        <v>437</v>
      </c>
      <c r="E36" s="897"/>
      <c r="F36" s="897"/>
      <c r="G36" s="897"/>
      <c r="H36" s="897"/>
      <c r="I36" s="897"/>
      <c r="J36" s="897"/>
    </row>
    <row r="37" spans="2:10">
      <c r="B37" s="907" t="s">
        <v>1094</v>
      </c>
      <c r="C37" s="913"/>
      <c r="D37" s="907" t="s">
        <v>1095</v>
      </c>
      <c r="E37" s="897"/>
      <c r="F37" s="897"/>
      <c r="G37" s="897"/>
      <c r="H37" s="897"/>
      <c r="I37" s="897"/>
      <c r="J37" s="897"/>
    </row>
    <row r="38" spans="2:10">
      <c r="B38" s="911" t="s">
        <v>584</v>
      </c>
      <c r="C38" s="913">
        <v>27485</v>
      </c>
      <c r="D38" s="911" t="s">
        <v>436</v>
      </c>
      <c r="E38" s="897"/>
      <c r="F38" s="897"/>
      <c r="G38" s="897"/>
      <c r="H38" s="897"/>
      <c r="I38" s="897"/>
      <c r="J38" s="897"/>
    </row>
    <row r="39" spans="2:10">
      <c r="B39" s="911" t="s">
        <v>1089</v>
      </c>
      <c r="C39" s="910">
        <v>488039.1</v>
      </c>
      <c r="D39" s="911" t="s">
        <v>437</v>
      </c>
      <c r="E39" s="897"/>
      <c r="F39" s="897"/>
      <c r="G39" s="897"/>
      <c r="H39" s="897"/>
      <c r="I39" s="897"/>
      <c r="J39" s="897"/>
    </row>
    <row r="40" spans="2:10" ht="72" customHeight="1">
      <c r="B40" s="907" t="s">
        <v>1096</v>
      </c>
      <c r="C40" s="913">
        <v>30</v>
      </c>
      <c r="D40" s="907" t="s">
        <v>1097</v>
      </c>
      <c r="E40" s="918"/>
      <c r="F40" s="919"/>
      <c r="G40" s="919"/>
      <c r="H40" s="919"/>
      <c r="I40" s="919"/>
      <c r="J40" s="919"/>
    </row>
    <row r="41" spans="2:10" ht="24">
      <c r="B41" s="907" t="s">
        <v>2317</v>
      </c>
      <c r="C41" s="913"/>
      <c r="D41" s="907" t="s">
        <v>2318</v>
      </c>
      <c r="E41" s="918"/>
      <c r="F41" s="919"/>
      <c r="G41" s="919"/>
      <c r="H41" s="919"/>
      <c r="I41" s="919"/>
      <c r="J41" s="919"/>
    </row>
    <row r="42" spans="2:10">
      <c r="B42" s="911" t="s">
        <v>627</v>
      </c>
      <c r="C42" s="920"/>
      <c r="D42" s="911" t="s">
        <v>628</v>
      </c>
      <c r="E42" s="918"/>
      <c r="F42" s="919"/>
      <c r="G42" s="919"/>
      <c r="H42" s="919"/>
      <c r="I42" s="919"/>
      <c r="J42" s="919"/>
    </row>
    <row r="43" spans="2:10">
      <c r="B43" s="911" t="s">
        <v>629</v>
      </c>
      <c r="C43" s="921"/>
      <c r="D43" s="911" t="s">
        <v>630</v>
      </c>
      <c r="E43" s="918"/>
      <c r="F43" s="919"/>
      <c r="G43" s="919"/>
      <c r="H43" s="919"/>
      <c r="I43" s="919"/>
      <c r="J43" s="919"/>
    </row>
    <row r="44" spans="2:10">
      <c r="B44" s="911" t="s">
        <v>631</v>
      </c>
      <c r="C44" s="921"/>
      <c r="D44" s="911" t="s">
        <v>632</v>
      </c>
      <c r="E44" s="922"/>
      <c r="F44" s="923"/>
      <c r="G44" s="923"/>
      <c r="H44" s="919"/>
      <c r="I44" s="919"/>
      <c r="J44" s="919"/>
    </row>
    <row r="45" spans="2:10">
      <c r="B45" s="907" t="s">
        <v>2319</v>
      </c>
      <c r="C45" s="897"/>
      <c r="D45" s="907" t="s">
        <v>2320</v>
      </c>
      <c r="E45" s="918"/>
      <c r="F45" s="919"/>
      <c r="G45" s="919"/>
      <c r="H45" s="919"/>
      <c r="I45" s="919"/>
      <c r="J45" s="919"/>
    </row>
    <row r="46" spans="2:10">
      <c r="B46" s="911" t="s">
        <v>584</v>
      </c>
      <c r="C46" s="924"/>
      <c r="D46" s="911" t="s">
        <v>436</v>
      </c>
      <c r="E46" s="918"/>
      <c r="F46" s="919"/>
      <c r="G46" s="919"/>
      <c r="H46" s="919"/>
      <c r="I46" s="919"/>
      <c r="J46" s="919"/>
    </row>
    <row r="47" spans="2:10">
      <c r="B47" s="925" t="s">
        <v>1089</v>
      </c>
      <c r="C47" s="926"/>
      <c r="D47" s="925" t="s">
        <v>437</v>
      </c>
      <c r="E47" s="918"/>
      <c r="F47" s="919"/>
      <c r="G47" s="919"/>
      <c r="H47" s="919"/>
      <c r="I47" s="919"/>
      <c r="J47" s="919"/>
    </row>
  </sheetData>
  <customSheetViews>
    <customSheetView guid="{CEB12AB2-2B7C-47EA-8993-91B31C172525}" showPageBreaks="1" printArea="1" view="pageBreakPreview">
      <selection activeCell="H7" sqref="H7"/>
      <pageMargins left="0.39370078740157483" right="0.39370078740157483" top="0.78740157480314965" bottom="0.78740157480314965" header="0.51181102362204722" footer="0.51181102362204722"/>
      <printOptions horizontalCentered="1"/>
      <pageSetup paperSize="9" scale="77" orientation="portrait" r:id="rId1"/>
      <headerFooter alignWithMargins="0"/>
    </customSheetView>
    <customSheetView guid="{69687417-BF2D-41EA-9F0C-3ABCA36AC0DF}" showPageBreaks="1" printArea="1" view="pageBreakPreview">
      <selection activeCell="C8" sqref="C8"/>
      <pageMargins left="0.39370078740157483" right="0.39370078740157483" top="0.78740157480314965" bottom="0.78740157480314965" header="0.51181102362204722" footer="0.51181102362204722"/>
      <printOptions horizontalCentered="1"/>
      <pageSetup paperSize="9" scale="77" orientation="portrait" r:id="rId2"/>
      <headerFooter alignWithMargins="0"/>
    </customSheetView>
  </customSheetViews>
  <mergeCells count="2">
    <mergeCell ref="B3:D3"/>
    <mergeCell ref="B4:D4"/>
  </mergeCells>
  <printOptions horizontalCentered="1"/>
  <pageMargins left="0.39370078740157483" right="0.39370078740157483" top="0.78740157480314965" bottom="0.78740157480314965" header="0.51181102362204722" footer="0.51181102362204722"/>
  <pageSetup paperSize="9" scale="7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B0F0"/>
    <pageSetUpPr fitToPage="1"/>
  </sheetPr>
  <dimension ref="B1:E230"/>
  <sheetViews>
    <sheetView zoomScaleNormal="100" zoomScaleSheetLayoutView="85" workbookViewId="0">
      <selection sqref="A1:E230"/>
    </sheetView>
  </sheetViews>
  <sheetFormatPr defaultRowHeight="12.75"/>
  <cols>
    <col min="1" max="1" width="1.85546875" style="255" customWidth="1"/>
    <col min="2" max="2" width="16" style="255" customWidth="1"/>
    <col min="3" max="3" width="52.28515625" style="255" customWidth="1"/>
    <col min="4" max="4" width="25.140625" style="255" customWidth="1"/>
    <col min="5" max="5" width="45.5703125" style="255" customWidth="1"/>
    <col min="6" max="6" width="4.7109375" style="255" customWidth="1"/>
    <col min="7" max="16384" width="9.140625" style="255"/>
  </cols>
  <sheetData>
    <row r="1" spans="2:5" s="335" customFormat="1" ht="10.7" customHeight="1">
      <c r="B1" s="656"/>
      <c r="C1" s="656"/>
      <c r="D1" s="656"/>
      <c r="E1" s="656"/>
    </row>
    <row r="2" spans="2:5" s="335" customFormat="1" ht="19.7" customHeight="1">
      <c r="B2" s="973" t="s">
        <v>1119</v>
      </c>
      <c r="C2" s="973"/>
      <c r="D2" s="971" t="s">
        <v>219</v>
      </c>
      <c r="E2" s="971"/>
    </row>
    <row r="3" spans="2:5" s="335" customFormat="1" ht="19.7" customHeight="1">
      <c r="B3" s="969" t="s">
        <v>990</v>
      </c>
      <c r="C3" s="969"/>
      <c r="D3" s="972" t="s">
        <v>398</v>
      </c>
      <c r="E3" s="972"/>
    </row>
    <row r="4" spans="2:5" s="335" customFormat="1" ht="19.7" customHeight="1">
      <c r="B4" s="969" t="s">
        <v>991</v>
      </c>
      <c r="C4" s="969"/>
      <c r="D4" s="972" t="s">
        <v>992</v>
      </c>
      <c r="E4" s="972"/>
    </row>
    <row r="5" spans="2:5" s="335" customFormat="1" ht="19.7" customHeight="1">
      <c r="B5" s="969" t="s">
        <v>1953</v>
      </c>
      <c r="C5" s="969"/>
      <c r="D5" s="972" t="s">
        <v>1952</v>
      </c>
      <c r="E5" s="972"/>
    </row>
    <row r="6" spans="2:5" s="335" customFormat="1" ht="19.7" customHeight="1">
      <c r="B6" s="970" t="s">
        <v>73</v>
      </c>
      <c r="C6" s="970"/>
      <c r="D6" s="971" t="s">
        <v>513</v>
      </c>
      <c r="E6" s="971"/>
    </row>
    <row r="7" spans="2:5" s="335" customFormat="1" ht="5.25" customHeight="1">
      <c r="B7" s="656"/>
      <c r="C7" s="656"/>
      <c r="D7" s="656"/>
      <c r="E7" s="656"/>
    </row>
    <row r="8" spans="2:5" s="335" customFormat="1" ht="86.45" customHeight="1">
      <c r="B8" s="657" t="s">
        <v>1776</v>
      </c>
      <c r="C8" s="658" t="s">
        <v>382</v>
      </c>
      <c r="D8" s="657" t="s">
        <v>3380</v>
      </c>
      <c r="E8" s="658" t="s">
        <v>37</v>
      </c>
    </row>
    <row r="9" spans="2:5" s="335" customFormat="1" ht="27.75" customHeight="1">
      <c r="B9" s="658" t="s">
        <v>507</v>
      </c>
      <c r="C9" s="658" t="s">
        <v>185</v>
      </c>
      <c r="D9" s="658" t="s">
        <v>271</v>
      </c>
      <c r="E9" s="658" t="s">
        <v>459</v>
      </c>
    </row>
    <row r="10" spans="2:5" s="335" customFormat="1" ht="27.75" customHeight="1">
      <c r="B10" s="659"/>
      <c r="C10" s="660" t="s">
        <v>252</v>
      </c>
      <c r="D10" s="661">
        <v>8478755.0762481205</v>
      </c>
      <c r="E10" s="660" t="s">
        <v>194</v>
      </c>
    </row>
    <row r="11" spans="2:5" s="335" customFormat="1" ht="38.450000000000003" customHeight="1">
      <c r="B11" s="662" t="s">
        <v>993</v>
      </c>
      <c r="C11" s="663" t="s">
        <v>761</v>
      </c>
      <c r="D11" s="664">
        <v>4547.8710635500001</v>
      </c>
      <c r="E11" s="663" t="s">
        <v>54</v>
      </c>
    </row>
    <row r="12" spans="2:5" s="335" customFormat="1" ht="23.45" customHeight="1">
      <c r="B12" s="662" t="s">
        <v>994</v>
      </c>
      <c r="C12" s="663" t="s">
        <v>762</v>
      </c>
      <c r="D12" s="664">
        <v>441.11184061</v>
      </c>
      <c r="E12" s="663" t="s">
        <v>339</v>
      </c>
    </row>
    <row r="13" spans="2:5" s="335" customFormat="1" ht="38.450000000000003" customHeight="1">
      <c r="B13" s="662" t="s">
        <v>1056</v>
      </c>
      <c r="C13" s="663" t="s">
        <v>1057</v>
      </c>
      <c r="D13" s="664">
        <v>232.06078812999999</v>
      </c>
      <c r="E13" s="663" t="s">
        <v>1058</v>
      </c>
    </row>
    <row r="14" spans="2:5" s="335" customFormat="1" ht="38.450000000000003" customHeight="1">
      <c r="B14" s="662" t="s">
        <v>1124</v>
      </c>
      <c r="C14" s="665" t="s">
        <v>2212</v>
      </c>
      <c r="D14" s="664">
        <v>1988.3724415199999</v>
      </c>
      <c r="E14" s="663" t="s">
        <v>2213</v>
      </c>
    </row>
    <row r="15" spans="2:5" s="335" customFormat="1" ht="23.45" customHeight="1">
      <c r="B15" s="662" t="s">
        <v>425</v>
      </c>
      <c r="C15" s="663" t="s">
        <v>1777</v>
      </c>
      <c r="D15" s="664">
        <v>924.67082263999998</v>
      </c>
      <c r="E15" s="663" t="s">
        <v>415</v>
      </c>
    </row>
    <row r="16" spans="2:5" s="335" customFormat="1" ht="38.450000000000003" customHeight="1">
      <c r="B16" s="662" t="s">
        <v>763</v>
      </c>
      <c r="C16" s="663" t="s">
        <v>1778</v>
      </c>
      <c r="D16" s="664">
        <v>282.61837924999998</v>
      </c>
      <c r="E16" s="663" t="s">
        <v>514</v>
      </c>
    </row>
    <row r="17" spans="2:5" s="335" customFormat="1" ht="38.450000000000003" customHeight="1">
      <c r="B17" s="662" t="s">
        <v>764</v>
      </c>
      <c r="C17" s="663" t="s">
        <v>1779</v>
      </c>
      <c r="D17" s="664">
        <v>3874.16700257</v>
      </c>
      <c r="E17" s="663" t="s">
        <v>189</v>
      </c>
    </row>
    <row r="18" spans="2:5" s="335" customFormat="1" ht="23.45" customHeight="1">
      <c r="B18" s="662" t="s">
        <v>426</v>
      </c>
      <c r="C18" s="663" t="s">
        <v>1780</v>
      </c>
      <c r="D18" s="664">
        <v>14145.714708740001</v>
      </c>
      <c r="E18" s="663" t="s">
        <v>325</v>
      </c>
    </row>
    <row r="19" spans="2:5" s="335" customFormat="1" ht="38.450000000000003" customHeight="1">
      <c r="B19" s="662" t="s">
        <v>765</v>
      </c>
      <c r="C19" s="663" t="s">
        <v>1781</v>
      </c>
      <c r="D19" s="664">
        <v>3839.98173137</v>
      </c>
      <c r="E19" s="663" t="s">
        <v>228</v>
      </c>
    </row>
    <row r="20" spans="2:5" s="335" customFormat="1" ht="38.450000000000003" customHeight="1">
      <c r="B20" s="662" t="s">
        <v>766</v>
      </c>
      <c r="C20" s="663" t="s">
        <v>1782</v>
      </c>
      <c r="D20" s="664">
        <v>30047.770989879999</v>
      </c>
      <c r="E20" s="663" t="s">
        <v>461</v>
      </c>
    </row>
    <row r="21" spans="2:5" s="335" customFormat="1" ht="52.7" customHeight="1">
      <c r="B21" s="662" t="s">
        <v>767</v>
      </c>
      <c r="C21" s="663" t="s">
        <v>1783</v>
      </c>
      <c r="D21" s="664">
        <v>82950.258022070004</v>
      </c>
      <c r="E21" s="663" t="s">
        <v>1784</v>
      </c>
    </row>
    <row r="22" spans="2:5" s="335" customFormat="1" ht="38.450000000000003" customHeight="1">
      <c r="B22" s="662" t="s">
        <v>1180</v>
      </c>
      <c r="C22" s="663" t="s">
        <v>1785</v>
      </c>
      <c r="D22" s="664">
        <v>68026.007677939997</v>
      </c>
      <c r="E22" s="663" t="s">
        <v>1181</v>
      </c>
    </row>
    <row r="23" spans="2:5" s="335" customFormat="1" ht="38.450000000000003" customHeight="1">
      <c r="B23" s="662" t="s">
        <v>1247</v>
      </c>
      <c r="C23" s="663" t="s">
        <v>1248</v>
      </c>
      <c r="D23" s="664">
        <v>154182.10065974999</v>
      </c>
      <c r="E23" s="663" t="s">
        <v>131</v>
      </c>
    </row>
    <row r="24" spans="2:5" s="335" customFormat="1" ht="38.450000000000003" customHeight="1">
      <c r="B24" s="662" t="s">
        <v>1628</v>
      </c>
      <c r="C24" s="663" t="s">
        <v>1714</v>
      </c>
      <c r="D24" s="664">
        <v>47849.644122040001</v>
      </c>
      <c r="E24" s="663" t="s">
        <v>1709</v>
      </c>
    </row>
    <row r="25" spans="2:5" s="335" customFormat="1" ht="38.450000000000003" customHeight="1">
      <c r="B25" s="662" t="s">
        <v>1249</v>
      </c>
      <c r="C25" s="663" t="s">
        <v>1250</v>
      </c>
      <c r="D25" s="664">
        <v>44453.158869079998</v>
      </c>
      <c r="E25" s="663" t="s">
        <v>476</v>
      </c>
    </row>
    <row r="26" spans="2:5" s="335" customFormat="1" ht="38.450000000000003" customHeight="1">
      <c r="B26" s="662" t="s">
        <v>1589</v>
      </c>
      <c r="C26" s="663" t="s">
        <v>2267</v>
      </c>
      <c r="D26" s="664">
        <v>20098.73883789</v>
      </c>
      <c r="E26" s="663" t="s">
        <v>2268</v>
      </c>
    </row>
    <row r="27" spans="2:5" s="335" customFormat="1" ht="38.450000000000003" customHeight="1">
      <c r="B27" s="662" t="s">
        <v>1251</v>
      </c>
      <c r="C27" s="663" t="s">
        <v>1252</v>
      </c>
      <c r="D27" s="664">
        <v>144875.44806758</v>
      </c>
      <c r="E27" s="663" t="s">
        <v>408</v>
      </c>
    </row>
    <row r="28" spans="2:5" s="335" customFormat="1" ht="38.450000000000003" customHeight="1">
      <c r="B28" s="662" t="s">
        <v>821</v>
      </c>
      <c r="C28" s="663" t="s">
        <v>1590</v>
      </c>
      <c r="D28" s="664">
        <v>2312.2429587800002</v>
      </c>
      <c r="E28" s="663" t="s">
        <v>1591</v>
      </c>
    </row>
    <row r="29" spans="2:5" s="335" customFormat="1" ht="38.450000000000003" customHeight="1">
      <c r="B29" s="662" t="s">
        <v>768</v>
      </c>
      <c r="C29" s="663" t="s">
        <v>1253</v>
      </c>
      <c r="D29" s="664">
        <v>191433.70014952001</v>
      </c>
      <c r="E29" s="663" t="s">
        <v>61</v>
      </c>
    </row>
    <row r="30" spans="2:5" s="335" customFormat="1" ht="38.450000000000003" customHeight="1">
      <c r="B30" s="662" t="s">
        <v>1126</v>
      </c>
      <c r="C30" s="663" t="s">
        <v>1182</v>
      </c>
      <c r="D30" s="664">
        <v>1786453.87759125</v>
      </c>
      <c r="E30" s="663" t="s">
        <v>1183</v>
      </c>
    </row>
    <row r="31" spans="2:5" s="335" customFormat="1" ht="38.450000000000003" customHeight="1">
      <c r="B31" s="662" t="s">
        <v>1254</v>
      </c>
      <c r="C31" s="663" t="s">
        <v>1255</v>
      </c>
      <c r="D31" s="664">
        <v>1021024.84566551</v>
      </c>
      <c r="E31" s="663" t="s">
        <v>45</v>
      </c>
    </row>
    <row r="32" spans="2:5" s="335" customFormat="1" ht="38.450000000000003" customHeight="1">
      <c r="B32" s="662" t="s">
        <v>769</v>
      </c>
      <c r="C32" s="663" t="s">
        <v>1256</v>
      </c>
      <c r="D32" s="664">
        <v>10933.57615332</v>
      </c>
      <c r="E32" s="663" t="s">
        <v>205</v>
      </c>
    </row>
    <row r="33" spans="2:5" s="335" customFormat="1" ht="52.7" customHeight="1">
      <c r="B33" s="662" t="s">
        <v>1550</v>
      </c>
      <c r="C33" s="663" t="s">
        <v>1592</v>
      </c>
      <c r="D33" s="664">
        <v>21250.666177030002</v>
      </c>
      <c r="E33" s="663" t="s">
        <v>1593</v>
      </c>
    </row>
    <row r="34" spans="2:5" s="335" customFormat="1" ht="38.450000000000003" customHeight="1">
      <c r="B34" s="662" t="s">
        <v>1627</v>
      </c>
      <c r="C34" s="663" t="s">
        <v>2158</v>
      </c>
      <c r="D34" s="664">
        <v>94957.012180699996</v>
      </c>
      <c r="E34" s="663" t="s">
        <v>2159</v>
      </c>
    </row>
    <row r="35" spans="2:5" s="335" customFormat="1" ht="38.450000000000003" customHeight="1">
      <c r="B35" s="662" t="s">
        <v>1142</v>
      </c>
      <c r="C35" s="663" t="s">
        <v>1143</v>
      </c>
      <c r="D35" s="664">
        <v>720744.09503271</v>
      </c>
      <c r="E35" s="663" t="s">
        <v>1144</v>
      </c>
    </row>
    <row r="36" spans="2:5" s="335" customFormat="1" ht="38.450000000000003" customHeight="1">
      <c r="B36" s="662" t="s">
        <v>1625</v>
      </c>
      <c r="C36" s="663" t="s">
        <v>2160</v>
      </c>
      <c r="D36" s="664">
        <v>180073.93066477001</v>
      </c>
      <c r="E36" s="663" t="s">
        <v>2161</v>
      </c>
    </row>
    <row r="37" spans="2:5" s="335" customFormat="1" ht="38.450000000000003" customHeight="1">
      <c r="B37" s="662" t="s">
        <v>2679</v>
      </c>
      <c r="C37" s="663" t="s">
        <v>2918</v>
      </c>
      <c r="D37" s="664">
        <v>173831.49422863001</v>
      </c>
      <c r="E37" s="663" t="s">
        <v>2919</v>
      </c>
    </row>
    <row r="38" spans="2:5" s="335" customFormat="1" ht="38.450000000000003" customHeight="1">
      <c r="B38" s="662" t="s">
        <v>2684</v>
      </c>
      <c r="C38" s="663" t="s">
        <v>2920</v>
      </c>
      <c r="D38" s="664">
        <v>75299.837099750002</v>
      </c>
      <c r="E38" s="663" t="s">
        <v>2921</v>
      </c>
    </row>
    <row r="39" spans="2:5" s="335" customFormat="1" ht="38.450000000000003" customHeight="1">
      <c r="B39" s="662" t="s">
        <v>1258</v>
      </c>
      <c r="C39" s="663" t="s">
        <v>770</v>
      </c>
      <c r="D39" s="664">
        <v>5579.5766709999998</v>
      </c>
      <c r="E39" s="663" t="s">
        <v>771</v>
      </c>
    </row>
    <row r="40" spans="2:5" s="335" customFormat="1" ht="38.450000000000003" customHeight="1">
      <c r="B40" s="662" t="s">
        <v>1259</v>
      </c>
      <c r="C40" s="663" t="s">
        <v>772</v>
      </c>
      <c r="D40" s="664">
        <v>135407.33326491</v>
      </c>
      <c r="E40" s="663" t="s">
        <v>773</v>
      </c>
    </row>
    <row r="41" spans="2:5" s="335" customFormat="1" ht="38.450000000000003" customHeight="1">
      <c r="B41" s="662" t="s">
        <v>1420</v>
      </c>
      <c r="C41" s="663" t="s">
        <v>1786</v>
      </c>
      <c r="D41" s="664">
        <v>351.41560502999999</v>
      </c>
      <c r="E41" s="663" t="s">
        <v>162</v>
      </c>
    </row>
    <row r="42" spans="2:5" s="335" customFormat="1" ht="38.450000000000003" customHeight="1">
      <c r="B42" s="662" t="s">
        <v>1421</v>
      </c>
      <c r="C42" s="663" t="s">
        <v>1787</v>
      </c>
      <c r="D42" s="664">
        <v>66629.769183070006</v>
      </c>
      <c r="E42" s="663" t="s">
        <v>12</v>
      </c>
    </row>
    <row r="43" spans="2:5" s="335" customFormat="1" ht="23.45" customHeight="1">
      <c r="B43" s="662" t="s">
        <v>1422</v>
      </c>
      <c r="C43" s="663" t="s">
        <v>1788</v>
      </c>
      <c r="D43" s="664">
        <v>46695.496831780001</v>
      </c>
      <c r="E43" s="663" t="s">
        <v>575</v>
      </c>
    </row>
    <row r="44" spans="2:5" s="335" customFormat="1" ht="52.7" customHeight="1">
      <c r="B44" s="662" t="s">
        <v>1423</v>
      </c>
      <c r="C44" s="663" t="s">
        <v>1789</v>
      </c>
      <c r="D44" s="664">
        <v>18101.734813070001</v>
      </c>
      <c r="E44" s="663" t="s">
        <v>574</v>
      </c>
    </row>
    <row r="45" spans="2:5" s="335" customFormat="1" ht="23.45" customHeight="1">
      <c r="B45" s="662" t="s">
        <v>1424</v>
      </c>
      <c r="C45" s="663" t="s">
        <v>1790</v>
      </c>
      <c r="D45" s="664">
        <v>98932.520272940004</v>
      </c>
      <c r="E45" s="663" t="s">
        <v>540</v>
      </c>
    </row>
    <row r="46" spans="2:5" s="335" customFormat="1" ht="38.450000000000003" customHeight="1">
      <c r="B46" s="662" t="s">
        <v>1425</v>
      </c>
      <c r="C46" s="663" t="s">
        <v>1791</v>
      </c>
      <c r="D46" s="664">
        <v>65427.911491619998</v>
      </c>
      <c r="E46" s="663" t="s">
        <v>525</v>
      </c>
    </row>
    <row r="47" spans="2:5" s="335" customFormat="1" ht="23.45" customHeight="1">
      <c r="B47" s="662" t="s">
        <v>1426</v>
      </c>
      <c r="C47" s="663" t="s">
        <v>1792</v>
      </c>
      <c r="D47" s="664">
        <v>2826.0663763500002</v>
      </c>
      <c r="E47" s="663" t="s">
        <v>548</v>
      </c>
    </row>
    <row r="48" spans="2:5" s="335" customFormat="1" ht="38.450000000000003" customHeight="1">
      <c r="B48" s="662" t="s">
        <v>1427</v>
      </c>
      <c r="C48" s="663" t="s">
        <v>1793</v>
      </c>
      <c r="D48" s="664">
        <v>1366.29994657</v>
      </c>
      <c r="E48" s="663" t="s">
        <v>547</v>
      </c>
    </row>
    <row r="49" spans="2:5" s="335" customFormat="1" ht="23.45" customHeight="1">
      <c r="B49" s="662" t="s">
        <v>1428</v>
      </c>
      <c r="C49" s="663" t="s">
        <v>1794</v>
      </c>
      <c r="D49" s="664">
        <v>1135948.1832181399</v>
      </c>
      <c r="E49" s="663" t="s">
        <v>529</v>
      </c>
    </row>
    <row r="50" spans="2:5" s="335" customFormat="1" ht="23.45" customHeight="1">
      <c r="B50" s="662" t="s">
        <v>1429</v>
      </c>
      <c r="C50" s="663" t="s">
        <v>1795</v>
      </c>
      <c r="D50" s="664">
        <v>4771.6708889000001</v>
      </c>
      <c r="E50" s="663" t="s">
        <v>600</v>
      </c>
    </row>
    <row r="51" spans="2:5" s="335" customFormat="1" ht="38.450000000000003" customHeight="1">
      <c r="B51" s="662" t="s">
        <v>1430</v>
      </c>
      <c r="C51" s="663" t="s">
        <v>1796</v>
      </c>
      <c r="D51" s="664">
        <v>3426.0508128199999</v>
      </c>
      <c r="E51" s="663" t="s">
        <v>599</v>
      </c>
    </row>
    <row r="52" spans="2:5" s="335" customFormat="1" ht="23.45" customHeight="1">
      <c r="B52" s="662" t="s">
        <v>1431</v>
      </c>
      <c r="C52" s="663" t="s">
        <v>1797</v>
      </c>
      <c r="D52" s="664">
        <v>265.14303396999998</v>
      </c>
      <c r="E52" s="663" t="s">
        <v>522</v>
      </c>
    </row>
    <row r="53" spans="2:5" s="335" customFormat="1" ht="38.450000000000003" customHeight="1">
      <c r="B53" s="662" t="s">
        <v>2128</v>
      </c>
      <c r="C53" s="663" t="s">
        <v>2129</v>
      </c>
      <c r="D53" s="664">
        <v>9951.3744153999996</v>
      </c>
      <c r="E53" s="663" t="s">
        <v>2130</v>
      </c>
    </row>
    <row r="54" spans="2:5" s="335" customFormat="1" ht="52.7" customHeight="1">
      <c r="B54" s="662" t="s">
        <v>1432</v>
      </c>
      <c r="C54" s="663" t="s">
        <v>1798</v>
      </c>
      <c r="D54" s="664">
        <v>21153.406156699999</v>
      </c>
      <c r="E54" s="663" t="s">
        <v>644</v>
      </c>
    </row>
    <row r="55" spans="2:5" s="335" customFormat="1" ht="38.450000000000003" customHeight="1">
      <c r="B55" s="662" t="s">
        <v>1433</v>
      </c>
      <c r="C55" s="663" t="s">
        <v>1799</v>
      </c>
      <c r="D55" s="664">
        <v>63761.251416010004</v>
      </c>
      <c r="E55" s="663" t="s">
        <v>568</v>
      </c>
    </row>
    <row r="56" spans="2:5" s="335" customFormat="1" ht="23.45" customHeight="1">
      <c r="B56" s="662" t="s">
        <v>1434</v>
      </c>
      <c r="C56" s="663" t="s">
        <v>1800</v>
      </c>
      <c r="D56" s="664">
        <v>1274.94226989</v>
      </c>
      <c r="E56" s="663" t="s">
        <v>645</v>
      </c>
    </row>
    <row r="57" spans="2:5" s="335" customFormat="1" ht="38.450000000000003" customHeight="1">
      <c r="B57" s="662" t="s">
        <v>1435</v>
      </c>
      <c r="C57" s="663" t="s">
        <v>1801</v>
      </c>
      <c r="D57" s="664">
        <v>486.46528653000001</v>
      </c>
      <c r="E57" s="663" t="s">
        <v>646</v>
      </c>
    </row>
    <row r="58" spans="2:5" s="335" customFormat="1" ht="23.45" customHeight="1">
      <c r="B58" s="662" t="s">
        <v>1436</v>
      </c>
      <c r="C58" s="663" t="s">
        <v>1802</v>
      </c>
      <c r="D58" s="664">
        <v>32407.489924180001</v>
      </c>
      <c r="E58" s="663" t="s">
        <v>563</v>
      </c>
    </row>
    <row r="59" spans="2:5" s="335" customFormat="1" ht="38.450000000000003" customHeight="1">
      <c r="B59" s="662" t="s">
        <v>1437</v>
      </c>
      <c r="C59" s="663" t="s">
        <v>1803</v>
      </c>
      <c r="D59" s="664">
        <v>945.03590240000005</v>
      </c>
      <c r="E59" s="663" t="s">
        <v>533</v>
      </c>
    </row>
    <row r="60" spans="2:5" s="335" customFormat="1" ht="38.450000000000003" customHeight="1">
      <c r="B60" s="662" t="s">
        <v>1438</v>
      </c>
      <c r="C60" s="663" t="s">
        <v>1804</v>
      </c>
      <c r="D60" s="664">
        <v>15345.27294253</v>
      </c>
      <c r="E60" s="663" t="s">
        <v>647</v>
      </c>
    </row>
    <row r="61" spans="2:5" s="335" customFormat="1" ht="38.450000000000003" customHeight="1">
      <c r="B61" s="662" t="s">
        <v>1439</v>
      </c>
      <c r="C61" s="663" t="s">
        <v>1805</v>
      </c>
      <c r="D61" s="664">
        <v>3223.8324961500002</v>
      </c>
      <c r="E61" s="663" t="s">
        <v>648</v>
      </c>
    </row>
    <row r="62" spans="2:5" s="335" customFormat="1" ht="52.7" customHeight="1">
      <c r="B62" s="662" t="s">
        <v>1440</v>
      </c>
      <c r="C62" s="663" t="s">
        <v>1806</v>
      </c>
      <c r="D62" s="664">
        <v>74.912020229999996</v>
      </c>
      <c r="E62" s="663" t="s">
        <v>649</v>
      </c>
    </row>
    <row r="63" spans="2:5" s="335" customFormat="1" ht="38.450000000000003" customHeight="1">
      <c r="B63" s="662" t="s">
        <v>1441</v>
      </c>
      <c r="C63" s="663" t="s">
        <v>1807</v>
      </c>
      <c r="D63" s="664">
        <v>604.0084349</v>
      </c>
      <c r="E63" s="663" t="s">
        <v>650</v>
      </c>
    </row>
    <row r="64" spans="2:5" s="335" customFormat="1" ht="38.450000000000003" customHeight="1">
      <c r="B64" s="662" t="s">
        <v>1442</v>
      </c>
      <c r="C64" s="663" t="s">
        <v>1808</v>
      </c>
      <c r="D64" s="664">
        <v>42778.689190869998</v>
      </c>
      <c r="E64" s="663" t="s">
        <v>495</v>
      </c>
    </row>
    <row r="65" spans="2:5" s="335" customFormat="1" ht="38.450000000000003" customHeight="1">
      <c r="B65" s="662" t="s">
        <v>1443</v>
      </c>
      <c r="C65" s="663" t="s">
        <v>1809</v>
      </c>
      <c r="D65" s="664">
        <v>319.57984177999998</v>
      </c>
      <c r="E65" s="663" t="s">
        <v>651</v>
      </c>
    </row>
    <row r="66" spans="2:5" s="335" customFormat="1" ht="23.45" customHeight="1">
      <c r="B66" s="662" t="s">
        <v>1444</v>
      </c>
      <c r="C66" s="663" t="s">
        <v>1810</v>
      </c>
      <c r="D66" s="664">
        <v>2163.22350383</v>
      </c>
      <c r="E66" s="663" t="s">
        <v>358</v>
      </c>
    </row>
    <row r="67" spans="2:5" s="335" customFormat="1" ht="38.450000000000003" customHeight="1">
      <c r="B67" s="662" t="s">
        <v>1445</v>
      </c>
      <c r="C67" s="663" t="s">
        <v>1811</v>
      </c>
      <c r="D67" s="664">
        <v>535.88140092000003</v>
      </c>
      <c r="E67" s="663" t="s">
        <v>573</v>
      </c>
    </row>
    <row r="68" spans="2:5" s="335" customFormat="1" ht="23.45" customHeight="1">
      <c r="B68" s="662" t="s">
        <v>1446</v>
      </c>
      <c r="C68" s="663" t="s">
        <v>1812</v>
      </c>
      <c r="D68" s="664">
        <v>260.69300650000002</v>
      </c>
      <c r="E68" s="663" t="s">
        <v>638</v>
      </c>
    </row>
    <row r="69" spans="2:5" s="335" customFormat="1" ht="38.450000000000003" customHeight="1">
      <c r="B69" s="662" t="s">
        <v>1447</v>
      </c>
      <c r="C69" s="663" t="s">
        <v>1813</v>
      </c>
      <c r="D69" s="664">
        <v>72341.410485240005</v>
      </c>
      <c r="E69" s="663" t="s">
        <v>639</v>
      </c>
    </row>
    <row r="70" spans="2:5" s="335" customFormat="1" ht="96.6" customHeight="1">
      <c r="B70" s="662" t="s">
        <v>1448</v>
      </c>
      <c r="C70" s="663" t="s">
        <v>1814</v>
      </c>
      <c r="D70" s="664">
        <v>536.87533776999999</v>
      </c>
      <c r="E70" s="665" t="s">
        <v>1815</v>
      </c>
    </row>
    <row r="71" spans="2:5" s="335" customFormat="1" ht="38.450000000000003" customHeight="1">
      <c r="B71" s="662" t="s">
        <v>1449</v>
      </c>
      <c r="C71" s="663" t="s">
        <v>1816</v>
      </c>
      <c r="D71" s="664">
        <v>48332.187151010003</v>
      </c>
      <c r="E71" s="663" t="s">
        <v>652</v>
      </c>
    </row>
    <row r="72" spans="2:5" s="335" customFormat="1" ht="38.450000000000003" customHeight="1">
      <c r="B72" s="662" t="s">
        <v>1450</v>
      </c>
      <c r="C72" s="663" t="s">
        <v>1817</v>
      </c>
      <c r="D72" s="664">
        <v>517.60310750999997</v>
      </c>
      <c r="E72" s="663" t="s">
        <v>659</v>
      </c>
    </row>
    <row r="73" spans="2:5" s="335" customFormat="1" ht="23.45" customHeight="1">
      <c r="B73" s="662" t="s">
        <v>1451</v>
      </c>
      <c r="C73" s="663" t="s">
        <v>1818</v>
      </c>
      <c r="D73" s="664">
        <v>61.80451541</v>
      </c>
      <c r="E73" s="663" t="s">
        <v>653</v>
      </c>
    </row>
    <row r="74" spans="2:5" s="335" customFormat="1" ht="38.450000000000003" customHeight="1">
      <c r="B74" s="662" t="s">
        <v>1452</v>
      </c>
      <c r="C74" s="663" t="s">
        <v>1819</v>
      </c>
      <c r="D74" s="664">
        <v>204.12333672</v>
      </c>
      <c r="E74" s="663" t="s">
        <v>654</v>
      </c>
    </row>
    <row r="75" spans="2:5" s="335" customFormat="1" ht="38.450000000000003" customHeight="1">
      <c r="B75" s="662" t="s">
        <v>2131</v>
      </c>
      <c r="C75" s="663" t="s">
        <v>2132</v>
      </c>
      <c r="D75" s="664">
        <v>470.77851242999998</v>
      </c>
      <c r="E75" s="663" t="s">
        <v>2133</v>
      </c>
    </row>
    <row r="76" spans="2:5" s="335" customFormat="1" ht="52.7" customHeight="1">
      <c r="B76" s="662" t="s">
        <v>2101</v>
      </c>
      <c r="C76" s="663" t="s">
        <v>2102</v>
      </c>
      <c r="D76" s="664">
        <v>351.51330718000003</v>
      </c>
      <c r="E76" s="663" t="s">
        <v>2103</v>
      </c>
    </row>
    <row r="77" spans="2:5" s="335" customFormat="1" ht="52.7" customHeight="1">
      <c r="B77" s="662" t="s">
        <v>1965</v>
      </c>
      <c r="C77" s="663" t="s">
        <v>1967</v>
      </c>
      <c r="D77" s="664">
        <v>7512.4876794800002</v>
      </c>
      <c r="E77" s="663" t="s">
        <v>1968</v>
      </c>
    </row>
    <row r="78" spans="2:5" s="335" customFormat="1" ht="52.7" customHeight="1">
      <c r="B78" s="662" t="s">
        <v>1683</v>
      </c>
      <c r="C78" s="663" t="s">
        <v>1820</v>
      </c>
      <c r="D78" s="664">
        <v>304.18700946000001</v>
      </c>
      <c r="E78" s="663" t="s">
        <v>1686</v>
      </c>
    </row>
    <row r="79" spans="2:5" s="335" customFormat="1" ht="52.7" customHeight="1">
      <c r="B79" s="662" t="s">
        <v>1684</v>
      </c>
      <c r="C79" s="663" t="s">
        <v>1821</v>
      </c>
      <c r="D79" s="664">
        <v>48.310249200000001</v>
      </c>
      <c r="E79" s="663" t="s">
        <v>1687</v>
      </c>
    </row>
    <row r="80" spans="2:5" s="335" customFormat="1" ht="38.450000000000003" customHeight="1">
      <c r="B80" s="662" t="s">
        <v>1685</v>
      </c>
      <c r="C80" s="663" t="s">
        <v>1822</v>
      </c>
      <c r="D80" s="664">
        <v>451.208393</v>
      </c>
      <c r="E80" s="663" t="s">
        <v>1688</v>
      </c>
    </row>
    <row r="81" spans="2:5" s="335" customFormat="1" ht="52.7" customHeight="1">
      <c r="B81" s="662" t="s">
        <v>1969</v>
      </c>
      <c r="C81" s="663" t="s">
        <v>1970</v>
      </c>
      <c r="D81" s="664">
        <v>6604.6810193700003</v>
      </c>
      <c r="E81" s="663" t="s">
        <v>1971</v>
      </c>
    </row>
    <row r="82" spans="2:5" s="335" customFormat="1" ht="52.7" customHeight="1">
      <c r="B82" s="662" t="s">
        <v>184</v>
      </c>
      <c r="C82" s="663" t="s">
        <v>1823</v>
      </c>
      <c r="D82" s="664">
        <v>1368.3309871599999</v>
      </c>
      <c r="E82" s="663" t="s">
        <v>1669</v>
      </c>
    </row>
    <row r="83" spans="2:5" s="335" customFormat="1" ht="52.7" customHeight="1">
      <c r="B83" s="662" t="s">
        <v>1578</v>
      </c>
      <c r="C83" s="663" t="s">
        <v>1824</v>
      </c>
      <c r="D83" s="664">
        <v>3370.10012603</v>
      </c>
      <c r="E83" s="663" t="s">
        <v>1579</v>
      </c>
    </row>
    <row r="84" spans="2:5" s="335" customFormat="1" ht="38.450000000000003" customHeight="1">
      <c r="B84" s="662" t="s">
        <v>1580</v>
      </c>
      <c r="C84" s="663" t="s">
        <v>1825</v>
      </c>
      <c r="D84" s="664">
        <v>2414.4300820899998</v>
      </c>
      <c r="E84" s="663" t="s">
        <v>1581</v>
      </c>
    </row>
    <row r="85" spans="2:5" s="335" customFormat="1" ht="52.7" customHeight="1">
      <c r="B85" s="662" t="s">
        <v>1559</v>
      </c>
      <c r="C85" s="663" t="s">
        <v>1826</v>
      </c>
      <c r="D85" s="664">
        <v>22572.19720187</v>
      </c>
      <c r="E85" s="663" t="s">
        <v>1560</v>
      </c>
    </row>
    <row r="86" spans="2:5" s="335" customFormat="1" ht="52.7" customHeight="1">
      <c r="B86" s="662" t="s">
        <v>1556</v>
      </c>
      <c r="C86" s="663" t="s">
        <v>1827</v>
      </c>
      <c r="D86" s="664">
        <v>394.88541020000002</v>
      </c>
      <c r="E86" s="663" t="s">
        <v>1557</v>
      </c>
    </row>
    <row r="87" spans="2:5" s="335" customFormat="1" ht="52.7" customHeight="1">
      <c r="B87" s="662" t="s">
        <v>1561</v>
      </c>
      <c r="C87" s="663" t="s">
        <v>1828</v>
      </c>
      <c r="D87" s="664">
        <v>926.04614399000002</v>
      </c>
      <c r="E87" s="663" t="s">
        <v>1562</v>
      </c>
    </row>
    <row r="88" spans="2:5" s="335" customFormat="1" ht="38.450000000000003" customHeight="1">
      <c r="B88" s="662" t="s">
        <v>828</v>
      </c>
      <c r="C88" s="663" t="s">
        <v>1829</v>
      </c>
      <c r="D88" s="664">
        <v>6893.7077319199998</v>
      </c>
      <c r="E88" s="663" t="s">
        <v>1563</v>
      </c>
    </row>
    <row r="89" spans="2:5" s="335" customFormat="1" ht="52.7" customHeight="1">
      <c r="B89" s="662" t="s">
        <v>829</v>
      </c>
      <c r="C89" s="663" t="s">
        <v>1830</v>
      </c>
      <c r="D89" s="664">
        <v>106.05478528</v>
      </c>
      <c r="E89" s="663" t="s">
        <v>1564</v>
      </c>
    </row>
    <row r="90" spans="2:5" s="335" customFormat="1" ht="52.7" customHeight="1">
      <c r="B90" s="662" t="s">
        <v>1565</v>
      </c>
      <c r="C90" s="663" t="s">
        <v>1831</v>
      </c>
      <c r="D90" s="664">
        <v>1305.91943765</v>
      </c>
      <c r="E90" s="663" t="s">
        <v>1566</v>
      </c>
    </row>
    <row r="91" spans="2:5" s="335" customFormat="1" ht="52.7" customHeight="1">
      <c r="B91" s="662" t="s">
        <v>1567</v>
      </c>
      <c r="C91" s="663" t="s">
        <v>1832</v>
      </c>
      <c r="D91" s="664">
        <v>12411.018830499999</v>
      </c>
      <c r="E91" s="663" t="s">
        <v>1568</v>
      </c>
    </row>
    <row r="92" spans="2:5" s="335" customFormat="1" ht="52.7" customHeight="1">
      <c r="B92" s="662" t="s">
        <v>841</v>
      </c>
      <c r="C92" s="663" t="s">
        <v>1833</v>
      </c>
      <c r="D92" s="664">
        <v>13043.38152606</v>
      </c>
      <c r="E92" s="663" t="s">
        <v>1209</v>
      </c>
    </row>
    <row r="93" spans="2:5" s="335" customFormat="1" ht="52.7" customHeight="1">
      <c r="B93" s="662" t="s">
        <v>1453</v>
      </c>
      <c r="C93" s="663" t="s">
        <v>1834</v>
      </c>
      <c r="D93" s="664">
        <v>23512.462500450001</v>
      </c>
      <c r="E93" s="663" t="s">
        <v>1210</v>
      </c>
    </row>
    <row r="94" spans="2:5" s="335" customFormat="1" ht="52.7" customHeight="1">
      <c r="B94" s="662" t="s">
        <v>1454</v>
      </c>
      <c r="C94" s="663" t="s">
        <v>1835</v>
      </c>
      <c r="D94" s="664">
        <v>6551.0311744099999</v>
      </c>
      <c r="E94" s="663" t="s">
        <v>1211</v>
      </c>
    </row>
    <row r="95" spans="2:5" s="335" customFormat="1" ht="67.150000000000006" customHeight="1">
      <c r="B95" s="662" t="s">
        <v>1455</v>
      </c>
      <c r="C95" s="663" t="s">
        <v>1836</v>
      </c>
      <c r="D95" s="664">
        <v>42648.819678649998</v>
      </c>
      <c r="E95" s="663" t="s">
        <v>1212</v>
      </c>
    </row>
    <row r="96" spans="2:5" s="335" customFormat="1" ht="52.7" customHeight="1">
      <c r="B96" s="662" t="s">
        <v>1203</v>
      </c>
      <c r="C96" s="663" t="s">
        <v>1954</v>
      </c>
      <c r="D96" s="664">
        <v>5861.2792521299998</v>
      </c>
      <c r="E96" s="663" t="s">
        <v>1213</v>
      </c>
    </row>
    <row r="97" spans="2:5" s="335" customFormat="1" ht="52.7" customHeight="1">
      <c r="B97" s="662" t="s">
        <v>976</v>
      </c>
      <c r="C97" s="663" t="s">
        <v>1837</v>
      </c>
      <c r="D97" s="664">
        <v>346.58935002999999</v>
      </c>
      <c r="E97" s="663" t="s">
        <v>1214</v>
      </c>
    </row>
    <row r="98" spans="2:5" s="335" customFormat="1" ht="52.7" customHeight="1">
      <c r="B98" s="662" t="s">
        <v>831</v>
      </c>
      <c r="C98" s="663" t="s">
        <v>1838</v>
      </c>
      <c r="D98" s="664">
        <v>7744.1228750999999</v>
      </c>
      <c r="E98" s="663" t="s">
        <v>1215</v>
      </c>
    </row>
    <row r="99" spans="2:5" s="335" customFormat="1" ht="67.150000000000006" customHeight="1">
      <c r="B99" s="662" t="s">
        <v>1456</v>
      </c>
      <c r="C99" s="663" t="s">
        <v>1839</v>
      </c>
      <c r="D99" s="664">
        <v>0</v>
      </c>
      <c r="E99" s="663" t="s">
        <v>1216</v>
      </c>
    </row>
    <row r="100" spans="2:5" s="335" customFormat="1" ht="67.150000000000006" customHeight="1">
      <c r="B100" s="662" t="s">
        <v>1457</v>
      </c>
      <c r="C100" s="663" t="s">
        <v>1840</v>
      </c>
      <c r="D100" s="664">
        <v>2748.3461343499998</v>
      </c>
      <c r="E100" s="663" t="s">
        <v>1217</v>
      </c>
    </row>
    <row r="101" spans="2:5" s="335" customFormat="1" ht="52.7" customHeight="1">
      <c r="B101" s="662" t="s">
        <v>1458</v>
      </c>
      <c r="C101" s="663" t="s">
        <v>1955</v>
      </c>
      <c r="D101" s="664">
        <v>396.32548127000001</v>
      </c>
      <c r="E101" s="663" t="s">
        <v>1218</v>
      </c>
    </row>
    <row r="102" spans="2:5" s="335" customFormat="1" ht="52.7" customHeight="1">
      <c r="B102" s="662" t="s">
        <v>1459</v>
      </c>
      <c r="C102" s="663" t="s">
        <v>1841</v>
      </c>
      <c r="D102" s="664">
        <v>13695.966720840001</v>
      </c>
      <c r="E102" s="663" t="s">
        <v>1098</v>
      </c>
    </row>
    <row r="103" spans="2:5" s="335" customFormat="1" ht="52.7" customHeight="1">
      <c r="B103" s="662" t="s">
        <v>1460</v>
      </c>
      <c r="C103" s="663" t="s">
        <v>1842</v>
      </c>
      <c r="D103" s="664">
        <v>943.42192935000003</v>
      </c>
      <c r="E103" s="663" t="s">
        <v>1099</v>
      </c>
    </row>
    <row r="104" spans="2:5" s="335" customFormat="1" ht="52.7" customHeight="1">
      <c r="B104" s="662" t="s">
        <v>1120</v>
      </c>
      <c r="C104" s="663" t="s">
        <v>1956</v>
      </c>
      <c r="D104" s="664">
        <v>4194.7304513400004</v>
      </c>
      <c r="E104" s="663" t="s">
        <v>225</v>
      </c>
    </row>
    <row r="105" spans="2:5" s="335" customFormat="1" ht="52.7" customHeight="1">
      <c r="B105" s="662" t="s">
        <v>995</v>
      </c>
      <c r="C105" s="663" t="s">
        <v>1843</v>
      </c>
      <c r="D105" s="664">
        <v>19795.866658300001</v>
      </c>
      <c r="E105" s="663" t="s">
        <v>84</v>
      </c>
    </row>
    <row r="106" spans="2:5" s="335" customFormat="1" ht="38.450000000000003" customHeight="1">
      <c r="B106" s="662" t="s">
        <v>1461</v>
      </c>
      <c r="C106" s="663" t="s">
        <v>1844</v>
      </c>
      <c r="D106" s="664">
        <v>5153.6305532400002</v>
      </c>
      <c r="E106" s="663" t="s">
        <v>576</v>
      </c>
    </row>
    <row r="107" spans="2:5" s="335" customFormat="1" ht="52.7" customHeight="1">
      <c r="B107" s="662" t="s">
        <v>2104</v>
      </c>
      <c r="C107" s="663" t="s">
        <v>2105</v>
      </c>
      <c r="D107" s="664">
        <v>6281.1696399499997</v>
      </c>
      <c r="E107" s="663" t="s">
        <v>2106</v>
      </c>
    </row>
    <row r="108" spans="2:5" s="335" customFormat="1" ht="38.450000000000003" customHeight="1">
      <c r="B108" s="662" t="s">
        <v>1462</v>
      </c>
      <c r="C108" s="663" t="s">
        <v>1845</v>
      </c>
      <c r="D108" s="664">
        <v>1415.7018651400001</v>
      </c>
      <c r="E108" s="663" t="s">
        <v>620</v>
      </c>
    </row>
    <row r="109" spans="2:5" s="335" customFormat="1" ht="52.7" customHeight="1">
      <c r="B109" s="662" t="s">
        <v>1463</v>
      </c>
      <c r="C109" s="663" t="s">
        <v>1846</v>
      </c>
      <c r="D109" s="664">
        <v>288.92676747000002</v>
      </c>
      <c r="E109" s="663" t="s">
        <v>607</v>
      </c>
    </row>
    <row r="110" spans="2:5" s="335" customFormat="1" ht="38.450000000000003" customHeight="1">
      <c r="B110" s="662" t="s">
        <v>1464</v>
      </c>
      <c r="C110" s="663" t="s">
        <v>1847</v>
      </c>
      <c r="D110" s="664">
        <v>220133.95280721999</v>
      </c>
      <c r="E110" s="663" t="s">
        <v>541</v>
      </c>
    </row>
    <row r="111" spans="2:5" s="335" customFormat="1" ht="38.450000000000003" customHeight="1">
      <c r="B111" s="662" t="s">
        <v>1569</v>
      </c>
      <c r="C111" s="663" t="s">
        <v>1848</v>
      </c>
      <c r="D111" s="664">
        <v>11385.77761902</v>
      </c>
      <c r="E111" s="663" t="s">
        <v>1570</v>
      </c>
    </row>
    <row r="112" spans="2:5" s="335" customFormat="1" ht="38.450000000000003" customHeight="1">
      <c r="B112" s="662" t="s">
        <v>1694</v>
      </c>
      <c r="C112" s="663" t="s">
        <v>1849</v>
      </c>
      <c r="D112" s="664">
        <v>459.47807074999997</v>
      </c>
      <c r="E112" s="663" t="s">
        <v>1670</v>
      </c>
    </row>
    <row r="113" spans="2:5" s="335" customFormat="1" ht="52.7" customHeight="1">
      <c r="B113" s="662" t="s">
        <v>1594</v>
      </c>
      <c r="C113" s="663" t="s">
        <v>1850</v>
      </c>
      <c r="D113" s="664">
        <v>43.403847149999997</v>
      </c>
      <c r="E113" s="663" t="s">
        <v>1595</v>
      </c>
    </row>
    <row r="114" spans="2:5" s="335" customFormat="1" ht="38.450000000000003" customHeight="1">
      <c r="B114" s="662" t="s">
        <v>1695</v>
      </c>
      <c r="C114" s="663" t="s">
        <v>1851</v>
      </c>
      <c r="D114" s="664">
        <v>611.55638955999996</v>
      </c>
      <c r="E114" s="663" t="s">
        <v>1852</v>
      </c>
    </row>
    <row r="115" spans="2:5" s="335" customFormat="1" ht="38.450000000000003" customHeight="1">
      <c r="B115" s="662" t="s">
        <v>2107</v>
      </c>
      <c r="C115" s="663" t="s">
        <v>2108</v>
      </c>
      <c r="D115" s="664">
        <v>82.079706099999996</v>
      </c>
      <c r="E115" s="663" t="s">
        <v>2109</v>
      </c>
    </row>
    <row r="116" spans="2:5" s="335" customFormat="1" ht="38.450000000000003" customHeight="1">
      <c r="B116" s="662" t="s">
        <v>1465</v>
      </c>
      <c r="C116" s="663" t="s">
        <v>1853</v>
      </c>
      <c r="D116" s="664">
        <v>44241.962324929998</v>
      </c>
      <c r="E116" s="663" t="s">
        <v>570</v>
      </c>
    </row>
    <row r="117" spans="2:5" s="335" customFormat="1" ht="52.7" customHeight="1">
      <c r="B117" s="662" t="s">
        <v>1696</v>
      </c>
      <c r="C117" s="663" t="s">
        <v>1854</v>
      </c>
      <c r="D117" s="664">
        <v>271.90739085000001</v>
      </c>
      <c r="E117" s="663" t="s">
        <v>1671</v>
      </c>
    </row>
    <row r="118" spans="2:5" s="335" customFormat="1" ht="38.450000000000003" customHeight="1">
      <c r="B118" s="662" t="s">
        <v>1466</v>
      </c>
      <c r="C118" s="663" t="s">
        <v>1855</v>
      </c>
      <c r="D118" s="664">
        <v>426.77193405000003</v>
      </c>
      <c r="E118" s="663" t="s">
        <v>202</v>
      </c>
    </row>
    <row r="119" spans="2:5" s="335" customFormat="1" ht="38.450000000000003" customHeight="1">
      <c r="B119" s="662" t="s">
        <v>1571</v>
      </c>
      <c r="C119" s="663" t="s">
        <v>1856</v>
      </c>
      <c r="D119" s="664">
        <v>300.15148877000001</v>
      </c>
      <c r="E119" s="663" t="s">
        <v>1572</v>
      </c>
    </row>
    <row r="120" spans="2:5" s="335" customFormat="1" ht="52.7" customHeight="1">
      <c r="B120" s="662" t="s">
        <v>1467</v>
      </c>
      <c r="C120" s="663" t="s">
        <v>1857</v>
      </c>
      <c r="D120" s="664">
        <v>15540.795536510001</v>
      </c>
      <c r="E120" s="663" t="s">
        <v>1858</v>
      </c>
    </row>
    <row r="121" spans="2:5" s="335" customFormat="1" ht="52.7" customHeight="1">
      <c r="B121" s="662" t="s">
        <v>1468</v>
      </c>
      <c r="C121" s="663" t="s">
        <v>1859</v>
      </c>
      <c r="D121" s="664">
        <v>7673.0697882900004</v>
      </c>
      <c r="E121" s="663" t="s">
        <v>1260</v>
      </c>
    </row>
    <row r="122" spans="2:5" s="335" customFormat="1" ht="111.4" customHeight="1">
      <c r="B122" s="662" t="s">
        <v>1469</v>
      </c>
      <c r="C122" s="663" t="s">
        <v>1860</v>
      </c>
      <c r="D122" s="664">
        <v>240.48266457</v>
      </c>
      <c r="E122" s="663" t="s">
        <v>1244</v>
      </c>
    </row>
    <row r="123" spans="2:5" s="335" customFormat="1" ht="67.150000000000006" customHeight="1">
      <c r="B123" s="662" t="s">
        <v>1470</v>
      </c>
      <c r="C123" s="663" t="s">
        <v>1861</v>
      </c>
      <c r="D123" s="664">
        <v>2092.5066036799999</v>
      </c>
      <c r="E123" s="663" t="s">
        <v>1261</v>
      </c>
    </row>
    <row r="124" spans="2:5" s="335" customFormat="1" ht="38.450000000000003" customHeight="1">
      <c r="B124" s="662" t="s">
        <v>1262</v>
      </c>
      <c r="C124" s="663" t="s">
        <v>3025</v>
      </c>
      <c r="D124" s="664">
        <v>1585.64474903</v>
      </c>
      <c r="E124" s="663" t="s">
        <v>3026</v>
      </c>
    </row>
    <row r="125" spans="2:5" s="335" customFormat="1" ht="38.450000000000003" customHeight="1">
      <c r="B125" s="662" t="s">
        <v>265</v>
      </c>
      <c r="C125" s="663" t="s">
        <v>1263</v>
      </c>
      <c r="D125" s="664">
        <v>146133.4724648</v>
      </c>
      <c r="E125" s="663" t="s">
        <v>240</v>
      </c>
    </row>
    <row r="126" spans="2:5" s="335" customFormat="1" ht="52.7" customHeight="1">
      <c r="B126" s="662" t="s">
        <v>1471</v>
      </c>
      <c r="C126" s="663" t="s">
        <v>1862</v>
      </c>
      <c r="D126" s="664">
        <v>74849.077298899996</v>
      </c>
      <c r="E126" s="663" t="s">
        <v>6</v>
      </c>
    </row>
    <row r="127" spans="2:5" s="335" customFormat="1" ht="38.450000000000003" customHeight="1">
      <c r="B127" s="662" t="s">
        <v>1472</v>
      </c>
      <c r="C127" s="663" t="s">
        <v>1863</v>
      </c>
      <c r="D127" s="664">
        <v>1461.1449563000001</v>
      </c>
      <c r="E127" s="663" t="s">
        <v>451</v>
      </c>
    </row>
    <row r="128" spans="2:5" s="335" customFormat="1" ht="52.7" customHeight="1">
      <c r="B128" s="662" t="s">
        <v>1473</v>
      </c>
      <c r="C128" s="663" t="s">
        <v>1864</v>
      </c>
      <c r="D128" s="664">
        <v>1199.63330021</v>
      </c>
      <c r="E128" s="663" t="s">
        <v>367</v>
      </c>
    </row>
    <row r="129" spans="2:5" s="335" customFormat="1" ht="52.7" customHeight="1">
      <c r="B129" s="662" t="s">
        <v>1474</v>
      </c>
      <c r="C129" s="663" t="s">
        <v>1865</v>
      </c>
      <c r="D129" s="664">
        <v>2134.7896878299998</v>
      </c>
      <c r="E129" s="663" t="s">
        <v>159</v>
      </c>
    </row>
    <row r="130" spans="2:5" s="335" customFormat="1" ht="38.450000000000003" customHeight="1">
      <c r="B130" s="662" t="s">
        <v>1475</v>
      </c>
      <c r="C130" s="663" t="s">
        <v>1866</v>
      </c>
      <c r="D130" s="664">
        <v>15200.81045529</v>
      </c>
      <c r="E130" s="663" t="s">
        <v>177</v>
      </c>
    </row>
    <row r="131" spans="2:5" s="335" customFormat="1" ht="38.450000000000003" customHeight="1">
      <c r="B131" s="662" t="s">
        <v>1476</v>
      </c>
      <c r="C131" s="663" t="s">
        <v>1867</v>
      </c>
      <c r="D131" s="664">
        <v>4939.7075585100001</v>
      </c>
      <c r="E131" s="663" t="s">
        <v>242</v>
      </c>
    </row>
    <row r="132" spans="2:5" s="335" customFormat="1" ht="52.7" customHeight="1">
      <c r="B132" s="662" t="s">
        <v>1477</v>
      </c>
      <c r="C132" s="663" t="s">
        <v>1868</v>
      </c>
      <c r="D132" s="664">
        <v>23911.787712900001</v>
      </c>
      <c r="E132" s="663" t="s">
        <v>302</v>
      </c>
    </row>
    <row r="133" spans="2:5" s="335" customFormat="1" ht="67.150000000000006" customHeight="1">
      <c r="B133" s="662" t="s">
        <v>1478</v>
      </c>
      <c r="C133" s="663" t="s">
        <v>1869</v>
      </c>
      <c r="D133" s="664">
        <v>129084.28355039</v>
      </c>
      <c r="E133" s="663" t="s">
        <v>32</v>
      </c>
    </row>
    <row r="134" spans="2:5" s="335" customFormat="1" ht="38.450000000000003" customHeight="1">
      <c r="B134" s="662" t="s">
        <v>1479</v>
      </c>
      <c r="C134" s="663" t="s">
        <v>1957</v>
      </c>
      <c r="D134" s="664">
        <v>6125.7388737199999</v>
      </c>
      <c r="E134" s="663" t="s">
        <v>211</v>
      </c>
    </row>
    <row r="135" spans="2:5" s="335" customFormat="1" ht="38.450000000000003" customHeight="1">
      <c r="B135" s="662" t="s">
        <v>1480</v>
      </c>
      <c r="C135" s="663" t="s">
        <v>1870</v>
      </c>
      <c r="D135" s="664">
        <v>999.00859158000003</v>
      </c>
      <c r="E135" s="663" t="s">
        <v>28</v>
      </c>
    </row>
    <row r="136" spans="2:5" s="335" customFormat="1" ht="38.450000000000003" customHeight="1">
      <c r="B136" s="662" t="s">
        <v>1481</v>
      </c>
      <c r="C136" s="663" t="s">
        <v>1871</v>
      </c>
      <c r="D136" s="664">
        <v>4856.95223704</v>
      </c>
      <c r="E136" s="663" t="s">
        <v>209</v>
      </c>
    </row>
    <row r="137" spans="2:5" s="335" customFormat="1" ht="38.450000000000003" customHeight="1">
      <c r="B137" s="662" t="s">
        <v>1482</v>
      </c>
      <c r="C137" s="663" t="s">
        <v>1872</v>
      </c>
      <c r="D137" s="664">
        <v>3447.3243536300001</v>
      </c>
      <c r="E137" s="663" t="s">
        <v>169</v>
      </c>
    </row>
    <row r="138" spans="2:5" s="335" customFormat="1" ht="52.7" customHeight="1">
      <c r="B138" s="662" t="s">
        <v>1483</v>
      </c>
      <c r="C138" s="663" t="s">
        <v>1873</v>
      </c>
      <c r="D138" s="664">
        <v>9011.9052054700005</v>
      </c>
      <c r="E138" s="663" t="s">
        <v>324</v>
      </c>
    </row>
    <row r="139" spans="2:5" s="335" customFormat="1" ht="38.450000000000003" customHeight="1">
      <c r="B139" s="662" t="s">
        <v>1484</v>
      </c>
      <c r="C139" s="663" t="s">
        <v>1874</v>
      </c>
      <c r="D139" s="664">
        <v>79150.396426110005</v>
      </c>
      <c r="E139" s="663" t="s">
        <v>29</v>
      </c>
    </row>
    <row r="140" spans="2:5" s="335" customFormat="1" ht="38.450000000000003" customHeight="1">
      <c r="B140" s="662" t="s">
        <v>1485</v>
      </c>
      <c r="C140" s="663" t="s">
        <v>1875</v>
      </c>
      <c r="D140" s="664">
        <v>889.91059974999996</v>
      </c>
      <c r="E140" s="663" t="s">
        <v>290</v>
      </c>
    </row>
    <row r="141" spans="2:5" s="335" customFormat="1" ht="38.450000000000003" customHeight="1">
      <c r="B141" s="662" t="s">
        <v>1486</v>
      </c>
      <c r="C141" s="663" t="s">
        <v>1876</v>
      </c>
      <c r="D141" s="664">
        <v>561.65643652000006</v>
      </c>
      <c r="E141" s="663" t="s">
        <v>433</v>
      </c>
    </row>
    <row r="142" spans="2:5" s="335" customFormat="1" ht="52.7" customHeight="1">
      <c r="B142" s="662" t="s">
        <v>1487</v>
      </c>
      <c r="C142" s="663" t="s">
        <v>1877</v>
      </c>
      <c r="D142" s="664">
        <v>436.74013891999999</v>
      </c>
      <c r="E142" s="663" t="s">
        <v>975</v>
      </c>
    </row>
    <row r="143" spans="2:5" s="335" customFormat="1" ht="52.7" customHeight="1">
      <c r="B143" s="662" t="s">
        <v>1488</v>
      </c>
      <c r="C143" s="663" t="s">
        <v>1878</v>
      </c>
      <c r="D143" s="664">
        <v>14695.706060119999</v>
      </c>
      <c r="E143" s="663" t="s">
        <v>447</v>
      </c>
    </row>
    <row r="144" spans="2:5" s="335" customFormat="1" ht="38.450000000000003" customHeight="1">
      <c r="B144" s="662" t="s">
        <v>1489</v>
      </c>
      <c r="C144" s="663" t="s">
        <v>1879</v>
      </c>
      <c r="D144" s="664">
        <v>118.48840835</v>
      </c>
      <c r="E144" s="663" t="s">
        <v>616</v>
      </c>
    </row>
    <row r="145" spans="2:5" s="335" customFormat="1" ht="52.7" customHeight="1">
      <c r="B145" s="662" t="s">
        <v>1596</v>
      </c>
      <c r="C145" s="663" t="s">
        <v>1880</v>
      </c>
      <c r="D145" s="664">
        <v>64.346107329999995</v>
      </c>
      <c r="E145" s="663" t="s">
        <v>1597</v>
      </c>
    </row>
    <row r="146" spans="2:5" s="335" customFormat="1" ht="52.7" customHeight="1">
      <c r="B146" s="662" t="s">
        <v>1490</v>
      </c>
      <c r="C146" s="663" t="s">
        <v>1881</v>
      </c>
      <c r="D146" s="664">
        <v>827.79124965000005</v>
      </c>
      <c r="E146" s="663" t="s">
        <v>251</v>
      </c>
    </row>
    <row r="147" spans="2:5" s="335" customFormat="1" ht="52.7" customHeight="1">
      <c r="B147" s="662" t="s">
        <v>1491</v>
      </c>
      <c r="C147" s="663" t="s">
        <v>1882</v>
      </c>
      <c r="D147" s="664">
        <v>2614.1482219099998</v>
      </c>
      <c r="E147" s="663" t="s">
        <v>498</v>
      </c>
    </row>
    <row r="148" spans="2:5" s="335" customFormat="1" ht="38.450000000000003" customHeight="1">
      <c r="B148" s="662" t="s">
        <v>1492</v>
      </c>
      <c r="C148" s="663" t="s">
        <v>1883</v>
      </c>
      <c r="D148" s="664">
        <v>366.08853884000001</v>
      </c>
      <c r="E148" s="663" t="s">
        <v>626</v>
      </c>
    </row>
    <row r="149" spans="2:5" s="335" customFormat="1" ht="38.450000000000003" customHeight="1">
      <c r="B149" s="662" t="s">
        <v>1493</v>
      </c>
      <c r="C149" s="663" t="s">
        <v>1884</v>
      </c>
      <c r="D149" s="664">
        <v>49.013040500000002</v>
      </c>
      <c r="E149" s="663" t="s">
        <v>774</v>
      </c>
    </row>
    <row r="150" spans="2:5" s="335" customFormat="1" ht="52.7" customHeight="1">
      <c r="B150" s="662" t="s">
        <v>1494</v>
      </c>
      <c r="C150" s="663" t="s">
        <v>1885</v>
      </c>
      <c r="D150" s="664">
        <v>28314.438708090001</v>
      </c>
      <c r="E150" s="663" t="s">
        <v>1972</v>
      </c>
    </row>
    <row r="151" spans="2:5" s="335" customFormat="1" ht="52.7" customHeight="1">
      <c r="B151" s="662" t="s">
        <v>1495</v>
      </c>
      <c r="C151" s="663" t="s">
        <v>1886</v>
      </c>
      <c r="D151" s="664">
        <v>604.77521985999999</v>
      </c>
      <c r="E151" s="663" t="s">
        <v>1958</v>
      </c>
    </row>
    <row r="152" spans="2:5" s="335" customFormat="1" ht="52.7" customHeight="1">
      <c r="B152" s="662" t="s">
        <v>1496</v>
      </c>
      <c r="C152" s="663" t="s">
        <v>1887</v>
      </c>
      <c r="D152" s="664">
        <v>22691.170325989999</v>
      </c>
      <c r="E152" s="663" t="s">
        <v>655</v>
      </c>
    </row>
    <row r="153" spans="2:5" s="335" customFormat="1" ht="52.7" customHeight="1">
      <c r="B153" s="662" t="s">
        <v>1497</v>
      </c>
      <c r="C153" s="663" t="s">
        <v>1888</v>
      </c>
      <c r="D153" s="664">
        <v>983.90141405999998</v>
      </c>
      <c r="E153" s="663" t="s">
        <v>660</v>
      </c>
    </row>
    <row r="154" spans="2:5" s="335" customFormat="1" ht="67.150000000000006" customHeight="1">
      <c r="B154" s="662" t="s">
        <v>1498</v>
      </c>
      <c r="C154" s="663" t="s">
        <v>1889</v>
      </c>
      <c r="D154" s="664">
        <v>266.06575838999998</v>
      </c>
      <c r="E154" s="663" t="s">
        <v>661</v>
      </c>
    </row>
    <row r="155" spans="2:5" s="335" customFormat="1" ht="38.450000000000003" customHeight="1">
      <c r="B155" s="662" t="s">
        <v>1499</v>
      </c>
      <c r="C155" s="663" t="s">
        <v>1890</v>
      </c>
      <c r="D155" s="664">
        <v>1073.67753038</v>
      </c>
      <c r="E155" s="663" t="s">
        <v>662</v>
      </c>
    </row>
    <row r="156" spans="2:5" s="335" customFormat="1" ht="82.15" customHeight="1">
      <c r="B156" s="662" t="s">
        <v>1500</v>
      </c>
      <c r="C156" s="663" t="s">
        <v>1891</v>
      </c>
      <c r="D156" s="664">
        <v>17702.203774109999</v>
      </c>
      <c r="E156" s="663" t="s">
        <v>663</v>
      </c>
    </row>
    <row r="157" spans="2:5" s="335" customFormat="1" ht="52.7" customHeight="1">
      <c r="B157" s="662" t="s">
        <v>1501</v>
      </c>
      <c r="C157" s="663" t="s">
        <v>1892</v>
      </c>
      <c r="D157" s="664">
        <v>125.85302642000001</v>
      </c>
      <c r="E157" s="663" t="s">
        <v>656</v>
      </c>
    </row>
    <row r="158" spans="2:5" s="335" customFormat="1" ht="52.7" customHeight="1">
      <c r="B158" s="662" t="s">
        <v>1502</v>
      </c>
      <c r="C158" s="663" t="s">
        <v>1893</v>
      </c>
      <c r="D158" s="664">
        <v>330.35551647</v>
      </c>
      <c r="E158" s="663" t="s">
        <v>657</v>
      </c>
    </row>
    <row r="159" spans="2:5" s="335" customFormat="1" ht="82.15" customHeight="1">
      <c r="B159" s="662" t="s">
        <v>1503</v>
      </c>
      <c r="C159" s="663" t="s">
        <v>1894</v>
      </c>
      <c r="D159" s="664">
        <v>6856.5129206299998</v>
      </c>
      <c r="E159" s="663" t="s">
        <v>664</v>
      </c>
    </row>
    <row r="160" spans="2:5" s="335" customFormat="1" ht="52.7" customHeight="1">
      <c r="B160" s="662" t="s">
        <v>1504</v>
      </c>
      <c r="C160" s="663" t="s">
        <v>1895</v>
      </c>
      <c r="D160" s="664">
        <v>2762.4498571200002</v>
      </c>
      <c r="E160" s="663" t="s">
        <v>665</v>
      </c>
    </row>
    <row r="161" spans="2:5" s="335" customFormat="1" ht="52.7" customHeight="1">
      <c r="B161" s="662" t="s">
        <v>1505</v>
      </c>
      <c r="C161" s="663" t="s">
        <v>1896</v>
      </c>
      <c r="D161" s="664">
        <v>4829.7486070100003</v>
      </c>
      <c r="E161" s="663" t="s">
        <v>658</v>
      </c>
    </row>
    <row r="162" spans="2:5" s="335" customFormat="1" ht="52.7" customHeight="1">
      <c r="B162" s="662" t="s">
        <v>1697</v>
      </c>
      <c r="C162" s="663" t="s">
        <v>1897</v>
      </c>
      <c r="D162" s="664">
        <v>24.428482769999999</v>
      </c>
      <c r="E162" s="663" t="s">
        <v>1678</v>
      </c>
    </row>
    <row r="163" spans="2:5" s="335" customFormat="1" ht="52.7" customHeight="1">
      <c r="B163" s="662" t="s">
        <v>1506</v>
      </c>
      <c r="C163" s="663" t="s">
        <v>1898</v>
      </c>
      <c r="D163" s="664">
        <v>7.3520099999999999</v>
      </c>
      <c r="E163" s="663" t="s">
        <v>964</v>
      </c>
    </row>
    <row r="164" spans="2:5" s="335" customFormat="1" ht="23.45" customHeight="1">
      <c r="B164" s="662" t="s">
        <v>1264</v>
      </c>
      <c r="C164" s="663" t="s">
        <v>775</v>
      </c>
      <c r="D164" s="664">
        <v>28816.492926449999</v>
      </c>
      <c r="E164" s="663" t="s">
        <v>199</v>
      </c>
    </row>
    <row r="165" spans="2:5" s="335" customFormat="1" ht="38.450000000000003" customHeight="1">
      <c r="B165" s="662" t="s">
        <v>1265</v>
      </c>
      <c r="C165" s="663" t="s">
        <v>1266</v>
      </c>
      <c r="D165" s="664">
        <v>14406.072879810001</v>
      </c>
      <c r="E165" s="663" t="s">
        <v>253</v>
      </c>
    </row>
    <row r="166" spans="2:5" s="335" customFormat="1" ht="38.450000000000003" customHeight="1">
      <c r="B166" s="662" t="s">
        <v>2061</v>
      </c>
      <c r="C166" s="663" t="s">
        <v>2110</v>
      </c>
      <c r="D166" s="664">
        <v>61.71467303</v>
      </c>
      <c r="E166" s="663" t="s">
        <v>2111</v>
      </c>
    </row>
    <row r="167" spans="2:5" s="335" customFormat="1" ht="52.7" customHeight="1">
      <c r="B167" s="662" t="s">
        <v>2100</v>
      </c>
      <c r="C167" s="663" t="s">
        <v>2112</v>
      </c>
      <c r="D167" s="664">
        <v>607.34842364999997</v>
      </c>
      <c r="E167" s="663" t="s">
        <v>2113</v>
      </c>
    </row>
    <row r="168" spans="2:5" s="335" customFormat="1" ht="52.7" customHeight="1">
      <c r="B168" s="662" t="s">
        <v>2114</v>
      </c>
      <c r="C168" s="663" t="s">
        <v>2115</v>
      </c>
      <c r="D168" s="664">
        <v>13441.627713489999</v>
      </c>
      <c r="E168" s="663" t="s">
        <v>2116</v>
      </c>
    </row>
    <row r="169" spans="2:5" s="335" customFormat="1" ht="52.7" customHeight="1">
      <c r="B169" s="662" t="s">
        <v>2067</v>
      </c>
      <c r="C169" s="663" t="s">
        <v>2117</v>
      </c>
      <c r="D169" s="664">
        <v>6208.2901326199999</v>
      </c>
      <c r="E169" s="663" t="s">
        <v>2118</v>
      </c>
    </row>
    <row r="170" spans="2:5" s="335" customFormat="1" ht="52.7" customHeight="1">
      <c r="B170" s="662" t="s">
        <v>2097</v>
      </c>
      <c r="C170" s="663" t="s">
        <v>2214</v>
      </c>
      <c r="D170" s="664">
        <v>72.018510280000001</v>
      </c>
      <c r="E170" s="663" t="s">
        <v>2215</v>
      </c>
    </row>
    <row r="171" spans="2:5" s="335" customFormat="1" ht="67.150000000000006" customHeight="1">
      <c r="B171" s="662" t="s">
        <v>2922</v>
      </c>
      <c r="C171" s="663" t="s">
        <v>3027</v>
      </c>
      <c r="D171" s="664">
        <v>441.09906759</v>
      </c>
      <c r="E171" s="663" t="s">
        <v>3028</v>
      </c>
    </row>
    <row r="172" spans="2:5" s="335" customFormat="1" ht="67.150000000000006" customHeight="1">
      <c r="B172" s="662" t="s">
        <v>2923</v>
      </c>
      <c r="C172" s="663" t="s">
        <v>2924</v>
      </c>
      <c r="D172" s="664">
        <v>359.34828967999999</v>
      </c>
      <c r="E172" s="663" t="s">
        <v>2925</v>
      </c>
    </row>
    <row r="173" spans="2:5" s="335" customFormat="1" ht="52.7" customHeight="1">
      <c r="B173" s="662" t="s">
        <v>3029</v>
      </c>
      <c r="C173" s="663" t="s">
        <v>3030</v>
      </c>
      <c r="D173" s="664">
        <v>11121.120307630001</v>
      </c>
      <c r="E173" s="663" t="s">
        <v>3031</v>
      </c>
    </row>
    <row r="174" spans="2:5" s="335" customFormat="1" ht="38.450000000000003" customHeight="1">
      <c r="B174" s="662" t="s">
        <v>3032</v>
      </c>
      <c r="C174" s="663" t="s">
        <v>3033</v>
      </c>
      <c r="D174" s="664">
        <v>17265.33763419</v>
      </c>
      <c r="E174" s="663" t="s">
        <v>3034</v>
      </c>
    </row>
    <row r="175" spans="2:5" s="335" customFormat="1" ht="38.450000000000003" customHeight="1">
      <c r="B175" s="662" t="s">
        <v>1598</v>
      </c>
      <c r="C175" s="663" t="s">
        <v>1599</v>
      </c>
      <c r="D175" s="664">
        <v>2319.3753828600002</v>
      </c>
      <c r="E175" s="663" t="s">
        <v>1600</v>
      </c>
    </row>
    <row r="176" spans="2:5" s="335" customFormat="1" ht="52.7" customHeight="1">
      <c r="B176" s="662" t="s">
        <v>1601</v>
      </c>
      <c r="C176" s="663" t="s">
        <v>1602</v>
      </c>
      <c r="D176" s="664">
        <v>9445.9967155600007</v>
      </c>
      <c r="E176" s="663" t="s">
        <v>1603</v>
      </c>
    </row>
    <row r="177" spans="2:5" s="335" customFormat="1" ht="52.7" customHeight="1">
      <c r="B177" s="662" t="s">
        <v>1643</v>
      </c>
      <c r="C177" s="663" t="s">
        <v>1654</v>
      </c>
      <c r="D177" s="664">
        <v>2943.22598363</v>
      </c>
      <c r="E177" s="663" t="s">
        <v>1644</v>
      </c>
    </row>
    <row r="178" spans="2:5" s="335" customFormat="1" ht="52.7" customHeight="1">
      <c r="B178" s="662" t="s">
        <v>1707</v>
      </c>
      <c r="C178" s="663" t="s">
        <v>1712</v>
      </c>
      <c r="D178" s="664">
        <v>7125.4193294400002</v>
      </c>
      <c r="E178" s="663" t="s">
        <v>1710</v>
      </c>
    </row>
    <row r="179" spans="2:5" s="335" customFormat="1" ht="38.450000000000003" customHeight="1">
      <c r="B179" s="662" t="s">
        <v>1708</v>
      </c>
      <c r="C179" s="663" t="s">
        <v>1713</v>
      </c>
      <c r="D179" s="664">
        <v>1281.9242896799999</v>
      </c>
      <c r="E179" s="663" t="s">
        <v>1711</v>
      </c>
    </row>
    <row r="180" spans="2:5" s="335" customFormat="1" ht="38.450000000000003" customHeight="1">
      <c r="B180" s="662" t="s">
        <v>1959</v>
      </c>
      <c r="C180" s="663" t="s">
        <v>1973</v>
      </c>
      <c r="D180" s="664">
        <v>6947.1424095399998</v>
      </c>
      <c r="E180" s="663" t="s">
        <v>1960</v>
      </c>
    </row>
    <row r="181" spans="2:5" s="335" customFormat="1" ht="38.450000000000003" customHeight="1">
      <c r="B181" s="662" t="s">
        <v>1267</v>
      </c>
      <c r="C181" s="663" t="s">
        <v>3035</v>
      </c>
      <c r="D181" s="664">
        <v>488.06674622999998</v>
      </c>
      <c r="E181" s="663" t="s">
        <v>3036</v>
      </c>
    </row>
    <row r="182" spans="2:5" s="335" customFormat="1" ht="38.450000000000003" customHeight="1">
      <c r="B182" s="662" t="s">
        <v>2926</v>
      </c>
      <c r="C182" s="663" t="s">
        <v>2927</v>
      </c>
      <c r="D182" s="664">
        <v>28057.760499330001</v>
      </c>
      <c r="E182" s="663" t="s">
        <v>2928</v>
      </c>
    </row>
    <row r="183" spans="2:5" s="335" customFormat="1" ht="38.450000000000003" customHeight="1">
      <c r="B183" s="662" t="s">
        <v>2929</v>
      </c>
      <c r="C183" s="663" t="s">
        <v>2930</v>
      </c>
      <c r="D183" s="664">
        <v>41471.915792489999</v>
      </c>
      <c r="E183" s="663" t="s">
        <v>2931</v>
      </c>
    </row>
    <row r="184" spans="2:5" s="335" customFormat="1" ht="38.450000000000003" customHeight="1">
      <c r="B184" s="662" t="s">
        <v>2932</v>
      </c>
      <c r="C184" s="663" t="s">
        <v>2933</v>
      </c>
      <c r="D184" s="664">
        <v>16753.74430898</v>
      </c>
      <c r="E184" s="663" t="s">
        <v>2934</v>
      </c>
    </row>
    <row r="185" spans="2:5" s="335" customFormat="1" ht="38.450000000000003" customHeight="1">
      <c r="B185" s="662" t="s">
        <v>1268</v>
      </c>
      <c r="C185" s="663" t="s">
        <v>1269</v>
      </c>
      <c r="D185" s="664">
        <v>11867.302165970001</v>
      </c>
      <c r="E185" s="663" t="s">
        <v>776</v>
      </c>
    </row>
    <row r="186" spans="2:5" s="335" customFormat="1" ht="38.450000000000003" customHeight="1">
      <c r="B186" s="662" t="s">
        <v>1270</v>
      </c>
      <c r="C186" s="663" t="s">
        <v>1184</v>
      </c>
      <c r="D186" s="664">
        <v>2823.2213417399998</v>
      </c>
      <c r="E186" s="663" t="s">
        <v>14</v>
      </c>
    </row>
    <row r="187" spans="2:5" s="335" customFormat="1" ht="38.450000000000003" customHeight="1">
      <c r="B187" s="662" t="s">
        <v>1271</v>
      </c>
      <c r="C187" s="663" t="s">
        <v>1137</v>
      </c>
      <c r="D187" s="664">
        <v>8983.6590739799994</v>
      </c>
      <c r="E187" s="663" t="s">
        <v>1138</v>
      </c>
    </row>
    <row r="188" spans="2:5" s="335" customFormat="1" ht="38.450000000000003" customHeight="1">
      <c r="B188" s="662" t="s">
        <v>1272</v>
      </c>
      <c r="C188" s="663" t="s">
        <v>777</v>
      </c>
      <c r="D188" s="664">
        <v>126266.66822378</v>
      </c>
      <c r="E188" s="663" t="s">
        <v>1273</v>
      </c>
    </row>
    <row r="189" spans="2:5" s="335" customFormat="1" ht="52.7" customHeight="1">
      <c r="B189" s="662" t="s">
        <v>1507</v>
      </c>
      <c r="C189" s="663" t="s">
        <v>1899</v>
      </c>
      <c r="D189" s="664">
        <v>1474.31220074</v>
      </c>
      <c r="E189" s="663" t="s">
        <v>778</v>
      </c>
    </row>
    <row r="190" spans="2:5" s="335" customFormat="1" ht="38.450000000000003" customHeight="1">
      <c r="B190" s="662" t="s">
        <v>1508</v>
      </c>
      <c r="C190" s="663" t="s">
        <v>1900</v>
      </c>
      <c r="D190" s="664">
        <v>617.08388226</v>
      </c>
      <c r="E190" s="663" t="s">
        <v>779</v>
      </c>
    </row>
    <row r="191" spans="2:5" s="335" customFormat="1" ht="23.45" customHeight="1">
      <c r="B191" s="662" t="s">
        <v>1509</v>
      </c>
      <c r="C191" s="663" t="s">
        <v>1901</v>
      </c>
      <c r="D191" s="664">
        <v>14352.923014939999</v>
      </c>
      <c r="E191" s="663" t="s">
        <v>780</v>
      </c>
    </row>
    <row r="192" spans="2:5" s="335" customFormat="1" ht="52.7" customHeight="1">
      <c r="B192" s="662" t="s">
        <v>1510</v>
      </c>
      <c r="C192" s="663" t="s">
        <v>1902</v>
      </c>
      <c r="D192" s="664">
        <v>455.66615327</v>
      </c>
      <c r="E192" s="663" t="s">
        <v>965</v>
      </c>
    </row>
    <row r="193" spans="2:5" s="335" customFormat="1" ht="23.45" customHeight="1">
      <c r="B193" s="662" t="s">
        <v>1511</v>
      </c>
      <c r="C193" s="663" t="s">
        <v>1903</v>
      </c>
      <c r="D193" s="664">
        <v>224.1951985</v>
      </c>
      <c r="E193" s="663" t="s">
        <v>968</v>
      </c>
    </row>
    <row r="194" spans="2:5" s="335" customFormat="1" ht="52.7" customHeight="1">
      <c r="B194" s="662" t="s">
        <v>1512</v>
      </c>
      <c r="C194" s="663" t="s">
        <v>1904</v>
      </c>
      <c r="D194" s="664">
        <v>37.279599339999997</v>
      </c>
      <c r="E194" s="663" t="s">
        <v>969</v>
      </c>
    </row>
    <row r="195" spans="2:5" s="335" customFormat="1" ht="52.7" customHeight="1">
      <c r="B195" s="662" t="s">
        <v>1513</v>
      </c>
      <c r="C195" s="663" t="s">
        <v>1905</v>
      </c>
      <c r="D195" s="664">
        <v>626.98537452999994</v>
      </c>
      <c r="E195" s="663" t="s">
        <v>970</v>
      </c>
    </row>
    <row r="196" spans="2:5" s="335" customFormat="1" ht="52.7" customHeight="1">
      <c r="B196" s="662" t="s">
        <v>1514</v>
      </c>
      <c r="C196" s="663" t="s">
        <v>1906</v>
      </c>
      <c r="D196" s="664">
        <v>4309.6186804199997</v>
      </c>
      <c r="E196" s="663" t="s">
        <v>1139</v>
      </c>
    </row>
    <row r="197" spans="2:5" s="335" customFormat="1" ht="52.7" customHeight="1">
      <c r="B197" s="662" t="s">
        <v>1515</v>
      </c>
      <c r="C197" s="663" t="s">
        <v>1961</v>
      </c>
      <c r="D197" s="664">
        <v>1078.59129405</v>
      </c>
      <c r="E197" s="663" t="s">
        <v>1962</v>
      </c>
    </row>
    <row r="198" spans="2:5" s="335" customFormat="1" ht="38.450000000000003" customHeight="1">
      <c r="B198" s="662" t="s">
        <v>2958</v>
      </c>
      <c r="C198" s="663" t="s">
        <v>2959</v>
      </c>
      <c r="D198" s="664">
        <v>2977.4362272499998</v>
      </c>
      <c r="E198" s="663" t="s">
        <v>2960</v>
      </c>
    </row>
    <row r="199" spans="2:5" s="335" customFormat="1" ht="38.450000000000003" customHeight="1">
      <c r="B199" s="662" t="s">
        <v>1516</v>
      </c>
      <c r="C199" s="663" t="s">
        <v>1907</v>
      </c>
      <c r="D199" s="664">
        <v>93720.153375909998</v>
      </c>
      <c r="E199" s="663" t="s">
        <v>1282</v>
      </c>
    </row>
    <row r="200" spans="2:5" s="335" customFormat="1" ht="23.45" customHeight="1">
      <c r="B200" s="662" t="s">
        <v>1517</v>
      </c>
      <c r="C200" s="663" t="s">
        <v>1908</v>
      </c>
      <c r="D200" s="664">
        <v>15.68242044</v>
      </c>
      <c r="E200" s="663" t="s">
        <v>1276</v>
      </c>
    </row>
    <row r="201" spans="2:5" s="335" customFormat="1" ht="38.450000000000003" customHeight="1">
      <c r="B201" s="662" t="s">
        <v>1518</v>
      </c>
      <c r="C201" s="663" t="s">
        <v>1909</v>
      </c>
      <c r="D201" s="664">
        <v>1709.2261318200001</v>
      </c>
      <c r="E201" s="663" t="s">
        <v>1283</v>
      </c>
    </row>
    <row r="202" spans="2:5" s="335" customFormat="1" ht="38.450000000000003" customHeight="1">
      <c r="B202" s="662" t="s">
        <v>1604</v>
      </c>
      <c r="C202" s="663" t="s">
        <v>1910</v>
      </c>
      <c r="D202" s="664">
        <v>412.60068955000003</v>
      </c>
      <c r="E202" s="663" t="s">
        <v>1605</v>
      </c>
    </row>
    <row r="203" spans="2:5" s="335" customFormat="1" ht="38.450000000000003" customHeight="1">
      <c r="B203" s="662" t="s">
        <v>1606</v>
      </c>
      <c r="C203" s="663" t="s">
        <v>1911</v>
      </c>
      <c r="D203" s="664">
        <v>7967.3671769700004</v>
      </c>
      <c r="E203" s="663" t="s">
        <v>1607</v>
      </c>
    </row>
    <row r="204" spans="2:5" s="335" customFormat="1" ht="38.450000000000003" customHeight="1">
      <c r="B204" s="662" t="s">
        <v>1583</v>
      </c>
      <c r="C204" s="663" t="s">
        <v>1912</v>
      </c>
      <c r="D204" s="664">
        <v>44.015488679999997</v>
      </c>
      <c r="E204" s="663" t="s">
        <v>1584</v>
      </c>
    </row>
    <row r="205" spans="2:5" s="335" customFormat="1" ht="38.450000000000003" customHeight="1">
      <c r="B205" s="662" t="s">
        <v>1585</v>
      </c>
      <c r="C205" s="663" t="s">
        <v>1913</v>
      </c>
      <c r="D205" s="664">
        <v>1820.38709036</v>
      </c>
      <c r="E205" s="663" t="s">
        <v>1586</v>
      </c>
    </row>
    <row r="206" spans="2:5" s="335" customFormat="1" ht="38.450000000000003" customHeight="1">
      <c r="B206" s="662" t="s">
        <v>1616</v>
      </c>
      <c r="C206" s="663" t="s">
        <v>1914</v>
      </c>
      <c r="D206" s="664">
        <v>3188.1624876999999</v>
      </c>
      <c r="E206" s="663" t="s">
        <v>1617</v>
      </c>
    </row>
    <row r="207" spans="2:5" s="335" customFormat="1" ht="52.7" customHeight="1">
      <c r="B207" s="662" t="s">
        <v>1587</v>
      </c>
      <c r="C207" s="663" t="s">
        <v>1915</v>
      </c>
      <c r="D207" s="664">
        <v>1875.7431738400001</v>
      </c>
      <c r="E207" s="663" t="s">
        <v>1588</v>
      </c>
    </row>
    <row r="208" spans="2:5" s="335" customFormat="1" ht="38.450000000000003" customHeight="1">
      <c r="B208" s="662" t="s">
        <v>1698</v>
      </c>
      <c r="C208" s="663" t="s">
        <v>1916</v>
      </c>
      <c r="D208" s="664">
        <v>1168.6504061999999</v>
      </c>
      <c r="E208" s="663" t="s">
        <v>1693</v>
      </c>
    </row>
    <row r="209" spans="2:5" s="335" customFormat="1" ht="23.45" customHeight="1">
      <c r="B209" s="662" t="s">
        <v>2134</v>
      </c>
      <c r="C209" s="663" t="s">
        <v>2135</v>
      </c>
      <c r="D209" s="664">
        <v>0</v>
      </c>
      <c r="E209" s="663" t="s">
        <v>2136</v>
      </c>
    </row>
    <row r="210" spans="2:5" s="335" customFormat="1" ht="23.45" customHeight="1">
      <c r="B210" s="662" t="s">
        <v>2137</v>
      </c>
      <c r="C210" s="663" t="s">
        <v>2138</v>
      </c>
      <c r="D210" s="664">
        <v>284.31852034999997</v>
      </c>
      <c r="E210" s="663" t="s">
        <v>2139</v>
      </c>
    </row>
    <row r="211" spans="2:5" s="335" customFormat="1" ht="52.7" customHeight="1">
      <c r="B211" s="662" t="s">
        <v>2291</v>
      </c>
      <c r="C211" s="663" t="s">
        <v>2292</v>
      </c>
      <c r="D211" s="664">
        <v>0</v>
      </c>
      <c r="E211" s="663" t="s">
        <v>2293</v>
      </c>
    </row>
    <row r="212" spans="2:5" s="335" customFormat="1" ht="23.45" customHeight="1">
      <c r="B212" s="662" t="s">
        <v>2294</v>
      </c>
      <c r="C212" s="663" t="s">
        <v>2295</v>
      </c>
      <c r="D212" s="664">
        <v>3125.51699164</v>
      </c>
      <c r="E212" s="663" t="s">
        <v>2296</v>
      </c>
    </row>
    <row r="213" spans="2:5" s="335" customFormat="1" ht="52.7" customHeight="1">
      <c r="B213" s="662" t="s">
        <v>2935</v>
      </c>
      <c r="C213" s="663" t="s">
        <v>2936</v>
      </c>
      <c r="D213" s="664">
        <v>91.80699122</v>
      </c>
      <c r="E213" s="663" t="s">
        <v>2937</v>
      </c>
    </row>
    <row r="214" spans="2:5" s="335" customFormat="1" ht="38.450000000000003" customHeight="1">
      <c r="B214" s="662" t="s">
        <v>3037</v>
      </c>
      <c r="C214" s="663" t="s">
        <v>3038</v>
      </c>
      <c r="D214" s="664">
        <v>12462.858810780001</v>
      </c>
      <c r="E214" s="663" t="s">
        <v>3039</v>
      </c>
    </row>
    <row r="215" spans="2:5" s="335" customFormat="1" ht="67.150000000000006" customHeight="1">
      <c r="B215" s="662" t="s">
        <v>1519</v>
      </c>
      <c r="C215" s="663" t="s">
        <v>1917</v>
      </c>
      <c r="D215" s="664">
        <v>1082.0586632899999</v>
      </c>
      <c r="E215" s="663" t="s">
        <v>971</v>
      </c>
    </row>
    <row r="216" spans="2:5" s="335" customFormat="1" ht="52.7" customHeight="1">
      <c r="B216" s="662" t="s">
        <v>1520</v>
      </c>
      <c r="C216" s="663" t="s">
        <v>1918</v>
      </c>
      <c r="D216" s="664">
        <v>3766.4060602700001</v>
      </c>
      <c r="E216" s="663" t="s">
        <v>1963</v>
      </c>
    </row>
    <row r="217" spans="2:5" s="335" customFormat="1" ht="52.7" customHeight="1">
      <c r="B217" s="662" t="s">
        <v>1632</v>
      </c>
      <c r="C217" s="663" t="s">
        <v>1919</v>
      </c>
      <c r="D217" s="664">
        <v>19.399974960000002</v>
      </c>
      <c r="E217" s="663" t="s">
        <v>1920</v>
      </c>
    </row>
    <row r="218" spans="2:5" s="335" customFormat="1" ht="52.7" customHeight="1">
      <c r="B218" s="662" t="s">
        <v>1521</v>
      </c>
      <c r="C218" s="663" t="s">
        <v>1921</v>
      </c>
      <c r="D218" s="664">
        <v>577.51485069</v>
      </c>
      <c r="E218" s="663" t="s">
        <v>1185</v>
      </c>
    </row>
    <row r="219" spans="2:5" s="335" customFormat="1" ht="38.450000000000003" customHeight="1">
      <c r="B219" s="662" t="s">
        <v>1522</v>
      </c>
      <c r="C219" s="663" t="s">
        <v>1922</v>
      </c>
      <c r="D219" s="664">
        <v>74.662665189999998</v>
      </c>
      <c r="E219" s="663" t="s">
        <v>1219</v>
      </c>
    </row>
    <row r="220" spans="2:5" s="335" customFormat="1" ht="52.7" customHeight="1">
      <c r="B220" s="662" t="s">
        <v>1645</v>
      </c>
      <c r="C220" s="663" t="s">
        <v>1923</v>
      </c>
      <c r="D220" s="664">
        <v>231.48408359000001</v>
      </c>
      <c r="E220" s="663" t="s">
        <v>1646</v>
      </c>
    </row>
    <row r="221" spans="2:5" s="335" customFormat="1" ht="82.15" customHeight="1">
      <c r="B221" s="662" t="s">
        <v>1608</v>
      </c>
      <c r="C221" s="663" t="s">
        <v>1924</v>
      </c>
      <c r="D221" s="664">
        <v>670.83676909999997</v>
      </c>
      <c r="E221" s="663" t="s">
        <v>1609</v>
      </c>
    </row>
    <row r="222" spans="2:5" s="335" customFormat="1" ht="38.450000000000003" customHeight="1">
      <c r="B222" s="662" t="s">
        <v>1103</v>
      </c>
      <c r="C222" s="663" t="s">
        <v>1925</v>
      </c>
      <c r="D222" s="664">
        <v>2995.36606467</v>
      </c>
      <c r="E222" s="663" t="s">
        <v>1926</v>
      </c>
    </row>
    <row r="223" spans="2:5" s="335" customFormat="1" ht="52.7" customHeight="1">
      <c r="B223" s="662" t="s">
        <v>1106</v>
      </c>
      <c r="C223" s="663" t="s">
        <v>1927</v>
      </c>
      <c r="D223" s="664">
        <v>72.751799300000002</v>
      </c>
      <c r="E223" s="663" t="s">
        <v>1610</v>
      </c>
    </row>
    <row r="224" spans="2:5" s="335" customFormat="1" ht="38.450000000000003" customHeight="1">
      <c r="B224" s="662" t="s">
        <v>1648</v>
      </c>
      <c r="C224" s="663" t="s">
        <v>1928</v>
      </c>
      <c r="D224" s="664">
        <v>7638.9213720400003</v>
      </c>
      <c r="E224" s="663" t="s">
        <v>1649</v>
      </c>
    </row>
    <row r="225" spans="2:5" s="335" customFormat="1" ht="38.450000000000003" customHeight="1">
      <c r="B225" s="662" t="s">
        <v>1651</v>
      </c>
      <c r="C225" s="663" t="s">
        <v>1929</v>
      </c>
      <c r="D225" s="664">
        <v>74.462113819999999</v>
      </c>
      <c r="E225" s="663" t="s">
        <v>1930</v>
      </c>
    </row>
    <row r="226" spans="2:5" s="335" customFormat="1" ht="52.7" customHeight="1">
      <c r="B226" s="662" t="s">
        <v>1652</v>
      </c>
      <c r="C226" s="663" t="s">
        <v>1931</v>
      </c>
      <c r="D226" s="664">
        <v>1248.22934162</v>
      </c>
      <c r="E226" s="663" t="s">
        <v>1653</v>
      </c>
    </row>
    <row r="227" spans="2:5" s="335" customFormat="1" ht="52.7" customHeight="1">
      <c r="B227" s="662" t="s">
        <v>1732</v>
      </c>
      <c r="C227" s="663" t="s">
        <v>1932</v>
      </c>
      <c r="D227" s="664">
        <v>4958.9412450500004</v>
      </c>
      <c r="E227" s="663" t="s">
        <v>1733</v>
      </c>
    </row>
    <row r="228" spans="2:5" s="335" customFormat="1" ht="38.450000000000003" customHeight="1">
      <c r="B228" s="662" t="s">
        <v>2216</v>
      </c>
      <c r="C228" s="663" t="s">
        <v>2217</v>
      </c>
      <c r="D228" s="664">
        <v>334.59524804</v>
      </c>
      <c r="E228" s="663" t="s">
        <v>2218</v>
      </c>
    </row>
    <row r="229" spans="2:5" s="335" customFormat="1" ht="38.450000000000003" customHeight="1">
      <c r="B229" s="666" t="s">
        <v>2219</v>
      </c>
      <c r="C229" s="667" t="s">
        <v>2220</v>
      </c>
      <c r="D229" s="668">
        <v>388.73830363000002</v>
      </c>
      <c r="E229" s="667" t="s">
        <v>2221</v>
      </c>
    </row>
    <row r="230" spans="2:5" s="335" customFormat="1" ht="28.7" customHeight="1">
      <c r="B230" s="656"/>
      <c r="C230" s="656"/>
      <c r="D230" s="656"/>
      <c r="E230" s="656"/>
    </row>
  </sheetData>
  <customSheetViews>
    <customSheetView guid="{CEB12AB2-2B7C-47EA-8993-91B31C172525}"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1"/>
      <headerFooter alignWithMargins="0"/>
    </customSheetView>
    <customSheetView guid="{69687417-BF2D-41EA-9F0C-3ABCA36AC0DF}"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2"/>
      <headerFooter alignWithMargins="0"/>
    </customSheetView>
  </customSheetViews>
  <mergeCells count="10">
    <mergeCell ref="B3:C3"/>
    <mergeCell ref="B4:C4"/>
    <mergeCell ref="B5:C5"/>
    <mergeCell ref="B6:C6"/>
    <mergeCell ref="D2:E2"/>
    <mergeCell ref="D3:E3"/>
    <mergeCell ref="D4:E4"/>
    <mergeCell ref="D5:E5"/>
    <mergeCell ref="D6:E6"/>
    <mergeCell ref="B2:C2"/>
  </mergeCells>
  <phoneticPr fontId="0" type="noConversion"/>
  <printOptions horizontalCentered="1"/>
  <pageMargins left="0.39370078740157483" right="0.31496062992125984" top="0.47244094488188981" bottom="0.35433070866141736" header="0.31496062992125984" footer="0.15748031496062992"/>
  <pageSetup paperSize="9" scale="70" fitToHeight="0"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6"/>
  <sheetViews>
    <sheetView showGridLines="0" zoomScaleNormal="100" zoomScaleSheetLayoutView="100" workbookViewId="0">
      <selection activeCell="L9" sqref="L9"/>
    </sheetView>
  </sheetViews>
  <sheetFormatPr defaultRowHeight="11.25"/>
  <cols>
    <col min="1" max="1" width="24.140625" style="162" customWidth="1"/>
    <col min="2" max="3" width="15" style="248" customWidth="1"/>
    <col min="4" max="4" width="21.5703125" style="248" customWidth="1"/>
    <col min="5" max="5" width="25.28515625" style="248" customWidth="1"/>
    <col min="6" max="6" width="23.140625" style="162" customWidth="1"/>
    <col min="7" max="8" width="25.5703125" style="162" customWidth="1"/>
    <col min="9" max="9" width="26.42578125" style="247" customWidth="1"/>
    <col min="10" max="10" width="20.140625" style="162" bestFit="1" customWidth="1"/>
    <col min="11" max="251" width="9.140625" style="162"/>
    <col min="252" max="252" width="29.28515625" style="162" customWidth="1"/>
    <col min="253" max="253" width="11.42578125" style="162" customWidth="1"/>
    <col min="254" max="254" width="11.5703125" style="162" customWidth="1"/>
    <col min="255" max="255" width="14.140625" style="162" customWidth="1"/>
    <col min="256" max="256" width="18.140625" style="162" customWidth="1"/>
    <col min="257" max="257" width="17.85546875" style="162" customWidth="1"/>
    <col min="258" max="258" width="14.140625" style="162" customWidth="1"/>
    <col min="259" max="259" width="17.85546875" style="162" customWidth="1"/>
    <col min="260" max="260" width="31" style="162" customWidth="1"/>
    <col min="261" max="507" width="9.140625" style="162"/>
    <col min="508" max="508" width="29.28515625" style="162" customWidth="1"/>
    <col min="509" max="509" width="11.42578125" style="162" customWidth="1"/>
    <col min="510" max="510" width="11.5703125" style="162" customWidth="1"/>
    <col min="511" max="511" width="14.140625" style="162" customWidth="1"/>
    <col min="512" max="512" width="18.140625" style="162" customWidth="1"/>
    <col min="513" max="513" width="17.85546875" style="162" customWidth="1"/>
    <col min="514" max="514" width="14.140625" style="162" customWidth="1"/>
    <col min="515" max="515" width="17.85546875" style="162" customWidth="1"/>
    <col min="516" max="516" width="31" style="162" customWidth="1"/>
    <col min="517" max="763" width="9.140625" style="162"/>
    <col min="764" max="764" width="29.28515625" style="162" customWidth="1"/>
    <col min="765" max="765" width="11.42578125" style="162" customWidth="1"/>
    <col min="766" max="766" width="11.5703125" style="162" customWidth="1"/>
    <col min="767" max="767" width="14.140625" style="162" customWidth="1"/>
    <col min="768" max="768" width="18.140625" style="162" customWidth="1"/>
    <col min="769" max="769" width="17.85546875" style="162" customWidth="1"/>
    <col min="770" max="770" width="14.140625" style="162" customWidth="1"/>
    <col min="771" max="771" width="17.85546875" style="162" customWidth="1"/>
    <col min="772" max="772" width="31" style="162" customWidth="1"/>
    <col min="773" max="1019" width="9.140625" style="162"/>
    <col min="1020" max="1020" width="29.28515625" style="162" customWidth="1"/>
    <col min="1021" max="1021" width="11.42578125" style="162" customWidth="1"/>
    <col min="1022" max="1022" width="11.5703125" style="162" customWidth="1"/>
    <col min="1023" max="1023" width="14.140625" style="162" customWidth="1"/>
    <col min="1024" max="1024" width="18.140625" style="162" customWidth="1"/>
    <col min="1025" max="1025" width="17.85546875" style="162" customWidth="1"/>
    <col min="1026" max="1026" width="14.140625" style="162" customWidth="1"/>
    <col min="1027" max="1027" width="17.85546875" style="162" customWidth="1"/>
    <col min="1028" max="1028" width="31" style="162" customWidth="1"/>
    <col min="1029" max="1275" width="9.140625" style="162"/>
    <col min="1276" max="1276" width="29.28515625" style="162" customWidth="1"/>
    <col min="1277" max="1277" width="11.42578125" style="162" customWidth="1"/>
    <col min="1278" max="1278" width="11.5703125" style="162" customWidth="1"/>
    <col min="1279" max="1279" width="14.140625" style="162" customWidth="1"/>
    <col min="1280" max="1280" width="18.140625" style="162" customWidth="1"/>
    <col min="1281" max="1281" width="17.85546875" style="162" customWidth="1"/>
    <col min="1282" max="1282" width="14.140625" style="162" customWidth="1"/>
    <col min="1283" max="1283" width="17.85546875" style="162" customWidth="1"/>
    <col min="1284" max="1284" width="31" style="162" customWidth="1"/>
    <col min="1285" max="1531" width="9.140625" style="162"/>
    <col min="1532" max="1532" width="29.28515625" style="162" customWidth="1"/>
    <col min="1533" max="1533" width="11.42578125" style="162" customWidth="1"/>
    <col min="1534" max="1534" width="11.5703125" style="162" customWidth="1"/>
    <col min="1535" max="1535" width="14.140625" style="162" customWidth="1"/>
    <col min="1536" max="1536" width="18.140625" style="162" customWidth="1"/>
    <col min="1537" max="1537" width="17.85546875" style="162" customWidth="1"/>
    <col min="1538" max="1538" width="14.140625" style="162" customWidth="1"/>
    <col min="1539" max="1539" width="17.85546875" style="162" customWidth="1"/>
    <col min="1540" max="1540" width="31" style="162" customWidth="1"/>
    <col min="1541" max="1787" width="9.140625" style="162"/>
    <col min="1788" max="1788" width="29.28515625" style="162" customWidth="1"/>
    <col min="1789" max="1789" width="11.42578125" style="162" customWidth="1"/>
    <col min="1790" max="1790" width="11.5703125" style="162" customWidth="1"/>
    <col min="1791" max="1791" width="14.140625" style="162" customWidth="1"/>
    <col min="1792" max="1792" width="18.140625" style="162" customWidth="1"/>
    <col min="1793" max="1793" width="17.85546875" style="162" customWidth="1"/>
    <col min="1794" max="1794" width="14.140625" style="162" customWidth="1"/>
    <col min="1795" max="1795" width="17.85546875" style="162" customWidth="1"/>
    <col min="1796" max="1796" width="31" style="162" customWidth="1"/>
    <col min="1797" max="2043" width="9.140625" style="162"/>
    <col min="2044" max="2044" width="29.28515625" style="162" customWidth="1"/>
    <col min="2045" max="2045" width="11.42578125" style="162" customWidth="1"/>
    <col min="2046" max="2046" width="11.5703125" style="162" customWidth="1"/>
    <col min="2047" max="2047" width="14.140625" style="162" customWidth="1"/>
    <col min="2048" max="2048" width="18.140625" style="162" customWidth="1"/>
    <col min="2049" max="2049" width="17.85546875" style="162" customWidth="1"/>
    <col min="2050" max="2050" width="14.140625" style="162" customWidth="1"/>
    <col min="2051" max="2051" width="17.85546875" style="162" customWidth="1"/>
    <col min="2052" max="2052" width="31" style="162" customWidth="1"/>
    <col min="2053" max="2299" width="9.140625" style="162"/>
    <col min="2300" max="2300" width="29.28515625" style="162" customWidth="1"/>
    <col min="2301" max="2301" width="11.42578125" style="162" customWidth="1"/>
    <col min="2302" max="2302" width="11.5703125" style="162" customWidth="1"/>
    <col min="2303" max="2303" width="14.140625" style="162" customWidth="1"/>
    <col min="2304" max="2304" width="18.140625" style="162" customWidth="1"/>
    <col min="2305" max="2305" width="17.85546875" style="162" customWidth="1"/>
    <col min="2306" max="2306" width="14.140625" style="162" customWidth="1"/>
    <col min="2307" max="2307" width="17.85546875" style="162" customWidth="1"/>
    <col min="2308" max="2308" width="31" style="162" customWidth="1"/>
    <col min="2309" max="2555" width="9.140625" style="162"/>
    <col min="2556" max="2556" width="29.28515625" style="162" customWidth="1"/>
    <col min="2557" max="2557" width="11.42578125" style="162" customWidth="1"/>
    <col min="2558" max="2558" width="11.5703125" style="162" customWidth="1"/>
    <col min="2559" max="2559" width="14.140625" style="162" customWidth="1"/>
    <col min="2560" max="2560" width="18.140625" style="162" customWidth="1"/>
    <col min="2561" max="2561" width="17.85546875" style="162" customWidth="1"/>
    <col min="2562" max="2562" width="14.140625" style="162" customWidth="1"/>
    <col min="2563" max="2563" width="17.85546875" style="162" customWidth="1"/>
    <col min="2564" max="2564" width="31" style="162" customWidth="1"/>
    <col min="2565" max="2811" width="9.140625" style="162"/>
    <col min="2812" max="2812" width="29.28515625" style="162" customWidth="1"/>
    <col min="2813" max="2813" width="11.42578125" style="162" customWidth="1"/>
    <col min="2814" max="2814" width="11.5703125" style="162" customWidth="1"/>
    <col min="2815" max="2815" width="14.140625" style="162" customWidth="1"/>
    <col min="2816" max="2816" width="18.140625" style="162" customWidth="1"/>
    <col min="2817" max="2817" width="17.85546875" style="162" customWidth="1"/>
    <col min="2818" max="2818" width="14.140625" style="162" customWidth="1"/>
    <col min="2819" max="2819" width="17.85546875" style="162" customWidth="1"/>
    <col min="2820" max="2820" width="31" style="162" customWidth="1"/>
    <col min="2821" max="3067" width="9.140625" style="162"/>
    <col min="3068" max="3068" width="29.28515625" style="162" customWidth="1"/>
    <col min="3069" max="3069" width="11.42578125" style="162" customWidth="1"/>
    <col min="3070" max="3070" width="11.5703125" style="162" customWidth="1"/>
    <col min="3071" max="3071" width="14.140625" style="162" customWidth="1"/>
    <col min="3072" max="3072" width="18.140625" style="162" customWidth="1"/>
    <col min="3073" max="3073" width="17.85546875" style="162" customWidth="1"/>
    <col min="3074" max="3074" width="14.140625" style="162" customWidth="1"/>
    <col min="3075" max="3075" width="17.85546875" style="162" customWidth="1"/>
    <col min="3076" max="3076" width="31" style="162" customWidth="1"/>
    <col min="3077" max="3323" width="9.140625" style="162"/>
    <col min="3324" max="3324" width="29.28515625" style="162" customWidth="1"/>
    <col min="3325" max="3325" width="11.42578125" style="162" customWidth="1"/>
    <col min="3326" max="3326" width="11.5703125" style="162" customWidth="1"/>
    <col min="3327" max="3327" width="14.140625" style="162" customWidth="1"/>
    <col min="3328" max="3328" width="18.140625" style="162" customWidth="1"/>
    <col min="3329" max="3329" width="17.85546875" style="162" customWidth="1"/>
    <col min="3330" max="3330" width="14.140625" style="162" customWidth="1"/>
    <col min="3331" max="3331" width="17.85546875" style="162" customWidth="1"/>
    <col min="3332" max="3332" width="31" style="162" customWidth="1"/>
    <col min="3333" max="3579" width="9.140625" style="162"/>
    <col min="3580" max="3580" width="29.28515625" style="162" customWidth="1"/>
    <col min="3581" max="3581" width="11.42578125" style="162" customWidth="1"/>
    <col min="3582" max="3582" width="11.5703125" style="162" customWidth="1"/>
    <col min="3583" max="3583" width="14.140625" style="162" customWidth="1"/>
    <col min="3584" max="3584" width="18.140625" style="162" customWidth="1"/>
    <col min="3585" max="3585" width="17.85546875" style="162" customWidth="1"/>
    <col min="3586" max="3586" width="14.140625" style="162" customWidth="1"/>
    <col min="3587" max="3587" width="17.85546875" style="162" customWidth="1"/>
    <col min="3588" max="3588" width="31" style="162" customWidth="1"/>
    <col min="3589" max="3835" width="9.140625" style="162"/>
    <col min="3836" max="3836" width="29.28515625" style="162" customWidth="1"/>
    <col min="3837" max="3837" width="11.42578125" style="162" customWidth="1"/>
    <col min="3838" max="3838" width="11.5703125" style="162" customWidth="1"/>
    <col min="3839" max="3839" width="14.140625" style="162" customWidth="1"/>
    <col min="3840" max="3840" width="18.140625" style="162" customWidth="1"/>
    <col min="3841" max="3841" width="17.85546875" style="162" customWidth="1"/>
    <col min="3842" max="3842" width="14.140625" style="162" customWidth="1"/>
    <col min="3843" max="3843" width="17.85546875" style="162" customWidth="1"/>
    <col min="3844" max="3844" width="31" style="162" customWidth="1"/>
    <col min="3845" max="4091" width="9.140625" style="162"/>
    <col min="4092" max="4092" width="29.28515625" style="162" customWidth="1"/>
    <col min="4093" max="4093" width="11.42578125" style="162" customWidth="1"/>
    <col min="4094" max="4094" width="11.5703125" style="162" customWidth="1"/>
    <col min="4095" max="4095" width="14.140625" style="162" customWidth="1"/>
    <col min="4096" max="4096" width="18.140625" style="162" customWidth="1"/>
    <col min="4097" max="4097" width="17.85546875" style="162" customWidth="1"/>
    <col min="4098" max="4098" width="14.140625" style="162" customWidth="1"/>
    <col min="4099" max="4099" width="17.85546875" style="162" customWidth="1"/>
    <col min="4100" max="4100" width="31" style="162" customWidth="1"/>
    <col min="4101" max="4347" width="9.140625" style="162"/>
    <col min="4348" max="4348" width="29.28515625" style="162" customWidth="1"/>
    <col min="4349" max="4349" width="11.42578125" style="162" customWidth="1"/>
    <col min="4350" max="4350" width="11.5703125" style="162" customWidth="1"/>
    <col min="4351" max="4351" width="14.140625" style="162" customWidth="1"/>
    <col min="4352" max="4352" width="18.140625" style="162" customWidth="1"/>
    <col min="4353" max="4353" width="17.85546875" style="162" customWidth="1"/>
    <col min="4354" max="4354" width="14.140625" style="162" customWidth="1"/>
    <col min="4355" max="4355" width="17.85546875" style="162" customWidth="1"/>
    <col min="4356" max="4356" width="31" style="162" customWidth="1"/>
    <col min="4357" max="4603" width="9.140625" style="162"/>
    <col min="4604" max="4604" width="29.28515625" style="162" customWidth="1"/>
    <col min="4605" max="4605" width="11.42578125" style="162" customWidth="1"/>
    <col min="4606" max="4606" width="11.5703125" style="162" customWidth="1"/>
    <col min="4607" max="4607" width="14.140625" style="162" customWidth="1"/>
    <col min="4608" max="4608" width="18.140625" style="162" customWidth="1"/>
    <col min="4609" max="4609" width="17.85546875" style="162" customWidth="1"/>
    <col min="4610" max="4610" width="14.140625" style="162" customWidth="1"/>
    <col min="4611" max="4611" width="17.85546875" style="162" customWidth="1"/>
    <col min="4612" max="4612" width="31" style="162" customWidth="1"/>
    <col min="4613" max="4859" width="9.140625" style="162"/>
    <col min="4860" max="4860" width="29.28515625" style="162" customWidth="1"/>
    <col min="4861" max="4861" width="11.42578125" style="162" customWidth="1"/>
    <col min="4862" max="4862" width="11.5703125" style="162" customWidth="1"/>
    <col min="4863" max="4863" width="14.140625" style="162" customWidth="1"/>
    <col min="4864" max="4864" width="18.140625" style="162" customWidth="1"/>
    <col min="4865" max="4865" width="17.85546875" style="162" customWidth="1"/>
    <col min="4866" max="4866" width="14.140625" style="162" customWidth="1"/>
    <col min="4867" max="4867" width="17.85546875" style="162" customWidth="1"/>
    <col min="4868" max="4868" width="31" style="162" customWidth="1"/>
    <col min="4869" max="5115" width="9.140625" style="162"/>
    <col min="5116" max="5116" width="29.28515625" style="162" customWidth="1"/>
    <col min="5117" max="5117" width="11.42578125" style="162" customWidth="1"/>
    <col min="5118" max="5118" width="11.5703125" style="162" customWidth="1"/>
    <col min="5119" max="5119" width="14.140625" style="162" customWidth="1"/>
    <col min="5120" max="5120" width="18.140625" style="162" customWidth="1"/>
    <col min="5121" max="5121" width="17.85546875" style="162" customWidth="1"/>
    <col min="5122" max="5122" width="14.140625" style="162" customWidth="1"/>
    <col min="5123" max="5123" width="17.85546875" style="162" customWidth="1"/>
    <col min="5124" max="5124" width="31" style="162" customWidth="1"/>
    <col min="5125" max="5371" width="9.140625" style="162"/>
    <col min="5372" max="5372" width="29.28515625" style="162" customWidth="1"/>
    <col min="5373" max="5373" width="11.42578125" style="162" customWidth="1"/>
    <col min="5374" max="5374" width="11.5703125" style="162" customWidth="1"/>
    <col min="5375" max="5375" width="14.140625" style="162" customWidth="1"/>
    <col min="5376" max="5376" width="18.140625" style="162" customWidth="1"/>
    <col min="5377" max="5377" width="17.85546875" style="162" customWidth="1"/>
    <col min="5378" max="5378" width="14.140625" style="162" customWidth="1"/>
    <col min="5379" max="5379" width="17.85546875" style="162" customWidth="1"/>
    <col min="5380" max="5380" width="31" style="162" customWidth="1"/>
    <col min="5381" max="5627" width="9.140625" style="162"/>
    <col min="5628" max="5628" width="29.28515625" style="162" customWidth="1"/>
    <col min="5629" max="5629" width="11.42578125" style="162" customWidth="1"/>
    <col min="5630" max="5630" width="11.5703125" style="162" customWidth="1"/>
    <col min="5631" max="5631" width="14.140625" style="162" customWidth="1"/>
    <col min="5632" max="5632" width="18.140625" style="162" customWidth="1"/>
    <col min="5633" max="5633" width="17.85546875" style="162" customWidth="1"/>
    <col min="5634" max="5634" width="14.140625" style="162" customWidth="1"/>
    <col min="5635" max="5635" width="17.85546875" style="162" customWidth="1"/>
    <col min="5636" max="5636" width="31" style="162" customWidth="1"/>
    <col min="5637" max="5883" width="9.140625" style="162"/>
    <col min="5884" max="5884" width="29.28515625" style="162" customWidth="1"/>
    <col min="5885" max="5885" width="11.42578125" style="162" customWidth="1"/>
    <col min="5886" max="5886" width="11.5703125" style="162" customWidth="1"/>
    <col min="5887" max="5887" width="14.140625" style="162" customWidth="1"/>
    <col min="5888" max="5888" width="18.140625" style="162" customWidth="1"/>
    <col min="5889" max="5889" width="17.85546875" style="162" customWidth="1"/>
    <col min="5890" max="5890" width="14.140625" style="162" customWidth="1"/>
    <col min="5891" max="5891" width="17.85546875" style="162" customWidth="1"/>
    <col min="5892" max="5892" width="31" style="162" customWidth="1"/>
    <col min="5893" max="6139" width="9.140625" style="162"/>
    <col min="6140" max="6140" width="29.28515625" style="162" customWidth="1"/>
    <col min="6141" max="6141" width="11.42578125" style="162" customWidth="1"/>
    <col min="6142" max="6142" width="11.5703125" style="162" customWidth="1"/>
    <col min="6143" max="6143" width="14.140625" style="162" customWidth="1"/>
    <col min="6144" max="6144" width="18.140625" style="162" customWidth="1"/>
    <col min="6145" max="6145" width="17.85546875" style="162" customWidth="1"/>
    <col min="6146" max="6146" width="14.140625" style="162" customWidth="1"/>
    <col min="6147" max="6147" width="17.85546875" style="162" customWidth="1"/>
    <col min="6148" max="6148" width="31" style="162" customWidth="1"/>
    <col min="6149" max="6395" width="9.140625" style="162"/>
    <col min="6396" max="6396" width="29.28515625" style="162" customWidth="1"/>
    <col min="6397" max="6397" width="11.42578125" style="162" customWidth="1"/>
    <col min="6398" max="6398" width="11.5703125" style="162" customWidth="1"/>
    <col min="6399" max="6399" width="14.140625" style="162" customWidth="1"/>
    <col min="6400" max="6400" width="18.140625" style="162" customWidth="1"/>
    <col min="6401" max="6401" width="17.85546875" style="162" customWidth="1"/>
    <col min="6402" max="6402" width="14.140625" style="162" customWidth="1"/>
    <col min="6403" max="6403" width="17.85546875" style="162" customWidth="1"/>
    <col min="6404" max="6404" width="31" style="162" customWidth="1"/>
    <col min="6405" max="6651" width="9.140625" style="162"/>
    <col min="6652" max="6652" width="29.28515625" style="162" customWidth="1"/>
    <col min="6653" max="6653" width="11.42578125" style="162" customWidth="1"/>
    <col min="6654" max="6654" width="11.5703125" style="162" customWidth="1"/>
    <col min="6655" max="6655" width="14.140625" style="162" customWidth="1"/>
    <col min="6656" max="6656" width="18.140625" style="162" customWidth="1"/>
    <col min="6657" max="6657" width="17.85546875" style="162" customWidth="1"/>
    <col min="6658" max="6658" width="14.140625" style="162" customWidth="1"/>
    <col min="6659" max="6659" width="17.85546875" style="162" customWidth="1"/>
    <col min="6660" max="6660" width="31" style="162" customWidth="1"/>
    <col min="6661" max="6907" width="9.140625" style="162"/>
    <col min="6908" max="6908" width="29.28515625" style="162" customWidth="1"/>
    <col min="6909" max="6909" width="11.42578125" style="162" customWidth="1"/>
    <col min="6910" max="6910" width="11.5703125" style="162" customWidth="1"/>
    <col min="6911" max="6911" width="14.140625" style="162" customWidth="1"/>
    <col min="6912" max="6912" width="18.140625" style="162" customWidth="1"/>
    <col min="6913" max="6913" width="17.85546875" style="162" customWidth="1"/>
    <col min="6914" max="6914" width="14.140625" style="162" customWidth="1"/>
    <col min="6915" max="6915" width="17.85546875" style="162" customWidth="1"/>
    <col min="6916" max="6916" width="31" style="162" customWidth="1"/>
    <col min="6917" max="7163" width="9.140625" style="162"/>
    <col min="7164" max="7164" width="29.28515625" style="162" customWidth="1"/>
    <col min="7165" max="7165" width="11.42578125" style="162" customWidth="1"/>
    <col min="7166" max="7166" width="11.5703125" style="162" customWidth="1"/>
    <col min="7167" max="7167" width="14.140625" style="162" customWidth="1"/>
    <col min="7168" max="7168" width="18.140625" style="162" customWidth="1"/>
    <col min="7169" max="7169" width="17.85546875" style="162" customWidth="1"/>
    <col min="7170" max="7170" width="14.140625" style="162" customWidth="1"/>
    <col min="7171" max="7171" width="17.85546875" style="162" customWidth="1"/>
    <col min="7172" max="7172" width="31" style="162" customWidth="1"/>
    <col min="7173" max="7419" width="9.140625" style="162"/>
    <col min="7420" max="7420" width="29.28515625" style="162" customWidth="1"/>
    <col min="7421" max="7421" width="11.42578125" style="162" customWidth="1"/>
    <col min="7422" max="7422" width="11.5703125" style="162" customWidth="1"/>
    <col min="7423" max="7423" width="14.140625" style="162" customWidth="1"/>
    <col min="7424" max="7424" width="18.140625" style="162" customWidth="1"/>
    <col min="7425" max="7425" width="17.85546875" style="162" customWidth="1"/>
    <col min="7426" max="7426" width="14.140625" style="162" customWidth="1"/>
    <col min="7427" max="7427" width="17.85546875" style="162" customWidth="1"/>
    <col min="7428" max="7428" width="31" style="162" customWidth="1"/>
    <col min="7429" max="7675" width="9.140625" style="162"/>
    <col min="7676" max="7676" width="29.28515625" style="162" customWidth="1"/>
    <col min="7677" max="7677" width="11.42578125" style="162" customWidth="1"/>
    <col min="7678" max="7678" width="11.5703125" style="162" customWidth="1"/>
    <col min="7679" max="7679" width="14.140625" style="162" customWidth="1"/>
    <col min="7680" max="7680" width="18.140625" style="162" customWidth="1"/>
    <col min="7681" max="7681" width="17.85546875" style="162" customWidth="1"/>
    <col min="7682" max="7682" width="14.140625" style="162" customWidth="1"/>
    <col min="7683" max="7683" width="17.85546875" style="162" customWidth="1"/>
    <col min="7684" max="7684" width="31" style="162" customWidth="1"/>
    <col min="7685" max="7931" width="9.140625" style="162"/>
    <col min="7932" max="7932" width="29.28515625" style="162" customWidth="1"/>
    <col min="7933" max="7933" width="11.42578125" style="162" customWidth="1"/>
    <col min="7934" max="7934" width="11.5703125" style="162" customWidth="1"/>
    <col min="7935" max="7935" width="14.140625" style="162" customWidth="1"/>
    <col min="7936" max="7936" width="18.140625" style="162" customWidth="1"/>
    <col min="7937" max="7937" width="17.85546875" style="162" customWidth="1"/>
    <col min="7938" max="7938" width="14.140625" style="162" customWidth="1"/>
    <col min="7939" max="7939" width="17.85546875" style="162" customWidth="1"/>
    <col min="7940" max="7940" width="31" style="162" customWidth="1"/>
    <col min="7941" max="8187" width="9.140625" style="162"/>
    <col min="8188" max="8188" width="29.28515625" style="162" customWidth="1"/>
    <col min="8189" max="8189" width="11.42578125" style="162" customWidth="1"/>
    <col min="8190" max="8190" width="11.5703125" style="162" customWidth="1"/>
    <col min="8191" max="8191" width="14.140625" style="162" customWidth="1"/>
    <col min="8192" max="8192" width="18.140625" style="162" customWidth="1"/>
    <col min="8193" max="8193" width="17.85546875" style="162" customWidth="1"/>
    <col min="8194" max="8194" width="14.140625" style="162" customWidth="1"/>
    <col min="8195" max="8195" width="17.85546875" style="162" customWidth="1"/>
    <col min="8196" max="8196" width="31" style="162" customWidth="1"/>
    <col min="8197" max="8443" width="9.140625" style="162"/>
    <col min="8444" max="8444" width="29.28515625" style="162" customWidth="1"/>
    <col min="8445" max="8445" width="11.42578125" style="162" customWidth="1"/>
    <col min="8446" max="8446" width="11.5703125" style="162" customWidth="1"/>
    <col min="8447" max="8447" width="14.140625" style="162" customWidth="1"/>
    <col min="8448" max="8448" width="18.140625" style="162" customWidth="1"/>
    <col min="8449" max="8449" width="17.85546875" style="162" customWidth="1"/>
    <col min="8450" max="8450" width="14.140625" style="162" customWidth="1"/>
    <col min="8451" max="8451" width="17.85546875" style="162" customWidth="1"/>
    <col min="8452" max="8452" width="31" style="162" customWidth="1"/>
    <col min="8453" max="8699" width="9.140625" style="162"/>
    <col min="8700" max="8700" width="29.28515625" style="162" customWidth="1"/>
    <col min="8701" max="8701" width="11.42578125" style="162" customWidth="1"/>
    <col min="8702" max="8702" width="11.5703125" style="162" customWidth="1"/>
    <col min="8703" max="8703" width="14.140625" style="162" customWidth="1"/>
    <col min="8704" max="8704" width="18.140625" style="162" customWidth="1"/>
    <col min="8705" max="8705" width="17.85546875" style="162" customWidth="1"/>
    <col min="8706" max="8706" width="14.140625" style="162" customWidth="1"/>
    <col min="8707" max="8707" width="17.85546875" style="162" customWidth="1"/>
    <col min="8708" max="8708" width="31" style="162" customWidth="1"/>
    <col min="8709" max="8955" width="9.140625" style="162"/>
    <col min="8956" max="8956" width="29.28515625" style="162" customWidth="1"/>
    <col min="8957" max="8957" width="11.42578125" style="162" customWidth="1"/>
    <col min="8958" max="8958" width="11.5703125" style="162" customWidth="1"/>
    <col min="8959" max="8959" width="14.140625" style="162" customWidth="1"/>
    <col min="8960" max="8960" width="18.140625" style="162" customWidth="1"/>
    <col min="8961" max="8961" width="17.85546875" style="162" customWidth="1"/>
    <col min="8962" max="8962" width="14.140625" style="162" customWidth="1"/>
    <col min="8963" max="8963" width="17.85546875" style="162" customWidth="1"/>
    <col min="8964" max="8964" width="31" style="162" customWidth="1"/>
    <col min="8965" max="9211" width="9.140625" style="162"/>
    <col min="9212" max="9212" width="29.28515625" style="162" customWidth="1"/>
    <col min="9213" max="9213" width="11.42578125" style="162" customWidth="1"/>
    <col min="9214" max="9214" width="11.5703125" style="162" customWidth="1"/>
    <col min="9215" max="9215" width="14.140625" style="162" customWidth="1"/>
    <col min="9216" max="9216" width="18.140625" style="162" customWidth="1"/>
    <col min="9217" max="9217" width="17.85546875" style="162" customWidth="1"/>
    <col min="9218" max="9218" width="14.140625" style="162" customWidth="1"/>
    <col min="9219" max="9219" width="17.85546875" style="162" customWidth="1"/>
    <col min="9220" max="9220" width="31" style="162" customWidth="1"/>
    <col min="9221" max="9467" width="9.140625" style="162"/>
    <col min="9468" max="9468" width="29.28515625" style="162" customWidth="1"/>
    <col min="9469" max="9469" width="11.42578125" style="162" customWidth="1"/>
    <col min="9470" max="9470" width="11.5703125" style="162" customWidth="1"/>
    <col min="9471" max="9471" width="14.140625" style="162" customWidth="1"/>
    <col min="9472" max="9472" width="18.140625" style="162" customWidth="1"/>
    <col min="9473" max="9473" width="17.85546875" style="162" customWidth="1"/>
    <col min="9474" max="9474" width="14.140625" style="162" customWidth="1"/>
    <col min="9475" max="9475" width="17.85546875" style="162" customWidth="1"/>
    <col min="9476" max="9476" width="31" style="162" customWidth="1"/>
    <col min="9477" max="9723" width="9.140625" style="162"/>
    <col min="9724" max="9724" width="29.28515625" style="162" customWidth="1"/>
    <col min="9725" max="9725" width="11.42578125" style="162" customWidth="1"/>
    <col min="9726" max="9726" width="11.5703125" style="162" customWidth="1"/>
    <col min="9727" max="9727" width="14.140625" style="162" customWidth="1"/>
    <col min="9728" max="9728" width="18.140625" style="162" customWidth="1"/>
    <col min="9729" max="9729" width="17.85546875" style="162" customWidth="1"/>
    <col min="9730" max="9730" width="14.140625" style="162" customWidth="1"/>
    <col min="9731" max="9731" width="17.85546875" style="162" customWidth="1"/>
    <col min="9732" max="9732" width="31" style="162" customWidth="1"/>
    <col min="9733" max="9979" width="9.140625" style="162"/>
    <col min="9980" max="9980" width="29.28515625" style="162" customWidth="1"/>
    <col min="9981" max="9981" width="11.42578125" style="162" customWidth="1"/>
    <col min="9982" max="9982" width="11.5703125" style="162" customWidth="1"/>
    <col min="9983" max="9983" width="14.140625" style="162" customWidth="1"/>
    <col min="9984" max="9984" width="18.140625" style="162" customWidth="1"/>
    <col min="9985" max="9985" width="17.85546875" style="162" customWidth="1"/>
    <col min="9986" max="9986" width="14.140625" style="162" customWidth="1"/>
    <col min="9987" max="9987" width="17.85546875" style="162" customWidth="1"/>
    <col min="9988" max="9988" width="31" style="162" customWidth="1"/>
    <col min="9989" max="10235" width="9.140625" style="162"/>
    <col min="10236" max="10236" width="29.28515625" style="162" customWidth="1"/>
    <col min="10237" max="10237" width="11.42578125" style="162" customWidth="1"/>
    <col min="10238" max="10238" width="11.5703125" style="162" customWidth="1"/>
    <col min="10239" max="10239" width="14.140625" style="162" customWidth="1"/>
    <col min="10240" max="10240" width="18.140625" style="162" customWidth="1"/>
    <col min="10241" max="10241" width="17.85546875" style="162" customWidth="1"/>
    <col min="10242" max="10242" width="14.140625" style="162" customWidth="1"/>
    <col min="10243" max="10243" width="17.85546875" style="162" customWidth="1"/>
    <col min="10244" max="10244" width="31" style="162" customWidth="1"/>
    <col min="10245" max="10491" width="9.140625" style="162"/>
    <col min="10492" max="10492" width="29.28515625" style="162" customWidth="1"/>
    <col min="10493" max="10493" width="11.42578125" style="162" customWidth="1"/>
    <col min="10494" max="10494" width="11.5703125" style="162" customWidth="1"/>
    <col min="10495" max="10495" width="14.140625" style="162" customWidth="1"/>
    <col min="10496" max="10496" width="18.140625" style="162" customWidth="1"/>
    <col min="10497" max="10497" width="17.85546875" style="162" customWidth="1"/>
    <col min="10498" max="10498" width="14.140625" style="162" customWidth="1"/>
    <col min="10499" max="10499" width="17.85546875" style="162" customWidth="1"/>
    <col min="10500" max="10500" width="31" style="162" customWidth="1"/>
    <col min="10501" max="10747" width="9.140625" style="162"/>
    <col min="10748" max="10748" width="29.28515625" style="162" customWidth="1"/>
    <col min="10749" max="10749" width="11.42578125" style="162" customWidth="1"/>
    <col min="10750" max="10750" width="11.5703125" style="162" customWidth="1"/>
    <col min="10751" max="10751" width="14.140625" style="162" customWidth="1"/>
    <col min="10752" max="10752" width="18.140625" style="162" customWidth="1"/>
    <col min="10753" max="10753" width="17.85546875" style="162" customWidth="1"/>
    <col min="10754" max="10754" width="14.140625" style="162" customWidth="1"/>
    <col min="10755" max="10755" width="17.85546875" style="162" customWidth="1"/>
    <col min="10756" max="10756" width="31" style="162" customWidth="1"/>
    <col min="10757" max="11003" width="9.140625" style="162"/>
    <col min="11004" max="11004" width="29.28515625" style="162" customWidth="1"/>
    <col min="11005" max="11005" width="11.42578125" style="162" customWidth="1"/>
    <col min="11006" max="11006" width="11.5703125" style="162" customWidth="1"/>
    <col min="11007" max="11007" width="14.140625" style="162" customWidth="1"/>
    <col min="11008" max="11008" width="18.140625" style="162" customWidth="1"/>
    <col min="11009" max="11009" width="17.85546875" style="162" customWidth="1"/>
    <col min="11010" max="11010" width="14.140625" style="162" customWidth="1"/>
    <col min="11011" max="11011" width="17.85546875" style="162" customWidth="1"/>
    <col min="11012" max="11012" width="31" style="162" customWidth="1"/>
    <col min="11013" max="11259" width="9.140625" style="162"/>
    <col min="11260" max="11260" width="29.28515625" style="162" customWidth="1"/>
    <col min="11261" max="11261" width="11.42578125" style="162" customWidth="1"/>
    <col min="11262" max="11262" width="11.5703125" style="162" customWidth="1"/>
    <col min="11263" max="11263" width="14.140625" style="162" customWidth="1"/>
    <col min="11264" max="11264" width="18.140625" style="162" customWidth="1"/>
    <col min="11265" max="11265" width="17.85546875" style="162" customWidth="1"/>
    <col min="11266" max="11266" width="14.140625" style="162" customWidth="1"/>
    <col min="11267" max="11267" width="17.85546875" style="162" customWidth="1"/>
    <col min="11268" max="11268" width="31" style="162" customWidth="1"/>
    <col min="11269" max="11515" width="9.140625" style="162"/>
    <col min="11516" max="11516" width="29.28515625" style="162" customWidth="1"/>
    <col min="11517" max="11517" width="11.42578125" style="162" customWidth="1"/>
    <col min="11518" max="11518" width="11.5703125" style="162" customWidth="1"/>
    <col min="11519" max="11519" width="14.140625" style="162" customWidth="1"/>
    <col min="11520" max="11520" width="18.140625" style="162" customWidth="1"/>
    <col min="11521" max="11521" width="17.85546875" style="162" customWidth="1"/>
    <col min="11522" max="11522" width="14.140625" style="162" customWidth="1"/>
    <col min="11523" max="11523" width="17.85546875" style="162" customWidth="1"/>
    <col min="11524" max="11524" width="31" style="162" customWidth="1"/>
    <col min="11525" max="11771" width="9.140625" style="162"/>
    <col min="11772" max="11772" width="29.28515625" style="162" customWidth="1"/>
    <col min="11773" max="11773" width="11.42578125" style="162" customWidth="1"/>
    <col min="11774" max="11774" width="11.5703125" style="162" customWidth="1"/>
    <col min="11775" max="11775" width="14.140625" style="162" customWidth="1"/>
    <col min="11776" max="11776" width="18.140625" style="162" customWidth="1"/>
    <col min="11777" max="11777" width="17.85546875" style="162" customWidth="1"/>
    <col min="11778" max="11778" width="14.140625" style="162" customWidth="1"/>
    <col min="11779" max="11779" width="17.85546875" style="162" customWidth="1"/>
    <col min="11780" max="11780" width="31" style="162" customWidth="1"/>
    <col min="11781" max="12027" width="9.140625" style="162"/>
    <col min="12028" max="12028" width="29.28515625" style="162" customWidth="1"/>
    <col min="12029" max="12029" width="11.42578125" style="162" customWidth="1"/>
    <col min="12030" max="12030" width="11.5703125" style="162" customWidth="1"/>
    <col min="12031" max="12031" width="14.140625" style="162" customWidth="1"/>
    <col min="12032" max="12032" width="18.140625" style="162" customWidth="1"/>
    <col min="12033" max="12033" width="17.85546875" style="162" customWidth="1"/>
    <col min="12034" max="12034" width="14.140625" style="162" customWidth="1"/>
    <col min="12035" max="12035" width="17.85546875" style="162" customWidth="1"/>
    <col min="12036" max="12036" width="31" style="162" customWidth="1"/>
    <col min="12037" max="12283" width="9.140625" style="162"/>
    <col min="12284" max="12284" width="29.28515625" style="162" customWidth="1"/>
    <col min="12285" max="12285" width="11.42578125" style="162" customWidth="1"/>
    <col min="12286" max="12286" width="11.5703125" style="162" customWidth="1"/>
    <col min="12287" max="12287" width="14.140625" style="162" customWidth="1"/>
    <col min="12288" max="12288" width="18.140625" style="162" customWidth="1"/>
    <col min="12289" max="12289" width="17.85546875" style="162" customWidth="1"/>
    <col min="12290" max="12290" width="14.140625" style="162" customWidth="1"/>
    <col min="12291" max="12291" width="17.85546875" style="162" customWidth="1"/>
    <col min="12292" max="12292" width="31" style="162" customWidth="1"/>
    <col min="12293" max="12539" width="9.140625" style="162"/>
    <col min="12540" max="12540" width="29.28515625" style="162" customWidth="1"/>
    <col min="12541" max="12541" width="11.42578125" style="162" customWidth="1"/>
    <col min="12542" max="12542" width="11.5703125" style="162" customWidth="1"/>
    <col min="12543" max="12543" width="14.140625" style="162" customWidth="1"/>
    <col min="12544" max="12544" width="18.140625" style="162" customWidth="1"/>
    <col min="12545" max="12545" width="17.85546875" style="162" customWidth="1"/>
    <col min="12546" max="12546" width="14.140625" style="162" customWidth="1"/>
    <col min="12547" max="12547" width="17.85546875" style="162" customWidth="1"/>
    <col min="12548" max="12548" width="31" style="162" customWidth="1"/>
    <col min="12549" max="12795" width="9.140625" style="162"/>
    <col min="12796" max="12796" width="29.28515625" style="162" customWidth="1"/>
    <col min="12797" max="12797" width="11.42578125" style="162" customWidth="1"/>
    <col min="12798" max="12798" width="11.5703125" style="162" customWidth="1"/>
    <col min="12799" max="12799" width="14.140625" style="162" customWidth="1"/>
    <col min="12800" max="12800" width="18.140625" style="162" customWidth="1"/>
    <col min="12801" max="12801" width="17.85546875" style="162" customWidth="1"/>
    <col min="12802" max="12802" width="14.140625" style="162" customWidth="1"/>
    <col min="12803" max="12803" width="17.85546875" style="162" customWidth="1"/>
    <col min="12804" max="12804" width="31" style="162" customWidth="1"/>
    <col min="12805" max="13051" width="9.140625" style="162"/>
    <col min="13052" max="13052" width="29.28515625" style="162" customWidth="1"/>
    <col min="13053" max="13053" width="11.42578125" style="162" customWidth="1"/>
    <col min="13054" max="13054" width="11.5703125" style="162" customWidth="1"/>
    <col min="13055" max="13055" width="14.140625" style="162" customWidth="1"/>
    <col min="13056" max="13056" width="18.140625" style="162" customWidth="1"/>
    <col min="13057" max="13057" width="17.85546875" style="162" customWidth="1"/>
    <col min="13058" max="13058" width="14.140625" style="162" customWidth="1"/>
    <col min="13059" max="13059" width="17.85546875" style="162" customWidth="1"/>
    <col min="13060" max="13060" width="31" style="162" customWidth="1"/>
    <col min="13061" max="13307" width="9.140625" style="162"/>
    <col min="13308" max="13308" width="29.28515625" style="162" customWidth="1"/>
    <col min="13309" max="13309" width="11.42578125" style="162" customWidth="1"/>
    <col min="13310" max="13310" width="11.5703125" style="162" customWidth="1"/>
    <col min="13311" max="13311" width="14.140625" style="162" customWidth="1"/>
    <col min="13312" max="13312" width="18.140625" style="162" customWidth="1"/>
    <col min="13313" max="13313" width="17.85546875" style="162" customWidth="1"/>
    <col min="13314" max="13314" width="14.140625" style="162" customWidth="1"/>
    <col min="13315" max="13315" width="17.85546875" style="162" customWidth="1"/>
    <col min="13316" max="13316" width="31" style="162" customWidth="1"/>
    <col min="13317" max="13563" width="9.140625" style="162"/>
    <col min="13564" max="13564" width="29.28515625" style="162" customWidth="1"/>
    <col min="13565" max="13565" width="11.42578125" style="162" customWidth="1"/>
    <col min="13566" max="13566" width="11.5703125" style="162" customWidth="1"/>
    <col min="13567" max="13567" width="14.140625" style="162" customWidth="1"/>
    <col min="13568" max="13568" width="18.140625" style="162" customWidth="1"/>
    <col min="13569" max="13569" width="17.85546875" style="162" customWidth="1"/>
    <col min="13570" max="13570" width="14.140625" style="162" customWidth="1"/>
    <col min="13571" max="13571" width="17.85546875" style="162" customWidth="1"/>
    <col min="13572" max="13572" width="31" style="162" customWidth="1"/>
    <col min="13573" max="13819" width="9.140625" style="162"/>
    <col min="13820" max="13820" width="29.28515625" style="162" customWidth="1"/>
    <col min="13821" max="13821" width="11.42578125" style="162" customWidth="1"/>
    <col min="13822" max="13822" width="11.5703125" style="162" customWidth="1"/>
    <col min="13823" max="13823" width="14.140625" style="162" customWidth="1"/>
    <col min="13824" max="13824" width="18.140625" style="162" customWidth="1"/>
    <col min="13825" max="13825" width="17.85546875" style="162" customWidth="1"/>
    <col min="13826" max="13826" width="14.140625" style="162" customWidth="1"/>
    <col min="13827" max="13827" width="17.85546875" style="162" customWidth="1"/>
    <col min="13828" max="13828" width="31" style="162" customWidth="1"/>
    <col min="13829" max="14075" width="9.140625" style="162"/>
    <col min="14076" max="14076" width="29.28515625" style="162" customWidth="1"/>
    <col min="14077" max="14077" width="11.42578125" style="162" customWidth="1"/>
    <col min="14078" max="14078" width="11.5703125" style="162" customWidth="1"/>
    <col min="14079" max="14079" width="14.140625" style="162" customWidth="1"/>
    <col min="14080" max="14080" width="18.140625" style="162" customWidth="1"/>
    <col min="14081" max="14081" width="17.85546875" style="162" customWidth="1"/>
    <col min="14082" max="14082" width="14.140625" style="162" customWidth="1"/>
    <col min="14083" max="14083" width="17.85546875" style="162" customWidth="1"/>
    <col min="14084" max="14084" width="31" style="162" customWidth="1"/>
    <col min="14085" max="14331" width="9.140625" style="162"/>
    <col min="14332" max="14332" width="29.28515625" style="162" customWidth="1"/>
    <col min="14333" max="14333" width="11.42578125" style="162" customWidth="1"/>
    <col min="14334" max="14334" width="11.5703125" style="162" customWidth="1"/>
    <col min="14335" max="14335" width="14.140625" style="162" customWidth="1"/>
    <col min="14336" max="14336" width="18.140625" style="162" customWidth="1"/>
    <col min="14337" max="14337" width="17.85546875" style="162" customWidth="1"/>
    <col min="14338" max="14338" width="14.140625" style="162" customWidth="1"/>
    <col min="14339" max="14339" width="17.85546875" style="162" customWidth="1"/>
    <col min="14340" max="14340" width="31" style="162" customWidth="1"/>
    <col min="14341" max="14587" width="9.140625" style="162"/>
    <col min="14588" max="14588" width="29.28515625" style="162" customWidth="1"/>
    <col min="14589" max="14589" width="11.42578125" style="162" customWidth="1"/>
    <col min="14590" max="14590" width="11.5703125" style="162" customWidth="1"/>
    <col min="14591" max="14591" width="14.140625" style="162" customWidth="1"/>
    <col min="14592" max="14592" width="18.140625" style="162" customWidth="1"/>
    <col min="14593" max="14593" width="17.85546875" style="162" customWidth="1"/>
    <col min="14594" max="14594" width="14.140625" style="162" customWidth="1"/>
    <col min="14595" max="14595" width="17.85546875" style="162" customWidth="1"/>
    <col min="14596" max="14596" width="31" style="162" customWidth="1"/>
    <col min="14597" max="14843" width="9.140625" style="162"/>
    <col min="14844" max="14844" width="29.28515625" style="162" customWidth="1"/>
    <col min="14845" max="14845" width="11.42578125" style="162" customWidth="1"/>
    <col min="14846" max="14846" width="11.5703125" style="162" customWidth="1"/>
    <col min="14847" max="14847" width="14.140625" style="162" customWidth="1"/>
    <col min="14848" max="14848" width="18.140625" style="162" customWidth="1"/>
    <col min="14849" max="14849" width="17.85546875" style="162" customWidth="1"/>
    <col min="14850" max="14850" width="14.140625" style="162" customWidth="1"/>
    <col min="14851" max="14851" width="17.85546875" style="162" customWidth="1"/>
    <col min="14852" max="14852" width="31" style="162" customWidth="1"/>
    <col min="14853" max="15099" width="9.140625" style="162"/>
    <col min="15100" max="15100" width="29.28515625" style="162" customWidth="1"/>
    <col min="15101" max="15101" width="11.42578125" style="162" customWidth="1"/>
    <col min="15102" max="15102" width="11.5703125" style="162" customWidth="1"/>
    <col min="15103" max="15103" width="14.140625" style="162" customWidth="1"/>
    <col min="15104" max="15104" width="18.140625" style="162" customWidth="1"/>
    <col min="15105" max="15105" width="17.85546875" style="162" customWidth="1"/>
    <col min="15106" max="15106" width="14.140625" style="162" customWidth="1"/>
    <col min="15107" max="15107" width="17.85546875" style="162" customWidth="1"/>
    <col min="15108" max="15108" width="31" style="162" customWidth="1"/>
    <col min="15109" max="15355" width="9.140625" style="162"/>
    <col min="15356" max="15356" width="29.28515625" style="162" customWidth="1"/>
    <col min="15357" max="15357" width="11.42578125" style="162" customWidth="1"/>
    <col min="15358" max="15358" width="11.5703125" style="162" customWidth="1"/>
    <col min="15359" max="15359" width="14.140625" style="162" customWidth="1"/>
    <col min="15360" max="15360" width="18.140625" style="162" customWidth="1"/>
    <col min="15361" max="15361" width="17.85546875" style="162" customWidth="1"/>
    <col min="15362" max="15362" width="14.140625" style="162" customWidth="1"/>
    <col min="15363" max="15363" width="17.85546875" style="162" customWidth="1"/>
    <col min="15364" max="15364" width="31" style="162" customWidth="1"/>
    <col min="15365" max="15611" width="9.140625" style="162"/>
    <col min="15612" max="15612" width="29.28515625" style="162" customWidth="1"/>
    <col min="15613" max="15613" width="11.42578125" style="162" customWidth="1"/>
    <col min="15614" max="15614" width="11.5703125" style="162" customWidth="1"/>
    <col min="15615" max="15615" width="14.140625" style="162" customWidth="1"/>
    <col min="15616" max="15616" width="18.140625" style="162" customWidth="1"/>
    <col min="15617" max="15617" width="17.85546875" style="162" customWidth="1"/>
    <col min="15618" max="15618" width="14.140625" style="162" customWidth="1"/>
    <col min="15619" max="15619" width="17.85546875" style="162" customWidth="1"/>
    <col min="15620" max="15620" width="31" style="162" customWidth="1"/>
    <col min="15621" max="15867" width="9.140625" style="162"/>
    <col min="15868" max="15868" width="29.28515625" style="162" customWidth="1"/>
    <col min="15869" max="15869" width="11.42578125" style="162" customWidth="1"/>
    <col min="15870" max="15870" width="11.5703125" style="162" customWidth="1"/>
    <col min="15871" max="15871" width="14.140625" style="162" customWidth="1"/>
    <col min="15872" max="15872" width="18.140625" style="162" customWidth="1"/>
    <col min="15873" max="15873" width="17.85546875" style="162" customWidth="1"/>
    <col min="15874" max="15874" width="14.140625" style="162" customWidth="1"/>
    <col min="15875" max="15875" width="17.85546875" style="162" customWidth="1"/>
    <col min="15876" max="15876" width="31" style="162" customWidth="1"/>
    <col min="15877" max="16123" width="9.140625" style="162"/>
    <col min="16124" max="16124" width="29.28515625" style="162" customWidth="1"/>
    <col min="16125" max="16125" width="11.42578125" style="162" customWidth="1"/>
    <col min="16126" max="16126" width="11.5703125" style="162" customWidth="1"/>
    <col min="16127" max="16127" width="14.140625" style="162" customWidth="1"/>
    <col min="16128" max="16128" width="18.140625" style="162" customWidth="1"/>
    <col min="16129" max="16129" width="17.85546875" style="162" customWidth="1"/>
    <col min="16130" max="16130" width="14.140625" style="162" customWidth="1"/>
    <col min="16131" max="16131" width="17.85546875" style="162" customWidth="1"/>
    <col min="16132" max="16132" width="31" style="162" customWidth="1"/>
    <col min="16133" max="16381" width="9.140625" style="162"/>
    <col min="16382" max="16382" width="9.140625" style="162" customWidth="1"/>
    <col min="16383" max="16384" width="9.140625" style="162"/>
  </cols>
  <sheetData>
    <row r="1" spans="1:10" ht="18.75">
      <c r="A1" s="289"/>
      <c r="B1" s="290"/>
      <c r="C1" s="290"/>
      <c r="D1" s="290"/>
      <c r="E1" s="290"/>
      <c r="F1" s="291"/>
      <c r="G1" s="291"/>
      <c r="H1" s="291"/>
      <c r="I1" s="292" t="s">
        <v>3008</v>
      </c>
      <c r="J1" s="291"/>
    </row>
    <row r="2" spans="1:10" ht="18.75" customHeight="1">
      <c r="A2" s="289"/>
      <c r="B2" s="290"/>
      <c r="C2" s="290"/>
      <c r="D2" s="290"/>
      <c r="E2" s="290"/>
      <c r="F2" s="291"/>
      <c r="G2" s="291"/>
      <c r="H2" s="291"/>
      <c r="I2" s="291"/>
      <c r="J2" s="291"/>
    </row>
    <row r="3" spans="1:10" ht="18.75" customHeight="1">
      <c r="A3" s="1092" t="s">
        <v>2997</v>
      </c>
      <c r="B3" s="1092"/>
      <c r="C3" s="1092"/>
      <c r="D3" s="1092"/>
      <c r="E3" s="1092"/>
      <c r="F3" s="1092"/>
      <c r="G3" s="1092"/>
      <c r="H3" s="1092"/>
      <c r="I3" s="1092"/>
      <c r="J3" s="291"/>
    </row>
    <row r="4" spans="1:10" ht="14.25" customHeight="1" thickBot="1">
      <c r="A4" s="293"/>
      <c r="B4" s="293"/>
      <c r="C4" s="293"/>
      <c r="D4" s="293"/>
      <c r="E4" s="293"/>
      <c r="F4" s="293"/>
      <c r="G4" s="293"/>
      <c r="H4" s="293"/>
      <c r="I4" s="291"/>
      <c r="J4" s="291"/>
    </row>
    <row r="5" spans="1:10" s="163" customFormat="1" ht="31.5" customHeight="1" thickBot="1">
      <c r="A5" s="1093" t="s">
        <v>1195</v>
      </c>
      <c r="B5" s="1096" t="s">
        <v>2998</v>
      </c>
      <c r="C5" s="1097"/>
      <c r="D5" s="1098"/>
      <c r="E5" s="1099" t="s">
        <v>2999</v>
      </c>
      <c r="F5" s="1096" t="s">
        <v>3000</v>
      </c>
      <c r="G5" s="1098"/>
      <c r="H5" s="1099" t="s">
        <v>1773</v>
      </c>
      <c r="I5" s="1102" t="s">
        <v>1246</v>
      </c>
      <c r="J5" s="291"/>
    </row>
    <row r="6" spans="1:10" s="163" customFormat="1" ht="78.75" customHeight="1">
      <c r="A6" s="1094"/>
      <c r="B6" s="1099" t="s">
        <v>558</v>
      </c>
      <c r="C6" s="1099" t="s">
        <v>596</v>
      </c>
      <c r="D6" s="1099" t="s">
        <v>1196</v>
      </c>
      <c r="E6" s="1100"/>
      <c r="F6" s="1099" t="s">
        <v>3001</v>
      </c>
      <c r="G6" s="1105" t="s">
        <v>3002</v>
      </c>
      <c r="H6" s="1100"/>
      <c r="I6" s="1103"/>
      <c r="J6" s="291"/>
    </row>
    <row r="7" spans="1:10" s="163" customFormat="1" ht="30.75" customHeight="1" thickBot="1">
      <c r="A7" s="1095"/>
      <c r="B7" s="1101"/>
      <c r="C7" s="1101"/>
      <c r="D7" s="1101"/>
      <c r="E7" s="1101"/>
      <c r="F7" s="1101"/>
      <c r="G7" s="1106"/>
      <c r="H7" s="1101"/>
      <c r="I7" s="1104"/>
      <c r="J7" s="291"/>
    </row>
    <row r="8" spans="1:10" s="163" customFormat="1" ht="45" customHeight="1" thickBot="1">
      <c r="A8" s="294" t="s">
        <v>194</v>
      </c>
      <c r="B8" s="295">
        <v>1699776</v>
      </c>
      <c r="C8" s="295">
        <v>477663</v>
      </c>
      <c r="D8" s="296">
        <v>60</v>
      </c>
      <c r="E8" s="295">
        <v>7582220143596</v>
      </c>
      <c r="F8" s="295">
        <v>6121462777764</v>
      </c>
      <c r="G8" s="295">
        <v>132755471735</v>
      </c>
      <c r="H8" s="295">
        <v>850174408782</v>
      </c>
      <c r="I8" s="296" t="s">
        <v>252</v>
      </c>
      <c r="J8" s="297"/>
    </row>
    <row r="9" spans="1:10" s="163" customFormat="1" ht="99.75" customHeight="1" thickBot="1">
      <c r="A9" s="298" t="s">
        <v>2031</v>
      </c>
      <c r="B9" s="299">
        <v>136077</v>
      </c>
      <c r="C9" s="299">
        <v>10779</v>
      </c>
      <c r="D9" s="300">
        <v>6</v>
      </c>
      <c r="E9" s="299">
        <v>4092742642016</v>
      </c>
      <c r="F9" s="299">
        <v>3102203242781</v>
      </c>
      <c r="G9" s="299">
        <v>241740149</v>
      </c>
      <c r="H9" s="299">
        <v>425970839253</v>
      </c>
      <c r="I9" s="301" t="s">
        <v>2032</v>
      </c>
      <c r="J9" s="302"/>
    </row>
    <row r="10" spans="1:10" s="164" customFormat="1" ht="72.75" customHeight="1" thickBot="1">
      <c r="A10" s="298" t="s">
        <v>2302</v>
      </c>
      <c r="B10" s="299">
        <v>2032</v>
      </c>
      <c r="C10" s="300">
        <v>355</v>
      </c>
      <c r="D10" s="300">
        <v>0</v>
      </c>
      <c r="E10" s="299">
        <v>32758674986</v>
      </c>
      <c r="F10" s="299">
        <v>23005049089</v>
      </c>
      <c r="G10" s="300">
        <v>0</v>
      </c>
      <c r="H10" s="299">
        <v>1969844929</v>
      </c>
      <c r="I10" s="301" t="s">
        <v>2033</v>
      </c>
      <c r="J10" s="302"/>
    </row>
    <row r="11" spans="1:10" s="164" customFormat="1" ht="79.5" thickBot="1">
      <c r="A11" s="298" t="s">
        <v>2034</v>
      </c>
      <c r="B11" s="299">
        <v>1136224</v>
      </c>
      <c r="C11" s="299">
        <v>55143</v>
      </c>
      <c r="D11" s="300">
        <v>14</v>
      </c>
      <c r="E11" s="299">
        <v>639416046540</v>
      </c>
      <c r="F11" s="299">
        <v>410444091551</v>
      </c>
      <c r="G11" s="299">
        <v>127197048</v>
      </c>
      <c r="H11" s="299">
        <v>165279556862</v>
      </c>
      <c r="I11" s="301" t="s">
        <v>2035</v>
      </c>
      <c r="J11" s="302"/>
    </row>
    <row r="12" spans="1:10" ht="95.25" thickBot="1">
      <c r="A12" s="298" t="s">
        <v>3003</v>
      </c>
      <c r="B12" s="299">
        <v>425443</v>
      </c>
      <c r="C12" s="299">
        <v>37740</v>
      </c>
      <c r="D12" s="300">
        <v>0</v>
      </c>
      <c r="E12" s="299">
        <v>828813867387</v>
      </c>
      <c r="F12" s="299">
        <v>785961316691</v>
      </c>
      <c r="G12" s="300">
        <v>0</v>
      </c>
      <c r="H12" s="299">
        <v>49351202249</v>
      </c>
      <c r="I12" s="301" t="s">
        <v>3004</v>
      </c>
      <c r="J12" s="302"/>
    </row>
    <row r="13" spans="1:10" ht="95.25" thickBot="1">
      <c r="A13" s="298" t="s">
        <v>2036</v>
      </c>
      <c r="B13" s="300">
        <v>0</v>
      </c>
      <c r="C13" s="299">
        <v>173872</v>
      </c>
      <c r="D13" s="300">
        <v>25</v>
      </c>
      <c r="E13" s="299">
        <v>1760897981753</v>
      </c>
      <c r="F13" s="299">
        <v>1586224058638</v>
      </c>
      <c r="G13" s="299">
        <v>132381061538</v>
      </c>
      <c r="H13" s="299">
        <v>193574970130</v>
      </c>
      <c r="I13" s="301" t="s">
        <v>2037</v>
      </c>
      <c r="J13" s="303"/>
    </row>
    <row r="14" spans="1:10" ht="63.75" thickBot="1">
      <c r="A14" s="298" t="s">
        <v>2038</v>
      </c>
      <c r="B14" s="300">
        <v>0</v>
      </c>
      <c r="C14" s="299">
        <v>2747</v>
      </c>
      <c r="D14" s="300">
        <v>0</v>
      </c>
      <c r="E14" s="299">
        <v>63744356126</v>
      </c>
      <c r="F14" s="299">
        <v>55099461232</v>
      </c>
      <c r="G14" s="300">
        <v>0</v>
      </c>
      <c r="H14" s="299">
        <v>1064969944</v>
      </c>
      <c r="I14" s="301" t="s">
        <v>3005</v>
      </c>
      <c r="J14" s="303"/>
    </row>
    <row r="15" spans="1:10" ht="63.75" thickBot="1">
      <c r="A15" s="298" t="s">
        <v>3006</v>
      </c>
      <c r="B15" s="304">
        <v>0</v>
      </c>
      <c r="C15" s="305">
        <v>197027</v>
      </c>
      <c r="D15" s="304">
        <v>15</v>
      </c>
      <c r="E15" s="305">
        <v>163846574789</v>
      </c>
      <c r="F15" s="305">
        <v>158525557781</v>
      </c>
      <c r="G15" s="305">
        <v>5473000</v>
      </c>
      <c r="H15" s="305">
        <v>12963025416</v>
      </c>
      <c r="I15" s="301" t="s">
        <v>3007</v>
      </c>
      <c r="J15" s="291"/>
    </row>
    <row r="16" spans="1:10" ht="12.75">
      <c r="A16" s="291"/>
      <c r="B16" s="306"/>
      <c r="C16" s="291"/>
      <c r="D16" s="291"/>
      <c r="E16" s="291"/>
      <c r="F16" s="291"/>
      <c r="G16" s="291"/>
      <c r="H16" s="291"/>
      <c r="I16" s="291"/>
      <c r="J16" s="291"/>
    </row>
  </sheetData>
  <customSheetViews>
    <customSheetView guid="{CEB12AB2-2B7C-47EA-8993-91B31C172525}"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1"/>
    </customSheetView>
    <customSheetView guid="{69687417-BF2D-41EA-9F0C-3ABCA36AC0DF}"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2"/>
    </customSheetView>
  </customSheetViews>
  <mergeCells count="12">
    <mergeCell ref="A3:I3"/>
    <mergeCell ref="A5:A7"/>
    <mergeCell ref="B5:D5"/>
    <mergeCell ref="E5:E7"/>
    <mergeCell ref="F5:G5"/>
    <mergeCell ref="H5:H7"/>
    <mergeCell ref="I5:I7"/>
    <mergeCell ref="B6:B7"/>
    <mergeCell ref="C6:C7"/>
    <mergeCell ref="D6:D7"/>
    <mergeCell ref="F6:F7"/>
    <mergeCell ref="G6:G7"/>
  </mergeCells>
  <pageMargins left="0.74803149606299213" right="0.74803149606299213" top="0.98425196850393704" bottom="0.98425196850393704" header="0.51181102362204722" footer="0.51181102362204722"/>
  <pageSetup paperSize="9" scale="69"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00B0F0"/>
  </sheetPr>
  <dimension ref="A1:E33"/>
  <sheetViews>
    <sheetView zoomScale="110" zoomScaleNormal="110" zoomScaleSheetLayoutView="100" workbookViewId="0">
      <selection sqref="A1:E33"/>
    </sheetView>
  </sheetViews>
  <sheetFormatPr defaultRowHeight="12.75"/>
  <cols>
    <col min="1" max="1" width="9.85546875" style="255" customWidth="1"/>
    <col min="2" max="2" width="10" style="255" customWidth="1"/>
    <col min="3" max="3" width="31.85546875" style="255" customWidth="1"/>
    <col min="4" max="4" width="17.85546875" style="255" customWidth="1"/>
    <col min="5" max="5" width="34.5703125" style="255" customWidth="1"/>
    <col min="6" max="6" width="4.7109375" style="255" customWidth="1"/>
    <col min="7" max="16384" width="9.140625" style="255"/>
  </cols>
  <sheetData>
    <row r="1" spans="1:5" s="335" customFormat="1" ht="17.649999999999999" customHeight="1">
      <c r="A1" s="977" t="s">
        <v>781</v>
      </c>
      <c r="B1" s="977"/>
      <c r="C1" s="977"/>
      <c r="D1" s="974" t="s">
        <v>538</v>
      </c>
      <c r="E1" s="974"/>
    </row>
    <row r="2" spans="1:5" s="335" customFormat="1" ht="14.85" customHeight="1">
      <c r="A2" s="978" t="s">
        <v>782</v>
      </c>
      <c r="B2" s="978"/>
      <c r="C2" s="978"/>
      <c r="D2" s="980" t="s">
        <v>783</v>
      </c>
      <c r="E2" s="980"/>
    </row>
    <row r="3" spans="1:5" s="335" customFormat="1" ht="15.95" customHeight="1">
      <c r="A3" s="978" t="s">
        <v>1937</v>
      </c>
      <c r="B3" s="978"/>
      <c r="C3" s="978"/>
      <c r="D3" s="980" t="s">
        <v>1938</v>
      </c>
      <c r="E3" s="980"/>
    </row>
    <row r="4" spans="1:5" s="335" customFormat="1" ht="14.45" customHeight="1">
      <c r="A4" s="977" t="s">
        <v>124</v>
      </c>
      <c r="B4" s="977"/>
      <c r="C4" s="977"/>
      <c r="D4" s="974" t="s">
        <v>365</v>
      </c>
      <c r="E4" s="974"/>
    </row>
    <row r="5" spans="1:5" s="335" customFormat="1" ht="21.4" customHeight="1">
      <c r="A5" s="979" t="s">
        <v>784</v>
      </c>
      <c r="B5" s="979" t="s">
        <v>785</v>
      </c>
      <c r="C5" s="976" t="s">
        <v>382</v>
      </c>
      <c r="D5" s="975" t="s">
        <v>3406</v>
      </c>
      <c r="E5" s="976" t="s">
        <v>37</v>
      </c>
    </row>
    <row r="6" spans="1:5" s="335" customFormat="1" ht="74.099999999999994" customHeight="1">
      <c r="A6" s="979"/>
      <c r="B6" s="979"/>
      <c r="C6" s="976"/>
      <c r="D6" s="975"/>
      <c r="E6" s="976"/>
    </row>
    <row r="7" spans="1:5" s="335" customFormat="1" ht="12.2" customHeight="1">
      <c r="A7" s="757">
        <v>1</v>
      </c>
      <c r="B7" s="757">
        <v>2</v>
      </c>
      <c r="C7" s="757">
        <v>3</v>
      </c>
      <c r="D7" s="757">
        <v>4</v>
      </c>
      <c r="E7" s="757">
        <v>5</v>
      </c>
    </row>
    <row r="8" spans="1:5" s="335" customFormat="1" ht="11.1" customHeight="1">
      <c r="A8" s="758"/>
      <c r="B8" s="758"/>
      <c r="C8" s="759" t="s">
        <v>252</v>
      </c>
      <c r="D8" s="760">
        <v>8478755.0762481205</v>
      </c>
      <c r="E8" s="759" t="s">
        <v>194</v>
      </c>
    </row>
    <row r="9" spans="1:5" s="335" customFormat="1" ht="15.4" customHeight="1">
      <c r="A9" s="761" t="s">
        <v>507</v>
      </c>
      <c r="B9" s="762"/>
      <c r="C9" s="763" t="s">
        <v>448</v>
      </c>
      <c r="D9" s="764">
        <v>7566734.5057601696</v>
      </c>
      <c r="E9" s="763" t="s">
        <v>272</v>
      </c>
    </row>
    <row r="10" spans="1:5" s="335" customFormat="1" ht="10.15" customHeight="1">
      <c r="A10" s="765" t="s">
        <v>507</v>
      </c>
      <c r="B10" s="766" t="s">
        <v>425</v>
      </c>
      <c r="C10" s="767" t="s">
        <v>449</v>
      </c>
      <c r="D10" s="768">
        <v>1290120.57308499</v>
      </c>
      <c r="E10" s="767" t="s">
        <v>285</v>
      </c>
    </row>
    <row r="11" spans="1:5" s="335" customFormat="1" ht="10.15" customHeight="1">
      <c r="A11" s="769"/>
      <c r="B11" s="766" t="s">
        <v>426</v>
      </c>
      <c r="C11" s="767" t="s">
        <v>786</v>
      </c>
      <c r="D11" s="768">
        <v>118901.19316022001</v>
      </c>
      <c r="E11" s="767" t="s">
        <v>422</v>
      </c>
    </row>
    <row r="12" spans="1:5" s="335" customFormat="1" ht="40.5" customHeight="1">
      <c r="A12" s="769"/>
      <c r="B12" s="766" t="s">
        <v>161</v>
      </c>
      <c r="C12" s="767" t="s">
        <v>842</v>
      </c>
      <c r="D12" s="768">
        <v>48907.995129280003</v>
      </c>
      <c r="E12" s="767" t="s">
        <v>843</v>
      </c>
    </row>
    <row r="13" spans="1:5" s="335" customFormat="1" ht="10.15" customHeight="1">
      <c r="A13" s="769"/>
      <c r="B13" s="766" t="s">
        <v>138</v>
      </c>
      <c r="C13" s="767" t="s">
        <v>844</v>
      </c>
      <c r="D13" s="768">
        <v>118334.90825263</v>
      </c>
      <c r="E13" s="767" t="s">
        <v>845</v>
      </c>
    </row>
    <row r="14" spans="1:5" s="335" customFormat="1" ht="10.15" customHeight="1">
      <c r="A14" s="769"/>
      <c r="B14" s="766" t="s">
        <v>8</v>
      </c>
      <c r="C14" s="767" t="s">
        <v>33</v>
      </c>
      <c r="D14" s="768">
        <v>1260703.3583791701</v>
      </c>
      <c r="E14" s="767" t="s">
        <v>493</v>
      </c>
    </row>
    <row r="15" spans="1:5" s="335" customFormat="1" ht="10.15" customHeight="1">
      <c r="A15" s="769"/>
      <c r="B15" s="766" t="s">
        <v>787</v>
      </c>
      <c r="C15" s="767" t="s">
        <v>33</v>
      </c>
      <c r="D15" s="768">
        <v>480602.23580849997</v>
      </c>
      <c r="E15" s="767" t="s">
        <v>493</v>
      </c>
    </row>
    <row r="16" spans="1:5" s="335" customFormat="1" ht="20.25" customHeight="1">
      <c r="A16" s="769"/>
      <c r="B16" s="766" t="s">
        <v>182</v>
      </c>
      <c r="C16" s="767" t="s">
        <v>788</v>
      </c>
      <c r="D16" s="768">
        <v>838713.083935</v>
      </c>
      <c r="E16" s="767" t="s">
        <v>593</v>
      </c>
    </row>
    <row r="17" spans="1:5" s="335" customFormat="1" ht="20.25" customHeight="1">
      <c r="A17" s="769"/>
      <c r="B17" s="766" t="s">
        <v>183</v>
      </c>
      <c r="C17" s="767" t="s">
        <v>789</v>
      </c>
      <c r="D17" s="768">
        <v>129609.16876992</v>
      </c>
      <c r="E17" s="767" t="s">
        <v>564</v>
      </c>
    </row>
    <row r="18" spans="1:5" s="335" customFormat="1" ht="20.25" customHeight="1">
      <c r="A18" s="769"/>
      <c r="B18" s="766" t="s">
        <v>184</v>
      </c>
      <c r="C18" s="767" t="s">
        <v>2156</v>
      </c>
      <c r="D18" s="768">
        <v>578839.58365352999</v>
      </c>
      <c r="E18" s="767" t="s">
        <v>2157</v>
      </c>
    </row>
    <row r="19" spans="1:5" s="335" customFormat="1" ht="10.15" customHeight="1">
      <c r="A19" s="769"/>
      <c r="B19" s="766" t="s">
        <v>790</v>
      </c>
      <c r="C19" s="767" t="s">
        <v>505</v>
      </c>
      <c r="D19" s="768">
        <v>2015149.7457467599</v>
      </c>
      <c r="E19" s="767" t="s">
        <v>234</v>
      </c>
    </row>
    <row r="20" spans="1:5" s="335" customFormat="1" ht="10.15" customHeight="1">
      <c r="A20" s="769"/>
      <c r="B20" s="766" t="s">
        <v>1763</v>
      </c>
      <c r="C20" s="767" t="s">
        <v>1933</v>
      </c>
      <c r="D20" s="768">
        <v>10806.628470060001</v>
      </c>
      <c r="E20" s="767" t="s">
        <v>1764</v>
      </c>
    </row>
    <row r="21" spans="1:5" s="335" customFormat="1" ht="10.15" customHeight="1">
      <c r="A21" s="769"/>
      <c r="B21" s="766" t="s">
        <v>1464</v>
      </c>
      <c r="C21" s="767" t="s">
        <v>3013</v>
      </c>
      <c r="D21" s="768">
        <v>676046.03137010999</v>
      </c>
      <c r="E21" s="767" t="s">
        <v>3014</v>
      </c>
    </row>
    <row r="22" spans="1:5" s="335" customFormat="1" ht="15.4" customHeight="1">
      <c r="A22" s="761" t="s">
        <v>185</v>
      </c>
      <c r="B22" s="762"/>
      <c r="C22" s="763" t="s">
        <v>792</v>
      </c>
      <c r="D22" s="764">
        <v>631333.20616981003</v>
      </c>
      <c r="E22" s="763" t="s">
        <v>160</v>
      </c>
    </row>
    <row r="23" spans="1:5" s="335" customFormat="1" ht="20.25" customHeight="1">
      <c r="A23" s="765" t="s">
        <v>185</v>
      </c>
      <c r="B23" s="766" t="s">
        <v>265</v>
      </c>
      <c r="C23" s="767" t="s">
        <v>846</v>
      </c>
      <c r="D23" s="768">
        <v>85052.228300379997</v>
      </c>
      <c r="E23" s="767" t="s">
        <v>847</v>
      </c>
    </row>
    <row r="24" spans="1:5" s="335" customFormat="1" ht="10.15" customHeight="1">
      <c r="A24" s="769"/>
      <c r="B24" s="766" t="s">
        <v>142</v>
      </c>
      <c r="C24" s="767" t="s">
        <v>848</v>
      </c>
      <c r="D24" s="768">
        <v>103960.59368188</v>
      </c>
      <c r="E24" s="767" t="s">
        <v>849</v>
      </c>
    </row>
    <row r="25" spans="1:5" s="335" customFormat="1" ht="20.25" customHeight="1">
      <c r="A25" s="769"/>
      <c r="B25" s="766" t="s">
        <v>143</v>
      </c>
      <c r="C25" s="767" t="s">
        <v>850</v>
      </c>
      <c r="D25" s="768">
        <v>442320.38418754999</v>
      </c>
      <c r="E25" s="767" t="s">
        <v>851</v>
      </c>
    </row>
    <row r="26" spans="1:5" s="335" customFormat="1" ht="15.4" customHeight="1">
      <c r="A26" s="761" t="s">
        <v>271</v>
      </c>
      <c r="B26" s="762"/>
      <c r="C26" s="763" t="s">
        <v>2059</v>
      </c>
      <c r="D26" s="764">
        <v>143356.06736300001</v>
      </c>
      <c r="E26" s="763" t="s">
        <v>2060</v>
      </c>
    </row>
    <row r="27" spans="1:5" s="335" customFormat="1" ht="10.15" customHeight="1">
      <c r="A27" s="765" t="s">
        <v>271</v>
      </c>
      <c r="B27" s="766" t="s">
        <v>2061</v>
      </c>
      <c r="C27" s="767" t="s">
        <v>2062</v>
      </c>
      <c r="D27" s="768">
        <v>143356.06736300001</v>
      </c>
      <c r="E27" s="767" t="s">
        <v>2063</v>
      </c>
    </row>
    <row r="28" spans="1:5" s="335" customFormat="1" ht="15.4" customHeight="1">
      <c r="A28" s="761" t="s">
        <v>459</v>
      </c>
      <c r="B28" s="762"/>
      <c r="C28" s="763" t="s">
        <v>59</v>
      </c>
      <c r="D28" s="764">
        <v>79174.237584150003</v>
      </c>
      <c r="E28" s="763" t="s">
        <v>470</v>
      </c>
    </row>
    <row r="29" spans="1:5" s="335" customFormat="1" ht="10.15" customHeight="1">
      <c r="A29" s="765" t="s">
        <v>459</v>
      </c>
      <c r="B29" s="766" t="s">
        <v>793</v>
      </c>
      <c r="C29" s="767" t="s">
        <v>59</v>
      </c>
      <c r="D29" s="768">
        <v>79106.859560900004</v>
      </c>
      <c r="E29" s="767" t="s">
        <v>470</v>
      </c>
    </row>
    <row r="30" spans="1:5" s="335" customFormat="1" ht="20.25" customHeight="1">
      <c r="A30" s="769"/>
      <c r="B30" s="766" t="s">
        <v>794</v>
      </c>
      <c r="C30" s="767" t="s">
        <v>95</v>
      </c>
      <c r="D30" s="768">
        <v>67.378023249999998</v>
      </c>
      <c r="E30" s="767" t="s">
        <v>62</v>
      </c>
    </row>
    <row r="31" spans="1:5" s="335" customFormat="1" ht="35.65" customHeight="1">
      <c r="A31" s="761" t="s">
        <v>486</v>
      </c>
      <c r="B31" s="762"/>
      <c r="C31" s="763" t="s">
        <v>1101</v>
      </c>
      <c r="D31" s="764">
        <v>58157.059370989999</v>
      </c>
      <c r="E31" s="763" t="s">
        <v>1102</v>
      </c>
    </row>
    <row r="32" spans="1:5" s="335" customFormat="1" ht="20.25" customHeight="1">
      <c r="A32" s="770" t="s">
        <v>486</v>
      </c>
      <c r="B32" s="771" t="s">
        <v>1103</v>
      </c>
      <c r="C32" s="772" t="s">
        <v>1104</v>
      </c>
      <c r="D32" s="773">
        <v>58157.059370989999</v>
      </c>
      <c r="E32" s="772" t="s">
        <v>1105</v>
      </c>
    </row>
    <row r="33" s="335" customFormat="1" ht="28.7" customHeight="1"/>
  </sheetData>
  <customSheetViews>
    <customSheetView guid="{CEB12AB2-2B7C-47EA-8993-91B31C172525}"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1"/>
      <headerFooter alignWithMargins="0"/>
    </customSheetView>
    <customSheetView guid="{69687417-BF2D-41EA-9F0C-3ABCA36AC0DF}"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2"/>
      <headerFooter alignWithMargins="0"/>
    </customSheetView>
  </customSheetViews>
  <mergeCells count="13">
    <mergeCell ref="D4:E4"/>
    <mergeCell ref="D5:D6"/>
    <mergeCell ref="E5:E6"/>
    <mergeCell ref="A1:C1"/>
    <mergeCell ref="A2:C2"/>
    <mergeCell ref="A3:C3"/>
    <mergeCell ref="A4:C4"/>
    <mergeCell ref="A5:A6"/>
    <mergeCell ref="B5:B6"/>
    <mergeCell ref="C5:C6"/>
    <mergeCell ref="D1:E1"/>
    <mergeCell ref="D2:E2"/>
    <mergeCell ref="D3:E3"/>
  </mergeCells>
  <phoneticPr fontId="0" type="noConversion"/>
  <printOptions horizontalCentered="1"/>
  <pageMargins left="0.39370078740157483" right="0.19685039370078741" top="0.55118110236220474" bottom="0.31496062992125984" header="0.51181102362204722" footer="0.51181102362204722"/>
  <pageSetup paperSize="9" scale="85"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00B0F0"/>
    <pageSetUpPr fitToPage="1"/>
  </sheetPr>
  <dimension ref="A1:H48"/>
  <sheetViews>
    <sheetView zoomScaleNormal="100" zoomScaleSheetLayoutView="100" workbookViewId="0">
      <selection sqref="A1:H48"/>
    </sheetView>
  </sheetViews>
  <sheetFormatPr defaultRowHeight="12.75"/>
  <cols>
    <col min="1" max="1" width="34.28515625" style="255" customWidth="1"/>
    <col min="2" max="2" width="16.5703125" style="255" customWidth="1"/>
    <col min="3" max="3" width="16.7109375" style="255" customWidth="1"/>
    <col min="4" max="4" width="10.85546875" style="255" customWidth="1"/>
    <col min="5" max="5" width="13.140625" style="255" customWidth="1"/>
    <col min="6" max="6" width="15.42578125" style="255" customWidth="1"/>
    <col min="7" max="7" width="34.42578125" style="255" customWidth="1"/>
    <col min="8" max="8" width="4.85546875" style="255" customWidth="1"/>
    <col min="9" max="9" width="4.7109375" style="255" customWidth="1"/>
    <col min="10" max="16384" width="9.140625" style="255"/>
  </cols>
  <sheetData>
    <row r="1" spans="1:7" s="335" customFormat="1" ht="19.149999999999999" customHeight="1">
      <c r="A1" s="962" t="s">
        <v>1977</v>
      </c>
      <c r="B1" s="962"/>
      <c r="C1" s="962"/>
      <c r="D1" s="962"/>
      <c r="E1" s="965" t="s">
        <v>416</v>
      </c>
      <c r="F1" s="965"/>
      <c r="G1" s="965"/>
    </row>
    <row r="2" spans="1:7" s="335" customFormat="1" ht="19.149999999999999" customHeight="1">
      <c r="A2" s="963" t="s">
        <v>1978</v>
      </c>
      <c r="B2" s="963"/>
      <c r="C2" s="963"/>
      <c r="D2" s="963"/>
      <c r="E2" s="957" t="s">
        <v>608</v>
      </c>
      <c r="F2" s="957"/>
      <c r="G2" s="957"/>
    </row>
    <row r="3" spans="1:7" s="335" customFormat="1" ht="1.1499999999999999" customHeight="1">
      <c r="A3" s="958" t="s">
        <v>124</v>
      </c>
      <c r="B3" s="958"/>
      <c r="C3" s="958"/>
      <c r="D3" s="958"/>
      <c r="E3" s="966" t="s">
        <v>513</v>
      </c>
      <c r="F3" s="966"/>
      <c r="G3" s="966"/>
    </row>
    <row r="4" spans="1:7" s="335" customFormat="1" ht="20.25" customHeight="1">
      <c r="A4" s="958"/>
      <c r="B4" s="958"/>
      <c r="C4" s="958"/>
      <c r="D4" s="958"/>
      <c r="E4" s="966"/>
      <c r="F4" s="966"/>
      <c r="G4" s="966"/>
    </row>
    <row r="5" spans="1:7" s="335" customFormat="1" ht="21.4" customHeight="1">
      <c r="A5" s="955" t="s">
        <v>382</v>
      </c>
      <c r="B5" s="959" t="s">
        <v>3009</v>
      </c>
      <c r="C5" s="959" t="s">
        <v>2202</v>
      </c>
      <c r="D5" s="955" t="s">
        <v>3010</v>
      </c>
      <c r="E5" s="955"/>
      <c r="F5" s="959" t="s">
        <v>3335</v>
      </c>
      <c r="G5" s="967" t="s">
        <v>37</v>
      </c>
    </row>
    <row r="6" spans="1:7" s="335" customFormat="1" ht="103.5" customHeight="1">
      <c r="A6" s="955"/>
      <c r="B6" s="959"/>
      <c r="C6" s="959"/>
      <c r="D6" s="594" t="s">
        <v>1729</v>
      </c>
      <c r="E6" s="595" t="s">
        <v>3336</v>
      </c>
      <c r="F6" s="959"/>
      <c r="G6" s="967"/>
    </row>
    <row r="7" spans="1:7" s="335" customFormat="1" ht="20.25" customHeight="1">
      <c r="A7" s="593" t="s">
        <v>507</v>
      </c>
      <c r="B7" s="593" t="s">
        <v>185</v>
      </c>
      <c r="C7" s="593" t="s">
        <v>271</v>
      </c>
      <c r="D7" s="593" t="s">
        <v>459</v>
      </c>
      <c r="E7" s="596" t="s">
        <v>672</v>
      </c>
      <c r="F7" s="593" t="s">
        <v>486</v>
      </c>
      <c r="G7" s="593" t="s">
        <v>673</v>
      </c>
    </row>
    <row r="8" spans="1:7" s="335" customFormat="1" ht="21.4" customHeight="1">
      <c r="A8" s="597" t="s">
        <v>405</v>
      </c>
      <c r="B8" s="598">
        <v>12504629.0786283</v>
      </c>
      <c r="C8" s="598">
        <v>15963398.473130601</v>
      </c>
      <c r="D8" s="598">
        <v>19037979.030036502</v>
      </c>
      <c r="E8" s="599">
        <v>5607936.5389184598</v>
      </c>
      <c r="F8" s="598">
        <v>5594658.8889562897</v>
      </c>
      <c r="G8" s="600" t="s">
        <v>406</v>
      </c>
    </row>
    <row r="9" spans="1:7" s="335" customFormat="1" ht="34.700000000000003" customHeight="1">
      <c r="A9" s="601" t="s">
        <v>891</v>
      </c>
      <c r="B9" s="602">
        <v>7057943.9291386697</v>
      </c>
      <c r="C9" s="602">
        <v>10026825.0326842</v>
      </c>
      <c r="D9" s="603">
        <v>12912428.2566707</v>
      </c>
      <c r="E9" s="604">
        <v>3934154.5574868801</v>
      </c>
      <c r="F9" s="602">
        <v>3241599.6066605099</v>
      </c>
      <c r="G9" s="605" t="s">
        <v>892</v>
      </c>
    </row>
    <row r="10" spans="1:7" s="335" customFormat="1" ht="21.4" customHeight="1">
      <c r="A10" s="606" t="s">
        <v>1153</v>
      </c>
      <c r="B10" s="607">
        <v>2095759.61536381</v>
      </c>
      <c r="C10" s="607">
        <v>2920802.7748161401</v>
      </c>
      <c r="D10" s="607">
        <v>3889594.5079671098</v>
      </c>
      <c r="E10" s="608">
        <v>1320213.3200845399</v>
      </c>
      <c r="F10" s="607">
        <v>1066661.92503947</v>
      </c>
      <c r="G10" s="609" t="s">
        <v>601</v>
      </c>
    </row>
    <row r="11" spans="1:7" s="335" customFormat="1" ht="21.4" customHeight="1">
      <c r="A11" s="606" t="s">
        <v>1154</v>
      </c>
      <c r="B11" s="607">
        <v>2807690.8040763498</v>
      </c>
      <c r="C11" s="607">
        <v>4226358.8257288998</v>
      </c>
      <c r="D11" s="607">
        <v>5674110.63979825</v>
      </c>
      <c r="E11" s="608">
        <v>1631630.6373137999</v>
      </c>
      <c r="F11" s="607">
        <v>1354387.1929758999</v>
      </c>
      <c r="G11" s="609" t="s">
        <v>572</v>
      </c>
    </row>
    <row r="12" spans="1:7" s="335" customFormat="1" ht="21.4" customHeight="1">
      <c r="A12" s="606" t="s">
        <v>895</v>
      </c>
      <c r="B12" s="607">
        <v>111277.72455273</v>
      </c>
      <c r="C12" s="607">
        <v>153619.21504824999</v>
      </c>
      <c r="D12" s="607">
        <v>161890.42923258001</v>
      </c>
      <c r="E12" s="608">
        <v>43938.196600169998</v>
      </c>
      <c r="F12" s="607">
        <v>41144.681495800003</v>
      </c>
      <c r="G12" s="609" t="s">
        <v>560</v>
      </c>
    </row>
    <row r="13" spans="1:7" s="335" customFormat="1" ht="22.35" customHeight="1">
      <c r="A13" s="610" t="s">
        <v>896</v>
      </c>
      <c r="B13" s="602">
        <v>295440.39641456999</v>
      </c>
      <c r="C13" s="602">
        <v>438204.42009333998</v>
      </c>
      <c r="D13" s="603">
        <v>1617610.0833169899</v>
      </c>
      <c r="E13" s="604">
        <v>83661.303520839996</v>
      </c>
      <c r="F13" s="602">
        <v>202269.19436043999</v>
      </c>
      <c r="G13" s="611" t="s">
        <v>11</v>
      </c>
    </row>
    <row r="14" spans="1:7" s="335" customFormat="1" ht="34.700000000000003" customHeight="1">
      <c r="A14" s="610" t="s">
        <v>897</v>
      </c>
      <c r="B14" s="602">
        <v>6581.7831252200003</v>
      </c>
      <c r="C14" s="602">
        <v>6954.9545618299999</v>
      </c>
      <c r="D14" s="603">
        <v>735.69630816999995</v>
      </c>
      <c r="E14" s="604">
        <v>-252.84165132999999</v>
      </c>
      <c r="F14" s="602">
        <v>4668.3448234999996</v>
      </c>
      <c r="G14" s="611" t="s">
        <v>480</v>
      </c>
    </row>
    <row r="15" spans="1:7" s="335" customFormat="1" ht="22.35" customHeight="1">
      <c r="A15" s="610" t="s">
        <v>360</v>
      </c>
      <c r="B15" s="602">
        <v>5144662.9699497903</v>
      </c>
      <c r="C15" s="602">
        <v>5491414.0657911999</v>
      </c>
      <c r="D15" s="603">
        <v>4507204.9937406396</v>
      </c>
      <c r="E15" s="604">
        <v>1590373.51956207</v>
      </c>
      <c r="F15" s="602">
        <v>2146121.74311184</v>
      </c>
      <c r="G15" s="611" t="s">
        <v>898</v>
      </c>
    </row>
    <row r="16" spans="1:7" s="335" customFormat="1" ht="21.95" customHeight="1">
      <c r="A16" s="597" t="s">
        <v>106</v>
      </c>
      <c r="B16" s="598">
        <v>14786770.6682228</v>
      </c>
      <c r="C16" s="598">
        <v>17791797.240935899</v>
      </c>
      <c r="D16" s="598">
        <v>21547818.8924491</v>
      </c>
      <c r="E16" s="599">
        <v>6777974.6125107296</v>
      </c>
      <c r="F16" s="598">
        <v>6883408.66228808</v>
      </c>
      <c r="G16" s="600" t="s">
        <v>467</v>
      </c>
    </row>
    <row r="17" spans="1:7" s="335" customFormat="1" ht="34.700000000000003" customHeight="1">
      <c r="A17" s="612" t="s">
        <v>899</v>
      </c>
      <c r="B17" s="607">
        <v>645016.36510919</v>
      </c>
      <c r="C17" s="607">
        <v>1047843.99067102</v>
      </c>
      <c r="D17" s="607">
        <v>1137687.1851464801</v>
      </c>
      <c r="E17" s="608">
        <v>360843.95062823</v>
      </c>
      <c r="F17" s="607">
        <v>338368.66161491</v>
      </c>
      <c r="G17" s="609" t="s">
        <v>132</v>
      </c>
    </row>
    <row r="18" spans="1:7" s="335" customFormat="1" ht="21.4" customHeight="1">
      <c r="A18" s="612" t="s">
        <v>87</v>
      </c>
      <c r="B18" s="607">
        <v>715107.41201644996</v>
      </c>
      <c r="C18" s="607">
        <v>1073075.86488158</v>
      </c>
      <c r="D18" s="607">
        <v>1100070.8920851599</v>
      </c>
      <c r="E18" s="608">
        <v>338951.48360381002</v>
      </c>
      <c r="F18" s="607">
        <v>225514.20490166001</v>
      </c>
      <c r="G18" s="609" t="s">
        <v>41</v>
      </c>
    </row>
    <row r="19" spans="1:7" s="335" customFormat="1" ht="58.15" customHeight="1">
      <c r="A19" s="612" t="s">
        <v>900</v>
      </c>
      <c r="B19" s="607">
        <v>808162.31046645006</v>
      </c>
      <c r="C19" s="607">
        <v>1074316.3204314499</v>
      </c>
      <c r="D19" s="607">
        <v>1275903.77775409</v>
      </c>
      <c r="E19" s="608">
        <v>301359.80907769001</v>
      </c>
      <c r="F19" s="607">
        <v>319365.22664712998</v>
      </c>
      <c r="G19" s="609" t="s">
        <v>270</v>
      </c>
    </row>
    <row r="20" spans="1:7" s="335" customFormat="1" ht="21.4" customHeight="1">
      <c r="A20" s="612" t="s">
        <v>38</v>
      </c>
      <c r="B20" s="607">
        <v>1382004.73509389</v>
      </c>
      <c r="C20" s="607">
        <v>1976904.03253934</v>
      </c>
      <c r="D20" s="607">
        <v>1284728.3417732101</v>
      </c>
      <c r="E20" s="608">
        <v>494287.55243669997</v>
      </c>
      <c r="F20" s="607">
        <v>309962.15683091001</v>
      </c>
      <c r="G20" s="609" t="s">
        <v>39</v>
      </c>
    </row>
    <row r="21" spans="1:7" s="335" customFormat="1" ht="21.4" customHeight="1">
      <c r="A21" s="612" t="s">
        <v>291</v>
      </c>
      <c r="B21" s="607">
        <v>2095218.1042054901</v>
      </c>
      <c r="C21" s="607">
        <v>1971568.97703245</v>
      </c>
      <c r="D21" s="607">
        <v>2214672.1668486302</v>
      </c>
      <c r="E21" s="608">
        <v>754377.82364268997</v>
      </c>
      <c r="F21" s="607">
        <v>724126.12543689006</v>
      </c>
      <c r="G21" s="609" t="s">
        <v>292</v>
      </c>
    </row>
    <row r="22" spans="1:7" s="335" customFormat="1" ht="33.6" customHeight="1">
      <c r="A22" s="612" t="s">
        <v>901</v>
      </c>
      <c r="B22" s="607">
        <v>3883824.84876221</v>
      </c>
      <c r="C22" s="607">
        <v>4339946.2623052299</v>
      </c>
      <c r="D22" s="607">
        <v>4660172.80091873</v>
      </c>
      <c r="E22" s="608">
        <v>1551139.13371642</v>
      </c>
      <c r="F22" s="607">
        <v>1792641.02723125</v>
      </c>
      <c r="G22" s="609" t="s">
        <v>25</v>
      </c>
    </row>
    <row r="23" spans="1:7" s="335" customFormat="1" ht="33.6" customHeight="1">
      <c r="A23" s="612" t="s">
        <v>55</v>
      </c>
      <c r="B23" s="607">
        <v>399362.63</v>
      </c>
      <c r="C23" s="607">
        <v>396589.98100000003</v>
      </c>
      <c r="D23" s="607">
        <v>593617.30913396005</v>
      </c>
      <c r="E23" s="608">
        <v>90564.161999999997</v>
      </c>
      <c r="F23" s="607">
        <v>25797.236000000001</v>
      </c>
      <c r="G23" s="609" t="s">
        <v>440</v>
      </c>
    </row>
    <row r="24" spans="1:7" s="335" customFormat="1" ht="33.6" customHeight="1">
      <c r="A24" s="612" t="s">
        <v>387</v>
      </c>
      <c r="B24" s="607">
        <v>172302.39169732001</v>
      </c>
      <c r="C24" s="607">
        <v>240783.74014641001</v>
      </c>
      <c r="D24" s="607">
        <v>259425.87000664999</v>
      </c>
      <c r="E24" s="608">
        <v>58362.711626839999</v>
      </c>
      <c r="F24" s="607">
        <v>63050.842572200003</v>
      </c>
      <c r="G24" s="609" t="s">
        <v>446</v>
      </c>
    </row>
    <row r="25" spans="1:7" s="335" customFormat="1" ht="33.6" customHeight="1">
      <c r="A25" s="612" t="s">
        <v>902</v>
      </c>
      <c r="B25" s="607">
        <v>99648.573661079994</v>
      </c>
      <c r="C25" s="607">
        <v>153275.35332636</v>
      </c>
      <c r="D25" s="607">
        <v>189027.57692194</v>
      </c>
      <c r="E25" s="608">
        <v>50508.282011180003</v>
      </c>
      <c r="F25" s="607">
        <v>7502.0967364400003</v>
      </c>
      <c r="G25" s="609" t="s">
        <v>336</v>
      </c>
    </row>
    <row r="26" spans="1:7" s="335" customFormat="1" ht="70.349999999999994" customHeight="1">
      <c r="A26" s="612" t="s">
        <v>610</v>
      </c>
      <c r="B26" s="607">
        <v>406810.63787002</v>
      </c>
      <c r="C26" s="607">
        <v>505360.10765679</v>
      </c>
      <c r="D26" s="607">
        <v>383214.72908731998</v>
      </c>
      <c r="E26" s="608">
        <v>61139.816671640001</v>
      </c>
      <c r="F26" s="607">
        <v>70425.845313889993</v>
      </c>
      <c r="G26" s="609" t="s">
        <v>903</v>
      </c>
    </row>
    <row r="27" spans="1:7" s="335" customFormat="1" ht="45.95" customHeight="1">
      <c r="A27" s="612" t="s">
        <v>904</v>
      </c>
      <c r="B27" s="607">
        <v>49659.749796080003</v>
      </c>
      <c r="C27" s="607">
        <v>48741.829696480003</v>
      </c>
      <c r="D27" s="607">
        <v>58013.971706110002</v>
      </c>
      <c r="E27" s="608">
        <v>15118.5939958</v>
      </c>
      <c r="F27" s="607">
        <v>2718.0585000000001</v>
      </c>
      <c r="G27" s="609" t="s">
        <v>905</v>
      </c>
    </row>
    <row r="28" spans="1:7" s="335" customFormat="1" ht="21.4" customHeight="1">
      <c r="A28" s="612" t="s">
        <v>217</v>
      </c>
      <c r="B28" s="607">
        <v>595719.67420091003</v>
      </c>
      <c r="C28" s="607">
        <v>838861.67131779995</v>
      </c>
      <c r="D28" s="607">
        <v>823766.33000219997</v>
      </c>
      <c r="E28" s="608">
        <v>165604.03190532001</v>
      </c>
      <c r="F28" s="607">
        <v>185794.29560759</v>
      </c>
      <c r="G28" s="609" t="s">
        <v>906</v>
      </c>
    </row>
    <row r="29" spans="1:7" s="335" customFormat="1" ht="21.4" customHeight="1">
      <c r="A29" s="612" t="s">
        <v>543</v>
      </c>
      <c r="B29" s="607">
        <v>435341.75662490999</v>
      </c>
      <c r="C29" s="607">
        <v>561991.20833543001</v>
      </c>
      <c r="D29" s="607">
        <v>764323.63239606004</v>
      </c>
      <c r="E29" s="608">
        <v>323467.52595702</v>
      </c>
      <c r="F29" s="607">
        <v>219421.00937566999</v>
      </c>
      <c r="G29" s="609" t="s">
        <v>907</v>
      </c>
    </row>
    <row r="30" spans="1:7" s="335" customFormat="1" ht="21.4" customHeight="1">
      <c r="A30" s="612" t="s">
        <v>908</v>
      </c>
      <c r="B30" s="607">
        <v>977714.73671874998</v>
      </c>
      <c r="C30" s="607">
        <v>1297405.8345955899</v>
      </c>
      <c r="D30" s="607">
        <v>1808139.55666852</v>
      </c>
      <c r="E30" s="608">
        <v>740815.37123738998</v>
      </c>
      <c r="F30" s="607">
        <v>964122.78241953999</v>
      </c>
      <c r="G30" s="609" t="s">
        <v>909</v>
      </c>
    </row>
    <row r="31" spans="1:7" s="335" customFormat="1" ht="21.4" customHeight="1">
      <c r="A31" s="612" t="s">
        <v>502</v>
      </c>
      <c r="B31" s="607">
        <v>2120876.7420000001</v>
      </c>
      <c r="C31" s="607">
        <v>2265132.0669999998</v>
      </c>
      <c r="D31" s="607">
        <v>4995054.7520000003</v>
      </c>
      <c r="E31" s="608">
        <v>1471434.3640000001</v>
      </c>
      <c r="F31" s="607">
        <v>1634599.0930999999</v>
      </c>
      <c r="G31" s="609" t="s">
        <v>910</v>
      </c>
    </row>
    <row r="32" spans="1:7" s="335" customFormat="1" ht="34.15" customHeight="1">
      <c r="A32" s="597" t="s">
        <v>605</v>
      </c>
      <c r="B32" s="598">
        <v>213356.29830905999</v>
      </c>
      <c r="C32" s="598">
        <v>477376.10534980998</v>
      </c>
      <c r="D32" s="598">
        <v>402804.9704923</v>
      </c>
      <c r="E32" s="599">
        <v>185434.08467056</v>
      </c>
      <c r="F32" s="598">
        <v>83312.354243149995</v>
      </c>
      <c r="G32" s="600" t="s">
        <v>539</v>
      </c>
    </row>
    <row r="33" spans="1:8" s="335" customFormat="1" ht="22.35" customHeight="1">
      <c r="A33" s="610" t="s">
        <v>911</v>
      </c>
      <c r="B33" s="602">
        <v>389634.09202285</v>
      </c>
      <c r="C33" s="602">
        <v>655580.79850000003</v>
      </c>
      <c r="D33" s="603">
        <v>661400.027</v>
      </c>
      <c r="E33" s="604">
        <v>216441.68700000001</v>
      </c>
      <c r="F33" s="602">
        <v>140000</v>
      </c>
      <c r="G33" s="611" t="s">
        <v>912</v>
      </c>
      <c r="H33" s="592"/>
    </row>
    <row r="34" spans="1:8" s="335" customFormat="1" ht="22.35" customHeight="1">
      <c r="A34" s="610" t="s">
        <v>913</v>
      </c>
      <c r="B34" s="602">
        <v>176277.79371378999</v>
      </c>
      <c r="C34" s="602">
        <v>178204.69315019</v>
      </c>
      <c r="D34" s="603">
        <v>258595.05650770001</v>
      </c>
      <c r="E34" s="604">
        <v>31007.60232944</v>
      </c>
      <c r="F34" s="602">
        <v>56687.645756849997</v>
      </c>
      <c r="G34" s="611" t="s">
        <v>914</v>
      </c>
      <c r="H34" s="592"/>
    </row>
    <row r="35" spans="1:8" s="335" customFormat="1" ht="46.35" customHeight="1">
      <c r="A35" s="597" t="s">
        <v>2090</v>
      </c>
      <c r="B35" s="598">
        <v>30773.329252939999</v>
      </c>
      <c r="C35" s="598">
        <v>85073.290895419996</v>
      </c>
      <c r="D35" s="598">
        <v>208205.45255812001</v>
      </c>
      <c r="E35" s="599">
        <v>68.291273399999994</v>
      </c>
      <c r="F35" s="598">
        <v>30026.378023249999</v>
      </c>
      <c r="G35" s="600" t="s">
        <v>604</v>
      </c>
      <c r="H35" s="592"/>
    </row>
    <row r="36" spans="1:8" s="335" customFormat="1" ht="34.700000000000003" customHeight="1">
      <c r="A36" s="610" t="s">
        <v>917</v>
      </c>
      <c r="B36" s="602">
        <v>30773.329252939999</v>
      </c>
      <c r="C36" s="602">
        <v>85073.290895419996</v>
      </c>
      <c r="D36" s="603">
        <v>208205.45255812001</v>
      </c>
      <c r="E36" s="604">
        <v>68.291273399999994</v>
      </c>
      <c r="F36" s="602">
        <v>30026.378023249999</v>
      </c>
      <c r="G36" s="611" t="s">
        <v>918</v>
      </c>
      <c r="H36" s="592"/>
    </row>
    <row r="37" spans="1:8" s="335" customFormat="1" ht="34.15" customHeight="1">
      <c r="A37" s="597" t="s">
        <v>2091</v>
      </c>
      <c r="B37" s="598">
        <v>-2526271.2171565001</v>
      </c>
      <c r="C37" s="598">
        <v>-2390848.16405056</v>
      </c>
      <c r="D37" s="598">
        <v>-3120850.28546301</v>
      </c>
      <c r="E37" s="599">
        <v>-1355540.4495362299</v>
      </c>
      <c r="F37" s="598">
        <v>-1402088.50559819</v>
      </c>
      <c r="G37" s="600" t="s">
        <v>606</v>
      </c>
      <c r="H37" s="592"/>
    </row>
    <row r="38" spans="1:8" s="335" customFormat="1" ht="46.35" customHeight="1">
      <c r="A38" s="597" t="s">
        <v>2092</v>
      </c>
      <c r="B38" s="598">
        <v>2526271.2171565001</v>
      </c>
      <c r="C38" s="598">
        <v>-8592225.6893294901</v>
      </c>
      <c r="D38" s="598">
        <v>-8763995.1453618295</v>
      </c>
      <c r="E38" s="599">
        <v>-3235039.0752896401</v>
      </c>
      <c r="F38" s="598">
        <v>-3686999.53440397</v>
      </c>
      <c r="G38" s="600" t="s">
        <v>2093</v>
      </c>
      <c r="H38" s="592"/>
    </row>
    <row r="39" spans="1:8" s="335" customFormat="1" ht="58.7" customHeight="1">
      <c r="A39" s="597" t="s">
        <v>2203</v>
      </c>
      <c r="B39" s="598">
        <v>2526271.2171565001</v>
      </c>
      <c r="C39" s="598">
        <v>-8592225.6893294901</v>
      </c>
      <c r="D39" s="598">
        <v>-8763995.1453618295</v>
      </c>
      <c r="E39" s="599">
        <v>-3235039.0752896401</v>
      </c>
      <c r="F39" s="598">
        <v>1402088.50559819</v>
      </c>
      <c r="G39" s="600" t="s">
        <v>2204</v>
      </c>
      <c r="H39" s="592"/>
    </row>
    <row r="40" spans="1:8" s="335" customFormat="1" ht="21.4" customHeight="1">
      <c r="A40" s="613" t="s">
        <v>465</v>
      </c>
      <c r="B40" s="614">
        <v>2414059.45439055</v>
      </c>
      <c r="C40" s="614">
        <v>3759283.9952796102</v>
      </c>
      <c r="D40" s="614">
        <v>5763268.1897513401</v>
      </c>
      <c r="E40" s="615">
        <v>2406397.9026353201</v>
      </c>
      <c r="F40" s="614">
        <v>2532173.6630917299</v>
      </c>
      <c r="G40" s="616" t="s">
        <v>919</v>
      </c>
      <c r="H40" s="592"/>
    </row>
    <row r="41" spans="1:8" s="335" customFormat="1" ht="21.4" customHeight="1">
      <c r="A41" s="612" t="s">
        <v>920</v>
      </c>
      <c r="B41" s="607">
        <v>2414059.45439055</v>
      </c>
      <c r="C41" s="607">
        <v>3759283.9952796102</v>
      </c>
      <c r="D41" s="607">
        <v>5763268.1897513401</v>
      </c>
      <c r="E41" s="608">
        <v>2406397.9026353201</v>
      </c>
      <c r="F41" s="607">
        <v>2532173.6630917299</v>
      </c>
      <c r="G41" s="617" t="s">
        <v>921</v>
      </c>
      <c r="H41" s="592"/>
    </row>
    <row r="42" spans="1:8" s="335" customFormat="1" ht="21.4" customHeight="1">
      <c r="A42" s="612" t="s">
        <v>922</v>
      </c>
      <c r="B42" s="618" t="s">
        <v>489</v>
      </c>
      <c r="C42" s="618" t="s">
        <v>489</v>
      </c>
      <c r="D42" s="618" t="s">
        <v>489</v>
      </c>
      <c r="E42" s="619" t="s">
        <v>489</v>
      </c>
      <c r="F42" s="618" t="s">
        <v>489</v>
      </c>
      <c r="G42" s="617" t="s">
        <v>923</v>
      </c>
      <c r="H42" s="592"/>
    </row>
    <row r="43" spans="1:8" s="335" customFormat="1" ht="21.4" customHeight="1">
      <c r="A43" s="613" t="s">
        <v>224</v>
      </c>
      <c r="B43" s="614">
        <v>1148983.3083800001</v>
      </c>
      <c r="C43" s="614">
        <v>65965.372600000002</v>
      </c>
      <c r="D43" s="614">
        <v>251872.158284</v>
      </c>
      <c r="E43" s="615">
        <v>97603.560100000002</v>
      </c>
      <c r="F43" s="614">
        <v>20277.040799999999</v>
      </c>
      <c r="G43" s="616" t="s">
        <v>924</v>
      </c>
      <c r="H43" s="592"/>
    </row>
    <row r="44" spans="1:8" s="335" customFormat="1" ht="21.4" customHeight="1">
      <c r="A44" s="612" t="s">
        <v>920</v>
      </c>
      <c r="B44" s="607">
        <v>1148983.3083800001</v>
      </c>
      <c r="C44" s="607">
        <v>65965.372600000002</v>
      </c>
      <c r="D44" s="607">
        <v>251872.158284</v>
      </c>
      <c r="E44" s="608">
        <v>97603.560100000002</v>
      </c>
      <c r="F44" s="607">
        <v>20277.040799999999</v>
      </c>
      <c r="G44" s="617" t="s">
        <v>921</v>
      </c>
      <c r="H44" s="592"/>
    </row>
    <row r="45" spans="1:8" s="335" customFormat="1" ht="21.4" customHeight="1">
      <c r="A45" s="620" t="s">
        <v>922</v>
      </c>
      <c r="B45" s="621" t="s">
        <v>489</v>
      </c>
      <c r="C45" s="621" t="s">
        <v>489</v>
      </c>
      <c r="D45" s="621" t="s">
        <v>489</v>
      </c>
      <c r="E45" s="622" t="s">
        <v>489</v>
      </c>
      <c r="F45" s="621" t="s">
        <v>489</v>
      </c>
      <c r="G45" s="623" t="s">
        <v>923</v>
      </c>
      <c r="H45" s="592"/>
    </row>
    <row r="46" spans="1:8" s="335" customFormat="1" ht="299.64999999999998" customHeight="1">
      <c r="A46" s="592"/>
      <c r="B46" s="592"/>
      <c r="C46" s="592"/>
      <c r="D46" s="592"/>
      <c r="E46" s="592"/>
      <c r="F46" s="592"/>
      <c r="G46" s="592"/>
      <c r="H46" s="592"/>
    </row>
    <row r="47" spans="1:8" s="335" customFormat="1" ht="35.1" customHeight="1">
      <c r="A47" s="964"/>
      <c r="B47" s="964"/>
      <c r="C47" s="964"/>
      <c r="D47" s="964"/>
      <c r="E47" s="964"/>
      <c r="F47" s="964"/>
      <c r="G47" s="964"/>
      <c r="H47" s="964"/>
    </row>
    <row r="48" spans="1:8" s="335" customFormat="1" ht="59.65" customHeight="1">
      <c r="A48" s="592"/>
      <c r="B48" s="592"/>
      <c r="C48" s="592"/>
      <c r="D48" s="592"/>
      <c r="E48" s="592"/>
      <c r="F48" s="592"/>
      <c r="G48" s="592"/>
      <c r="H48" s="592"/>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1"/>
      <headerFooter alignWithMargins="0"/>
    </customSheetView>
    <customSheetView guid="{69687417-BF2D-41EA-9F0C-3ABCA36AC0DF}"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2"/>
      <headerFooter alignWithMargins="0"/>
    </customSheetView>
  </customSheetViews>
  <mergeCells count="13">
    <mergeCell ref="A1:D1"/>
    <mergeCell ref="A2:D2"/>
    <mergeCell ref="A3:D4"/>
    <mergeCell ref="A47:H47"/>
    <mergeCell ref="A5:A6"/>
    <mergeCell ref="B5:B6"/>
    <mergeCell ref="C5:C6"/>
    <mergeCell ref="D5:E5"/>
    <mergeCell ref="E1:G1"/>
    <mergeCell ref="E2:G2"/>
    <mergeCell ref="E3:G4"/>
    <mergeCell ref="F5:F6"/>
    <mergeCell ref="G5:G6"/>
  </mergeCells>
  <phoneticPr fontId="20" type="noConversion"/>
  <pageMargins left="0.39370078740157483" right="0.51181102362204722" top="0.55118110236220474" bottom="0.39370078740157483" header="0.51181102362204722" footer="0.51181102362204722"/>
  <pageSetup paperSize="9" scale="77" fitToHeight="0" orientation="landscape" r:id="rId3"/>
  <headerFooter alignWithMargins="0"/>
  <colBreaks count="1" manualBreakCount="1">
    <brk id="6" max="4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00B0F0"/>
  </sheetPr>
  <dimension ref="A1:H205"/>
  <sheetViews>
    <sheetView showGridLines="0" zoomScaleNormal="100" zoomScaleSheetLayoutView="100" workbookViewId="0">
      <selection sqref="A1:H205"/>
    </sheetView>
  </sheetViews>
  <sheetFormatPr defaultRowHeight="12.75"/>
  <cols>
    <col min="1" max="1" width="0.5703125" style="255" customWidth="1"/>
    <col min="2" max="5" width="4.7109375" style="255" customWidth="1"/>
    <col min="6" max="6" width="69.28515625" style="255" customWidth="1"/>
    <col min="7" max="7" width="14.7109375" style="255" customWidth="1"/>
    <col min="8" max="8" width="69.28515625" style="255" customWidth="1"/>
    <col min="9" max="9" width="5.85546875" style="255" customWidth="1"/>
    <col min="10" max="16384" width="9.140625" style="255"/>
  </cols>
  <sheetData>
    <row r="1" spans="2:8" s="335" customFormat="1" ht="4.3499999999999996" customHeight="1">
      <c r="B1" s="774"/>
      <c r="C1" s="774"/>
      <c r="D1" s="774"/>
      <c r="E1" s="774"/>
      <c r="F1" s="774"/>
      <c r="G1" s="774"/>
      <c r="H1" s="774"/>
    </row>
    <row r="2" spans="2:8" s="335" customFormat="1" ht="15.4" customHeight="1">
      <c r="B2" s="811" t="s">
        <v>1121</v>
      </c>
      <c r="C2" s="774"/>
      <c r="D2" s="774"/>
      <c r="E2" s="774"/>
      <c r="F2" s="774"/>
      <c r="G2" s="774"/>
      <c r="H2" s="812" t="s">
        <v>393</v>
      </c>
    </row>
    <row r="3" spans="2:8" s="335" customFormat="1" ht="33" customHeight="1">
      <c r="B3" s="774"/>
      <c r="C3" s="774"/>
      <c r="D3" s="774"/>
      <c r="E3" s="774"/>
      <c r="F3" s="813" t="s">
        <v>1734</v>
      </c>
      <c r="G3" s="774"/>
      <c r="H3" s="774"/>
    </row>
    <row r="4" spans="2:8" s="335" customFormat="1" ht="19.149999999999999" customHeight="1">
      <c r="B4" s="981" t="s">
        <v>124</v>
      </c>
      <c r="C4" s="981"/>
      <c r="D4" s="981"/>
      <c r="E4" s="774"/>
      <c r="F4" s="774"/>
      <c r="G4" s="774"/>
      <c r="H4" s="814" t="s">
        <v>365</v>
      </c>
    </row>
    <row r="5" spans="2:8" s="335" customFormat="1" ht="120.6" customHeight="1">
      <c r="B5" s="775" t="s">
        <v>1109</v>
      </c>
      <c r="C5" s="775" t="s">
        <v>1110</v>
      </c>
      <c r="D5" s="775" t="s">
        <v>1111</v>
      </c>
      <c r="E5" s="775" t="s">
        <v>1112</v>
      </c>
      <c r="F5" s="776" t="s">
        <v>382</v>
      </c>
      <c r="G5" s="777" t="s">
        <v>3393</v>
      </c>
      <c r="H5" s="778" t="s">
        <v>37</v>
      </c>
    </row>
    <row r="6" spans="2:8" s="335" customFormat="1" ht="24" customHeight="1">
      <c r="B6" s="779" t="s">
        <v>507</v>
      </c>
      <c r="C6" s="779" t="s">
        <v>185</v>
      </c>
      <c r="D6" s="779" t="s">
        <v>271</v>
      </c>
      <c r="E6" s="779" t="s">
        <v>459</v>
      </c>
      <c r="F6" s="780" t="s">
        <v>672</v>
      </c>
      <c r="G6" s="779" t="s">
        <v>486</v>
      </c>
      <c r="H6" s="779" t="s">
        <v>673</v>
      </c>
    </row>
    <row r="7" spans="2:8" s="335" customFormat="1" ht="13.35" customHeight="1">
      <c r="B7" s="781"/>
      <c r="C7" s="781"/>
      <c r="D7" s="781"/>
      <c r="E7" s="781"/>
      <c r="F7" s="782" t="s">
        <v>1692</v>
      </c>
      <c r="G7" s="783">
        <v>5651346.5347131398</v>
      </c>
      <c r="H7" s="784" t="s">
        <v>1691</v>
      </c>
    </row>
    <row r="8" spans="2:8" s="335" customFormat="1" ht="13.35" customHeight="1">
      <c r="B8" s="781"/>
      <c r="C8" s="781"/>
      <c r="D8" s="781"/>
      <c r="E8" s="781"/>
      <c r="F8" s="785" t="s">
        <v>74</v>
      </c>
      <c r="G8" s="781"/>
      <c r="H8" s="786" t="s">
        <v>300</v>
      </c>
    </row>
    <row r="9" spans="2:8" s="335" customFormat="1" ht="13.35" customHeight="1">
      <c r="B9" s="787"/>
      <c r="C9" s="787"/>
      <c r="D9" s="787"/>
      <c r="E9" s="787"/>
      <c r="F9" s="782" t="s">
        <v>545</v>
      </c>
      <c r="G9" s="788">
        <v>5594658.8889562897</v>
      </c>
      <c r="H9" s="784" t="s">
        <v>532</v>
      </c>
    </row>
    <row r="10" spans="2:8" s="335" customFormat="1" ht="13.35" customHeight="1">
      <c r="B10" s="789" t="s">
        <v>507</v>
      </c>
      <c r="C10" s="790"/>
      <c r="D10" s="790"/>
      <c r="E10" s="790"/>
      <c r="F10" s="782" t="s">
        <v>191</v>
      </c>
      <c r="G10" s="788">
        <v>3241599.6066605099</v>
      </c>
      <c r="H10" s="784" t="s">
        <v>454</v>
      </c>
    </row>
    <row r="11" spans="2:8" s="335" customFormat="1" ht="13.35" customHeight="1">
      <c r="B11" s="781"/>
      <c r="C11" s="789" t="s">
        <v>1113</v>
      </c>
      <c r="D11" s="790"/>
      <c r="E11" s="790"/>
      <c r="F11" s="791" t="s">
        <v>674</v>
      </c>
      <c r="G11" s="788">
        <v>1066661.92503947</v>
      </c>
      <c r="H11" s="792" t="s">
        <v>256</v>
      </c>
    </row>
    <row r="12" spans="2:8" s="335" customFormat="1" ht="13.9" customHeight="1">
      <c r="B12" s="781"/>
      <c r="C12" s="781"/>
      <c r="D12" s="793" t="s">
        <v>507</v>
      </c>
      <c r="E12" s="790"/>
      <c r="F12" s="794" t="s">
        <v>675</v>
      </c>
      <c r="G12" s="795">
        <v>1066661.92503947</v>
      </c>
      <c r="H12" s="796" t="s">
        <v>257</v>
      </c>
    </row>
    <row r="13" spans="2:8" s="335" customFormat="1" ht="34.700000000000003" customHeight="1">
      <c r="B13" s="797" t="s">
        <v>507</v>
      </c>
      <c r="C13" s="797" t="s">
        <v>1113</v>
      </c>
      <c r="D13" s="797" t="s">
        <v>507</v>
      </c>
      <c r="E13" s="798" t="s">
        <v>1114</v>
      </c>
      <c r="F13" s="799" t="s">
        <v>1639</v>
      </c>
      <c r="G13" s="800">
        <v>1066661.92503947</v>
      </c>
      <c r="H13" s="801" t="s">
        <v>1640</v>
      </c>
    </row>
    <row r="14" spans="2:8" s="335" customFormat="1" ht="13.35" customHeight="1">
      <c r="B14" s="781"/>
      <c r="C14" s="789" t="s">
        <v>680</v>
      </c>
      <c r="D14" s="790"/>
      <c r="E14" s="790"/>
      <c r="F14" s="791" t="s">
        <v>692</v>
      </c>
      <c r="G14" s="788">
        <v>1660623.01434858</v>
      </c>
      <c r="H14" s="792" t="s">
        <v>340</v>
      </c>
    </row>
    <row r="15" spans="2:8" s="335" customFormat="1" ht="13.9" customHeight="1">
      <c r="B15" s="781"/>
      <c r="C15" s="781"/>
      <c r="D15" s="793" t="s">
        <v>507</v>
      </c>
      <c r="E15" s="790"/>
      <c r="F15" s="794" t="s">
        <v>693</v>
      </c>
      <c r="G15" s="795">
        <v>1354387.1929758999</v>
      </c>
      <c r="H15" s="796" t="s">
        <v>1301</v>
      </c>
    </row>
    <row r="16" spans="2:8" s="335" customFormat="1" ht="24" customHeight="1">
      <c r="B16" s="802"/>
      <c r="C16" s="797" t="s">
        <v>680</v>
      </c>
      <c r="D16" s="797" t="s">
        <v>507</v>
      </c>
      <c r="E16" s="798" t="s">
        <v>1113</v>
      </c>
      <c r="F16" s="799" t="s">
        <v>1155</v>
      </c>
      <c r="G16" s="800">
        <v>473957.34649929003</v>
      </c>
      <c r="H16" s="801" t="s">
        <v>13</v>
      </c>
    </row>
    <row r="17" spans="2:8" s="335" customFormat="1" ht="34.700000000000003" customHeight="1">
      <c r="B17" s="802"/>
      <c r="C17" s="802"/>
      <c r="D17" s="802"/>
      <c r="E17" s="798" t="s">
        <v>1299</v>
      </c>
      <c r="F17" s="799" t="s">
        <v>1302</v>
      </c>
      <c r="G17" s="800">
        <v>496005.39154615998</v>
      </c>
      <c r="H17" s="801" t="s">
        <v>1303</v>
      </c>
    </row>
    <row r="18" spans="2:8" s="335" customFormat="1" ht="13.35" customHeight="1">
      <c r="B18" s="802"/>
      <c r="C18" s="802"/>
      <c r="D18" s="802"/>
      <c r="E18" s="798" t="s">
        <v>676</v>
      </c>
      <c r="F18" s="799" t="s">
        <v>694</v>
      </c>
      <c r="G18" s="800">
        <v>60135.895409190001</v>
      </c>
      <c r="H18" s="801" t="s">
        <v>208</v>
      </c>
    </row>
    <row r="19" spans="2:8" s="335" customFormat="1" ht="34.700000000000003" customHeight="1">
      <c r="B19" s="802"/>
      <c r="C19" s="802"/>
      <c r="D19" s="802"/>
      <c r="E19" s="798" t="s">
        <v>1116</v>
      </c>
      <c r="F19" s="799" t="s">
        <v>1304</v>
      </c>
      <c r="G19" s="800">
        <v>2748.0358342099998</v>
      </c>
      <c r="H19" s="801" t="s">
        <v>980</v>
      </c>
    </row>
    <row r="20" spans="2:8" s="335" customFormat="1" ht="24" customHeight="1">
      <c r="B20" s="802"/>
      <c r="C20" s="802"/>
      <c r="D20" s="802"/>
      <c r="E20" s="798" t="s">
        <v>1305</v>
      </c>
      <c r="F20" s="799" t="s">
        <v>1306</v>
      </c>
      <c r="G20" s="800">
        <v>312939.93343665003</v>
      </c>
      <c r="H20" s="801" t="s">
        <v>1156</v>
      </c>
    </row>
    <row r="21" spans="2:8" s="335" customFormat="1" ht="34.700000000000003" customHeight="1">
      <c r="B21" s="802"/>
      <c r="C21" s="802"/>
      <c r="D21" s="802"/>
      <c r="E21" s="798" t="s">
        <v>1336</v>
      </c>
      <c r="F21" s="799" t="s">
        <v>2095</v>
      </c>
      <c r="G21" s="800">
        <v>8600.5902504000005</v>
      </c>
      <c r="H21" s="801" t="s">
        <v>2096</v>
      </c>
    </row>
    <row r="22" spans="2:8" s="335" customFormat="1" ht="13.9" customHeight="1">
      <c r="B22" s="781"/>
      <c r="C22" s="781"/>
      <c r="D22" s="793" t="s">
        <v>185</v>
      </c>
      <c r="E22" s="790"/>
      <c r="F22" s="794" t="s">
        <v>496</v>
      </c>
      <c r="G22" s="795">
        <v>41144.681495800003</v>
      </c>
      <c r="H22" s="796" t="s">
        <v>65</v>
      </c>
    </row>
    <row r="23" spans="2:8" s="335" customFormat="1" ht="24" customHeight="1">
      <c r="B23" s="802"/>
      <c r="C23" s="802"/>
      <c r="D23" s="797" t="s">
        <v>185</v>
      </c>
      <c r="E23" s="798" t="s">
        <v>1347</v>
      </c>
      <c r="F23" s="799" t="s">
        <v>3217</v>
      </c>
      <c r="G23" s="800">
        <v>3.692E-3</v>
      </c>
      <c r="H23" s="801" t="s">
        <v>3218</v>
      </c>
    </row>
    <row r="24" spans="2:8" s="335" customFormat="1" ht="34.700000000000003" customHeight="1">
      <c r="B24" s="802"/>
      <c r="C24" s="802"/>
      <c r="D24" s="802"/>
      <c r="E24" s="798" t="s">
        <v>1310</v>
      </c>
      <c r="F24" s="799" t="s">
        <v>1311</v>
      </c>
      <c r="G24" s="800">
        <v>12809.587668710001</v>
      </c>
      <c r="H24" s="801" t="s">
        <v>983</v>
      </c>
    </row>
    <row r="25" spans="2:8" s="335" customFormat="1" ht="24" customHeight="1">
      <c r="B25" s="802"/>
      <c r="C25" s="802"/>
      <c r="D25" s="802"/>
      <c r="E25" s="798" t="s">
        <v>1312</v>
      </c>
      <c r="F25" s="799" t="s">
        <v>1313</v>
      </c>
      <c r="G25" s="800">
        <v>4501.7010321099997</v>
      </c>
      <c r="H25" s="801" t="s">
        <v>1314</v>
      </c>
    </row>
    <row r="26" spans="2:8" s="335" customFormat="1" ht="34.700000000000003" customHeight="1">
      <c r="B26" s="802"/>
      <c r="C26" s="802"/>
      <c r="D26" s="802"/>
      <c r="E26" s="798" t="s">
        <v>1315</v>
      </c>
      <c r="F26" s="799" t="s">
        <v>1316</v>
      </c>
      <c r="G26" s="800">
        <v>9.6441850500000008</v>
      </c>
      <c r="H26" s="801" t="s">
        <v>1317</v>
      </c>
    </row>
    <row r="27" spans="2:8" s="335" customFormat="1" ht="34.700000000000003" customHeight="1">
      <c r="B27" s="802"/>
      <c r="C27" s="802"/>
      <c r="D27" s="802"/>
      <c r="E27" s="798" t="s">
        <v>1318</v>
      </c>
      <c r="F27" s="799" t="s">
        <v>1319</v>
      </c>
      <c r="G27" s="800">
        <v>1173.9601693899999</v>
      </c>
      <c r="H27" s="801" t="s">
        <v>1320</v>
      </c>
    </row>
    <row r="28" spans="2:8" s="335" customFormat="1" ht="24" customHeight="1">
      <c r="B28" s="802"/>
      <c r="C28" s="802"/>
      <c r="D28" s="802"/>
      <c r="E28" s="798" t="s">
        <v>1321</v>
      </c>
      <c r="F28" s="799" t="s">
        <v>1322</v>
      </c>
      <c r="G28" s="800">
        <v>3849.2752246499999</v>
      </c>
      <c r="H28" s="801" t="s">
        <v>984</v>
      </c>
    </row>
    <row r="29" spans="2:8" s="335" customFormat="1" ht="34.700000000000003" customHeight="1">
      <c r="B29" s="802"/>
      <c r="C29" s="802"/>
      <c r="D29" s="802"/>
      <c r="E29" s="798" t="s">
        <v>1323</v>
      </c>
      <c r="F29" s="799" t="s">
        <v>1324</v>
      </c>
      <c r="G29" s="800">
        <v>17214.802266999999</v>
      </c>
      <c r="H29" s="801" t="s">
        <v>1325</v>
      </c>
    </row>
    <row r="30" spans="2:8" s="335" customFormat="1" ht="34.700000000000003" customHeight="1">
      <c r="B30" s="802"/>
      <c r="C30" s="802"/>
      <c r="D30" s="802"/>
      <c r="E30" s="798" t="s">
        <v>1326</v>
      </c>
      <c r="F30" s="799" t="s">
        <v>1327</v>
      </c>
      <c r="G30" s="800">
        <v>1550.60097389</v>
      </c>
      <c r="H30" s="801" t="s">
        <v>1328</v>
      </c>
    </row>
    <row r="31" spans="2:8" s="335" customFormat="1" ht="13.9" customHeight="1">
      <c r="B31" s="802"/>
      <c r="C31" s="802"/>
      <c r="D31" s="802"/>
      <c r="E31" s="798" t="s">
        <v>2238</v>
      </c>
      <c r="F31" s="799" t="s">
        <v>2239</v>
      </c>
      <c r="G31" s="800">
        <v>35.106282999999998</v>
      </c>
      <c r="H31" s="801" t="s">
        <v>2240</v>
      </c>
    </row>
    <row r="32" spans="2:8" s="335" customFormat="1" ht="24" customHeight="1">
      <c r="B32" s="781"/>
      <c r="C32" s="781"/>
      <c r="D32" s="793" t="s">
        <v>271</v>
      </c>
      <c r="E32" s="790"/>
      <c r="F32" s="794" t="s">
        <v>695</v>
      </c>
      <c r="G32" s="795">
        <v>256038.61517639001</v>
      </c>
      <c r="H32" s="796" t="s">
        <v>57</v>
      </c>
    </row>
    <row r="33" spans="2:8" s="335" customFormat="1" ht="24" customHeight="1">
      <c r="B33" s="802"/>
      <c r="C33" s="802"/>
      <c r="D33" s="797" t="s">
        <v>271</v>
      </c>
      <c r="E33" s="798" t="s">
        <v>1113</v>
      </c>
      <c r="F33" s="799" t="s">
        <v>696</v>
      </c>
      <c r="G33" s="800">
        <v>3573.3514637500002</v>
      </c>
      <c r="H33" s="801" t="s">
        <v>1331</v>
      </c>
    </row>
    <row r="34" spans="2:8" s="335" customFormat="1" ht="13.35" customHeight="1">
      <c r="B34" s="802"/>
      <c r="C34" s="802"/>
      <c r="D34" s="802"/>
      <c r="E34" s="798" t="s">
        <v>1299</v>
      </c>
      <c r="F34" s="799" t="s">
        <v>2045</v>
      </c>
      <c r="G34" s="800">
        <v>-2.7899999999999999E-3</v>
      </c>
      <c r="H34" s="801" t="s">
        <v>2046</v>
      </c>
    </row>
    <row r="35" spans="2:8" s="335" customFormat="1" ht="24" customHeight="1">
      <c r="B35" s="802"/>
      <c r="C35" s="802"/>
      <c r="D35" s="802"/>
      <c r="E35" s="798" t="s">
        <v>680</v>
      </c>
      <c r="F35" s="799" t="s">
        <v>699</v>
      </c>
      <c r="G35" s="800">
        <v>2632.7437113000001</v>
      </c>
      <c r="H35" s="801" t="s">
        <v>1332</v>
      </c>
    </row>
    <row r="36" spans="2:8" s="335" customFormat="1" ht="24" customHeight="1">
      <c r="B36" s="802"/>
      <c r="C36" s="802"/>
      <c r="D36" s="802"/>
      <c r="E36" s="798" t="s">
        <v>687</v>
      </c>
      <c r="F36" s="799" t="s">
        <v>700</v>
      </c>
      <c r="G36" s="800">
        <v>245103.82141527999</v>
      </c>
      <c r="H36" s="801" t="s">
        <v>79</v>
      </c>
    </row>
    <row r="37" spans="2:8" s="335" customFormat="1" ht="13.35" customHeight="1">
      <c r="B37" s="802"/>
      <c r="C37" s="802"/>
      <c r="D37" s="802"/>
      <c r="E37" s="798" t="s">
        <v>1333</v>
      </c>
      <c r="F37" s="799" t="s">
        <v>2241</v>
      </c>
      <c r="G37" s="800">
        <v>816.60042725000005</v>
      </c>
      <c r="H37" s="801" t="s">
        <v>2242</v>
      </c>
    </row>
    <row r="38" spans="2:8" s="335" customFormat="1" ht="24" customHeight="1">
      <c r="B38" s="802"/>
      <c r="C38" s="802"/>
      <c r="D38" s="802"/>
      <c r="E38" s="798" t="s">
        <v>1334</v>
      </c>
      <c r="F38" s="799" t="s">
        <v>229</v>
      </c>
      <c r="G38" s="800">
        <v>2835.5070507</v>
      </c>
      <c r="H38" s="801" t="s">
        <v>380</v>
      </c>
    </row>
    <row r="39" spans="2:8" s="335" customFormat="1" ht="13.35" customHeight="1">
      <c r="B39" s="802"/>
      <c r="C39" s="802"/>
      <c r="D39" s="802"/>
      <c r="E39" s="798" t="s">
        <v>1115</v>
      </c>
      <c r="F39" s="799" t="s">
        <v>702</v>
      </c>
      <c r="G39" s="800">
        <v>366.90444388999998</v>
      </c>
      <c r="H39" s="801" t="s">
        <v>395</v>
      </c>
    </row>
    <row r="40" spans="2:8" s="335" customFormat="1" ht="13.9" customHeight="1">
      <c r="B40" s="802"/>
      <c r="C40" s="802"/>
      <c r="D40" s="802"/>
      <c r="E40" s="798" t="s">
        <v>1354</v>
      </c>
      <c r="F40" s="799" t="s">
        <v>2047</v>
      </c>
      <c r="G40" s="800">
        <v>709.68945422000002</v>
      </c>
      <c r="H40" s="801" t="s">
        <v>2048</v>
      </c>
    </row>
    <row r="41" spans="2:8" s="335" customFormat="1" ht="24" customHeight="1">
      <c r="B41" s="781"/>
      <c r="C41" s="781"/>
      <c r="D41" s="793" t="s">
        <v>459</v>
      </c>
      <c r="E41" s="790"/>
      <c r="F41" s="794" t="s">
        <v>704</v>
      </c>
      <c r="G41" s="795">
        <v>5457.8594275400001</v>
      </c>
      <c r="H41" s="796" t="s">
        <v>232</v>
      </c>
    </row>
    <row r="42" spans="2:8" s="335" customFormat="1" ht="24" customHeight="1">
      <c r="B42" s="802"/>
      <c r="C42" s="802"/>
      <c r="D42" s="797" t="s">
        <v>459</v>
      </c>
      <c r="E42" s="798" t="s">
        <v>687</v>
      </c>
      <c r="F42" s="799" t="s">
        <v>705</v>
      </c>
      <c r="G42" s="800">
        <v>5419.1656018499998</v>
      </c>
      <c r="H42" s="801" t="s">
        <v>637</v>
      </c>
    </row>
    <row r="43" spans="2:8" s="335" customFormat="1" ht="45.95" customHeight="1">
      <c r="B43" s="802"/>
      <c r="C43" s="802"/>
      <c r="D43" s="802"/>
      <c r="E43" s="798" t="s">
        <v>1115</v>
      </c>
      <c r="F43" s="799" t="s">
        <v>706</v>
      </c>
      <c r="G43" s="800">
        <v>4.8662660000000004</v>
      </c>
      <c r="H43" s="801" t="s">
        <v>226</v>
      </c>
    </row>
    <row r="44" spans="2:8" s="335" customFormat="1" ht="13.35" customHeight="1">
      <c r="B44" s="802"/>
      <c r="C44" s="802"/>
      <c r="D44" s="802"/>
      <c r="E44" s="798" t="s">
        <v>1337</v>
      </c>
      <c r="F44" s="799" t="s">
        <v>1523</v>
      </c>
      <c r="G44" s="800">
        <v>4.7550726900000004</v>
      </c>
      <c r="H44" s="801" t="s">
        <v>1524</v>
      </c>
    </row>
    <row r="45" spans="2:8" s="335" customFormat="1" ht="24" customHeight="1">
      <c r="B45" s="802"/>
      <c r="C45" s="802"/>
      <c r="D45" s="802"/>
      <c r="E45" s="798" t="s">
        <v>1345</v>
      </c>
      <c r="F45" s="799" t="s">
        <v>1346</v>
      </c>
      <c r="G45" s="800">
        <v>37.592081</v>
      </c>
      <c r="H45" s="801" t="s">
        <v>986</v>
      </c>
    </row>
    <row r="46" spans="2:8" s="335" customFormat="1" ht="45.95" customHeight="1">
      <c r="B46" s="802"/>
      <c r="C46" s="802"/>
      <c r="D46" s="802"/>
      <c r="E46" s="798" t="s">
        <v>3394</v>
      </c>
      <c r="F46" s="799" t="s">
        <v>3395</v>
      </c>
      <c r="G46" s="800">
        <v>3.692E-3</v>
      </c>
      <c r="H46" s="801" t="s">
        <v>3396</v>
      </c>
    </row>
    <row r="47" spans="2:8" s="335" customFormat="1" ht="13.9" customHeight="1">
      <c r="B47" s="802"/>
      <c r="C47" s="802"/>
      <c r="D47" s="802"/>
      <c r="E47" s="798" t="s">
        <v>1350</v>
      </c>
      <c r="F47" s="799" t="s">
        <v>2051</v>
      </c>
      <c r="G47" s="800">
        <v>8.6342770000000009</v>
      </c>
      <c r="H47" s="801" t="s">
        <v>2052</v>
      </c>
    </row>
    <row r="48" spans="2:8" s="335" customFormat="1" ht="13.35" customHeight="1">
      <c r="B48" s="802"/>
      <c r="C48" s="802"/>
      <c r="D48" s="802"/>
      <c r="E48" s="798" t="s">
        <v>1353</v>
      </c>
      <c r="F48" s="799" t="s">
        <v>2073</v>
      </c>
      <c r="G48" s="800">
        <v>-17.159413000000001</v>
      </c>
      <c r="H48" s="801" t="s">
        <v>2056</v>
      </c>
    </row>
    <row r="49" spans="2:8" s="335" customFormat="1" ht="13.35" customHeight="1">
      <c r="B49" s="802"/>
      <c r="C49" s="802"/>
      <c r="D49" s="802"/>
      <c r="E49" s="798" t="s">
        <v>3397</v>
      </c>
      <c r="F49" s="799" t="s">
        <v>3398</v>
      </c>
      <c r="G49" s="800">
        <v>1.8500000000000001E-3</v>
      </c>
      <c r="H49" s="801" t="s">
        <v>3399</v>
      </c>
    </row>
    <row r="50" spans="2:8" s="335" customFormat="1" ht="13.9" customHeight="1">
      <c r="B50" s="781"/>
      <c r="C50" s="781"/>
      <c r="D50" s="793" t="s">
        <v>672</v>
      </c>
      <c r="E50" s="790"/>
      <c r="F50" s="794" t="s">
        <v>707</v>
      </c>
      <c r="G50" s="795">
        <v>3594.6652729500001</v>
      </c>
      <c r="H50" s="796" t="s">
        <v>569</v>
      </c>
    </row>
    <row r="51" spans="2:8" s="335" customFormat="1" ht="34.700000000000003" customHeight="1">
      <c r="B51" s="802"/>
      <c r="C51" s="802"/>
      <c r="D51" s="797" t="s">
        <v>672</v>
      </c>
      <c r="E51" s="798" t="s">
        <v>1113</v>
      </c>
      <c r="F51" s="799" t="s">
        <v>707</v>
      </c>
      <c r="G51" s="800">
        <v>3594.6652729500001</v>
      </c>
      <c r="H51" s="801" t="s">
        <v>569</v>
      </c>
    </row>
    <row r="52" spans="2:8" s="335" customFormat="1" ht="13.35" customHeight="1">
      <c r="B52" s="781"/>
      <c r="C52" s="789" t="s">
        <v>687</v>
      </c>
      <c r="D52" s="790"/>
      <c r="E52" s="790"/>
      <c r="F52" s="791" t="s">
        <v>708</v>
      </c>
      <c r="G52" s="788">
        <v>512610.00295687001</v>
      </c>
      <c r="H52" s="792" t="s">
        <v>326</v>
      </c>
    </row>
    <row r="53" spans="2:8" s="335" customFormat="1" ht="24" customHeight="1">
      <c r="B53" s="781"/>
      <c r="C53" s="781"/>
      <c r="D53" s="793" t="s">
        <v>507</v>
      </c>
      <c r="E53" s="790"/>
      <c r="F53" s="794" t="s">
        <v>709</v>
      </c>
      <c r="G53" s="795">
        <v>489254.19553472003</v>
      </c>
      <c r="H53" s="796" t="s">
        <v>565</v>
      </c>
    </row>
    <row r="54" spans="2:8" s="335" customFormat="1" ht="13.35" customHeight="1">
      <c r="B54" s="802"/>
      <c r="C54" s="797" t="s">
        <v>687</v>
      </c>
      <c r="D54" s="797" t="s">
        <v>507</v>
      </c>
      <c r="E54" s="798" t="s">
        <v>1113</v>
      </c>
      <c r="F54" s="799" t="s">
        <v>960</v>
      </c>
      <c r="G54" s="800">
        <v>15034.11563273</v>
      </c>
      <c r="H54" s="801" t="s">
        <v>961</v>
      </c>
    </row>
    <row r="55" spans="2:8" s="335" customFormat="1" ht="13.35" customHeight="1">
      <c r="B55" s="802"/>
      <c r="C55" s="802"/>
      <c r="D55" s="802"/>
      <c r="E55" s="798" t="s">
        <v>1299</v>
      </c>
      <c r="F55" s="799" t="s">
        <v>710</v>
      </c>
      <c r="G55" s="800">
        <v>2856.2017642000001</v>
      </c>
      <c r="H55" s="801" t="s">
        <v>504</v>
      </c>
    </row>
    <row r="56" spans="2:8" s="335" customFormat="1" ht="13.35" customHeight="1">
      <c r="B56" s="802"/>
      <c r="C56" s="802"/>
      <c r="D56" s="802"/>
      <c r="E56" s="798" t="s">
        <v>676</v>
      </c>
      <c r="F56" s="799" t="s">
        <v>711</v>
      </c>
      <c r="G56" s="800">
        <v>685.90199546999997</v>
      </c>
      <c r="H56" s="801" t="s">
        <v>611</v>
      </c>
    </row>
    <row r="57" spans="2:8" s="335" customFormat="1" ht="13.35" customHeight="1">
      <c r="B57" s="802"/>
      <c r="C57" s="802"/>
      <c r="D57" s="802"/>
      <c r="E57" s="798" t="s">
        <v>680</v>
      </c>
      <c r="F57" s="799" t="s">
        <v>712</v>
      </c>
      <c r="G57" s="800">
        <v>35.776056150000002</v>
      </c>
      <c r="H57" s="801" t="s">
        <v>236</v>
      </c>
    </row>
    <row r="58" spans="2:8" s="335" customFormat="1" ht="13.35" customHeight="1">
      <c r="B58" s="802"/>
      <c r="C58" s="802"/>
      <c r="D58" s="802"/>
      <c r="E58" s="798" t="s">
        <v>687</v>
      </c>
      <c r="F58" s="799" t="s">
        <v>713</v>
      </c>
      <c r="G58" s="800">
        <v>108542.34706866</v>
      </c>
      <c r="H58" s="801" t="s">
        <v>128</v>
      </c>
    </row>
    <row r="59" spans="2:8" s="335" customFormat="1" ht="45.95" customHeight="1">
      <c r="B59" s="802"/>
      <c r="C59" s="802"/>
      <c r="D59" s="802"/>
      <c r="E59" s="798" t="s">
        <v>1333</v>
      </c>
      <c r="F59" s="799" t="s">
        <v>714</v>
      </c>
      <c r="G59" s="800">
        <v>6837.5405391300001</v>
      </c>
      <c r="H59" s="801" t="s">
        <v>129</v>
      </c>
    </row>
    <row r="60" spans="2:8" s="335" customFormat="1" ht="13.35" customHeight="1">
      <c r="B60" s="802"/>
      <c r="C60" s="802"/>
      <c r="D60" s="802"/>
      <c r="E60" s="798" t="s">
        <v>1114</v>
      </c>
      <c r="F60" s="799" t="s">
        <v>715</v>
      </c>
      <c r="G60" s="800">
        <v>334911.02880577999</v>
      </c>
      <c r="H60" s="801" t="s">
        <v>117</v>
      </c>
    </row>
    <row r="61" spans="2:8" s="335" customFormat="1" ht="13.35" customHeight="1">
      <c r="B61" s="802"/>
      <c r="C61" s="802"/>
      <c r="D61" s="802"/>
      <c r="E61" s="798" t="s">
        <v>1117</v>
      </c>
      <c r="F61" s="799" t="s">
        <v>716</v>
      </c>
      <c r="G61" s="800">
        <v>9285.3347815100005</v>
      </c>
      <c r="H61" s="801" t="s">
        <v>172</v>
      </c>
    </row>
    <row r="62" spans="2:8" s="335" customFormat="1" ht="13.9" customHeight="1">
      <c r="B62" s="802"/>
      <c r="C62" s="802"/>
      <c r="D62" s="802"/>
      <c r="E62" s="798" t="s">
        <v>1118</v>
      </c>
      <c r="F62" s="799" t="s">
        <v>2297</v>
      </c>
      <c r="G62" s="800">
        <v>1012.81902286</v>
      </c>
      <c r="H62" s="801" t="s">
        <v>2269</v>
      </c>
    </row>
    <row r="63" spans="2:8" s="335" customFormat="1" ht="24" customHeight="1">
      <c r="B63" s="802"/>
      <c r="C63" s="802"/>
      <c r="D63" s="802"/>
      <c r="E63" s="798" t="s">
        <v>1115</v>
      </c>
      <c r="F63" s="799" t="s">
        <v>962</v>
      </c>
      <c r="G63" s="800">
        <v>2805.4126939299999</v>
      </c>
      <c r="H63" s="801" t="s">
        <v>963</v>
      </c>
    </row>
    <row r="64" spans="2:8" s="335" customFormat="1" ht="24" customHeight="1">
      <c r="B64" s="802"/>
      <c r="C64" s="802"/>
      <c r="D64" s="802"/>
      <c r="E64" s="798" t="s">
        <v>1354</v>
      </c>
      <c r="F64" s="799" t="s">
        <v>1017</v>
      </c>
      <c r="G64" s="800">
        <v>7247.6638303500004</v>
      </c>
      <c r="H64" s="801" t="s">
        <v>1018</v>
      </c>
    </row>
    <row r="65" spans="2:8" s="335" customFormat="1" ht="24" customHeight="1">
      <c r="B65" s="802"/>
      <c r="C65" s="802"/>
      <c r="D65" s="802"/>
      <c r="E65" s="798" t="s">
        <v>1337</v>
      </c>
      <c r="F65" s="799" t="s">
        <v>3233</v>
      </c>
      <c r="G65" s="800">
        <v>5.3343950000000001E-2</v>
      </c>
      <c r="H65" s="801" t="s">
        <v>3234</v>
      </c>
    </row>
    <row r="66" spans="2:8" s="335" customFormat="1" ht="24" customHeight="1">
      <c r="B66" s="781"/>
      <c r="C66" s="781"/>
      <c r="D66" s="793" t="s">
        <v>185</v>
      </c>
      <c r="E66" s="790"/>
      <c r="F66" s="794" t="s">
        <v>717</v>
      </c>
      <c r="G66" s="795">
        <v>23355.807422149999</v>
      </c>
      <c r="H66" s="796" t="s">
        <v>22</v>
      </c>
    </row>
    <row r="67" spans="2:8" s="335" customFormat="1" ht="24" customHeight="1">
      <c r="B67" s="802"/>
      <c r="C67" s="802"/>
      <c r="D67" s="797" t="s">
        <v>185</v>
      </c>
      <c r="E67" s="798" t="s">
        <v>1113</v>
      </c>
      <c r="F67" s="799" t="s">
        <v>1206</v>
      </c>
      <c r="G67" s="800">
        <v>19808.455811420001</v>
      </c>
      <c r="H67" s="801" t="s">
        <v>1207</v>
      </c>
    </row>
    <row r="68" spans="2:8" s="335" customFormat="1" ht="24" customHeight="1">
      <c r="B68" s="802"/>
      <c r="C68" s="802"/>
      <c r="D68" s="802"/>
      <c r="E68" s="798" t="s">
        <v>1299</v>
      </c>
      <c r="F68" s="799" t="s">
        <v>1157</v>
      </c>
      <c r="G68" s="800">
        <v>319.80908087</v>
      </c>
      <c r="H68" s="801" t="s">
        <v>1158</v>
      </c>
    </row>
    <row r="69" spans="2:8" s="335" customFormat="1" ht="24" customHeight="1">
      <c r="B69" s="802"/>
      <c r="C69" s="802"/>
      <c r="D69" s="802"/>
      <c r="E69" s="798" t="s">
        <v>680</v>
      </c>
      <c r="F69" s="799" t="s">
        <v>1159</v>
      </c>
      <c r="G69" s="800">
        <v>60.872109279999997</v>
      </c>
      <c r="H69" s="801" t="s">
        <v>1160</v>
      </c>
    </row>
    <row r="70" spans="2:8" s="335" customFormat="1" ht="13.35" customHeight="1">
      <c r="B70" s="802"/>
      <c r="C70" s="802"/>
      <c r="D70" s="802"/>
      <c r="E70" s="798" t="s">
        <v>687</v>
      </c>
      <c r="F70" s="799" t="s">
        <v>1161</v>
      </c>
      <c r="G70" s="800">
        <v>3089.1400770599998</v>
      </c>
      <c r="H70" s="801" t="s">
        <v>1162</v>
      </c>
    </row>
    <row r="71" spans="2:8" s="335" customFormat="1" ht="13.9" customHeight="1">
      <c r="B71" s="802"/>
      <c r="C71" s="802"/>
      <c r="D71" s="802"/>
      <c r="E71" s="798" t="s">
        <v>1355</v>
      </c>
      <c r="F71" s="799" t="s">
        <v>2243</v>
      </c>
      <c r="G71" s="800">
        <v>0.714252</v>
      </c>
      <c r="H71" s="801" t="s">
        <v>2244</v>
      </c>
    </row>
    <row r="72" spans="2:8" s="335" customFormat="1" ht="13.35" customHeight="1">
      <c r="B72" s="802"/>
      <c r="C72" s="802"/>
      <c r="D72" s="802"/>
      <c r="E72" s="798" t="s">
        <v>1334</v>
      </c>
      <c r="F72" s="799" t="s">
        <v>953</v>
      </c>
      <c r="G72" s="800">
        <v>40.305117240000001</v>
      </c>
      <c r="H72" s="801" t="s">
        <v>954</v>
      </c>
    </row>
    <row r="73" spans="2:8" s="335" customFormat="1" ht="34.700000000000003" customHeight="1">
      <c r="B73" s="802"/>
      <c r="C73" s="802"/>
      <c r="D73" s="802"/>
      <c r="E73" s="798" t="s">
        <v>1117</v>
      </c>
      <c r="F73" s="799" t="s">
        <v>1019</v>
      </c>
      <c r="G73" s="800">
        <v>36.510974279999999</v>
      </c>
      <c r="H73" s="801" t="s">
        <v>1020</v>
      </c>
    </row>
    <row r="74" spans="2:8" s="335" customFormat="1" ht="13.9" customHeight="1">
      <c r="B74" s="781"/>
      <c r="C74" s="789" t="s">
        <v>1333</v>
      </c>
      <c r="D74" s="790"/>
      <c r="E74" s="790"/>
      <c r="F74" s="791" t="s">
        <v>718</v>
      </c>
      <c r="G74" s="788">
        <v>364.82823322000002</v>
      </c>
      <c r="H74" s="792" t="s">
        <v>213</v>
      </c>
    </row>
    <row r="75" spans="2:8" s="335" customFormat="1" ht="13.35" customHeight="1">
      <c r="B75" s="781"/>
      <c r="C75" s="781"/>
      <c r="D75" s="793" t="s">
        <v>507</v>
      </c>
      <c r="E75" s="790"/>
      <c r="F75" s="794" t="s">
        <v>718</v>
      </c>
      <c r="G75" s="795">
        <v>364.82823322000002</v>
      </c>
      <c r="H75" s="796" t="s">
        <v>213</v>
      </c>
    </row>
    <row r="76" spans="2:8" s="335" customFormat="1" ht="13.35" customHeight="1">
      <c r="B76" s="802"/>
      <c r="C76" s="797" t="s">
        <v>1333</v>
      </c>
      <c r="D76" s="797" t="s">
        <v>507</v>
      </c>
      <c r="E76" s="798" t="s">
        <v>1334</v>
      </c>
      <c r="F76" s="799" t="s">
        <v>939</v>
      </c>
      <c r="G76" s="800">
        <v>364.82823322000002</v>
      </c>
      <c r="H76" s="801" t="s">
        <v>940</v>
      </c>
    </row>
    <row r="77" spans="2:8" s="335" customFormat="1" ht="13.35" customHeight="1">
      <c r="B77" s="781"/>
      <c r="C77" s="789" t="s">
        <v>1355</v>
      </c>
      <c r="D77" s="790"/>
      <c r="E77" s="790"/>
      <c r="F77" s="791" t="s">
        <v>1356</v>
      </c>
      <c r="G77" s="788">
        <v>1339.83608237</v>
      </c>
      <c r="H77" s="792" t="s">
        <v>2307</v>
      </c>
    </row>
    <row r="78" spans="2:8" s="335" customFormat="1" ht="13.35" customHeight="1">
      <c r="B78" s="781"/>
      <c r="C78" s="781"/>
      <c r="D78" s="793" t="s">
        <v>507</v>
      </c>
      <c r="E78" s="790"/>
      <c r="F78" s="794" t="s">
        <v>342</v>
      </c>
      <c r="G78" s="795">
        <v>1339.83608237</v>
      </c>
      <c r="H78" s="796" t="s">
        <v>364</v>
      </c>
    </row>
    <row r="79" spans="2:8" s="335" customFormat="1" ht="13.9" customHeight="1">
      <c r="B79" s="802"/>
      <c r="C79" s="797" t="s">
        <v>1355</v>
      </c>
      <c r="D79" s="797" t="s">
        <v>507</v>
      </c>
      <c r="E79" s="798" t="s">
        <v>1113</v>
      </c>
      <c r="F79" s="799" t="s">
        <v>720</v>
      </c>
      <c r="G79" s="800">
        <v>1000.82368606</v>
      </c>
      <c r="H79" s="801" t="s">
        <v>46</v>
      </c>
    </row>
    <row r="80" spans="2:8" s="335" customFormat="1" ht="13.35" customHeight="1">
      <c r="B80" s="802"/>
      <c r="C80" s="802"/>
      <c r="D80" s="802"/>
      <c r="E80" s="798" t="s">
        <v>1342</v>
      </c>
      <c r="F80" s="803" t="s">
        <v>1357</v>
      </c>
      <c r="G80" s="800">
        <v>339.01239630999999</v>
      </c>
      <c r="H80" s="801" t="s">
        <v>981</v>
      </c>
    </row>
    <row r="81" spans="2:8" s="335" customFormat="1" ht="24" customHeight="1">
      <c r="B81" s="789" t="s">
        <v>185</v>
      </c>
      <c r="C81" s="790"/>
      <c r="D81" s="790"/>
      <c r="E81" s="790"/>
      <c r="F81" s="782" t="s">
        <v>669</v>
      </c>
      <c r="G81" s="788">
        <v>202269.19436043999</v>
      </c>
      <c r="H81" s="784" t="s">
        <v>174</v>
      </c>
    </row>
    <row r="82" spans="2:8" s="335" customFormat="1" ht="24" customHeight="1">
      <c r="B82" s="781"/>
      <c r="C82" s="789" t="s">
        <v>1113</v>
      </c>
      <c r="D82" s="790"/>
      <c r="E82" s="790"/>
      <c r="F82" s="791" t="s">
        <v>1359</v>
      </c>
      <c r="G82" s="788">
        <v>154554.86650604001</v>
      </c>
      <c r="H82" s="792" t="s">
        <v>320</v>
      </c>
    </row>
    <row r="83" spans="2:8" s="335" customFormat="1" ht="24" customHeight="1">
      <c r="B83" s="781"/>
      <c r="C83" s="781"/>
      <c r="D83" s="793" t="s">
        <v>507</v>
      </c>
      <c r="E83" s="790"/>
      <c r="F83" s="794" t="s">
        <v>721</v>
      </c>
      <c r="G83" s="795">
        <v>22756.269180129999</v>
      </c>
      <c r="H83" s="796" t="s">
        <v>482</v>
      </c>
    </row>
    <row r="84" spans="2:8" s="335" customFormat="1" ht="24" customHeight="1">
      <c r="B84" s="797" t="s">
        <v>185</v>
      </c>
      <c r="C84" s="797" t="s">
        <v>1113</v>
      </c>
      <c r="D84" s="797" t="s">
        <v>507</v>
      </c>
      <c r="E84" s="798" t="s">
        <v>1113</v>
      </c>
      <c r="F84" s="799" t="s">
        <v>722</v>
      </c>
      <c r="G84" s="800">
        <v>22756.269180129999</v>
      </c>
      <c r="H84" s="801" t="s">
        <v>104</v>
      </c>
    </row>
    <row r="85" spans="2:8" s="335" customFormat="1" ht="13.9" customHeight="1">
      <c r="B85" s="781"/>
      <c r="C85" s="781"/>
      <c r="D85" s="793" t="s">
        <v>271</v>
      </c>
      <c r="E85" s="790"/>
      <c r="F85" s="794" t="s">
        <v>724</v>
      </c>
      <c r="G85" s="795">
        <v>100338.70211447999</v>
      </c>
      <c r="H85" s="796" t="s">
        <v>27</v>
      </c>
    </row>
    <row r="86" spans="2:8" s="335" customFormat="1" ht="13.35" customHeight="1">
      <c r="B86" s="802"/>
      <c r="C86" s="802"/>
      <c r="D86" s="797" t="s">
        <v>271</v>
      </c>
      <c r="E86" s="798" t="s">
        <v>1113</v>
      </c>
      <c r="F86" s="799" t="s">
        <v>725</v>
      </c>
      <c r="G86" s="800">
        <v>100338.70211447999</v>
      </c>
      <c r="H86" s="801" t="s">
        <v>343</v>
      </c>
    </row>
    <row r="87" spans="2:8" s="335" customFormat="1" ht="13.35" customHeight="1">
      <c r="B87" s="781"/>
      <c r="C87" s="781"/>
      <c r="D87" s="793" t="s">
        <v>459</v>
      </c>
      <c r="E87" s="790"/>
      <c r="F87" s="794" t="s">
        <v>1066</v>
      </c>
      <c r="G87" s="795">
        <v>140.71415463</v>
      </c>
      <c r="H87" s="796" t="s">
        <v>625</v>
      </c>
    </row>
    <row r="88" spans="2:8" s="335" customFormat="1" ht="13.35" customHeight="1">
      <c r="B88" s="802"/>
      <c r="C88" s="802"/>
      <c r="D88" s="797" t="s">
        <v>459</v>
      </c>
      <c r="E88" s="798" t="s">
        <v>1113</v>
      </c>
      <c r="F88" s="799" t="s">
        <v>1035</v>
      </c>
      <c r="G88" s="800">
        <v>140.71415463</v>
      </c>
      <c r="H88" s="801" t="s">
        <v>1036</v>
      </c>
    </row>
    <row r="89" spans="2:8" s="335" customFormat="1" ht="13.9" customHeight="1">
      <c r="B89" s="781"/>
      <c r="C89" s="781"/>
      <c r="D89" s="793" t="s">
        <v>672</v>
      </c>
      <c r="E89" s="790"/>
      <c r="F89" s="794" t="s">
        <v>1067</v>
      </c>
      <c r="G89" s="795">
        <v>26587.78797085</v>
      </c>
      <c r="H89" s="796" t="s">
        <v>2308</v>
      </c>
    </row>
    <row r="90" spans="2:8" s="335" customFormat="1" ht="34.700000000000003" customHeight="1">
      <c r="B90" s="802"/>
      <c r="C90" s="802"/>
      <c r="D90" s="797" t="s">
        <v>672</v>
      </c>
      <c r="E90" s="798" t="s">
        <v>1113</v>
      </c>
      <c r="F90" s="799" t="s">
        <v>726</v>
      </c>
      <c r="G90" s="800">
        <v>1010.21942361</v>
      </c>
      <c r="H90" s="801" t="s">
        <v>1360</v>
      </c>
    </row>
    <row r="91" spans="2:8" s="335" customFormat="1" ht="13.9" customHeight="1">
      <c r="B91" s="802"/>
      <c r="C91" s="802"/>
      <c r="D91" s="802"/>
      <c r="E91" s="798" t="s">
        <v>1299</v>
      </c>
      <c r="F91" s="799" t="s">
        <v>1234</v>
      </c>
      <c r="G91" s="800">
        <v>0</v>
      </c>
      <c r="H91" s="801" t="s">
        <v>1235</v>
      </c>
    </row>
    <row r="92" spans="2:8" s="335" customFormat="1" ht="34.700000000000003" customHeight="1">
      <c r="B92" s="802"/>
      <c r="C92" s="802"/>
      <c r="D92" s="802"/>
      <c r="E92" s="798" t="s">
        <v>1300</v>
      </c>
      <c r="F92" s="799" t="s">
        <v>943</v>
      </c>
      <c r="G92" s="800">
        <v>25577.56854724</v>
      </c>
      <c r="H92" s="801" t="s">
        <v>944</v>
      </c>
    </row>
    <row r="93" spans="2:8" s="335" customFormat="1" ht="34.700000000000003" customHeight="1">
      <c r="B93" s="781"/>
      <c r="C93" s="781"/>
      <c r="D93" s="793" t="s">
        <v>486</v>
      </c>
      <c r="E93" s="790"/>
      <c r="F93" s="794" t="s">
        <v>730</v>
      </c>
      <c r="G93" s="795">
        <v>1458.75566824</v>
      </c>
      <c r="H93" s="796" t="s">
        <v>348</v>
      </c>
    </row>
    <row r="94" spans="2:8" s="335" customFormat="1" ht="24" customHeight="1">
      <c r="B94" s="802"/>
      <c r="C94" s="802"/>
      <c r="D94" s="797" t="s">
        <v>486</v>
      </c>
      <c r="E94" s="798" t="s">
        <v>1113</v>
      </c>
      <c r="F94" s="799" t="s">
        <v>2057</v>
      </c>
      <c r="G94" s="800">
        <v>1458.75566824</v>
      </c>
      <c r="H94" s="801" t="s">
        <v>2058</v>
      </c>
    </row>
    <row r="95" spans="2:8" s="335" customFormat="1" ht="24" customHeight="1">
      <c r="B95" s="781"/>
      <c r="C95" s="781"/>
      <c r="D95" s="793" t="s">
        <v>673</v>
      </c>
      <c r="E95" s="790"/>
      <c r="F95" s="794" t="s">
        <v>731</v>
      </c>
      <c r="G95" s="795">
        <v>447.41819944999997</v>
      </c>
      <c r="H95" s="796" t="s">
        <v>70</v>
      </c>
    </row>
    <row r="96" spans="2:8" s="335" customFormat="1" ht="13.35" customHeight="1">
      <c r="B96" s="802"/>
      <c r="C96" s="802"/>
      <c r="D96" s="797" t="s">
        <v>673</v>
      </c>
      <c r="E96" s="798" t="s">
        <v>1113</v>
      </c>
      <c r="F96" s="799" t="s">
        <v>1245</v>
      </c>
      <c r="G96" s="800">
        <v>25.78195419</v>
      </c>
      <c r="H96" s="801" t="s">
        <v>1525</v>
      </c>
    </row>
    <row r="97" spans="2:8" s="335" customFormat="1" ht="13.9" customHeight="1">
      <c r="B97" s="802"/>
      <c r="C97" s="802"/>
      <c r="D97" s="802"/>
      <c r="E97" s="798" t="s">
        <v>1299</v>
      </c>
      <c r="F97" s="799" t="s">
        <v>1526</v>
      </c>
      <c r="G97" s="800">
        <v>6.1084175099999998</v>
      </c>
      <c r="H97" s="801" t="s">
        <v>1186</v>
      </c>
    </row>
    <row r="98" spans="2:8" s="335" customFormat="1" ht="45.95" customHeight="1">
      <c r="B98" s="802"/>
      <c r="C98" s="802"/>
      <c r="D98" s="802"/>
      <c r="E98" s="798" t="s">
        <v>676</v>
      </c>
      <c r="F98" s="799" t="s">
        <v>1364</v>
      </c>
      <c r="G98" s="800">
        <v>393.42573542999997</v>
      </c>
      <c r="H98" s="801" t="s">
        <v>1037</v>
      </c>
    </row>
    <row r="99" spans="2:8" s="335" customFormat="1" ht="13.35" customHeight="1">
      <c r="B99" s="802"/>
      <c r="C99" s="802"/>
      <c r="D99" s="802"/>
      <c r="E99" s="798" t="s">
        <v>1114</v>
      </c>
      <c r="F99" s="799" t="s">
        <v>1236</v>
      </c>
      <c r="G99" s="800">
        <v>0</v>
      </c>
      <c r="H99" s="801" t="s">
        <v>1237</v>
      </c>
    </row>
    <row r="100" spans="2:8" s="335" customFormat="1" ht="45.95" customHeight="1">
      <c r="B100" s="802"/>
      <c r="C100" s="802"/>
      <c r="D100" s="802"/>
      <c r="E100" s="798" t="s">
        <v>1118</v>
      </c>
      <c r="F100" s="799" t="s">
        <v>3221</v>
      </c>
      <c r="G100" s="800">
        <v>1.7200000000000001E-4</v>
      </c>
      <c r="H100" s="801" t="s">
        <v>3222</v>
      </c>
    </row>
    <row r="101" spans="2:8" s="335" customFormat="1" ht="24" customHeight="1">
      <c r="B101" s="802"/>
      <c r="C101" s="802"/>
      <c r="D101" s="802"/>
      <c r="E101" s="798" t="s">
        <v>1116</v>
      </c>
      <c r="F101" s="799" t="s">
        <v>1220</v>
      </c>
      <c r="G101" s="800">
        <v>22.101920320000001</v>
      </c>
      <c r="H101" s="801" t="s">
        <v>1221</v>
      </c>
    </row>
    <row r="102" spans="2:8" s="335" customFormat="1" ht="24" customHeight="1">
      <c r="B102" s="781"/>
      <c r="C102" s="781"/>
      <c r="D102" s="793" t="s">
        <v>412</v>
      </c>
      <c r="E102" s="790"/>
      <c r="F102" s="794" t="s">
        <v>1068</v>
      </c>
      <c r="G102" s="795">
        <v>2825.2192182600002</v>
      </c>
      <c r="H102" s="796" t="s">
        <v>261</v>
      </c>
    </row>
    <row r="103" spans="2:8" s="335" customFormat="1" ht="34.700000000000003" customHeight="1">
      <c r="B103" s="802"/>
      <c r="C103" s="802"/>
      <c r="D103" s="797" t="s">
        <v>412</v>
      </c>
      <c r="E103" s="798" t="s">
        <v>1113</v>
      </c>
      <c r="F103" s="799" t="s">
        <v>1127</v>
      </c>
      <c r="G103" s="800">
        <v>854.99908287000005</v>
      </c>
      <c r="H103" s="801" t="s">
        <v>1128</v>
      </c>
    </row>
    <row r="104" spans="2:8" s="335" customFormat="1" ht="24" customHeight="1">
      <c r="B104" s="802"/>
      <c r="C104" s="802"/>
      <c r="D104" s="802"/>
      <c r="E104" s="798" t="s">
        <v>680</v>
      </c>
      <c r="F104" s="799" t="s">
        <v>732</v>
      </c>
      <c r="G104" s="800">
        <v>875.01059999999995</v>
      </c>
      <c r="H104" s="801" t="s">
        <v>262</v>
      </c>
    </row>
    <row r="105" spans="2:8" s="335" customFormat="1" ht="24" customHeight="1">
      <c r="B105" s="802"/>
      <c r="C105" s="802"/>
      <c r="D105" s="802"/>
      <c r="E105" s="798" t="s">
        <v>687</v>
      </c>
      <c r="F105" s="799" t="s">
        <v>2245</v>
      </c>
      <c r="G105" s="800">
        <v>479.89558658999999</v>
      </c>
      <c r="H105" s="801" t="s">
        <v>2246</v>
      </c>
    </row>
    <row r="106" spans="2:8" s="335" customFormat="1" ht="24" customHeight="1">
      <c r="B106" s="802"/>
      <c r="C106" s="802"/>
      <c r="D106" s="802"/>
      <c r="E106" s="798" t="s">
        <v>1355</v>
      </c>
      <c r="F106" s="799" t="s">
        <v>3125</v>
      </c>
      <c r="G106" s="800">
        <v>1.389E-2</v>
      </c>
      <c r="H106" s="801" t="s">
        <v>3126</v>
      </c>
    </row>
    <row r="107" spans="2:8" s="335" customFormat="1" ht="34.700000000000003" customHeight="1">
      <c r="B107" s="802"/>
      <c r="C107" s="802"/>
      <c r="D107" s="802"/>
      <c r="E107" s="798" t="s">
        <v>1334</v>
      </c>
      <c r="F107" s="799" t="s">
        <v>733</v>
      </c>
      <c r="G107" s="800">
        <v>12.6004966</v>
      </c>
      <c r="H107" s="801" t="s">
        <v>624</v>
      </c>
    </row>
    <row r="108" spans="2:8" s="335" customFormat="1" ht="24" customHeight="1">
      <c r="B108" s="802"/>
      <c r="C108" s="802"/>
      <c r="D108" s="802"/>
      <c r="E108" s="798" t="s">
        <v>1117</v>
      </c>
      <c r="F108" s="799" t="s">
        <v>3015</v>
      </c>
      <c r="G108" s="800">
        <v>602.69956219999995</v>
      </c>
      <c r="H108" s="801" t="s">
        <v>3016</v>
      </c>
    </row>
    <row r="109" spans="2:8" s="335" customFormat="1" ht="24" customHeight="1">
      <c r="B109" s="781"/>
      <c r="C109" s="789" t="s">
        <v>1299</v>
      </c>
      <c r="D109" s="790"/>
      <c r="E109" s="790"/>
      <c r="F109" s="791" t="s">
        <v>734</v>
      </c>
      <c r="G109" s="788">
        <v>2116.6894869799999</v>
      </c>
      <c r="H109" s="792" t="s">
        <v>462</v>
      </c>
    </row>
    <row r="110" spans="2:8" s="335" customFormat="1" ht="45.95" customHeight="1">
      <c r="B110" s="781"/>
      <c r="C110" s="781"/>
      <c r="D110" s="793" t="s">
        <v>507</v>
      </c>
      <c r="E110" s="790"/>
      <c r="F110" s="794" t="s">
        <v>734</v>
      </c>
      <c r="G110" s="795">
        <v>2116.6894869799999</v>
      </c>
      <c r="H110" s="796" t="s">
        <v>462</v>
      </c>
    </row>
    <row r="111" spans="2:8" s="335" customFormat="1" ht="56.45" customHeight="1">
      <c r="B111" s="802"/>
      <c r="C111" s="797" t="s">
        <v>1299</v>
      </c>
      <c r="D111" s="797" t="s">
        <v>507</v>
      </c>
      <c r="E111" s="798" t="s">
        <v>1113</v>
      </c>
      <c r="F111" s="799" t="s">
        <v>735</v>
      </c>
      <c r="G111" s="800">
        <v>2116.6894869799999</v>
      </c>
      <c r="H111" s="801" t="s">
        <v>122</v>
      </c>
    </row>
    <row r="112" spans="2:8" s="335" customFormat="1" ht="13.35" customHeight="1">
      <c r="B112" s="781"/>
      <c r="C112" s="789" t="s">
        <v>1300</v>
      </c>
      <c r="D112" s="790"/>
      <c r="E112" s="790"/>
      <c r="F112" s="791" t="s">
        <v>1371</v>
      </c>
      <c r="G112" s="788">
        <v>85.778903380000003</v>
      </c>
      <c r="H112" s="792" t="s">
        <v>200</v>
      </c>
    </row>
    <row r="113" spans="2:8" s="335" customFormat="1" ht="45.95" customHeight="1">
      <c r="B113" s="781"/>
      <c r="C113" s="781"/>
      <c r="D113" s="793" t="s">
        <v>507</v>
      </c>
      <c r="E113" s="790"/>
      <c r="F113" s="794" t="s">
        <v>1371</v>
      </c>
      <c r="G113" s="795">
        <v>85.778903380000003</v>
      </c>
      <c r="H113" s="796" t="s">
        <v>200</v>
      </c>
    </row>
    <row r="114" spans="2:8" s="335" customFormat="1" ht="45.95" customHeight="1">
      <c r="B114" s="802"/>
      <c r="C114" s="797" t="s">
        <v>1300</v>
      </c>
      <c r="D114" s="797" t="s">
        <v>507</v>
      </c>
      <c r="E114" s="798" t="s">
        <v>1113</v>
      </c>
      <c r="F114" s="799" t="s">
        <v>736</v>
      </c>
      <c r="G114" s="800">
        <v>85.778903380000003</v>
      </c>
      <c r="H114" s="801" t="s">
        <v>68</v>
      </c>
    </row>
    <row r="115" spans="2:8" s="335" customFormat="1" ht="34.700000000000003" customHeight="1">
      <c r="B115" s="781"/>
      <c r="C115" s="789" t="s">
        <v>676</v>
      </c>
      <c r="D115" s="790"/>
      <c r="E115" s="790"/>
      <c r="F115" s="791" t="s">
        <v>1372</v>
      </c>
      <c r="G115" s="788">
        <v>11668.2922156</v>
      </c>
      <c r="H115" s="792" t="s">
        <v>2309</v>
      </c>
    </row>
    <row r="116" spans="2:8" s="335" customFormat="1" ht="34.700000000000003" customHeight="1">
      <c r="B116" s="781"/>
      <c r="C116" s="781"/>
      <c r="D116" s="793" t="s">
        <v>507</v>
      </c>
      <c r="E116" s="790"/>
      <c r="F116" s="804" t="s">
        <v>1373</v>
      </c>
      <c r="G116" s="795">
        <v>11668.2922156</v>
      </c>
      <c r="H116" s="805" t="s">
        <v>2310</v>
      </c>
    </row>
    <row r="117" spans="2:8" s="335" customFormat="1" ht="45.95" customHeight="1">
      <c r="B117" s="802"/>
      <c r="C117" s="797" t="s">
        <v>676</v>
      </c>
      <c r="D117" s="797" t="s">
        <v>507</v>
      </c>
      <c r="E117" s="798" t="s">
        <v>1300</v>
      </c>
      <c r="F117" s="799" t="s">
        <v>738</v>
      </c>
      <c r="G117" s="800">
        <v>483.65760227999999</v>
      </c>
      <c r="H117" s="801" t="s">
        <v>443</v>
      </c>
    </row>
    <row r="118" spans="2:8" s="335" customFormat="1" ht="45.95" customHeight="1">
      <c r="B118" s="802"/>
      <c r="C118" s="802"/>
      <c r="D118" s="802"/>
      <c r="E118" s="798" t="s">
        <v>1334</v>
      </c>
      <c r="F118" s="799" t="s">
        <v>1527</v>
      </c>
      <c r="G118" s="800">
        <v>3.9934064500000002</v>
      </c>
      <c r="H118" s="801" t="s">
        <v>1131</v>
      </c>
    </row>
    <row r="119" spans="2:8" s="335" customFormat="1" ht="45.95" customHeight="1">
      <c r="B119" s="802"/>
      <c r="C119" s="802"/>
      <c r="D119" s="802"/>
      <c r="E119" s="798" t="s">
        <v>1115</v>
      </c>
      <c r="F119" s="799" t="s">
        <v>2961</v>
      </c>
      <c r="G119" s="800">
        <v>632.83917219</v>
      </c>
      <c r="H119" s="801" t="s">
        <v>2962</v>
      </c>
    </row>
    <row r="120" spans="2:8" s="335" customFormat="1" ht="45.95" customHeight="1">
      <c r="B120" s="802"/>
      <c r="C120" s="802"/>
      <c r="D120" s="802"/>
      <c r="E120" s="798" t="s">
        <v>1305</v>
      </c>
      <c r="F120" s="799" t="s">
        <v>1939</v>
      </c>
      <c r="G120" s="800">
        <v>4.76525423</v>
      </c>
      <c r="H120" s="801" t="s">
        <v>1771</v>
      </c>
    </row>
    <row r="121" spans="2:8" s="335" customFormat="1" ht="45.95" customHeight="1">
      <c r="B121" s="802"/>
      <c r="C121" s="802"/>
      <c r="D121" s="802"/>
      <c r="E121" s="798" t="s">
        <v>1354</v>
      </c>
      <c r="F121" s="799" t="s">
        <v>1165</v>
      </c>
      <c r="G121" s="800">
        <v>38.80103149</v>
      </c>
      <c r="H121" s="801" t="s">
        <v>1166</v>
      </c>
    </row>
    <row r="122" spans="2:8" s="335" customFormat="1" ht="45.95" customHeight="1">
      <c r="B122" s="802"/>
      <c r="C122" s="802"/>
      <c r="D122" s="802"/>
      <c r="E122" s="798" t="s">
        <v>1337</v>
      </c>
      <c r="F122" s="799" t="s">
        <v>1528</v>
      </c>
      <c r="G122" s="800">
        <v>3147.9386352199999</v>
      </c>
      <c r="H122" s="801" t="s">
        <v>1529</v>
      </c>
    </row>
    <row r="123" spans="2:8" s="335" customFormat="1" ht="45.95" customHeight="1">
      <c r="B123" s="802"/>
      <c r="C123" s="802"/>
      <c r="D123" s="802"/>
      <c r="E123" s="798" t="s">
        <v>2205</v>
      </c>
      <c r="F123" s="799" t="s">
        <v>2222</v>
      </c>
      <c r="G123" s="800">
        <v>54.73020228</v>
      </c>
      <c r="H123" s="801" t="s">
        <v>2223</v>
      </c>
    </row>
    <row r="124" spans="2:8" s="335" customFormat="1" ht="45.95" customHeight="1">
      <c r="B124" s="802"/>
      <c r="C124" s="802"/>
      <c r="D124" s="802"/>
      <c r="E124" s="798" t="s">
        <v>1377</v>
      </c>
      <c r="F124" s="799" t="s">
        <v>1132</v>
      </c>
      <c r="G124" s="800">
        <v>15.0848476</v>
      </c>
      <c r="H124" s="801" t="s">
        <v>1378</v>
      </c>
    </row>
    <row r="125" spans="2:8" s="335" customFormat="1" ht="34.700000000000003" customHeight="1">
      <c r="B125" s="802"/>
      <c r="C125" s="802"/>
      <c r="D125" s="802"/>
      <c r="E125" s="798" t="s">
        <v>1342</v>
      </c>
      <c r="F125" s="799" t="s">
        <v>1530</v>
      </c>
      <c r="G125" s="800">
        <v>309.18598394000003</v>
      </c>
      <c r="H125" s="801" t="s">
        <v>1531</v>
      </c>
    </row>
    <row r="126" spans="2:8" s="335" customFormat="1" ht="34.700000000000003" customHeight="1">
      <c r="B126" s="802"/>
      <c r="C126" s="802"/>
      <c r="D126" s="802"/>
      <c r="E126" s="798" t="s">
        <v>1380</v>
      </c>
      <c r="F126" s="799" t="s">
        <v>1532</v>
      </c>
      <c r="G126" s="800">
        <v>112.27779076</v>
      </c>
      <c r="H126" s="801" t="s">
        <v>1533</v>
      </c>
    </row>
    <row r="127" spans="2:8" s="335" customFormat="1" ht="45.95" customHeight="1">
      <c r="B127" s="802"/>
      <c r="C127" s="802"/>
      <c r="D127" s="802"/>
      <c r="E127" s="798" t="s">
        <v>1347</v>
      </c>
      <c r="F127" s="799" t="s">
        <v>1534</v>
      </c>
      <c r="G127" s="800">
        <v>92.3214763</v>
      </c>
      <c r="H127" s="801" t="s">
        <v>1535</v>
      </c>
    </row>
    <row r="128" spans="2:8" s="335" customFormat="1" ht="45.95" customHeight="1">
      <c r="B128" s="802"/>
      <c r="C128" s="802"/>
      <c r="D128" s="802"/>
      <c r="E128" s="798" t="s">
        <v>1350</v>
      </c>
      <c r="F128" s="799" t="s">
        <v>1725</v>
      </c>
      <c r="G128" s="800">
        <v>45.364694880000002</v>
      </c>
      <c r="H128" s="801" t="s">
        <v>1726</v>
      </c>
    </row>
    <row r="129" spans="2:8" s="335" customFormat="1" ht="45.95" customHeight="1">
      <c r="B129" s="802"/>
      <c r="C129" s="802"/>
      <c r="D129" s="802"/>
      <c r="E129" s="798" t="s">
        <v>1351</v>
      </c>
      <c r="F129" s="799" t="s">
        <v>1133</v>
      </c>
      <c r="G129" s="800">
        <v>17.048848</v>
      </c>
      <c r="H129" s="801" t="s">
        <v>1134</v>
      </c>
    </row>
    <row r="130" spans="2:8" s="335" customFormat="1" ht="45.95" customHeight="1">
      <c r="B130" s="802"/>
      <c r="C130" s="802"/>
      <c r="D130" s="802"/>
      <c r="E130" s="798" t="s">
        <v>1384</v>
      </c>
      <c r="F130" s="799" t="s">
        <v>742</v>
      </c>
      <c r="G130" s="800">
        <v>16.05927221</v>
      </c>
      <c r="H130" s="801" t="s">
        <v>527</v>
      </c>
    </row>
    <row r="131" spans="2:8" s="335" customFormat="1" ht="45.95" customHeight="1">
      <c r="B131" s="802"/>
      <c r="C131" s="802"/>
      <c r="D131" s="802"/>
      <c r="E131" s="798" t="s">
        <v>1385</v>
      </c>
      <c r="F131" s="799" t="s">
        <v>2210</v>
      </c>
      <c r="G131" s="800">
        <v>215.97699831</v>
      </c>
      <c r="H131" s="801" t="s">
        <v>2211</v>
      </c>
    </row>
    <row r="132" spans="2:8" s="335" customFormat="1" ht="45.95" customHeight="1">
      <c r="B132" s="802"/>
      <c r="C132" s="802"/>
      <c r="D132" s="802"/>
      <c r="E132" s="798" t="s">
        <v>1386</v>
      </c>
      <c r="F132" s="799" t="s">
        <v>1536</v>
      </c>
      <c r="G132" s="800">
        <v>61.896788700000002</v>
      </c>
      <c r="H132" s="801" t="s">
        <v>1537</v>
      </c>
    </row>
    <row r="133" spans="2:8" s="335" customFormat="1" ht="34.700000000000003" customHeight="1">
      <c r="B133" s="802"/>
      <c r="C133" s="802"/>
      <c r="D133" s="802"/>
      <c r="E133" s="798" t="s">
        <v>1389</v>
      </c>
      <c r="F133" s="799" t="s">
        <v>1538</v>
      </c>
      <c r="G133" s="800">
        <v>439.93596608000001</v>
      </c>
      <c r="H133" s="801" t="s">
        <v>1539</v>
      </c>
    </row>
    <row r="134" spans="2:8" s="335" customFormat="1" ht="24" customHeight="1">
      <c r="B134" s="802"/>
      <c r="C134" s="802"/>
      <c r="D134" s="802"/>
      <c r="E134" s="798" t="s">
        <v>1397</v>
      </c>
      <c r="F134" s="799" t="s">
        <v>1540</v>
      </c>
      <c r="G134" s="800">
        <v>157.10431535999999</v>
      </c>
      <c r="H134" s="801" t="s">
        <v>1541</v>
      </c>
    </row>
    <row r="135" spans="2:8" s="335" customFormat="1" ht="45.95" customHeight="1">
      <c r="B135" s="802"/>
      <c r="C135" s="802"/>
      <c r="D135" s="802"/>
      <c r="E135" s="798" t="s">
        <v>1398</v>
      </c>
      <c r="F135" s="799" t="s">
        <v>1542</v>
      </c>
      <c r="G135" s="800">
        <v>25.113810560000001</v>
      </c>
      <c r="H135" s="801" t="s">
        <v>1543</v>
      </c>
    </row>
    <row r="136" spans="2:8" s="335" customFormat="1" ht="45.95" customHeight="1">
      <c r="B136" s="802"/>
      <c r="C136" s="802"/>
      <c r="D136" s="802"/>
      <c r="E136" s="798" t="s">
        <v>1400</v>
      </c>
      <c r="F136" s="799" t="s">
        <v>1544</v>
      </c>
      <c r="G136" s="800">
        <v>1537.7271115200001</v>
      </c>
      <c r="H136" s="801" t="s">
        <v>1545</v>
      </c>
    </row>
    <row r="137" spans="2:8" s="335" customFormat="1" ht="45.95" customHeight="1">
      <c r="B137" s="802"/>
      <c r="C137" s="802"/>
      <c r="D137" s="802"/>
      <c r="E137" s="798" t="s">
        <v>1402</v>
      </c>
      <c r="F137" s="799" t="s">
        <v>1618</v>
      </c>
      <c r="G137" s="800">
        <v>31.271345</v>
      </c>
      <c r="H137" s="801" t="s">
        <v>1619</v>
      </c>
    </row>
    <row r="138" spans="2:8" s="335" customFormat="1" ht="34.700000000000003" customHeight="1">
      <c r="B138" s="802"/>
      <c r="C138" s="802"/>
      <c r="D138" s="802"/>
      <c r="E138" s="798" t="s">
        <v>1403</v>
      </c>
      <c r="F138" s="799" t="s">
        <v>1040</v>
      </c>
      <c r="G138" s="800">
        <v>0.62569600000000003</v>
      </c>
      <c r="H138" s="801" t="s">
        <v>1041</v>
      </c>
    </row>
    <row r="139" spans="2:8" s="335" customFormat="1" ht="45.95" customHeight="1">
      <c r="B139" s="802"/>
      <c r="C139" s="802"/>
      <c r="D139" s="802"/>
      <c r="E139" s="798" t="s">
        <v>1404</v>
      </c>
      <c r="F139" s="799" t="s">
        <v>1042</v>
      </c>
      <c r="G139" s="800">
        <v>2038.5166475999999</v>
      </c>
      <c r="H139" s="801" t="s">
        <v>1043</v>
      </c>
    </row>
    <row r="140" spans="2:8" s="335" customFormat="1" ht="45.95" customHeight="1">
      <c r="B140" s="802"/>
      <c r="C140" s="802"/>
      <c r="D140" s="802"/>
      <c r="E140" s="798" t="s">
        <v>1405</v>
      </c>
      <c r="F140" s="799" t="s">
        <v>1620</v>
      </c>
      <c r="G140" s="800">
        <v>363.97659900000002</v>
      </c>
      <c r="H140" s="801" t="s">
        <v>1621</v>
      </c>
    </row>
    <row r="141" spans="2:8" s="335" customFormat="1" ht="45.95" customHeight="1">
      <c r="B141" s="802"/>
      <c r="C141" s="802"/>
      <c r="D141" s="802"/>
      <c r="E141" s="798" t="s">
        <v>1629</v>
      </c>
      <c r="F141" s="799" t="s">
        <v>1633</v>
      </c>
      <c r="G141" s="800">
        <v>133.92388697999999</v>
      </c>
      <c r="H141" s="801" t="s">
        <v>1634</v>
      </c>
    </row>
    <row r="142" spans="2:8" s="335" customFormat="1" ht="24" customHeight="1">
      <c r="B142" s="802"/>
      <c r="C142" s="802"/>
      <c r="D142" s="802"/>
      <c r="E142" s="798" t="s">
        <v>1615</v>
      </c>
      <c r="F142" s="799" t="s">
        <v>2963</v>
      </c>
      <c r="G142" s="800">
        <v>591.85985673000005</v>
      </c>
      <c r="H142" s="801" t="s">
        <v>2964</v>
      </c>
    </row>
    <row r="143" spans="2:8" s="335" customFormat="1" ht="45.95" customHeight="1">
      <c r="B143" s="802"/>
      <c r="C143" s="802"/>
      <c r="D143" s="802"/>
      <c r="E143" s="798" t="s">
        <v>1307</v>
      </c>
      <c r="F143" s="799" t="s">
        <v>1664</v>
      </c>
      <c r="G143" s="800">
        <v>67.104591369999994</v>
      </c>
      <c r="H143" s="801" t="s">
        <v>1665</v>
      </c>
    </row>
    <row r="144" spans="2:8" s="335" customFormat="1" ht="45.95" customHeight="1">
      <c r="B144" s="802"/>
      <c r="C144" s="802"/>
      <c r="D144" s="802"/>
      <c r="E144" s="798" t="s">
        <v>1309</v>
      </c>
      <c r="F144" s="799" t="s">
        <v>1727</v>
      </c>
      <c r="G144" s="800">
        <v>47.446425900000001</v>
      </c>
      <c r="H144" s="801" t="s">
        <v>3040</v>
      </c>
    </row>
    <row r="145" spans="2:8" s="335" customFormat="1" ht="45.95" customHeight="1">
      <c r="B145" s="802"/>
      <c r="C145" s="802"/>
      <c r="D145" s="802"/>
      <c r="E145" s="798" t="s">
        <v>1310</v>
      </c>
      <c r="F145" s="799" t="s">
        <v>1728</v>
      </c>
      <c r="G145" s="800">
        <v>-13.21806604</v>
      </c>
      <c r="H145" s="801" t="s">
        <v>3041</v>
      </c>
    </row>
    <row r="146" spans="2:8" s="335" customFormat="1" ht="13.35" customHeight="1">
      <c r="B146" s="802"/>
      <c r="C146" s="802"/>
      <c r="D146" s="802"/>
      <c r="E146" s="798" t="s">
        <v>1312</v>
      </c>
      <c r="F146" s="799" t="s">
        <v>1774</v>
      </c>
      <c r="G146" s="800">
        <v>165.75239450000001</v>
      </c>
      <c r="H146" s="801" t="s">
        <v>1940</v>
      </c>
    </row>
    <row r="147" spans="2:8" s="335" customFormat="1" ht="13.9" customHeight="1">
      <c r="B147" s="802"/>
      <c r="C147" s="802"/>
      <c r="D147" s="802"/>
      <c r="E147" s="798" t="s">
        <v>1315</v>
      </c>
      <c r="F147" s="799" t="s">
        <v>3020</v>
      </c>
      <c r="G147" s="800">
        <v>28.311419999999998</v>
      </c>
      <c r="H147" s="801" t="s">
        <v>2039</v>
      </c>
    </row>
    <row r="148" spans="2:8" s="335" customFormat="1" ht="13.35" customHeight="1">
      <c r="B148" s="802"/>
      <c r="C148" s="802"/>
      <c r="D148" s="802"/>
      <c r="E148" s="798" t="s">
        <v>1318</v>
      </c>
      <c r="F148" s="799" t="s">
        <v>2983</v>
      </c>
      <c r="G148" s="800">
        <v>766.8833042</v>
      </c>
      <c r="H148" s="801" t="s">
        <v>2987</v>
      </c>
    </row>
    <row r="149" spans="2:8" s="335" customFormat="1" ht="13.35" customHeight="1">
      <c r="B149" s="802"/>
      <c r="C149" s="802"/>
      <c r="D149" s="802"/>
      <c r="E149" s="798" t="s">
        <v>1321</v>
      </c>
      <c r="F149" s="799" t="s">
        <v>2988</v>
      </c>
      <c r="G149" s="800">
        <v>32.534165999999999</v>
      </c>
      <c r="H149" s="801" t="s">
        <v>2989</v>
      </c>
    </row>
    <row r="150" spans="2:8" s="335" customFormat="1" ht="13.9" customHeight="1">
      <c r="B150" s="802"/>
      <c r="C150" s="802"/>
      <c r="D150" s="802"/>
      <c r="E150" s="798" t="s">
        <v>1326</v>
      </c>
      <c r="F150" s="799" t="s">
        <v>3235</v>
      </c>
      <c r="G150" s="800">
        <v>0.13800000000000001</v>
      </c>
      <c r="H150" s="801" t="s">
        <v>3236</v>
      </c>
    </row>
    <row r="151" spans="2:8" s="335" customFormat="1" ht="24" customHeight="1">
      <c r="B151" s="802"/>
      <c r="C151" s="802"/>
      <c r="D151" s="802"/>
      <c r="E151" s="798" t="s">
        <v>2238</v>
      </c>
      <c r="F151" s="799" t="s">
        <v>3042</v>
      </c>
      <c r="G151" s="800">
        <v>1.34274</v>
      </c>
      <c r="H151" s="801" t="s">
        <v>3043</v>
      </c>
    </row>
    <row r="152" spans="2:8" s="335" customFormat="1" ht="13.35" customHeight="1">
      <c r="B152" s="781"/>
      <c r="C152" s="789" t="s">
        <v>680</v>
      </c>
      <c r="D152" s="790"/>
      <c r="E152" s="790"/>
      <c r="F152" s="791" t="s">
        <v>1238</v>
      </c>
      <c r="G152" s="788">
        <v>0</v>
      </c>
      <c r="H152" s="792" t="s">
        <v>1239</v>
      </c>
    </row>
    <row r="153" spans="2:8" s="335" customFormat="1" ht="34.700000000000003" customHeight="1">
      <c r="B153" s="781"/>
      <c r="C153" s="781"/>
      <c r="D153" s="793" t="s">
        <v>185</v>
      </c>
      <c r="E153" s="790"/>
      <c r="F153" s="794" t="s">
        <v>1240</v>
      </c>
      <c r="G153" s="795">
        <v>0</v>
      </c>
      <c r="H153" s="796" t="s">
        <v>1241</v>
      </c>
    </row>
    <row r="154" spans="2:8" s="335" customFormat="1" ht="13.35" customHeight="1">
      <c r="B154" s="802"/>
      <c r="C154" s="797" t="s">
        <v>680</v>
      </c>
      <c r="D154" s="797" t="s">
        <v>185</v>
      </c>
      <c r="E154" s="798" t="s">
        <v>1113</v>
      </c>
      <c r="F154" s="799" t="s">
        <v>1242</v>
      </c>
      <c r="G154" s="800">
        <v>0</v>
      </c>
      <c r="H154" s="801" t="s">
        <v>1243</v>
      </c>
    </row>
    <row r="155" spans="2:8" s="335" customFormat="1" ht="34.700000000000003" customHeight="1">
      <c r="B155" s="781"/>
      <c r="C155" s="789" t="s">
        <v>687</v>
      </c>
      <c r="D155" s="790"/>
      <c r="E155" s="790"/>
      <c r="F155" s="791" t="s">
        <v>2311</v>
      </c>
      <c r="G155" s="788">
        <v>33843.567248439998</v>
      </c>
      <c r="H155" s="792" t="s">
        <v>180</v>
      </c>
    </row>
    <row r="156" spans="2:8" s="335" customFormat="1" ht="13.35" customHeight="1">
      <c r="B156" s="781"/>
      <c r="C156" s="781"/>
      <c r="D156" s="793" t="s">
        <v>507</v>
      </c>
      <c r="E156" s="790"/>
      <c r="F156" s="794" t="s">
        <v>1408</v>
      </c>
      <c r="G156" s="795">
        <v>33843.567248439998</v>
      </c>
      <c r="H156" s="796" t="s">
        <v>180</v>
      </c>
    </row>
    <row r="157" spans="2:8" s="335" customFormat="1" ht="13.35" customHeight="1">
      <c r="B157" s="802"/>
      <c r="C157" s="797" t="s">
        <v>687</v>
      </c>
      <c r="D157" s="797" t="s">
        <v>507</v>
      </c>
      <c r="E157" s="798" t="s">
        <v>676</v>
      </c>
      <c r="F157" s="799" t="s">
        <v>743</v>
      </c>
      <c r="G157" s="800">
        <v>5858.6726613600003</v>
      </c>
      <c r="H157" s="801" t="s">
        <v>430</v>
      </c>
    </row>
    <row r="158" spans="2:8" s="335" customFormat="1" ht="13.9" customHeight="1">
      <c r="B158" s="802"/>
      <c r="C158" s="802"/>
      <c r="D158" s="802"/>
      <c r="E158" s="798" t="s">
        <v>687</v>
      </c>
      <c r="F158" s="799" t="s">
        <v>745</v>
      </c>
      <c r="G158" s="800">
        <v>13323.072869359999</v>
      </c>
      <c r="H158" s="801" t="s">
        <v>176</v>
      </c>
    </row>
    <row r="159" spans="2:8" s="335" customFormat="1" ht="24" customHeight="1">
      <c r="B159" s="802"/>
      <c r="C159" s="802"/>
      <c r="D159" s="802"/>
      <c r="E159" s="798" t="s">
        <v>1355</v>
      </c>
      <c r="F159" s="799" t="s">
        <v>2965</v>
      </c>
      <c r="G159" s="800">
        <v>14649.247307330001</v>
      </c>
      <c r="H159" s="801" t="s">
        <v>2966</v>
      </c>
    </row>
    <row r="160" spans="2:8" s="335" customFormat="1" ht="13.35" customHeight="1">
      <c r="B160" s="802"/>
      <c r="C160" s="802"/>
      <c r="D160" s="802"/>
      <c r="E160" s="798" t="s">
        <v>1114</v>
      </c>
      <c r="F160" s="799" t="s">
        <v>1197</v>
      </c>
      <c r="G160" s="800">
        <v>4.3386040000000001E-2</v>
      </c>
      <c r="H160" s="801" t="s">
        <v>1198</v>
      </c>
    </row>
    <row r="161" spans="2:8" s="335" customFormat="1" ht="24" customHeight="1">
      <c r="B161" s="802"/>
      <c r="C161" s="802"/>
      <c r="D161" s="802"/>
      <c r="E161" s="798" t="s">
        <v>1115</v>
      </c>
      <c r="F161" s="799" t="s">
        <v>3400</v>
      </c>
      <c r="G161" s="800">
        <v>2.6637999999999998E-4</v>
      </c>
      <c r="H161" s="801" t="s">
        <v>3401</v>
      </c>
    </row>
    <row r="162" spans="2:8" s="335" customFormat="1" ht="13.35" customHeight="1">
      <c r="B162" s="802"/>
      <c r="C162" s="802"/>
      <c r="D162" s="802"/>
      <c r="E162" s="798" t="s">
        <v>1336</v>
      </c>
      <c r="F162" s="799" t="s">
        <v>1554</v>
      </c>
      <c r="G162" s="800">
        <v>12.53075797</v>
      </c>
      <c r="H162" s="801" t="s">
        <v>1555</v>
      </c>
    </row>
    <row r="163" spans="2:8" s="335" customFormat="1" ht="13.35" customHeight="1">
      <c r="B163" s="789" t="s">
        <v>271</v>
      </c>
      <c r="C163" s="790"/>
      <c r="D163" s="790"/>
      <c r="E163" s="790"/>
      <c r="F163" s="782" t="s">
        <v>670</v>
      </c>
      <c r="G163" s="788">
        <v>4668.3448234999996</v>
      </c>
      <c r="H163" s="784" t="s">
        <v>394</v>
      </c>
    </row>
    <row r="164" spans="2:8" s="335" customFormat="1" ht="24" customHeight="1">
      <c r="B164" s="781"/>
      <c r="C164" s="789" t="s">
        <v>1299</v>
      </c>
      <c r="D164" s="790"/>
      <c r="E164" s="790"/>
      <c r="F164" s="791" t="s">
        <v>1046</v>
      </c>
      <c r="G164" s="788">
        <v>4668.3448234999996</v>
      </c>
      <c r="H164" s="792" t="s">
        <v>1047</v>
      </c>
    </row>
    <row r="165" spans="2:8" s="335" customFormat="1" ht="13.35" customHeight="1">
      <c r="B165" s="781"/>
      <c r="C165" s="781"/>
      <c r="D165" s="793" t="s">
        <v>507</v>
      </c>
      <c r="E165" s="790"/>
      <c r="F165" s="794" t="s">
        <v>1046</v>
      </c>
      <c r="G165" s="795">
        <v>4668.3448234999996</v>
      </c>
      <c r="H165" s="796" t="s">
        <v>1047</v>
      </c>
    </row>
    <row r="166" spans="2:8" s="335" customFormat="1" ht="13.35" customHeight="1">
      <c r="B166" s="797" t="s">
        <v>271</v>
      </c>
      <c r="C166" s="797" t="s">
        <v>1299</v>
      </c>
      <c r="D166" s="797" t="s">
        <v>507</v>
      </c>
      <c r="E166" s="798" t="s">
        <v>1113</v>
      </c>
      <c r="F166" s="799" t="s">
        <v>2289</v>
      </c>
      <c r="G166" s="800">
        <v>0.15105750000000001</v>
      </c>
      <c r="H166" s="801" t="s">
        <v>2290</v>
      </c>
    </row>
    <row r="167" spans="2:8" s="335" customFormat="1" ht="13.35" customHeight="1">
      <c r="B167" s="802"/>
      <c r="C167" s="802"/>
      <c r="D167" s="802"/>
      <c r="E167" s="798" t="s">
        <v>676</v>
      </c>
      <c r="F167" s="799" t="s">
        <v>1048</v>
      </c>
      <c r="G167" s="800">
        <v>16.750539</v>
      </c>
      <c r="H167" s="801" t="s">
        <v>1049</v>
      </c>
    </row>
    <row r="168" spans="2:8" s="335" customFormat="1" ht="13.35" customHeight="1">
      <c r="B168" s="802"/>
      <c r="C168" s="802"/>
      <c r="D168" s="802"/>
      <c r="E168" s="798" t="s">
        <v>680</v>
      </c>
      <c r="F168" s="799" t="s">
        <v>1050</v>
      </c>
      <c r="G168" s="800">
        <v>4651.4182270000001</v>
      </c>
      <c r="H168" s="801" t="s">
        <v>1051</v>
      </c>
    </row>
    <row r="169" spans="2:8" s="335" customFormat="1" ht="13.35" customHeight="1">
      <c r="B169" s="802"/>
      <c r="C169" s="802"/>
      <c r="D169" s="802"/>
      <c r="E169" s="798" t="s">
        <v>687</v>
      </c>
      <c r="F169" s="799" t="s">
        <v>3402</v>
      </c>
      <c r="G169" s="800">
        <v>2.5000000000000001E-2</v>
      </c>
      <c r="H169" s="801" t="s">
        <v>3403</v>
      </c>
    </row>
    <row r="170" spans="2:8" s="335" customFormat="1" ht="34.700000000000003" customHeight="1">
      <c r="B170" s="789" t="s">
        <v>459</v>
      </c>
      <c r="C170" s="790"/>
      <c r="D170" s="790"/>
      <c r="E170" s="790"/>
      <c r="F170" s="782" t="s">
        <v>671</v>
      </c>
      <c r="G170" s="788">
        <v>2146121.74311184</v>
      </c>
      <c r="H170" s="784" t="s">
        <v>289</v>
      </c>
    </row>
    <row r="171" spans="2:8" s="335" customFormat="1" ht="24" customHeight="1">
      <c r="B171" s="781"/>
      <c r="C171" s="789" t="s">
        <v>1113</v>
      </c>
      <c r="D171" s="790"/>
      <c r="E171" s="790"/>
      <c r="F171" s="791" t="s">
        <v>795</v>
      </c>
      <c r="G171" s="788">
        <v>196121.74311184001</v>
      </c>
      <c r="H171" s="792" t="s">
        <v>3</v>
      </c>
    </row>
    <row r="172" spans="2:8" s="335" customFormat="1" ht="34.700000000000003" customHeight="1">
      <c r="B172" s="781"/>
      <c r="C172" s="781"/>
      <c r="D172" s="793" t="s">
        <v>507</v>
      </c>
      <c r="E172" s="790"/>
      <c r="F172" s="794" t="s">
        <v>1546</v>
      </c>
      <c r="G172" s="795">
        <v>196121.74311184001</v>
      </c>
      <c r="H172" s="796" t="s">
        <v>2312</v>
      </c>
    </row>
    <row r="173" spans="2:8" s="335" customFormat="1" ht="34.700000000000003" customHeight="1">
      <c r="B173" s="797" t="s">
        <v>459</v>
      </c>
      <c r="C173" s="797" t="s">
        <v>1113</v>
      </c>
      <c r="D173" s="797" t="s">
        <v>507</v>
      </c>
      <c r="E173" s="798" t="s">
        <v>1113</v>
      </c>
      <c r="F173" s="799" t="s">
        <v>2249</v>
      </c>
      <c r="G173" s="800">
        <v>394.5111</v>
      </c>
      <c r="H173" s="801" t="s">
        <v>2250</v>
      </c>
    </row>
    <row r="174" spans="2:8" s="335" customFormat="1" ht="34.700000000000003" customHeight="1">
      <c r="B174" s="802"/>
      <c r="C174" s="802"/>
      <c r="D174" s="802"/>
      <c r="E174" s="798" t="s">
        <v>1299</v>
      </c>
      <c r="F174" s="799" t="s">
        <v>2251</v>
      </c>
      <c r="G174" s="800">
        <v>9078.77631096</v>
      </c>
      <c r="H174" s="801" t="s">
        <v>2252</v>
      </c>
    </row>
    <row r="175" spans="2:8" s="335" customFormat="1" ht="13.35" customHeight="1">
      <c r="B175" s="802"/>
      <c r="C175" s="802"/>
      <c r="D175" s="802"/>
      <c r="E175" s="798" t="s">
        <v>676</v>
      </c>
      <c r="F175" s="799" t="s">
        <v>1122</v>
      </c>
      <c r="G175" s="800">
        <v>47407.332000000002</v>
      </c>
      <c r="H175" s="801" t="s">
        <v>34</v>
      </c>
    </row>
    <row r="176" spans="2:8" s="335" customFormat="1" ht="13.9" customHeight="1">
      <c r="B176" s="802"/>
      <c r="C176" s="802"/>
      <c r="D176" s="802"/>
      <c r="E176" s="798" t="s">
        <v>687</v>
      </c>
      <c r="F176" s="799" t="s">
        <v>1123</v>
      </c>
      <c r="G176" s="800">
        <v>88234.14</v>
      </c>
      <c r="H176" s="801" t="s">
        <v>173</v>
      </c>
    </row>
    <row r="177" spans="2:8" s="335" customFormat="1" ht="13.35" customHeight="1">
      <c r="B177" s="802"/>
      <c r="C177" s="802"/>
      <c r="D177" s="802"/>
      <c r="E177" s="798" t="s">
        <v>1333</v>
      </c>
      <c r="F177" s="799" t="s">
        <v>2270</v>
      </c>
      <c r="G177" s="800">
        <v>30824.377</v>
      </c>
      <c r="H177" s="801" t="s">
        <v>2271</v>
      </c>
    </row>
    <row r="178" spans="2:8" s="335" customFormat="1" ht="24" customHeight="1">
      <c r="B178" s="802"/>
      <c r="C178" s="802"/>
      <c r="D178" s="802"/>
      <c r="E178" s="798" t="s">
        <v>1355</v>
      </c>
      <c r="F178" s="799" t="s">
        <v>2305</v>
      </c>
      <c r="G178" s="800">
        <v>368.88400000000001</v>
      </c>
      <c r="H178" s="801" t="s">
        <v>2306</v>
      </c>
    </row>
    <row r="179" spans="2:8" s="335" customFormat="1" ht="13.35" customHeight="1">
      <c r="B179" s="802"/>
      <c r="C179" s="802"/>
      <c r="D179" s="802"/>
      <c r="E179" s="798" t="s">
        <v>1117</v>
      </c>
      <c r="F179" s="799" t="s">
        <v>3135</v>
      </c>
      <c r="G179" s="800">
        <v>2318.0590000000002</v>
      </c>
      <c r="H179" s="801" t="s">
        <v>3136</v>
      </c>
    </row>
    <row r="180" spans="2:8" s="335" customFormat="1" ht="13.35" customHeight="1">
      <c r="B180" s="802"/>
      <c r="C180" s="802"/>
      <c r="D180" s="802"/>
      <c r="E180" s="798" t="s">
        <v>1116</v>
      </c>
      <c r="F180" s="799" t="s">
        <v>2074</v>
      </c>
      <c r="G180" s="800">
        <v>3009.8040892899999</v>
      </c>
      <c r="H180" s="801" t="s">
        <v>2075</v>
      </c>
    </row>
    <row r="181" spans="2:8" s="335" customFormat="1" ht="13.9" customHeight="1">
      <c r="B181" s="802"/>
      <c r="C181" s="802"/>
      <c r="D181" s="802"/>
      <c r="E181" s="798" t="s">
        <v>1305</v>
      </c>
      <c r="F181" s="799" t="s">
        <v>3137</v>
      </c>
      <c r="G181" s="800">
        <v>14464.265611590001</v>
      </c>
      <c r="H181" s="801" t="s">
        <v>3138</v>
      </c>
    </row>
    <row r="182" spans="2:8" s="335" customFormat="1" ht="34.700000000000003" customHeight="1">
      <c r="B182" s="802"/>
      <c r="C182" s="802"/>
      <c r="D182" s="802"/>
      <c r="E182" s="798" t="s">
        <v>1336</v>
      </c>
      <c r="F182" s="799" t="s">
        <v>3139</v>
      </c>
      <c r="G182" s="800">
        <v>21.594000000000001</v>
      </c>
      <c r="H182" s="801" t="s">
        <v>3140</v>
      </c>
    </row>
    <row r="183" spans="2:8" s="335" customFormat="1" ht="34.700000000000003" customHeight="1">
      <c r="B183" s="781"/>
      <c r="C183" s="789" t="s">
        <v>676</v>
      </c>
      <c r="D183" s="790"/>
      <c r="E183" s="790"/>
      <c r="F183" s="791" t="s">
        <v>1052</v>
      </c>
      <c r="G183" s="788">
        <v>1950000</v>
      </c>
      <c r="H183" s="792" t="s">
        <v>1053</v>
      </c>
    </row>
    <row r="184" spans="2:8" s="335" customFormat="1" ht="24" customHeight="1">
      <c r="B184" s="781"/>
      <c r="C184" s="781"/>
      <c r="D184" s="793" t="s">
        <v>507</v>
      </c>
      <c r="E184" s="790"/>
      <c r="F184" s="794" t="s">
        <v>1410</v>
      </c>
      <c r="G184" s="795">
        <v>1950000</v>
      </c>
      <c r="H184" s="796" t="s">
        <v>1063</v>
      </c>
    </row>
    <row r="185" spans="2:8" s="335" customFormat="1" ht="24" customHeight="1">
      <c r="B185" s="802"/>
      <c r="C185" s="797" t="s">
        <v>676</v>
      </c>
      <c r="D185" s="797" t="s">
        <v>507</v>
      </c>
      <c r="E185" s="798" t="s">
        <v>1113</v>
      </c>
      <c r="F185" s="799" t="s">
        <v>1054</v>
      </c>
      <c r="G185" s="800">
        <v>1539000</v>
      </c>
      <c r="H185" s="801" t="s">
        <v>1055</v>
      </c>
    </row>
    <row r="186" spans="2:8" s="335" customFormat="1" ht="24" customHeight="1">
      <c r="B186" s="802"/>
      <c r="C186" s="802"/>
      <c r="D186" s="802"/>
      <c r="E186" s="798" t="s">
        <v>1300</v>
      </c>
      <c r="F186" s="799" t="s">
        <v>1730</v>
      </c>
      <c r="G186" s="800">
        <v>411000</v>
      </c>
      <c r="H186" s="801" t="s">
        <v>1731</v>
      </c>
    </row>
    <row r="187" spans="2:8" s="335" customFormat="1" ht="24" customHeight="1">
      <c r="B187" s="789" t="s">
        <v>672</v>
      </c>
      <c r="C187" s="790"/>
      <c r="D187" s="790"/>
      <c r="E187" s="790"/>
      <c r="F187" s="782" t="s">
        <v>667</v>
      </c>
      <c r="G187" s="788">
        <v>56687.645756849997</v>
      </c>
      <c r="H187" s="784" t="s">
        <v>503</v>
      </c>
    </row>
    <row r="188" spans="2:8" s="335" customFormat="1" ht="13.35" customHeight="1">
      <c r="B188" s="781"/>
      <c r="C188" s="789" t="s">
        <v>1113</v>
      </c>
      <c r="D188" s="790"/>
      <c r="E188" s="790"/>
      <c r="F188" s="791" t="s">
        <v>667</v>
      </c>
      <c r="G188" s="788">
        <v>56686.504027850002</v>
      </c>
      <c r="H188" s="792" t="s">
        <v>503</v>
      </c>
    </row>
    <row r="189" spans="2:8" s="335" customFormat="1" ht="13.9" customHeight="1">
      <c r="B189" s="781"/>
      <c r="C189" s="781"/>
      <c r="D189" s="793" t="s">
        <v>507</v>
      </c>
      <c r="E189" s="790"/>
      <c r="F189" s="794" t="s">
        <v>756</v>
      </c>
      <c r="G189" s="795">
        <v>46925.341084220003</v>
      </c>
      <c r="H189" s="796" t="s">
        <v>386</v>
      </c>
    </row>
    <row r="190" spans="2:8" s="335" customFormat="1" ht="24" customHeight="1">
      <c r="B190" s="797" t="s">
        <v>672</v>
      </c>
      <c r="C190" s="797" t="s">
        <v>1113</v>
      </c>
      <c r="D190" s="797" t="s">
        <v>507</v>
      </c>
      <c r="E190" s="798" t="s">
        <v>1113</v>
      </c>
      <c r="F190" s="799" t="s">
        <v>1547</v>
      </c>
      <c r="G190" s="800">
        <v>35707.11415429</v>
      </c>
      <c r="H190" s="801" t="s">
        <v>1548</v>
      </c>
    </row>
    <row r="191" spans="2:8" s="335" customFormat="1" ht="34.700000000000003" customHeight="1">
      <c r="B191" s="802"/>
      <c r="C191" s="802"/>
      <c r="D191" s="802"/>
      <c r="E191" s="798" t="s">
        <v>1299</v>
      </c>
      <c r="F191" s="799" t="s">
        <v>1549</v>
      </c>
      <c r="G191" s="800">
        <v>85.740591080000002</v>
      </c>
      <c r="H191" s="801" t="s">
        <v>1187</v>
      </c>
    </row>
    <row r="192" spans="2:8" s="335" customFormat="1" ht="29.85" customHeight="1">
      <c r="B192" s="802"/>
      <c r="C192" s="802"/>
      <c r="D192" s="802"/>
      <c r="E192" s="798" t="s">
        <v>676</v>
      </c>
      <c r="F192" s="799" t="s">
        <v>1411</v>
      </c>
      <c r="G192" s="800">
        <v>10844.764095</v>
      </c>
      <c r="H192" s="801" t="s">
        <v>1176</v>
      </c>
    </row>
    <row r="193" spans="1:8" ht="24">
      <c r="A193" s="532"/>
      <c r="B193" s="802"/>
      <c r="C193" s="802"/>
      <c r="D193" s="802"/>
      <c r="E193" s="798" t="s">
        <v>680</v>
      </c>
      <c r="F193" s="799" t="s">
        <v>1412</v>
      </c>
      <c r="G193" s="800">
        <v>1.0000000000000001E-5</v>
      </c>
      <c r="H193" s="801" t="s">
        <v>1177</v>
      </c>
    </row>
    <row r="194" spans="1:8" ht="36" customHeight="1">
      <c r="A194" s="532"/>
      <c r="B194" s="802"/>
      <c r="C194" s="802"/>
      <c r="D194" s="802"/>
      <c r="E194" s="798" t="s">
        <v>1114</v>
      </c>
      <c r="F194" s="799" t="s">
        <v>3023</v>
      </c>
      <c r="G194" s="800">
        <v>0</v>
      </c>
      <c r="H194" s="801" t="s">
        <v>3024</v>
      </c>
    </row>
    <row r="195" spans="1:8" ht="24">
      <c r="A195" s="532"/>
      <c r="B195" s="802"/>
      <c r="C195" s="802"/>
      <c r="D195" s="802"/>
      <c r="E195" s="798" t="s">
        <v>1118</v>
      </c>
      <c r="F195" s="799" t="s">
        <v>757</v>
      </c>
      <c r="G195" s="800">
        <v>27.8673024</v>
      </c>
      <c r="H195" s="801" t="s">
        <v>238</v>
      </c>
    </row>
    <row r="196" spans="1:8">
      <c r="A196" s="532"/>
      <c r="B196" s="802"/>
      <c r="C196" s="802"/>
      <c r="D196" s="802"/>
      <c r="E196" s="798" t="s">
        <v>1116</v>
      </c>
      <c r="F196" s="799" t="s">
        <v>1222</v>
      </c>
      <c r="G196" s="800">
        <v>259.85493144999998</v>
      </c>
      <c r="H196" s="801" t="s">
        <v>1223</v>
      </c>
    </row>
    <row r="197" spans="1:8" ht="24" customHeight="1">
      <c r="A197" s="532"/>
      <c r="B197" s="781"/>
      <c r="C197" s="781"/>
      <c r="D197" s="793" t="s">
        <v>185</v>
      </c>
      <c r="E197" s="790"/>
      <c r="F197" s="794" t="s">
        <v>1418</v>
      </c>
      <c r="G197" s="795">
        <v>9761.1629436300009</v>
      </c>
      <c r="H197" s="796" t="s">
        <v>1419</v>
      </c>
    </row>
    <row r="198" spans="1:8" ht="24">
      <c r="A198" s="532"/>
      <c r="B198" s="802"/>
      <c r="C198" s="802"/>
      <c r="D198" s="797" t="s">
        <v>185</v>
      </c>
      <c r="E198" s="798" t="s">
        <v>1300</v>
      </c>
      <c r="F198" s="799" t="s">
        <v>3141</v>
      </c>
      <c r="G198" s="800">
        <v>7116.0849043999997</v>
      </c>
      <c r="H198" s="801" t="s">
        <v>3142</v>
      </c>
    </row>
    <row r="199" spans="1:8" ht="24">
      <c r="A199" s="532"/>
      <c r="B199" s="802"/>
      <c r="C199" s="802"/>
      <c r="D199" s="802"/>
      <c r="E199" s="798" t="s">
        <v>1333</v>
      </c>
      <c r="F199" s="799" t="s">
        <v>3225</v>
      </c>
      <c r="G199" s="800">
        <v>2.4319E-2</v>
      </c>
      <c r="H199" s="801" t="s">
        <v>3226</v>
      </c>
    </row>
    <row r="200" spans="1:8" ht="36">
      <c r="A200" s="532"/>
      <c r="B200" s="802"/>
      <c r="C200" s="802"/>
      <c r="D200" s="802"/>
      <c r="E200" s="798" t="s">
        <v>1118</v>
      </c>
      <c r="F200" s="799" t="s">
        <v>3407</v>
      </c>
      <c r="G200" s="800">
        <v>2645.0537202300002</v>
      </c>
      <c r="H200" s="801" t="s">
        <v>3408</v>
      </c>
    </row>
    <row r="201" spans="1:8">
      <c r="A201" s="532"/>
      <c r="B201" s="781"/>
      <c r="C201" s="789" t="s">
        <v>1299</v>
      </c>
      <c r="D201" s="790"/>
      <c r="E201" s="790"/>
      <c r="F201" s="791" t="s">
        <v>3227</v>
      </c>
      <c r="G201" s="788">
        <v>1.141729</v>
      </c>
      <c r="H201" s="792" t="s">
        <v>3228</v>
      </c>
    </row>
    <row r="202" spans="1:8">
      <c r="A202" s="532"/>
      <c r="B202" s="781"/>
      <c r="C202" s="781"/>
      <c r="D202" s="793" t="s">
        <v>507</v>
      </c>
      <c r="E202" s="790"/>
      <c r="F202" s="794" t="s">
        <v>3229</v>
      </c>
      <c r="G202" s="795">
        <v>1.141729</v>
      </c>
      <c r="H202" s="796" t="s">
        <v>3230</v>
      </c>
    </row>
    <row r="203" spans="1:8" ht="24">
      <c r="A203" s="532"/>
      <c r="B203" s="802"/>
      <c r="C203" s="797" t="s">
        <v>1299</v>
      </c>
      <c r="D203" s="797" t="s">
        <v>507</v>
      </c>
      <c r="E203" s="798" t="s">
        <v>1113</v>
      </c>
      <c r="F203" s="799" t="s">
        <v>3404</v>
      </c>
      <c r="G203" s="800">
        <v>1.141629</v>
      </c>
      <c r="H203" s="801" t="s">
        <v>3405</v>
      </c>
    </row>
    <row r="204" spans="1:8" ht="36">
      <c r="A204" s="532"/>
      <c r="B204" s="806"/>
      <c r="C204" s="806"/>
      <c r="D204" s="806"/>
      <c r="E204" s="807" t="s">
        <v>1299</v>
      </c>
      <c r="F204" s="808" t="s">
        <v>3231</v>
      </c>
      <c r="G204" s="809">
        <v>1E-4</v>
      </c>
      <c r="H204" s="810" t="s">
        <v>3232</v>
      </c>
    </row>
    <row r="205" spans="1:8">
      <c r="A205" s="532"/>
      <c r="B205" s="774"/>
      <c r="C205" s="774"/>
      <c r="D205" s="774"/>
      <c r="E205" s="774"/>
      <c r="F205" s="774"/>
      <c r="G205" s="774"/>
      <c r="H205" s="774"/>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1"/>
      <headerFooter alignWithMargins="0"/>
    </customSheetView>
    <customSheetView guid="{69687417-BF2D-41EA-9F0C-3ABCA36AC0DF}"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2"/>
      <headerFooter alignWithMargins="0"/>
    </customSheetView>
  </customSheetViews>
  <mergeCells count="1">
    <mergeCell ref="B4:D4"/>
  </mergeCells>
  <phoneticPr fontId="0" type="noConversion"/>
  <pageMargins left="0.39370078740157483" right="0.23622047244094491" top="0.23622047244094491" bottom="0.51181102362204722" header="0.19685039370078741" footer="0.51181102362204722"/>
  <pageSetup paperSize="9" scale="56" fitToWidth="0" fitToHeight="0"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G629"/>
  <sheetViews>
    <sheetView showGridLines="0" zoomScaleNormal="100" zoomScaleSheetLayoutView="100" workbookViewId="0">
      <selection sqref="A1:G629"/>
    </sheetView>
  </sheetViews>
  <sheetFormatPr defaultRowHeight="12.75"/>
  <cols>
    <col min="1" max="1" width="5.42578125" style="255" customWidth="1"/>
    <col min="2" max="2" width="5.5703125" style="255" customWidth="1"/>
    <col min="3" max="3" width="5.140625" style="255" customWidth="1"/>
    <col min="4" max="4" width="4.7109375" style="255" customWidth="1"/>
    <col min="5" max="5" width="69.28515625" style="255" customWidth="1"/>
    <col min="6" max="6" width="16.42578125" style="255" customWidth="1"/>
    <col min="7" max="7" width="69.42578125" style="255" customWidth="1"/>
    <col min="8" max="8" width="4.7109375" style="255" customWidth="1"/>
    <col min="9" max="16384" width="9.140625" style="255"/>
  </cols>
  <sheetData>
    <row r="1" spans="1:7" s="335" customFormat="1" ht="22.9" customHeight="1">
      <c r="A1" s="815"/>
      <c r="B1" s="815"/>
      <c r="C1" s="815"/>
      <c r="D1" s="815"/>
      <c r="E1" s="815"/>
      <c r="F1" s="815"/>
      <c r="G1" s="815"/>
    </row>
    <row r="2" spans="1:7" s="335" customFormat="1" ht="2.1" customHeight="1">
      <c r="A2" s="815"/>
      <c r="B2" s="815"/>
      <c r="C2" s="815"/>
      <c r="D2" s="815"/>
      <c r="E2" s="815"/>
      <c r="F2" s="815"/>
      <c r="G2" s="982" t="s">
        <v>513</v>
      </c>
    </row>
    <row r="3" spans="1:7" s="335" customFormat="1" ht="17.649999999999999" customHeight="1">
      <c r="A3" s="824" t="s">
        <v>124</v>
      </c>
      <c r="B3" s="815"/>
      <c r="C3" s="815"/>
      <c r="D3" s="815"/>
      <c r="E3" s="815"/>
      <c r="F3" s="815"/>
      <c r="G3" s="982"/>
    </row>
    <row r="4" spans="1:7" s="335" customFormat="1" ht="7.9" customHeight="1">
      <c r="A4" s="815"/>
      <c r="B4" s="815"/>
      <c r="C4" s="815"/>
      <c r="D4" s="815"/>
      <c r="E4" s="815"/>
      <c r="F4" s="815"/>
      <c r="G4" s="815"/>
    </row>
    <row r="5" spans="1:7" s="335" customFormat="1" ht="109.9" customHeight="1">
      <c r="A5" s="816" t="s">
        <v>1109</v>
      </c>
      <c r="B5" s="816" t="s">
        <v>1110</v>
      </c>
      <c r="C5" s="816" t="s">
        <v>1111</v>
      </c>
      <c r="D5" s="816" t="s">
        <v>1112</v>
      </c>
      <c r="E5" s="816" t="s">
        <v>382</v>
      </c>
      <c r="F5" s="817" t="s">
        <v>3409</v>
      </c>
      <c r="G5" s="816" t="s">
        <v>37</v>
      </c>
    </row>
    <row r="6" spans="1:7" s="335" customFormat="1" ht="24" customHeight="1">
      <c r="A6" s="818" t="s">
        <v>507</v>
      </c>
      <c r="B6" s="818" t="s">
        <v>185</v>
      </c>
      <c r="C6" s="818" t="s">
        <v>271</v>
      </c>
      <c r="D6" s="818" t="s">
        <v>459</v>
      </c>
      <c r="E6" s="816" t="s">
        <v>672</v>
      </c>
      <c r="F6" s="818" t="s">
        <v>486</v>
      </c>
      <c r="G6" s="816" t="s">
        <v>673</v>
      </c>
    </row>
    <row r="7" spans="1:7" s="335" customFormat="1" ht="24" customHeight="1">
      <c r="A7" s="825"/>
      <c r="B7" s="825"/>
      <c r="C7" s="825"/>
      <c r="D7" s="825"/>
      <c r="E7" s="826" t="s">
        <v>2331</v>
      </c>
      <c r="F7" s="827">
        <v>7053435.04031133</v>
      </c>
      <c r="G7" s="826" t="s">
        <v>2332</v>
      </c>
    </row>
    <row r="8" spans="1:7" s="335" customFormat="1" ht="24" customHeight="1">
      <c r="A8" s="825"/>
      <c r="B8" s="825"/>
      <c r="C8" s="825"/>
      <c r="D8" s="825"/>
      <c r="E8" s="828" t="s">
        <v>74</v>
      </c>
      <c r="F8" s="829"/>
      <c r="G8" s="828" t="s">
        <v>300</v>
      </c>
    </row>
    <row r="9" spans="1:7" s="335" customFormat="1" ht="24" customHeight="1">
      <c r="A9" s="819"/>
      <c r="B9" s="819"/>
      <c r="C9" s="819"/>
      <c r="D9" s="819"/>
      <c r="E9" s="826" t="s">
        <v>106</v>
      </c>
      <c r="F9" s="827">
        <v>6883408.66228808</v>
      </c>
      <c r="G9" s="826" t="s">
        <v>467</v>
      </c>
    </row>
    <row r="10" spans="1:7" s="335" customFormat="1" ht="24" customHeight="1">
      <c r="A10" s="830" t="s">
        <v>1113</v>
      </c>
      <c r="B10" s="819"/>
      <c r="C10" s="819"/>
      <c r="D10" s="819"/>
      <c r="E10" s="826" t="s">
        <v>2333</v>
      </c>
      <c r="F10" s="827">
        <v>338368.66161491</v>
      </c>
      <c r="G10" s="826" t="s">
        <v>156</v>
      </c>
    </row>
    <row r="11" spans="1:7" s="335" customFormat="1" ht="34.700000000000003" customHeight="1">
      <c r="A11" s="819"/>
      <c r="B11" s="830" t="s">
        <v>507</v>
      </c>
      <c r="C11" s="819"/>
      <c r="D11" s="819"/>
      <c r="E11" s="826" t="s">
        <v>2334</v>
      </c>
      <c r="F11" s="827">
        <v>91520.694008599996</v>
      </c>
      <c r="G11" s="826" t="s">
        <v>2335</v>
      </c>
    </row>
    <row r="12" spans="1:7" s="335" customFormat="1" ht="24" customHeight="1">
      <c r="A12" s="819"/>
      <c r="B12" s="819"/>
      <c r="C12" s="830" t="s">
        <v>993</v>
      </c>
      <c r="D12" s="819"/>
      <c r="E12" s="826" t="s">
        <v>761</v>
      </c>
      <c r="F12" s="827">
        <v>4547.8710635500001</v>
      </c>
      <c r="G12" s="826" t="s">
        <v>54</v>
      </c>
    </row>
    <row r="13" spans="1:7" s="335" customFormat="1" ht="19.7" customHeight="1">
      <c r="A13" s="820" t="s">
        <v>1113</v>
      </c>
      <c r="B13" s="820" t="s">
        <v>507</v>
      </c>
      <c r="C13" s="820" t="s">
        <v>993</v>
      </c>
      <c r="D13" s="821" t="s">
        <v>1622</v>
      </c>
      <c r="E13" s="822" t="s">
        <v>3044</v>
      </c>
      <c r="F13" s="831">
        <v>4547.8710635500001</v>
      </c>
      <c r="G13" s="832" t="s">
        <v>3045</v>
      </c>
    </row>
    <row r="14" spans="1:7" s="335" customFormat="1" ht="24" customHeight="1">
      <c r="A14" s="819"/>
      <c r="B14" s="819"/>
      <c r="C14" s="830" t="s">
        <v>994</v>
      </c>
      <c r="D14" s="819"/>
      <c r="E14" s="826" t="s">
        <v>762</v>
      </c>
      <c r="F14" s="827">
        <v>441.11184061</v>
      </c>
      <c r="G14" s="826" t="s">
        <v>339</v>
      </c>
    </row>
    <row r="15" spans="1:7" s="335" customFormat="1" ht="30.4" customHeight="1">
      <c r="A15" s="823"/>
      <c r="B15" s="823"/>
      <c r="C15" s="820" t="s">
        <v>994</v>
      </c>
      <c r="D15" s="821" t="s">
        <v>1622</v>
      </c>
      <c r="E15" s="822" t="s">
        <v>2340</v>
      </c>
      <c r="F15" s="831">
        <v>441.11184061</v>
      </c>
      <c r="G15" s="832" t="s">
        <v>2341</v>
      </c>
    </row>
    <row r="16" spans="1:7" s="335" customFormat="1" ht="19.7" customHeight="1">
      <c r="A16" s="823"/>
      <c r="B16" s="823"/>
      <c r="C16" s="823"/>
      <c r="D16" s="821" t="s">
        <v>1623</v>
      </c>
      <c r="E16" s="822" t="s">
        <v>2342</v>
      </c>
      <c r="F16" s="831">
        <v>0</v>
      </c>
      <c r="G16" s="832" t="s">
        <v>2343</v>
      </c>
    </row>
    <row r="17" spans="1:7" s="335" customFormat="1" ht="24" customHeight="1">
      <c r="A17" s="819"/>
      <c r="B17" s="819"/>
      <c r="C17" s="830" t="s">
        <v>1056</v>
      </c>
      <c r="D17" s="819"/>
      <c r="E17" s="826" t="s">
        <v>1057</v>
      </c>
      <c r="F17" s="827">
        <v>232.06078812999999</v>
      </c>
      <c r="G17" s="826" t="s">
        <v>1058</v>
      </c>
    </row>
    <row r="18" spans="1:7" s="335" customFormat="1" ht="30.4" customHeight="1">
      <c r="A18" s="823"/>
      <c r="B18" s="823"/>
      <c r="C18" s="820" t="s">
        <v>1056</v>
      </c>
      <c r="D18" s="821" t="s">
        <v>1622</v>
      </c>
      <c r="E18" s="822" t="s">
        <v>2344</v>
      </c>
      <c r="F18" s="831">
        <v>232.06078812999999</v>
      </c>
      <c r="G18" s="832" t="s">
        <v>2345</v>
      </c>
    </row>
    <row r="19" spans="1:7" s="335" customFormat="1" ht="24" customHeight="1">
      <c r="A19" s="819"/>
      <c r="B19" s="819"/>
      <c r="C19" s="830" t="s">
        <v>1124</v>
      </c>
      <c r="D19" s="819"/>
      <c r="E19" s="833" t="s">
        <v>2212</v>
      </c>
      <c r="F19" s="827">
        <v>1459.0422290199999</v>
      </c>
      <c r="G19" s="826" t="s">
        <v>2213</v>
      </c>
    </row>
    <row r="20" spans="1:7" s="335" customFormat="1" ht="30.4" customHeight="1">
      <c r="A20" s="823"/>
      <c r="B20" s="823"/>
      <c r="C20" s="820" t="s">
        <v>1124</v>
      </c>
      <c r="D20" s="821" t="s">
        <v>1622</v>
      </c>
      <c r="E20" s="822" t="s">
        <v>2347</v>
      </c>
      <c r="F20" s="831">
        <v>1459.0422290199999</v>
      </c>
      <c r="G20" s="832" t="s">
        <v>2339</v>
      </c>
    </row>
    <row r="21" spans="1:7" s="335" customFormat="1" ht="24" customHeight="1">
      <c r="A21" s="819"/>
      <c r="B21" s="819"/>
      <c r="C21" s="830" t="s">
        <v>1707</v>
      </c>
      <c r="D21" s="819"/>
      <c r="E21" s="826" t="s">
        <v>1712</v>
      </c>
      <c r="F21" s="827">
        <v>6484.2347918799996</v>
      </c>
      <c r="G21" s="826" t="s">
        <v>1710</v>
      </c>
    </row>
    <row r="22" spans="1:7" s="335" customFormat="1" ht="52.35" customHeight="1">
      <c r="A22" s="823"/>
      <c r="B22" s="823"/>
      <c r="C22" s="820" t="s">
        <v>1707</v>
      </c>
      <c r="D22" s="821" t="s">
        <v>1622</v>
      </c>
      <c r="E22" s="822" t="s">
        <v>2349</v>
      </c>
      <c r="F22" s="831">
        <v>6484.2347918799996</v>
      </c>
      <c r="G22" s="832" t="s">
        <v>2350</v>
      </c>
    </row>
    <row r="23" spans="1:7" s="335" customFormat="1" ht="24" customHeight="1">
      <c r="A23" s="819"/>
      <c r="B23" s="819"/>
      <c r="C23" s="830" t="s">
        <v>1267</v>
      </c>
      <c r="D23" s="819"/>
      <c r="E23" s="826" t="s">
        <v>3035</v>
      </c>
      <c r="F23" s="827">
        <v>488.06674622999998</v>
      </c>
      <c r="G23" s="826" t="s">
        <v>3036</v>
      </c>
    </row>
    <row r="24" spans="1:7" s="335" customFormat="1" ht="30.4" customHeight="1">
      <c r="A24" s="823"/>
      <c r="B24" s="823"/>
      <c r="C24" s="820" t="s">
        <v>1267</v>
      </c>
      <c r="D24" s="821" t="s">
        <v>1622</v>
      </c>
      <c r="E24" s="822" t="s">
        <v>2353</v>
      </c>
      <c r="F24" s="831">
        <v>488.06674622999998</v>
      </c>
      <c r="G24" s="832" t="s">
        <v>2354</v>
      </c>
    </row>
    <row r="25" spans="1:7" s="335" customFormat="1" ht="24" customHeight="1">
      <c r="A25" s="819"/>
      <c r="B25" s="819"/>
      <c r="C25" s="830" t="s">
        <v>1270</v>
      </c>
      <c r="D25" s="819"/>
      <c r="E25" s="826" t="s">
        <v>1184</v>
      </c>
      <c r="F25" s="827">
        <v>2823.2213417399998</v>
      </c>
      <c r="G25" s="826" t="s">
        <v>14</v>
      </c>
    </row>
    <row r="26" spans="1:7" s="335" customFormat="1" ht="19.7" customHeight="1">
      <c r="A26" s="823"/>
      <c r="B26" s="823"/>
      <c r="C26" s="820" t="s">
        <v>1270</v>
      </c>
      <c r="D26" s="821" t="s">
        <v>1622</v>
      </c>
      <c r="E26" s="822" t="s">
        <v>2355</v>
      </c>
      <c r="F26" s="831">
        <v>331.82637541000003</v>
      </c>
      <c r="G26" s="832" t="s">
        <v>2356</v>
      </c>
    </row>
    <row r="27" spans="1:7" s="335" customFormat="1" ht="19.7" customHeight="1">
      <c r="A27" s="823"/>
      <c r="B27" s="823"/>
      <c r="C27" s="823"/>
      <c r="D27" s="821" t="s">
        <v>2336</v>
      </c>
      <c r="E27" s="822" t="s">
        <v>2357</v>
      </c>
      <c r="F27" s="831">
        <v>2491.39496633</v>
      </c>
      <c r="G27" s="832" t="s">
        <v>2358</v>
      </c>
    </row>
    <row r="28" spans="1:7" s="335" customFormat="1" ht="30.4" customHeight="1">
      <c r="A28" s="823"/>
      <c r="B28" s="823"/>
      <c r="C28" s="823"/>
      <c r="D28" s="821" t="s">
        <v>1624</v>
      </c>
      <c r="E28" s="822" t="s">
        <v>3046</v>
      </c>
      <c r="F28" s="831">
        <v>0</v>
      </c>
      <c r="G28" s="832" t="s">
        <v>3047</v>
      </c>
    </row>
    <row r="29" spans="1:7" s="335" customFormat="1" ht="24" customHeight="1">
      <c r="A29" s="819"/>
      <c r="B29" s="819"/>
      <c r="C29" s="830" t="s">
        <v>1271</v>
      </c>
      <c r="D29" s="819"/>
      <c r="E29" s="826" t="s">
        <v>1137</v>
      </c>
      <c r="F29" s="827">
        <v>8983.6590739799994</v>
      </c>
      <c r="G29" s="826" t="s">
        <v>1138</v>
      </c>
    </row>
    <row r="30" spans="1:7" s="335" customFormat="1" ht="30.4" customHeight="1">
      <c r="A30" s="823"/>
      <c r="B30" s="823"/>
      <c r="C30" s="820" t="s">
        <v>1271</v>
      </c>
      <c r="D30" s="821" t="s">
        <v>1622</v>
      </c>
      <c r="E30" s="822" t="s">
        <v>2359</v>
      </c>
      <c r="F30" s="831">
        <v>6647.2908648399998</v>
      </c>
      <c r="G30" s="832" t="s">
        <v>2360</v>
      </c>
    </row>
    <row r="31" spans="1:7" s="335" customFormat="1" ht="24" customHeight="1">
      <c r="A31" s="823"/>
      <c r="B31" s="823"/>
      <c r="C31" s="823"/>
      <c r="D31" s="821" t="s">
        <v>1124</v>
      </c>
      <c r="E31" s="834" t="s">
        <v>3143</v>
      </c>
      <c r="F31" s="831">
        <v>2336.3682091400001</v>
      </c>
      <c r="G31" s="835" t="s">
        <v>3144</v>
      </c>
    </row>
    <row r="32" spans="1:7" s="335" customFormat="1" ht="30.4" customHeight="1">
      <c r="A32" s="819"/>
      <c r="B32" s="819"/>
      <c r="C32" s="830" t="s">
        <v>1272</v>
      </c>
      <c r="D32" s="819"/>
      <c r="E32" s="826" t="s">
        <v>777</v>
      </c>
      <c r="F32" s="827">
        <v>66061.426133460001</v>
      </c>
      <c r="G32" s="826" t="s">
        <v>1273</v>
      </c>
    </row>
    <row r="33" spans="1:7" s="335" customFormat="1" ht="30.4" customHeight="1">
      <c r="A33" s="823"/>
      <c r="B33" s="823"/>
      <c r="C33" s="820" t="s">
        <v>1272</v>
      </c>
      <c r="D33" s="821" t="s">
        <v>1622</v>
      </c>
      <c r="E33" s="822" t="s">
        <v>2361</v>
      </c>
      <c r="F33" s="831">
        <v>19955.79465186</v>
      </c>
      <c r="G33" s="832" t="s">
        <v>2362</v>
      </c>
    </row>
    <row r="34" spans="1:7" s="335" customFormat="1" ht="19.7" customHeight="1">
      <c r="A34" s="823"/>
      <c r="B34" s="823"/>
      <c r="C34" s="823"/>
      <c r="D34" s="821" t="s">
        <v>2521</v>
      </c>
      <c r="E34" s="822" t="s">
        <v>2938</v>
      </c>
      <c r="F34" s="831">
        <v>382.04951864999998</v>
      </c>
      <c r="G34" s="832" t="s">
        <v>2939</v>
      </c>
    </row>
    <row r="35" spans="1:7" s="335" customFormat="1" ht="30.4" customHeight="1">
      <c r="A35" s="823"/>
      <c r="B35" s="823"/>
      <c r="C35" s="823"/>
      <c r="D35" s="821" t="s">
        <v>2363</v>
      </c>
      <c r="E35" s="822" t="s">
        <v>2364</v>
      </c>
      <c r="F35" s="831">
        <v>0</v>
      </c>
      <c r="G35" s="832" t="s">
        <v>2365</v>
      </c>
    </row>
    <row r="36" spans="1:7" s="335" customFormat="1" ht="24" customHeight="1">
      <c r="A36" s="823"/>
      <c r="B36" s="823"/>
      <c r="C36" s="823"/>
      <c r="D36" s="821" t="s">
        <v>1124</v>
      </c>
      <c r="E36" s="834" t="s">
        <v>3143</v>
      </c>
      <c r="F36" s="831">
        <v>45723.581962949997</v>
      </c>
      <c r="G36" s="835" t="s">
        <v>3144</v>
      </c>
    </row>
    <row r="37" spans="1:7" s="335" customFormat="1" ht="24" customHeight="1">
      <c r="A37" s="823"/>
      <c r="B37" s="823"/>
      <c r="C37" s="823"/>
      <c r="D37" s="821" t="s">
        <v>3158</v>
      </c>
      <c r="E37" s="822" t="s">
        <v>3159</v>
      </c>
      <c r="F37" s="831">
        <v>0</v>
      </c>
      <c r="G37" s="832" t="s">
        <v>3160</v>
      </c>
    </row>
    <row r="38" spans="1:7" s="335" customFormat="1" ht="30.4" customHeight="1">
      <c r="A38" s="819"/>
      <c r="B38" s="830" t="s">
        <v>185</v>
      </c>
      <c r="C38" s="819"/>
      <c r="D38" s="819"/>
      <c r="E38" s="826" t="s">
        <v>2366</v>
      </c>
      <c r="F38" s="827">
        <v>27027.947141600001</v>
      </c>
      <c r="G38" s="826" t="s">
        <v>2367</v>
      </c>
    </row>
    <row r="39" spans="1:7" s="335" customFormat="1" ht="19.7" customHeight="1">
      <c r="A39" s="819"/>
      <c r="B39" s="819"/>
      <c r="C39" s="830" t="s">
        <v>1254</v>
      </c>
      <c r="D39" s="819"/>
      <c r="E39" s="826" t="s">
        <v>1255</v>
      </c>
      <c r="F39" s="827">
        <v>2637.1844089400001</v>
      </c>
      <c r="G39" s="826" t="s">
        <v>45</v>
      </c>
    </row>
    <row r="40" spans="1:7" s="335" customFormat="1" ht="19.7" customHeight="1">
      <c r="A40" s="823"/>
      <c r="B40" s="820" t="s">
        <v>185</v>
      </c>
      <c r="C40" s="820" t="s">
        <v>1254</v>
      </c>
      <c r="D40" s="821" t="s">
        <v>2336</v>
      </c>
      <c r="E40" s="822" t="s">
        <v>2368</v>
      </c>
      <c r="F40" s="831">
        <v>0</v>
      </c>
      <c r="G40" s="832" t="s">
        <v>2369</v>
      </c>
    </row>
    <row r="41" spans="1:7" s="335" customFormat="1" ht="24" customHeight="1">
      <c r="A41" s="823"/>
      <c r="B41" s="823"/>
      <c r="C41" s="823"/>
      <c r="D41" s="821" t="s">
        <v>2370</v>
      </c>
      <c r="E41" s="822" t="s">
        <v>2371</v>
      </c>
      <c r="F41" s="831">
        <v>23.37080894</v>
      </c>
      <c r="G41" s="832" t="s">
        <v>2372</v>
      </c>
    </row>
    <row r="42" spans="1:7" s="335" customFormat="1" ht="19.7" customHeight="1">
      <c r="A42" s="823"/>
      <c r="B42" s="823"/>
      <c r="C42" s="823"/>
      <c r="D42" s="821" t="s">
        <v>2373</v>
      </c>
      <c r="E42" s="822" t="s">
        <v>2374</v>
      </c>
      <c r="F42" s="831">
        <v>2613.8136</v>
      </c>
      <c r="G42" s="832" t="s">
        <v>2375</v>
      </c>
    </row>
    <row r="43" spans="1:7" s="335" customFormat="1" ht="24" customHeight="1">
      <c r="A43" s="819"/>
      <c r="B43" s="819"/>
      <c r="C43" s="830" t="s">
        <v>2684</v>
      </c>
      <c r="D43" s="819"/>
      <c r="E43" s="826" t="s">
        <v>2920</v>
      </c>
      <c r="F43" s="827">
        <v>20000</v>
      </c>
      <c r="G43" s="826" t="s">
        <v>2921</v>
      </c>
    </row>
    <row r="44" spans="1:7" s="335" customFormat="1" ht="30.4" customHeight="1">
      <c r="A44" s="823"/>
      <c r="B44" s="823"/>
      <c r="C44" s="820" t="s">
        <v>2684</v>
      </c>
      <c r="D44" s="821" t="s">
        <v>2376</v>
      </c>
      <c r="E44" s="822" t="s">
        <v>2377</v>
      </c>
      <c r="F44" s="831">
        <v>20000</v>
      </c>
      <c r="G44" s="832" t="s">
        <v>2378</v>
      </c>
    </row>
    <row r="45" spans="1:7" s="335" customFormat="1" ht="34.700000000000003" customHeight="1">
      <c r="A45" s="819"/>
      <c r="B45" s="819"/>
      <c r="C45" s="830" t="s">
        <v>1262</v>
      </c>
      <c r="D45" s="819"/>
      <c r="E45" s="826" t="s">
        <v>3025</v>
      </c>
      <c r="F45" s="827">
        <v>1447.53674903</v>
      </c>
      <c r="G45" s="826" t="s">
        <v>3026</v>
      </c>
    </row>
    <row r="46" spans="1:7" s="335" customFormat="1" ht="30.4" customHeight="1">
      <c r="A46" s="823"/>
      <c r="B46" s="823"/>
      <c r="C46" s="820" t="s">
        <v>1262</v>
      </c>
      <c r="D46" s="821" t="s">
        <v>1622</v>
      </c>
      <c r="E46" s="822" t="s">
        <v>2379</v>
      </c>
      <c r="F46" s="831">
        <v>1447.53674903</v>
      </c>
      <c r="G46" s="832" t="s">
        <v>2380</v>
      </c>
    </row>
    <row r="47" spans="1:7" s="335" customFormat="1" ht="24" customHeight="1">
      <c r="A47" s="819"/>
      <c r="B47" s="819"/>
      <c r="C47" s="830" t="s">
        <v>1643</v>
      </c>
      <c r="D47" s="819"/>
      <c r="E47" s="826" t="s">
        <v>1654</v>
      </c>
      <c r="F47" s="827">
        <v>2943.22598363</v>
      </c>
      <c r="G47" s="826" t="s">
        <v>1644</v>
      </c>
    </row>
    <row r="48" spans="1:7" s="335" customFormat="1" ht="24" customHeight="1">
      <c r="A48" s="823"/>
      <c r="B48" s="823"/>
      <c r="C48" s="820" t="s">
        <v>1643</v>
      </c>
      <c r="D48" s="821" t="s">
        <v>1622</v>
      </c>
      <c r="E48" s="822" t="s">
        <v>2381</v>
      </c>
      <c r="F48" s="831">
        <v>2943.22598363</v>
      </c>
      <c r="G48" s="832" t="s">
        <v>2382</v>
      </c>
    </row>
    <row r="49" spans="1:7" s="335" customFormat="1" ht="19.7" customHeight="1">
      <c r="A49" s="819"/>
      <c r="B49" s="830" t="s">
        <v>271</v>
      </c>
      <c r="C49" s="819"/>
      <c r="D49" s="819"/>
      <c r="E49" s="826" t="s">
        <v>2383</v>
      </c>
      <c r="F49" s="827">
        <v>43254.850154209998</v>
      </c>
      <c r="G49" s="826" t="s">
        <v>2384</v>
      </c>
    </row>
    <row r="50" spans="1:7" s="335" customFormat="1" ht="19.7" customHeight="1">
      <c r="A50" s="819"/>
      <c r="B50" s="819"/>
      <c r="C50" s="830" t="s">
        <v>1249</v>
      </c>
      <c r="D50" s="819"/>
      <c r="E50" s="826" t="s">
        <v>1250</v>
      </c>
      <c r="F50" s="827">
        <v>43254.850154209998</v>
      </c>
      <c r="G50" s="826" t="s">
        <v>476</v>
      </c>
    </row>
    <row r="51" spans="1:7" s="335" customFormat="1" ht="30.4" customHeight="1">
      <c r="A51" s="823"/>
      <c r="B51" s="820" t="s">
        <v>271</v>
      </c>
      <c r="C51" s="820" t="s">
        <v>1249</v>
      </c>
      <c r="D51" s="821" t="s">
        <v>1622</v>
      </c>
      <c r="E51" s="822" t="s">
        <v>2385</v>
      </c>
      <c r="F51" s="831">
        <v>29032.231121479999</v>
      </c>
      <c r="G51" s="832" t="s">
        <v>2386</v>
      </c>
    </row>
    <row r="52" spans="1:7" s="335" customFormat="1" ht="30.4" customHeight="1">
      <c r="A52" s="823"/>
      <c r="B52" s="823"/>
      <c r="C52" s="823"/>
      <c r="D52" s="821" t="s">
        <v>1623</v>
      </c>
      <c r="E52" s="822" t="s">
        <v>2387</v>
      </c>
      <c r="F52" s="831">
        <v>1529.10035135</v>
      </c>
      <c r="G52" s="832" t="s">
        <v>2388</v>
      </c>
    </row>
    <row r="53" spans="1:7" s="335" customFormat="1" ht="30.4" customHeight="1">
      <c r="A53" s="823"/>
      <c r="B53" s="823"/>
      <c r="C53" s="823"/>
      <c r="D53" s="821" t="s">
        <v>2346</v>
      </c>
      <c r="E53" s="822" t="s">
        <v>2389</v>
      </c>
      <c r="F53" s="831">
        <v>78.408255560000001</v>
      </c>
      <c r="G53" s="832" t="s">
        <v>2390</v>
      </c>
    </row>
    <row r="54" spans="1:7" s="335" customFormat="1" ht="19.7" customHeight="1">
      <c r="A54" s="823"/>
      <c r="B54" s="823"/>
      <c r="C54" s="823"/>
      <c r="D54" s="821" t="s">
        <v>2391</v>
      </c>
      <c r="E54" s="822" t="s">
        <v>2392</v>
      </c>
      <c r="F54" s="831">
        <v>181.98921041</v>
      </c>
      <c r="G54" s="832" t="s">
        <v>2393</v>
      </c>
    </row>
    <row r="55" spans="1:7" s="335" customFormat="1" ht="30.4" customHeight="1">
      <c r="A55" s="823"/>
      <c r="B55" s="823"/>
      <c r="C55" s="823"/>
      <c r="D55" s="821" t="s">
        <v>2348</v>
      </c>
      <c r="E55" s="822" t="s">
        <v>2394</v>
      </c>
      <c r="F55" s="831">
        <v>10764.905367580001</v>
      </c>
      <c r="G55" s="832" t="s">
        <v>2395</v>
      </c>
    </row>
    <row r="56" spans="1:7" s="335" customFormat="1" ht="19.7" customHeight="1">
      <c r="A56" s="823"/>
      <c r="B56" s="823"/>
      <c r="C56" s="823"/>
      <c r="D56" s="821" t="s">
        <v>2396</v>
      </c>
      <c r="E56" s="822" t="s">
        <v>2397</v>
      </c>
      <c r="F56" s="831">
        <v>1469.92308108</v>
      </c>
      <c r="G56" s="832" t="s">
        <v>2398</v>
      </c>
    </row>
    <row r="57" spans="1:7" s="335" customFormat="1" ht="24" customHeight="1">
      <c r="A57" s="823"/>
      <c r="B57" s="823"/>
      <c r="C57" s="823"/>
      <c r="D57" s="821" t="s">
        <v>2629</v>
      </c>
      <c r="E57" s="822" t="s">
        <v>3048</v>
      </c>
      <c r="F57" s="831">
        <v>0</v>
      </c>
      <c r="G57" s="832" t="s">
        <v>3049</v>
      </c>
    </row>
    <row r="58" spans="1:7" s="335" customFormat="1" ht="41.1" customHeight="1">
      <c r="A58" s="823"/>
      <c r="B58" s="823"/>
      <c r="C58" s="823"/>
      <c r="D58" s="821" t="s">
        <v>993</v>
      </c>
      <c r="E58" s="822" t="s">
        <v>2351</v>
      </c>
      <c r="F58" s="831">
        <v>198.29276675</v>
      </c>
      <c r="G58" s="832" t="s">
        <v>2352</v>
      </c>
    </row>
    <row r="59" spans="1:7" s="335" customFormat="1" ht="52.35" customHeight="1">
      <c r="A59" s="823"/>
      <c r="B59" s="823"/>
      <c r="C59" s="823"/>
      <c r="D59" s="821" t="s">
        <v>813</v>
      </c>
      <c r="E59" s="822" t="s">
        <v>3237</v>
      </c>
      <c r="F59" s="831">
        <v>0</v>
      </c>
      <c r="G59" s="832" t="s">
        <v>3238</v>
      </c>
    </row>
    <row r="60" spans="1:7" s="335" customFormat="1" ht="52.35" customHeight="1">
      <c r="A60" s="823"/>
      <c r="B60" s="823"/>
      <c r="C60" s="823"/>
      <c r="D60" s="821" t="s">
        <v>817</v>
      </c>
      <c r="E60" s="822" t="s">
        <v>3239</v>
      </c>
      <c r="F60" s="831">
        <v>0</v>
      </c>
      <c r="G60" s="832" t="s">
        <v>3240</v>
      </c>
    </row>
    <row r="61" spans="1:7" s="335" customFormat="1" ht="24" customHeight="1">
      <c r="A61" s="819"/>
      <c r="B61" s="819"/>
      <c r="C61" s="830" t="s">
        <v>1589</v>
      </c>
      <c r="D61" s="819"/>
      <c r="E61" s="826" t="s">
        <v>2267</v>
      </c>
      <c r="F61" s="827">
        <v>0</v>
      </c>
      <c r="G61" s="826" t="s">
        <v>2268</v>
      </c>
    </row>
    <row r="62" spans="1:7" s="335" customFormat="1" ht="24" customHeight="1">
      <c r="A62" s="823"/>
      <c r="B62" s="823"/>
      <c r="C62" s="820" t="s">
        <v>1589</v>
      </c>
      <c r="D62" s="821" t="s">
        <v>817</v>
      </c>
      <c r="E62" s="822" t="s">
        <v>3239</v>
      </c>
      <c r="F62" s="831">
        <v>0</v>
      </c>
      <c r="G62" s="832" t="s">
        <v>3240</v>
      </c>
    </row>
    <row r="63" spans="1:7" s="335" customFormat="1" ht="30.4" customHeight="1">
      <c r="A63" s="819"/>
      <c r="B63" s="819"/>
      <c r="C63" s="830" t="s">
        <v>1254</v>
      </c>
      <c r="D63" s="819"/>
      <c r="E63" s="826" t="s">
        <v>1255</v>
      </c>
      <c r="F63" s="827">
        <v>0</v>
      </c>
      <c r="G63" s="826" t="s">
        <v>45</v>
      </c>
    </row>
    <row r="64" spans="1:7" s="335" customFormat="1" ht="24" customHeight="1">
      <c r="A64" s="823"/>
      <c r="B64" s="823"/>
      <c r="C64" s="820" t="s">
        <v>1254</v>
      </c>
      <c r="D64" s="821" t="s">
        <v>817</v>
      </c>
      <c r="E64" s="822" t="s">
        <v>3239</v>
      </c>
      <c r="F64" s="831">
        <v>0</v>
      </c>
      <c r="G64" s="832" t="s">
        <v>3240</v>
      </c>
    </row>
    <row r="65" spans="1:7" s="335" customFormat="1" ht="30.4" customHeight="1">
      <c r="A65" s="819"/>
      <c r="B65" s="819"/>
      <c r="C65" s="830" t="s">
        <v>1627</v>
      </c>
      <c r="D65" s="819"/>
      <c r="E65" s="826" t="s">
        <v>2158</v>
      </c>
      <c r="F65" s="827">
        <v>0</v>
      </c>
      <c r="G65" s="826" t="s">
        <v>2159</v>
      </c>
    </row>
    <row r="66" spans="1:7" s="335" customFormat="1" ht="24" customHeight="1">
      <c r="A66" s="823"/>
      <c r="B66" s="823"/>
      <c r="C66" s="820" t="s">
        <v>1627</v>
      </c>
      <c r="D66" s="821" t="s">
        <v>817</v>
      </c>
      <c r="E66" s="822" t="s">
        <v>3241</v>
      </c>
      <c r="F66" s="831">
        <v>0</v>
      </c>
      <c r="G66" s="832" t="s">
        <v>3240</v>
      </c>
    </row>
    <row r="67" spans="1:7" s="335" customFormat="1" ht="30.4" customHeight="1">
      <c r="A67" s="819"/>
      <c r="B67" s="819"/>
      <c r="C67" s="830" t="s">
        <v>1625</v>
      </c>
      <c r="D67" s="819"/>
      <c r="E67" s="826" t="s">
        <v>2160</v>
      </c>
      <c r="F67" s="827">
        <v>0</v>
      </c>
      <c r="G67" s="826" t="s">
        <v>2161</v>
      </c>
    </row>
    <row r="68" spans="1:7" s="335" customFormat="1" ht="24" customHeight="1">
      <c r="A68" s="823"/>
      <c r="B68" s="823"/>
      <c r="C68" s="820" t="s">
        <v>1625</v>
      </c>
      <c r="D68" s="821" t="s">
        <v>817</v>
      </c>
      <c r="E68" s="822" t="s">
        <v>3239</v>
      </c>
      <c r="F68" s="831">
        <v>0</v>
      </c>
      <c r="G68" s="832" t="s">
        <v>3240</v>
      </c>
    </row>
    <row r="69" spans="1:7" s="335" customFormat="1" ht="30.4" customHeight="1">
      <c r="A69" s="819"/>
      <c r="B69" s="819"/>
      <c r="C69" s="830" t="s">
        <v>2679</v>
      </c>
      <c r="D69" s="819"/>
      <c r="E69" s="826" t="s">
        <v>2918</v>
      </c>
      <c r="F69" s="827">
        <v>0</v>
      </c>
      <c r="G69" s="826" t="s">
        <v>2919</v>
      </c>
    </row>
    <row r="70" spans="1:7" s="335" customFormat="1" ht="24" customHeight="1">
      <c r="A70" s="823"/>
      <c r="B70" s="823"/>
      <c r="C70" s="820" t="s">
        <v>2679</v>
      </c>
      <c r="D70" s="821" t="s">
        <v>817</v>
      </c>
      <c r="E70" s="822" t="s">
        <v>3239</v>
      </c>
      <c r="F70" s="831">
        <v>0</v>
      </c>
      <c r="G70" s="832" t="s">
        <v>3240</v>
      </c>
    </row>
    <row r="71" spans="1:7" s="335" customFormat="1" ht="30.4" customHeight="1">
      <c r="A71" s="819"/>
      <c r="B71" s="819"/>
      <c r="C71" s="830" t="s">
        <v>2684</v>
      </c>
      <c r="D71" s="819"/>
      <c r="E71" s="826" t="s">
        <v>2920</v>
      </c>
      <c r="F71" s="827">
        <v>0</v>
      </c>
      <c r="G71" s="826" t="s">
        <v>2921</v>
      </c>
    </row>
    <row r="72" spans="1:7" s="335" customFormat="1" ht="34.700000000000003" customHeight="1">
      <c r="A72" s="823"/>
      <c r="B72" s="823"/>
      <c r="C72" s="820" t="s">
        <v>2684</v>
      </c>
      <c r="D72" s="821" t="s">
        <v>817</v>
      </c>
      <c r="E72" s="822" t="s">
        <v>3239</v>
      </c>
      <c r="F72" s="831">
        <v>0</v>
      </c>
      <c r="G72" s="832" t="s">
        <v>3240</v>
      </c>
    </row>
    <row r="73" spans="1:7" s="335" customFormat="1" ht="30.4" customHeight="1">
      <c r="A73" s="819"/>
      <c r="B73" s="819"/>
      <c r="C73" s="830" t="s">
        <v>1259</v>
      </c>
      <c r="D73" s="819"/>
      <c r="E73" s="826" t="s">
        <v>772</v>
      </c>
      <c r="F73" s="827">
        <v>0</v>
      </c>
      <c r="G73" s="826" t="s">
        <v>773</v>
      </c>
    </row>
    <row r="74" spans="1:7" s="335" customFormat="1" ht="24" customHeight="1">
      <c r="A74" s="823"/>
      <c r="B74" s="823"/>
      <c r="C74" s="820" t="s">
        <v>1259</v>
      </c>
      <c r="D74" s="821" t="s">
        <v>2399</v>
      </c>
      <c r="E74" s="822" t="s">
        <v>2400</v>
      </c>
      <c r="F74" s="831">
        <v>0</v>
      </c>
      <c r="G74" s="832" t="s">
        <v>2401</v>
      </c>
    </row>
    <row r="75" spans="1:7" s="335" customFormat="1" ht="30.4" customHeight="1">
      <c r="A75" s="823"/>
      <c r="B75" s="823"/>
      <c r="C75" s="823"/>
      <c r="D75" s="821" t="s">
        <v>2402</v>
      </c>
      <c r="E75" s="822" t="s">
        <v>2403</v>
      </c>
      <c r="F75" s="831">
        <v>0</v>
      </c>
      <c r="G75" s="832" t="s">
        <v>2404</v>
      </c>
    </row>
    <row r="76" spans="1:7" s="335" customFormat="1" ht="24" customHeight="1">
      <c r="A76" s="823"/>
      <c r="B76" s="823"/>
      <c r="C76" s="823"/>
      <c r="D76" s="821" t="s">
        <v>2405</v>
      </c>
      <c r="E76" s="822" t="s">
        <v>2406</v>
      </c>
      <c r="F76" s="831">
        <v>0</v>
      </c>
      <c r="G76" s="832" t="s">
        <v>2407</v>
      </c>
    </row>
    <row r="77" spans="1:7" s="335" customFormat="1" ht="30.4" customHeight="1">
      <c r="A77" s="823"/>
      <c r="B77" s="823"/>
      <c r="C77" s="823"/>
      <c r="D77" s="821" t="s">
        <v>817</v>
      </c>
      <c r="E77" s="822" t="s">
        <v>3239</v>
      </c>
      <c r="F77" s="831">
        <v>0</v>
      </c>
      <c r="G77" s="832" t="s">
        <v>3240</v>
      </c>
    </row>
    <row r="78" spans="1:7" s="335" customFormat="1" ht="24" customHeight="1">
      <c r="A78" s="819"/>
      <c r="B78" s="819"/>
      <c r="C78" s="830" t="s">
        <v>1601</v>
      </c>
      <c r="D78" s="819"/>
      <c r="E78" s="826" t="s">
        <v>1602</v>
      </c>
      <c r="F78" s="827">
        <v>0</v>
      </c>
      <c r="G78" s="826" t="s">
        <v>1603</v>
      </c>
    </row>
    <row r="79" spans="1:7" s="335" customFormat="1" ht="30.4" customHeight="1">
      <c r="A79" s="823"/>
      <c r="B79" s="823"/>
      <c r="C79" s="820" t="s">
        <v>1601</v>
      </c>
      <c r="D79" s="821" t="s">
        <v>817</v>
      </c>
      <c r="E79" s="822" t="s">
        <v>3239</v>
      </c>
      <c r="F79" s="831">
        <v>0</v>
      </c>
      <c r="G79" s="832" t="s">
        <v>3240</v>
      </c>
    </row>
    <row r="80" spans="1:7" s="335" customFormat="1" ht="30.4" customHeight="1">
      <c r="A80" s="819"/>
      <c r="B80" s="819"/>
      <c r="C80" s="830" t="s">
        <v>1707</v>
      </c>
      <c r="D80" s="819"/>
      <c r="E80" s="826" t="s">
        <v>1712</v>
      </c>
      <c r="F80" s="827">
        <v>0</v>
      </c>
      <c r="G80" s="826" t="s">
        <v>1710</v>
      </c>
    </row>
    <row r="81" spans="1:7" s="335" customFormat="1" ht="19.7" customHeight="1">
      <c r="A81" s="823"/>
      <c r="B81" s="823"/>
      <c r="C81" s="820" t="s">
        <v>1707</v>
      </c>
      <c r="D81" s="821" t="s">
        <v>813</v>
      </c>
      <c r="E81" s="822" t="s">
        <v>3237</v>
      </c>
      <c r="F81" s="831">
        <v>0</v>
      </c>
      <c r="G81" s="832" t="s">
        <v>3238</v>
      </c>
    </row>
    <row r="82" spans="1:7" s="335" customFormat="1" ht="24" customHeight="1">
      <c r="A82" s="823"/>
      <c r="B82" s="823"/>
      <c r="C82" s="823"/>
      <c r="D82" s="821" t="s">
        <v>817</v>
      </c>
      <c r="E82" s="822" t="s">
        <v>3239</v>
      </c>
      <c r="F82" s="831">
        <v>0</v>
      </c>
      <c r="G82" s="832" t="s">
        <v>3240</v>
      </c>
    </row>
    <row r="83" spans="1:7" s="335" customFormat="1" ht="30.4" customHeight="1">
      <c r="A83" s="819"/>
      <c r="B83" s="819"/>
      <c r="C83" s="830" t="s">
        <v>1708</v>
      </c>
      <c r="D83" s="819"/>
      <c r="E83" s="826" t="s">
        <v>1713</v>
      </c>
      <c r="F83" s="827">
        <v>0</v>
      </c>
      <c r="G83" s="826" t="s">
        <v>1711</v>
      </c>
    </row>
    <row r="84" spans="1:7" s="335" customFormat="1" ht="24" customHeight="1">
      <c r="A84" s="823"/>
      <c r="B84" s="823"/>
      <c r="C84" s="820" t="s">
        <v>1708</v>
      </c>
      <c r="D84" s="821" t="s">
        <v>813</v>
      </c>
      <c r="E84" s="822" t="s">
        <v>3237</v>
      </c>
      <c r="F84" s="831">
        <v>0</v>
      </c>
      <c r="G84" s="832" t="s">
        <v>3238</v>
      </c>
    </row>
    <row r="85" spans="1:7" s="335" customFormat="1" ht="30.4" customHeight="1">
      <c r="A85" s="823"/>
      <c r="B85" s="823"/>
      <c r="C85" s="823"/>
      <c r="D85" s="821" t="s">
        <v>817</v>
      </c>
      <c r="E85" s="822" t="s">
        <v>3239</v>
      </c>
      <c r="F85" s="831">
        <v>0</v>
      </c>
      <c r="G85" s="832" t="s">
        <v>3240</v>
      </c>
    </row>
    <row r="86" spans="1:7" s="335" customFormat="1" ht="24" customHeight="1">
      <c r="A86" s="819"/>
      <c r="B86" s="830" t="s">
        <v>459</v>
      </c>
      <c r="C86" s="819"/>
      <c r="D86" s="819"/>
      <c r="E86" s="826" t="s">
        <v>2408</v>
      </c>
      <c r="F86" s="827">
        <v>49847.081172949998</v>
      </c>
      <c r="G86" s="826" t="s">
        <v>2409</v>
      </c>
    </row>
    <row r="87" spans="1:7" s="335" customFormat="1" ht="30.4" customHeight="1">
      <c r="A87" s="819"/>
      <c r="B87" s="819"/>
      <c r="C87" s="830" t="s">
        <v>1628</v>
      </c>
      <c r="D87" s="819"/>
      <c r="E87" s="826" t="s">
        <v>1714</v>
      </c>
      <c r="F87" s="827">
        <v>47.186100000000003</v>
      </c>
      <c r="G87" s="826" t="s">
        <v>1709</v>
      </c>
    </row>
    <row r="88" spans="1:7" s="335" customFormat="1" ht="24" customHeight="1">
      <c r="A88" s="823"/>
      <c r="B88" s="820" t="s">
        <v>459</v>
      </c>
      <c r="C88" s="820" t="s">
        <v>1628</v>
      </c>
      <c r="D88" s="821" t="s">
        <v>550</v>
      </c>
      <c r="E88" s="822" t="s">
        <v>2410</v>
      </c>
      <c r="F88" s="831">
        <v>47.186100000000003</v>
      </c>
      <c r="G88" s="832" t="s">
        <v>2411</v>
      </c>
    </row>
    <row r="89" spans="1:7" s="335" customFormat="1" ht="30.4" customHeight="1">
      <c r="A89" s="819"/>
      <c r="B89" s="819"/>
      <c r="C89" s="830" t="s">
        <v>1589</v>
      </c>
      <c r="D89" s="819"/>
      <c r="E89" s="826" t="s">
        <v>2267</v>
      </c>
      <c r="F89" s="827">
        <v>528.09199999999998</v>
      </c>
      <c r="G89" s="826" t="s">
        <v>2268</v>
      </c>
    </row>
    <row r="90" spans="1:7" s="335" customFormat="1" ht="24" customHeight="1">
      <c r="A90" s="823"/>
      <c r="B90" s="823"/>
      <c r="C90" s="820" t="s">
        <v>1589</v>
      </c>
      <c r="D90" s="821" t="s">
        <v>550</v>
      </c>
      <c r="E90" s="822" t="s">
        <v>2410</v>
      </c>
      <c r="F90" s="831">
        <v>528.09199999999998</v>
      </c>
      <c r="G90" s="832" t="s">
        <v>2411</v>
      </c>
    </row>
    <row r="91" spans="1:7" s="335" customFormat="1" ht="24" customHeight="1">
      <c r="A91" s="819"/>
      <c r="B91" s="819"/>
      <c r="C91" s="830" t="s">
        <v>1251</v>
      </c>
      <c r="D91" s="819"/>
      <c r="E91" s="826" t="s">
        <v>1252</v>
      </c>
      <c r="F91" s="827">
        <v>11.063599999999999</v>
      </c>
      <c r="G91" s="826" t="s">
        <v>408</v>
      </c>
    </row>
    <row r="92" spans="1:7" s="335" customFormat="1" ht="30.4" customHeight="1">
      <c r="A92" s="823"/>
      <c r="B92" s="823"/>
      <c r="C92" s="820" t="s">
        <v>1251</v>
      </c>
      <c r="D92" s="821" t="s">
        <v>550</v>
      </c>
      <c r="E92" s="822" t="s">
        <v>2410</v>
      </c>
      <c r="F92" s="831">
        <v>11.063599999999999</v>
      </c>
      <c r="G92" s="832" t="s">
        <v>2411</v>
      </c>
    </row>
    <row r="93" spans="1:7" s="335" customFormat="1" ht="24" customHeight="1">
      <c r="A93" s="819"/>
      <c r="B93" s="819"/>
      <c r="C93" s="830" t="s">
        <v>768</v>
      </c>
      <c r="D93" s="819"/>
      <c r="E93" s="826" t="s">
        <v>1253</v>
      </c>
      <c r="F93" s="827">
        <v>1063.4110000000001</v>
      </c>
      <c r="G93" s="826" t="s">
        <v>61</v>
      </c>
    </row>
    <row r="94" spans="1:7" s="335" customFormat="1" ht="19.7" customHeight="1">
      <c r="A94" s="823"/>
      <c r="B94" s="823"/>
      <c r="C94" s="820" t="s">
        <v>768</v>
      </c>
      <c r="D94" s="821" t="s">
        <v>550</v>
      </c>
      <c r="E94" s="822" t="s">
        <v>2412</v>
      </c>
      <c r="F94" s="831">
        <v>1063.4110000000001</v>
      </c>
      <c r="G94" s="832" t="s">
        <v>2411</v>
      </c>
    </row>
    <row r="95" spans="1:7" s="335" customFormat="1" ht="41.1" customHeight="1">
      <c r="A95" s="819"/>
      <c r="B95" s="819"/>
      <c r="C95" s="830" t="s">
        <v>1126</v>
      </c>
      <c r="D95" s="819"/>
      <c r="E95" s="826" t="s">
        <v>1182</v>
      </c>
      <c r="F95" s="827">
        <v>105.905</v>
      </c>
      <c r="G95" s="826" t="s">
        <v>1183</v>
      </c>
    </row>
    <row r="96" spans="1:7" s="335" customFormat="1" ht="24" customHeight="1">
      <c r="A96" s="823"/>
      <c r="B96" s="823"/>
      <c r="C96" s="820" t="s">
        <v>1126</v>
      </c>
      <c r="D96" s="821" t="s">
        <v>550</v>
      </c>
      <c r="E96" s="822" t="s">
        <v>2412</v>
      </c>
      <c r="F96" s="831">
        <v>105.905</v>
      </c>
      <c r="G96" s="832" t="s">
        <v>2411</v>
      </c>
    </row>
    <row r="97" spans="1:7" s="335" customFormat="1" ht="24" customHeight="1">
      <c r="A97" s="819"/>
      <c r="B97" s="819"/>
      <c r="C97" s="830" t="s">
        <v>1550</v>
      </c>
      <c r="D97" s="819"/>
      <c r="E97" s="826" t="s">
        <v>1592</v>
      </c>
      <c r="F97" s="827">
        <v>56.432400000000001</v>
      </c>
      <c r="G97" s="826" t="s">
        <v>1593</v>
      </c>
    </row>
    <row r="98" spans="1:7" s="335" customFormat="1" ht="19.7" customHeight="1">
      <c r="A98" s="823"/>
      <c r="B98" s="823"/>
      <c r="C98" s="820" t="s">
        <v>1550</v>
      </c>
      <c r="D98" s="821" t="s">
        <v>550</v>
      </c>
      <c r="E98" s="822" t="s">
        <v>2410</v>
      </c>
      <c r="F98" s="831">
        <v>56.432400000000001</v>
      </c>
      <c r="G98" s="832" t="s">
        <v>2411</v>
      </c>
    </row>
    <row r="99" spans="1:7" s="335" customFormat="1" ht="30.4" customHeight="1">
      <c r="A99" s="819"/>
      <c r="B99" s="819"/>
      <c r="C99" s="830" t="s">
        <v>1627</v>
      </c>
      <c r="D99" s="819"/>
      <c r="E99" s="826" t="s">
        <v>2158</v>
      </c>
      <c r="F99" s="827">
        <v>71.773499999999999</v>
      </c>
      <c r="G99" s="826" t="s">
        <v>2159</v>
      </c>
    </row>
    <row r="100" spans="1:7" s="335" customFormat="1" ht="24" customHeight="1">
      <c r="A100" s="823"/>
      <c r="B100" s="823"/>
      <c r="C100" s="820" t="s">
        <v>1627</v>
      </c>
      <c r="D100" s="821" t="s">
        <v>550</v>
      </c>
      <c r="E100" s="822" t="s">
        <v>2410</v>
      </c>
      <c r="F100" s="831">
        <v>71.773499999999999</v>
      </c>
      <c r="G100" s="832" t="s">
        <v>2411</v>
      </c>
    </row>
    <row r="101" spans="1:7" s="335" customFormat="1" ht="24" customHeight="1">
      <c r="A101" s="819"/>
      <c r="B101" s="819"/>
      <c r="C101" s="830" t="s">
        <v>1142</v>
      </c>
      <c r="D101" s="819"/>
      <c r="E101" s="826" t="s">
        <v>1143</v>
      </c>
      <c r="F101" s="827">
        <v>629.06774519999999</v>
      </c>
      <c r="G101" s="826" t="s">
        <v>1144</v>
      </c>
    </row>
    <row r="102" spans="1:7" s="335" customFormat="1" ht="41.1" customHeight="1">
      <c r="A102" s="823"/>
      <c r="B102" s="823"/>
      <c r="C102" s="820" t="s">
        <v>1142</v>
      </c>
      <c r="D102" s="821" t="s">
        <v>550</v>
      </c>
      <c r="E102" s="822" t="s">
        <v>2412</v>
      </c>
      <c r="F102" s="831">
        <v>629.06774519999999</v>
      </c>
      <c r="G102" s="832" t="s">
        <v>2411</v>
      </c>
    </row>
    <row r="103" spans="1:7" s="335" customFormat="1" ht="19.7" customHeight="1">
      <c r="A103" s="819"/>
      <c r="B103" s="819"/>
      <c r="C103" s="830" t="s">
        <v>1625</v>
      </c>
      <c r="D103" s="819"/>
      <c r="E103" s="826" t="s">
        <v>2160</v>
      </c>
      <c r="F103" s="827">
        <v>46935.461107750001</v>
      </c>
      <c r="G103" s="826" t="s">
        <v>2161</v>
      </c>
    </row>
    <row r="104" spans="1:7" s="335" customFormat="1" ht="24" customHeight="1">
      <c r="A104" s="823"/>
      <c r="B104" s="823"/>
      <c r="C104" s="820" t="s">
        <v>1625</v>
      </c>
      <c r="D104" s="821" t="s">
        <v>161</v>
      </c>
      <c r="E104" s="822" t="s">
        <v>2413</v>
      </c>
      <c r="F104" s="831">
        <v>0</v>
      </c>
      <c r="G104" s="832" t="s">
        <v>2414</v>
      </c>
    </row>
    <row r="105" spans="1:7" s="335" customFormat="1" ht="30.4" customHeight="1">
      <c r="A105" s="823"/>
      <c r="B105" s="823"/>
      <c r="C105" s="823"/>
      <c r="D105" s="821" t="s">
        <v>550</v>
      </c>
      <c r="E105" s="822" t="s">
        <v>2410</v>
      </c>
      <c r="F105" s="831">
        <v>1437.375</v>
      </c>
      <c r="G105" s="832" t="s">
        <v>2411</v>
      </c>
    </row>
    <row r="106" spans="1:7" s="335" customFormat="1" ht="30.4" customHeight="1">
      <c r="A106" s="823"/>
      <c r="B106" s="823"/>
      <c r="C106" s="823"/>
      <c r="D106" s="821" t="s">
        <v>1254</v>
      </c>
      <c r="E106" s="822" t="s">
        <v>2415</v>
      </c>
      <c r="F106" s="831">
        <v>45498.086107750001</v>
      </c>
      <c r="G106" s="832" t="s">
        <v>2416</v>
      </c>
    </row>
    <row r="107" spans="1:7" s="335" customFormat="1" ht="30.4" customHeight="1">
      <c r="A107" s="819"/>
      <c r="B107" s="819"/>
      <c r="C107" s="830" t="s">
        <v>2679</v>
      </c>
      <c r="D107" s="819"/>
      <c r="E107" s="826" t="s">
        <v>2918</v>
      </c>
      <c r="F107" s="827">
        <v>18.326000000000001</v>
      </c>
      <c r="G107" s="826" t="s">
        <v>2919</v>
      </c>
    </row>
    <row r="108" spans="1:7" s="335" customFormat="1" ht="24" customHeight="1">
      <c r="A108" s="823"/>
      <c r="B108" s="823"/>
      <c r="C108" s="820" t="s">
        <v>2679</v>
      </c>
      <c r="D108" s="821" t="s">
        <v>550</v>
      </c>
      <c r="E108" s="822" t="s">
        <v>2410</v>
      </c>
      <c r="F108" s="831">
        <v>18.326000000000001</v>
      </c>
      <c r="G108" s="832" t="s">
        <v>2411</v>
      </c>
    </row>
    <row r="109" spans="1:7" s="335" customFormat="1" ht="30.4" customHeight="1">
      <c r="A109" s="819"/>
      <c r="B109" s="819"/>
      <c r="C109" s="830" t="s">
        <v>2684</v>
      </c>
      <c r="D109" s="819"/>
      <c r="E109" s="826" t="s">
        <v>2920</v>
      </c>
      <c r="F109" s="827">
        <v>295.16142000000002</v>
      </c>
      <c r="G109" s="826" t="s">
        <v>2921</v>
      </c>
    </row>
    <row r="110" spans="1:7" s="335" customFormat="1" ht="24" customHeight="1">
      <c r="A110" s="823"/>
      <c r="B110" s="823"/>
      <c r="C110" s="820" t="s">
        <v>2684</v>
      </c>
      <c r="D110" s="821" t="s">
        <v>550</v>
      </c>
      <c r="E110" s="822" t="s">
        <v>2410</v>
      </c>
      <c r="F110" s="831">
        <v>295.16142000000002</v>
      </c>
      <c r="G110" s="832" t="s">
        <v>2411</v>
      </c>
    </row>
    <row r="111" spans="1:7" s="335" customFormat="1" ht="52.35" customHeight="1">
      <c r="A111" s="819"/>
      <c r="B111" s="819"/>
      <c r="C111" s="830" t="s">
        <v>1258</v>
      </c>
      <c r="D111" s="819"/>
      <c r="E111" s="826" t="s">
        <v>770</v>
      </c>
      <c r="F111" s="827">
        <v>30.001300000000001</v>
      </c>
      <c r="G111" s="826" t="s">
        <v>771</v>
      </c>
    </row>
    <row r="112" spans="1:7" s="335" customFormat="1" ht="24" customHeight="1">
      <c r="A112" s="823"/>
      <c r="B112" s="823"/>
      <c r="C112" s="820" t="s">
        <v>1258</v>
      </c>
      <c r="D112" s="821" t="s">
        <v>550</v>
      </c>
      <c r="E112" s="822" t="s">
        <v>2412</v>
      </c>
      <c r="F112" s="831">
        <v>30.001300000000001</v>
      </c>
      <c r="G112" s="832" t="s">
        <v>2411</v>
      </c>
    </row>
    <row r="113" spans="1:7" s="335" customFormat="1" ht="30.4" customHeight="1">
      <c r="A113" s="819"/>
      <c r="B113" s="819"/>
      <c r="C113" s="830" t="s">
        <v>2932</v>
      </c>
      <c r="D113" s="819"/>
      <c r="E113" s="826" t="s">
        <v>2933</v>
      </c>
      <c r="F113" s="827">
        <v>55.2</v>
      </c>
      <c r="G113" s="826" t="s">
        <v>2934</v>
      </c>
    </row>
    <row r="114" spans="1:7" s="335" customFormat="1" ht="19.7" customHeight="1">
      <c r="A114" s="823"/>
      <c r="B114" s="823"/>
      <c r="C114" s="820" t="s">
        <v>2932</v>
      </c>
      <c r="D114" s="821" t="s">
        <v>550</v>
      </c>
      <c r="E114" s="822" t="s">
        <v>2410</v>
      </c>
      <c r="F114" s="831">
        <v>55.2</v>
      </c>
      <c r="G114" s="832" t="s">
        <v>2411</v>
      </c>
    </row>
    <row r="115" spans="1:7" s="335" customFormat="1" ht="30.4" customHeight="1">
      <c r="A115" s="819"/>
      <c r="B115" s="830" t="s">
        <v>672</v>
      </c>
      <c r="C115" s="819"/>
      <c r="D115" s="819"/>
      <c r="E115" s="826" t="s">
        <v>2417</v>
      </c>
      <c r="F115" s="827">
        <v>639.22939355999995</v>
      </c>
      <c r="G115" s="826" t="s">
        <v>2418</v>
      </c>
    </row>
    <row r="116" spans="1:7" s="335" customFormat="1" ht="34.700000000000003" customHeight="1">
      <c r="A116" s="819"/>
      <c r="B116" s="819"/>
      <c r="C116" s="830" t="s">
        <v>1259</v>
      </c>
      <c r="D116" s="819"/>
      <c r="E116" s="826" t="s">
        <v>772</v>
      </c>
      <c r="F116" s="827">
        <v>0</v>
      </c>
      <c r="G116" s="826" t="s">
        <v>773</v>
      </c>
    </row>
    <row r="117" spans="1:7" s="335" customFormat="1" ht="52.35" customHeight="1">
      <c r="A117" s="823"/>
      <c r="B117" s="820" t="s">
        <v>672</v>
      </c>
      <c r="C117" s="820" t="s">
        <v>1259</v>
      </c>
      <c r="D117" s="821" t="s">
        <v>2419</v>
      </c>
      <c r="E117" s="822" t="s">
        <v>2420</v>
      </c>
      <c r="F117" s="831">
        <v>0</v>
      </c>
      <c r="G117" s="832" t="s">
        <v>2421</v>
      </c>
    </row>
    <row r="118" spans="1:7" s="335" customFormat="1" ht="24" customHeight="1">
      <c r="A118" s="819"/>
      <c r="B118" s="819"/>
      <c r="C118" s="830" t="s">
        <v>1707</v>
      </c>
      <c r="D118" s="819"/>
      <c r="E118" s="826" t="s">
        <v>1712</v>
      </c>
      <c r="F118" s="827">
        <v>639.22939355999995</v>
      </c>
      <c r="G118" s="826" t="s">
        <v>1710</v>
      </c>
    </row>
    <row r="119" spans="1:7" s="335" customFormat="1" ht="30.4" customHeight="1">
      <c r="A119" s="823"/>
      <c r="B119" s="823"/>
      <c r="C119" s="820" t="s">
        <v>1707</v>
      </c>
      <c r="D119" s="821" t="s">
        <v>2336</v>
      </c>
      <c r="E119" s="822" t="s">
        <v>2424</v>
      </c>
      <c r="F119" s="831">
        <v>639.22939355999995</v>
      </c>
      <c r="G119" s="832" t="s">
        <v>2425</v>
      </c>
    </row>
    <row r="120" spans="1:7" s="335" customFormat="1" ht="52.35" customHeight="1">
      <c r="A120" s="823"/>
      <c r="B120" s="823"/>
      <c r="C120" s="823"/>
      <c r="D120" s="821" t="s">
        <v>2337</v>
      </c>
      <c r="E120" s="822" t="s">
        <v>3050</v>
      </c>
      <c r="F120" s="831">
        <v>0</v>
      </c>
      <c r="G120" s="832" t="s">
        <v>2426</v>
      </c>
    </row>
    <row r="121" spans="1:7" s="335" customFormat="1" ht="24" customHeight="1">
      <c r="A121" s="819"/>
      <c r="B121" s="830" t="s">
        <v>486</v>
      </c>
      <c r="C121" s="819"/>
      <c r="D121" s="819"/>
      <c r="E121" s="826" t="s">
        <v>2427</v>
      </c>
      <c r="F121" s="827">
        <v>44.713999999999999</v>
      </c>
      <c r="G121" s="826" t="s">
        <v>2428</v>
      </c>
    </row>
    <row r="122" spans="1:7" s="335" customFormat="1" ht="52.35" customHeight="1">
      <c r="A122" s="819"/>
      <c r="B122" s="819"/>
      <c r="C122" s="830" t="s">
        <v>1598</v>
      </c>
      <c r="D122" s="819"/>
      <c r="E122" s="826" t="s">
        <v>1599</v>
      </c>
      <c r="F122" s="827">
        <v>44.713999999999999</v>
      </c>
      <c r="G122" s="826" t="s">
        <v>1600</v>
      </c>
    </row>
    <row r="123" spans="1:7" s="335" customFormat="1" ht="24" customHeight="1">
      <c r="A123" s="823"/>
      <c r="B123" s="820" t="s">
        <v>486</v>
      </c>
      <c r="C123" s="820" t="s">
        <v>1598</v>
      </c>
      <c r="D123" s="821" t="s">
        <v>2346</v>
      </c>
      <c r="E123" s="822" t="s">
        <v>2429</v>
      </c>
      <c r="F123" s="831">
        <v>0</v>
      </c>
      <c r="G123" s="832" t="s">
        <v>2430</v>
      </c>
    </row>
    <row r="124" spans="1:7" s="335" customFormat="1" ht="30.4" customHeight="1">
      <c r="A124" s="823"/>
      <c r="B124" s="823"/>
      <c r="C124" s="823"/>
      <c r="D124" s="821" t="s">
        <v>2431</v>
      </c>
      <c r="E124" s="822" t="s">
        <v>2432</v>
      </c>
      <c r="F124" s="831">
        <v>44.713999999999999</v>
      </c>
      <c r="G124" s="832" t="s">
        <v>2433</v>
      </c>
    </row>
    <row r="125" spans="1:7" s="335" customFormat="1" ht="30.4" customHeight="1">
      <c r="A125" s="819"/>
      <c r="B125" s="830" t="s">
        <v>412</v>
      </c>
      <c r="C125" s="819"/>
      <c r="D125" s="819"/>
      <c r="E125" s="826" t="s">
        <v>2434</v>
      </c>
      <c r="F125" s="827">
        <v>126034.14574399</v>
      </c>
      <c r="G125" s="826" t="s">
        <v>2435</v>
      </c>
    </row>
    <row r="126" spans="1:7" s="335" customFormat="1" ht="41.1" customHeight="1">
      <c r="A126" s="819"/>
      <c r="B126" s="819"/>
      <c r="C126" s="830" t="s">
        <v>1247</v>
      </c>
      <c r="D126" s="819"/>
      <c r="E126" s="826" t="s">
        <v>1248</v>
      </c>
      <c r="F126" s="827">
        <v>51616.936325640003</v>
      </c>
      <c r="G126" s="826" t="s">
        <v>131</v>
      </c>
    </row>
    <row r="127" spans="1:7" s="335" customFormat="1" ht="24" customHeight="1">
      <c r="A127" s="823"/>
      <c r="B127" s="820" t="s">
        <v>412</v>
      </c>
      <c r="C127" s="820" t="s">
        <v>1247</v>
      </c>
      <c r="D127" s="821" t="s">
        <v>1622</v>
      </c>
      <c r="E127" s="822" t="s">
        <v>2436</v>
      </c>
      <c r="F127" s="831">
        <v>51614.188825639998</v>
      </c>
      <c r="G127" s="832" t="s">
        <v>2437</v>
      </c>
    </row>
    <row r="128" spans="1:7" s="335" customFormat="1" ht="52.35" customHeight="1">
      <c r="A128" s="823"/>
      <c r="B128" s="823"/>
      <c r="C128" s="823"/>
      <c r="D128" s="821" t="s">
        <v>993</v>
      </c>
      <c r="E128" s="822" t="s">
        <v>2351</v>
      </c>
      <c r="F128" s="831">
        <v>2.7475000000000001</v>
      </c>
      <c r="G128" s="832" t="s">
        <v>2352</v>
      </c>
    </row>
    <row r="129" spans="1:7" s="335" customFormat="1" ht="24" customHeight="1">
      <c r="A129" s="819"/>
      <c r="B129" s="819"/>
      <c r="C129" s="830" t="s">
        <v>1249</v>
      </c>
      <c r="D129" s="819"/>
      <c r="E129" s="826" t="s">
        <v>1250</v>
      </c>
      <c r="F129" s="827">
        <v>195.17160000000001</v>
      </c>
      <c r="G129" s="826" t="s">
        <v>476</v>
      </c>
    </row>
    <row r="130" spans="1:7" s="335" customFormat="1" ht="19.7" customHeight="1">
      <c r="A130" s="823"/>
      <c r="B130" s="823"/>
      <c r="C130" s="820" t="s">
        <v>1249</v>
      </c>
      <c r="D130" s="821" t="s">
        <v>2438</v>
      </c>
      <c r="E130" s="822" t="s">
        <v>2439</v>
      </c>
      <c r="F130" s="831">
        <v>0</v>
      </c>
      <c r="G130" s="832" t="s">
        <v>2440</v>
      </c>
    </row>
    <row r="131" spans="1:7" s="335" customFormat="1" ht="24" customHeight="1">
      <c r="A131" s="823"/>
      <c r="B131" s="823"/>
      <c r="C131" s="823"/>
      <c r="D131" s="821" t="s">
        <v>2441</v>
      </c>
      <c r="E131" s="822" t="s">
        <v>2442</v>
      </c>
      <c r="F131" s="831">
        <v>195.17160000000001</v>
      </c>
      <c r="G131" s="832" t="s">
        <v>2443</v>
      </c>
    </row>
    <row r="132" spans="1:7" s="335" customFormat="1" ht="30.4" customHeight="1">
      <c r="A132" s="823"/>
      <c r="B132" s="823"/>
      <c r="C132" s="823"/>
      <c r="D132" s="821" t="s">
        <v>2444</v>
      </c>
      <c r="E132" s="822" t="s">
        <v>2445</v>
      </c>
      <c r="F132" s="831">
        <v>0</v>
      </c>
      <c r="G132" s="832" t="s">
        <v>2446</v>
      </c>
    </row>
    <row r="133" spans="1:7" s="335" customFormat="1" ht="24" customHeight="1">
      <c r="A133" s="819"/>
      <c r="B133" s="819"/>
      <c r="C133" s="830" t="s">
        <v>1589</v>
      </c>
      <c r="D133" s="819"/>
      <c r="E133" s="826" t="s">
        <v>2267</v>
      </c>
      <c r="F133" s="827">
        <v>2425.9851171599998</v>
      </c>
      <c r="G133" s="826" t="s">
        <v>2268</v>
      </c>
    </row>
    <row r="134" spans="1:7" s="335" customFormat="1" ht="41.1" customHeight="1">
      <c r="A134" s="823"/>
      <c r="B134" s="823"/>
      <c r="C134" s="820" t="s">
        <v>1589</v>
      </c>
      <c r="D134" s="821" t="s">
        <v>1622</v>
      </c>
      <c r="E134" s="822" t="s">
        <v>2447</v>
      </c>
      <c r="F134" s="831">
        <v>2425.9851171599998</v>
      </c>
      <c r="G134" s="832" t="s">
        <v>2448</v>
      </c>
    </row>
    <row r="135" spans="1:7" s="335" customFormat="1" ht="24" customHeight="1">
      <c r="A135" s="823"/>
      <c r="B135" s="823"/>
      <c r="C135" s="823"/>
      <c r="D135" s="821" t="s">
        <v>993</v>
      </c>
      <c r="E135" s="822" t="s">
        <v>2351</v>
      </c>
      <c r="F135" s="831">
        <v>0</v>
      </c>
      <c r="G135" s="832" t="s">
        <v>2352</v>
      </c>
    </row>
    <row r="136" spans="1:7" s="335" customFormat="1" ht="41.1" customHeight="1">
      <c r="A136" s="819"/>
      <c r="B136" s="819"/>
      <c r="C136" s="830" t="s">
        <v>821</v>
      </c>
      <c r="D136" s="819"/>
      <c r="E136" s="826" t="s">
        <v>1590</v>
      </c>
      <c r="F136" s="827">
        <v>1589.1080078299999</v>
      </c>
      <c r="G136" s="826" t="s">
        <v>1591</v>
      </c>
    </row>
    <row r="137" spans="1:7" s="335" customFormat="1" ht="24" customHeight="1">
      <c r="A137" s="823"/>
      <c r="B137" s="823"/>
      <c r="C137" s="820" t="s">
        <v>821</v>
      </c>
      <c r="D137" s="821" t="s">
        <v>1622</v>
      </c>
      <c r="E137" s="822" t="s">
        <v>2452</v>
      </c>
      <c r="F137" s="831">
        <v>1589.1080078299999</v>
      </c>
      <c r="G137" s="832" t="s">
        <v>2453</v>
      </c>
    </row>
    <row r="138" spans="1:7" s="335" customFormat="1" ht="19.7" customHeight="1">
      <c r="A138" s="823"/>
      <c r="B138" s="823"/>
      <c r="C138" s="823"/>
      <c r="D138" s="821" t="s">
        <v>993</v>
      </c>
      <c r="E138" s="822" t="s">
        <v>2351</v>
      </c>
      <c r="F138" s="831">
        <v>0</v>
      </c>
      <c r="G138" s="832" t="s">
        <v>2352</v>
      </c>
    </row>
    <row r="139" spans="1:7" s="335" customFormat="1" ht="24" customHeight="1">
      <c r="A139" s="819"/>
      <c r="B139" s="819"/>
      <c r="C139" s="830" t="s">
        <v>1254</v>
      </c>
      <c r="D139" s="819"/>
      <c r="E139" s="826" t="s">
        <v>1255</v>
      </c>
      <c r="F139" s="827">
        <v>43622.193933779999</v>
      </c>
      <c r="G139" s="826" t="s">
        <v>45</v>
      </c>
    </row>
    <row r="140" spans="1:7" s="335" customFormat="1" ht="30.4" customHeight="1">
      <c r="A140" s="823"/>
      <c r="B140" s="823"/>
      <c r="C140" s="820" t="s">
        <v>1254</v>
      </c>
      <c r="D140" s="821" t="s">
        <v>1622</v>
      </c>
      <c r="E140" s="822" t="s">
        <v>2454</v>
      </c>
      <c r="F140" s="831">
        <v>38138.755787479997</v>
      </c>
      <c r="G140" s="832" t="s">
        <v>2455</v>
      </c>
    </row>
    <row r="141" spans="1:7" s="335" customFormat="1" ht="19.7" customHeight="1">
      <c r="A141" s="823"/>
      <c r="B141" s="823"/>
      <c r="C141" s="823"/>
      <c r="D141" s="821" t="s">
        <v>1274</v>
      </c>
      <c r="E141" s="822" t="s">
        <v>2456</v>
      </c>
      <c r="F141" s="831">
        <v>5075.96</v>
      </c>
      <c r="G141" s="832" t="s">
        <v>2457</v>
      </c>
    </row>
    <row r="142" spans="1:7" s="335" customFormat="1" ht="24" customHeight="1">
      <c r="A142" s="823"/>
      <c r="B142" s="823"/>
      <c r="C142" s="823"/>
      <c r="D142" s="821" t="s">
        <v>993</v>
      </c>
      <c r="E142" s="822" t="s">
        <v>2351</v>
      </c>
      <c r="F142" s="831">
        <v>0</v>
      </c>
      <c r="G142" s="832" t="s">
        <v>2352</v>
      </c>
    </row>
    <row r="143" spans="1:7" s="335" customFormat="1" ht="24" customHeight="1">
      <c r="A143" s="823"/>
      <c r="B143" s="823"/>
      <c r="C143" s="823"/>
      <c r="D143" s="821" t="s">
        <v>800</v>
      </c>
      <c r="E143" s="822" t="s">
        <v>3145</v>
      </c>
      <c r="F143" s="831">
        <v>407.47814629999999</v>
      </c>
      <c r="G143" s="832" t="s">
        <v>3146</v>
      </c>
    </row>
    <row r="144" spans="1:7" s="335" customFormat="1" ht="24" customHeight="1">
      <c r="A144" s="819"/>
      <c r="B144" s="819"/>
      <c r="C144" s="830" t="s">
        <v>1550</v>
      </c>
      <c r="D144" s="819"/>
      <c r="E144" s="826" t="s">
        <v>1592</v>
      </c>
      <c r="F144" s="827">
        <v>1834.1012963799999</v>
      </c>
      <c r="G144" s="826" t="s">
        <v>1593</v>
      </c>
    </row>
    <row r="145" spans="1:7" s="335" customFormat="1" ht="41.1" customHeight="1">
      <c r="A145" s="823"/>
      <c r="B145" s="823"/>
      <c r="C145" s="820" t="s">
        <v>1550</v>
      </c>
      <c r="D145" s="821" t="s">
        <v>1622</v>
      </c>
      <c r="E145" s="822" t="s">
        <v>2458</v>
      </c>
      <c r="F145" s="831">
        <v>1834.1012963799999</v>
      </c>
      <c r="G145" s="832" t="s">
        <v>2459</v>
      </c>
    </row>
    <row r="146" spans="1:7" s="335" customFormat="1" ht="30.4" customHeight="1">
      <c r="A146" s="823"/>
      <c r="B146" s="823"/>
      <c r="C146" s="823"/>
      <c r="D146" s="821" t="s">
        <v>3158</v>
      </c>
      <c r="E146" s="822" t="s">
        <v>3159</v>
      </c>
      <c r="F146" s="831">
        <v>0</v>
      </c>
      <c r="G146" s="832" t="s">
        <v>3160</v>
      </c>
    </row>
    <row r="147" spans="1:7" s="335" customFormat="1" ht="30.4" customHeight="1">
      <c r="A147" s="819"/>
      <c r="B147" s="819"/>
      <c r="C147" s="830" t="s">
        <v>2679</v>
      </c>
      <c r="D147" s="819"/>
      <c r="E147" s="826" t="s">
        <v>2918</v>
      </c>
      <c r="F147" s="827">
        <v>5321.4209391799996</v>
      </c>
      <c r="G147" s="826" t="s">
        <v>2919</v>
      </c>
    </row>
    <row r="148" spans="1:7" s="335" customFormat="1" ht="24" customHeight="1">
      <c r="A148" s="823"/>
      <c r="B148" s="823"/>
      <c r="C148" s="820" t="s">
        <v>2679</v>
      </c>
      <c r="D148" s="821" t="s">
        <v>1622</v>
      </c>
      <c r="E148" s="822" t="s">
        <v>2940</v>
      </c>
      <c r="F148" s="831">
        <v>2953.54429024</v>
      </c>
      <c r="G148" s="832" t="s">
        <v>2941</v>
      </c>
    </row>
    <row r="149" spans="1:7" s="335" customFormat="1" ht="19.7" customHeight="1">
      <c r="A149" s="823"/>
      <c r="B149" s="823"/>
      <c r="C149" s="823"/>
      <c r="D149" s="821" t="s">
        <v>993</v>
      </c>
      <c r="E149" s="822" t="s">
        <v>2351</v>
      </c>
      <c r="F149" s="831">
        <v>0</v>
      </c>
      <c r="G149" s="832" t="s">
        <v>2352</v>
      </c>
    </row>
    <row r="150" spans="1:7" s="335" customFormat="1" ht="24" customHeight="1">
      <c r="A150" s="823"/>
      <c r="B150" s="823"/>
      <c r="C150" s="823"/>
      <c r="D150" s="821" t="s">
        <v>1194</v>
      </c>
      <c r="E150" s="822" t="s">
        <v>3147</v>
      </c>
      <c r="F150" s="831">
        <v>15.51664894</v>
      </c>
      <c r="G150" s="832" t="s">
        <v>2465</v>
      </c>
    </row>
    <row r="151" spans="1:7" s="335" customFormat="1" ht="24" customHeight="1">
      <c r="A151" s="823"/>
      <c r="B151" s="823"/>
      <c r="C151" s="823"/>
      <c r="D151" s="821" t="s">
        <v>2449</v>
      </c>
      <c r="E151" s="822" t="s">
        <v>3410</v>
      </c>
      <c r="F151" s="831">
        <v>0.01</v>
      </c>
      <c r="G151" s="832" t="s">
        <v>3411</v>
      </c>
    </row>
    <row r="152" spans="1:7" s="335" customFormat="1" ht="52.35" customHeight="1">
      <c r="A152" s="823"/>
      <c r="B152" s="823"/>
      <c r="C152" s="823"/>
      <c r="D152" s="821" t="s">
        <v>3183</v>
      </c>
      <c r="E152" s="822" t="s">
        <v>3242</v>
      </c>
      <c r="F152" s="831">
        <v>2352.35</v>
      </c>
      <c r="G152" s="832" t="s">
        <v>3243</v>
      </c>
    </row>
    <row r="153" spans="1:7" s="335" customFormat="1" ht="30.4" customHeight="1">
      <c r="A153" s="819"/>
      <c r="B153" s="819"/>
      <c r="C153" s="830" t="s">
        <v>2684</v>
      </c>
      <c r="D153" s="819"/>
      <c r="E153" s="826" t="s">
        <v>2920</v>
      </c>
      <c r="F153" s="827">
        <v>2186.2914383100001</v>
      </c>
      <c r="G153" s="826" t="s">
        <v>2921</v>
      </c>
    </row>
    <row r="154" spans="1:7" s="335" customFormat="1" ht="30.4" customHeight="1">
      <c r="A154" s="823"/>
      <c r="B154" s="823"/>
      <c r="C154" s="820" t="s">
        <v>2684</v>
      </c>
      <c r="D154" s="821" t="s">
        <v>1622</v>
      </c>
      <c r="E154" s="822" t="s">
        <v>2464</v>
      </c>
      <c r="F154" s="831">
        <v>1793.21843831</v>
      </c>
      <c r="G154" s="832" t="s">
        <v>3051</v>
      </c>
    </row>
    <row r="155" spans="1:7" s="335" customFormat="1" ht="19.7" customHeight="1">
      <c r="A155" s="823"/>
      <c r="B155" s="823"/>
      <c r="C155" s="823"/>
      <c r="D155" s="821" t="s">
        <v>993</v>
      </c>
      <c r="E155" s="822" t="s">
        <v>2351</v>
      </c>
      <c r="F155" s="831">
        <v>0</v>
      </c>
      <c r="G155" s="832" t="s">
        <v>2352</v>
      </c>
    </row>
    <row r="156" spans="1:7" s="335" customFormat="1" ht="34.700000000000003" customHeight="1">
      <c r="A156" s="823"/>
      <c r="B156" s="823"/>
      <c r="C156" s="823"/>
      <c r="D156" s="821" t="s">
        <v>3412</v>
      </c>
      <c r="E156" s="822" t="s">
        <v>3413</v>
      </c>
      <c r="F156" s="831">
        <v>393.07299999999998</v>
      </c>
      <c r="G156" s="832" t="s">
        <v>3414</v>
      </c>
    </row>
    <row r="157" spans="1:7" s="335" customFormat="1" ht="24" customHeight="1">
      <c r="A157" s="823"/>
      <c r="B157" s="823"/>
      <c r="C157" s="823"/>
      <c r="D157" s="821" t="s">
        <v>3183</v>
      </c>
      <c r="E157" s="822" t="s">
        <v>3242</v>
      </c>
      <c r="F157" s="831">
        <v>0</v>
      </c>
      <c r="G157" s="832" t="s">
        <v>3243</v>
      </c>
    </row>
    <row r="158" spans="1:7" s="335" customFormat="1" ht="24" customHeight="1">
      <c r="A158" s="819"/>
      <c r="B158" s="819"/>
      <c r="C158" s="830" t="s">
        <v>1258</v>
      </c>
      <c r="D158" s="819"/>
      <c r="E158" s="826" t="s">
        <v>770</v>
      </c>
      <c r="F158" s="827">
        <v>4620.039111</v>
      </c>
      <c r="G158" s="826" t="s">
        <v>771</v>
      </c>
    </row>
    <row r="159" spans="1:7" s="335" customFormat="1" ht="41.1" customHeight="1">
      <c r="A159" s="823"/>
      <c r="B159" s="823"/>
      <c r="C159" s="820" t="s">
        <v>1258</v>
      </c>
      <c r="D159" s="821" t="s">
        <v>1622</v>
      </c>
      <c r="E159" s="822" t="s">
        <v>2460</v>
      </c>
      <c r="F159" s="831">
        <v>1720.2825379799999</v>
      </c>
      <c r="G159" s="832" t="s">
        <v>2461</v>
      </c>
    </row>
    <row r="160" spans="1:7" s="335" customFormat="1" ht="19.7" customHeight="1">
      <c r="A160" s="823"/>
      <c r="B160" s="823"/>
      <c r="C160" s="823"/>
      <c r="D160" s="821" t="s">
        <v>1107</v>
      </c>
      <c r="E160" s="822" t="s">
        <v>3148</v>
      </c>
      <c r="F160" s="831">
        <v>2537.6925730200001</v>
      </c>
      <c r="G160" s="832" t="s">
        <v>3149</v>
      </c>
    </row>
    <row r="161" spans="1:7" s="335" customFormat="1" ht="19.7" customHeight="1">
      <c r="A161" s="823"/>
      <c r="B161" s="823"/>
      <c r="C161" s="823"/>
      <c r="D161" s="821" t="s">
        <v>2449</v>
      </c>
      <c r="E161" s="834" t="s">
        <v>3150</v>
      </c>
      <c r="F161" s="831">
        <v>362.06400000000002</v>
      </c>
      <c r="G161" s="835" t="s">
        <v>3151</v>
      </c>
    </row>
    <row r="162" spans="1:7" s="335" customFormat="1" ht="34.700000000000003" customHeight="1">
      <c r="A162" s="823"/>
      <c r="B162" s="823"/>
      <c r="C162" s="823"/>
      <c r="D162" s="821" t="s">
        <v>3183</v>
      </c>
      <c r="E162" s="822" t="s">
        <v>3242</v>
      </c>
      <c r="F162" s="831">
        <v>0</v>
      </c>
      <c r="G162" s="832" t="s">
        <v>3243</v>
      </c>
    </row>
    <row r="163" spans="1:7" s="335" customFormat="1" ht="30.4" customHeight="1">
      <c r="A163" s="819"/>
      <c r="B163" s="819"/>
      <c r="C163" s="830" t="s">
        <v>1259</v>
      </c>
      <c r="D163" s="819"/>
      <c r="E163" s="826" t="s">
        <v>772</v>
      </c>
      <c r="F163" s="827">
        <v>2699.8367818699999</v>
      </c>
      <c r="G163" s="826" t="s">
        <v>773</v>
      </c>
    </row>
    <row r="164" spans="1:7" s="335" customFormat="1" ht="30.4" customHeight="1">
      <c r="A164" s="823"/>
      <c r="B164" s="823"/>
      <c r="C164" s="820" t="s">
        <v>1259</v>
      </c>
      <c r="D164" s="821" t="s">
        <v>1622</v>
      </c>
      <c r="E164" s="822" t="s">
        <v>2462</v>
      </c>
      <c r="F164" s="831">
        <v>2699.8367818699999</v>
      </c>
      <c r="G164" s="832" t="s">
        <v>2463</v>
      </c>
    </row>
    <row r="165" spans="1:7" s="335" customFormat="1" ht="30.4" customHeight="1">
      <c r="A165" s="819"/>
      <c r="B165" s="819"/>
      <c r="C165" s="830" t="s">
        <v>1262</v>
      </c>
      <c r="D165" s="819"/>
      <c r="E165" s="826" t="s">
        <v>3025</v>
      </c>
      <c r="F165" s="827">
        <v>138.108</v>
      </c>
      <c r="G165" s="826" t="s">
        <v>3026</v>
      </c>
    </row>
    <row r="166" spans="1:7" s="335" customFormat="1" ht="24" customHeight="1">
      <c r="A166" s="823"/>
      <c r="B166" s="823"/>
      <c r="C166" s="820" t="s">
        <v>1262</v>
      </c>
      <c r="D166" s="821" t="s">
        <v>2338</v>
      </c>
      <c r="E166" s="822" t="s">
        <v>2466</v>
      </c>
      <c r="F166" s="831">
        <v>138.108</v>
      </c>
      <c r="G166" s="832" t="s">
        <v>2467</v>
      </c>
    </row>
    <row r="167" spans="1:7" s="335" customFormat="1" ht="19.7" customHeight="1">
      <c r="A167" s="819"/>
      <c r="B167" s="819"/>
      <c r="C167" s="830" t="s">
        <v>1598</v>
      </c>
      <c r="D167" s="819"/>
      <c r="E167" s="826" t="s">
        <v>1599</v>
      </c>
      <c r="F167" s="827">
        <v>1528.6832962599999</v>
      </c>
      <c r="G167" s="826" t="s">
        <v>1600</v>
      </c>
    </row>
    <row r="168" spans="1:7" s="335" customFormat="1" ht="19.7" customHeight="1">
      <c r="A168" s="823"/>
      <c r="B168" s="823"/>
      <c r="C168" s="820" t="s">
        <v>1598</v>
      </c>
      <c r="D168" s="821" t="s">
        <v>1622</v>
      </c>
      <c r="E168" s="822" t="s">
        <v>2468</v>
      </c>
      <c r="F168" s="831">
        <v>1528.6832962599999</v>
      </c>
      <c r="G168" s="832" t="s">
        <v>2469</v>
      </c>
    </row>
    <row r="169" spans="1:7" s="335" customFormat="1" ht="19.7" customHeight="1">
      <c r="A169" s="819"/>
      <c r="B169" s="819"/>
      <c r="C169" s="830" t="s">
        <v>1708</v>
      </c>
      <c r="D169" s="819"/>
      <c r="E169" s="826" t="s">
        <v>1713</v>
      </c>
      <c r="F169" s="827">
        <v>1281.1476496800001</v>
      </c>
      <c r="G169" s="826" t="s">
        <v>1711</v>
      </c>
    </row>
    <row r="170" spans="1:7" s="335" customFormat="1" ht="24" customHeight="1">
      <c r="A170" s="823"/>
      <c r="B170" s="823"/>
      <c r="C170" s="820" t="s">
        <v>1708</v>
      </c>
      <c r="D170" s="821" t="s">
        <v>1622</v>
      </c>
      <c r="E170" s="822" t="s">
        <v>2470</v>
      </c>
      <c r="F170" s="831">
        <v>1281.1476496800001</v>
      </c>
      <c r="G170" s="832" t="s">
        <v>2471</v>
      </c>
    </row>
    <row r="171" spans="1:7" s="335" customFormat="1" ht="24" customHeight="1">
      <c r="A171" s="819"/>
      <c r="B171" s="819"/>
      <c r="C171" s="830" t="s">
        <v>1959</v>
      </c>
      <c r="D171" s="819"/>
      <c r="E171" s="826" t="s">
        <v>1973</v>
      </c>
      <c r="F171" s="827">
        <v>4769.0016024200004</v>
      </c>
      <c r="G171" s="826" t="s">
        <v>1960</v>
      </c>
    </row>
    <row r="172" spans="1:7" s="335" customFormat="1" ht="19.7" customHeight="1">
      <c r="A172" s="823"/>
      <c r="B172" s="823"/>
      <c r="C172" s="820" t="s">
        <v>1959</v>
      </c>
      <c r="D172" s="821" t="s">
        <v>1622</v>
      </c>
      <c r="E172" s="822" t="s">
        <v>2472</v>
      </c>
      <c r="F172" s="831">
        <v>4769.0016024200004</v>
      </c>
      <c r="G172" s="832" t="s">
        <v>2473</v>
      </c>
    </row>
    <row r="173" spans="1:7" s="335" customFormat="1" ht="19.7" customHeight="1">
      <c r="A173" s="823"/>
      <c r="B173" s="823"/>
      <c r="C173" s="823"/>
      <c r="D173" s="821" t="s">
        <v>993</v>
      </c>
      <c r="E173" s="822" t="s">
        <v>2351</v>
      </c>
      <c r="F173" s="831">
        <v>0</v>
      </c>
      <c r="G173" s="832" t="s">
        <v>2352</v>
      </c>
    </row>
    <row r="174" spans="1:7" s="335" customFormat="1" ht="30.4" customHeight="1">
      <c r="A174" s="819"/>
      <c r="B174" s="819"/>
      <c r="C174" s="830" t="s">
        <v>2929</v>
      </c>
      <c r="D174" s="819"/>
      <c r="E174" s="826" t="s">
        <v>2930</v>
      </c>
      <c r="F174" s="827">
        <v>1189.94158999</v>
      </c>
      <c r="G174" s="826" t="s">
        <v>2931</v>
      </c>
    </row>
    <row r="175" spans="1:7" s="335" customFormat="1" ht="24" customHeight="1">
      <c r="A175" s="823"/>
      <c r="B175" s="823"/>
      <c r="C175" s="820" t="s">
        <v>2929</v>
      </c>
      <c r="D175" s="821" t="s">
        <v>2336</v>
      </c>
      <c r="E175" s="822" t="s">
        <v>2450</v>
      </c>
      <c r="F175" s="831">
        <v>1189.94158999</v>
      </c>
      <c r="G175" s="832" t="s">
        <v>2451</v>
      </c>
    </row>
    <row r="176" spans="1:7" s="335" customFormat="1" ht="24" customHeight="1">
      <c r="A176" s="819"/>
      <c r="B176" s="819"/>
      <c r="C176" s="830" t="s">
        <v>2932</v>
      </c>
      <c r="D176" s="819"/>
      <c r="E176" s="826" t="s">
        <v>2933</v>
      </c>
      <c r="F176" s="827">
        <v>1016.17905449</v>
      </c>
      <c r="G176" s="826" t="s">
        <v>2934</v>
      </c>
    </row>
    <row r="177" spans="1:7" s="335" customFormat="1" ht="30.4" customHeight="1">
      <c r="A177" s="823"/>
      <c r="B177" s="823"/>
      <c r="C177" s="820" t="s">
        <v>2932</v>
      </c>
      <c r="D177" s="821" t="s">
        <v>1622</v>
      </c>
      <c r="E177" s="822" t="s">
        <v>2942</v>
      </c>
      <c r="F177" s="831">
        <v>1016.17905449</v>
      </c>
      <c r="G177" s="832" t="s">
        <v>2943</v>
      </c>
    </row>
    <row r="178" spans="1:7" s="335" customFormat="1" ht="19.7" customHeight="1">
      <c r="A178" s="823"/>
      <c r="B178" s="823"/>
      <c r="C178" s="823"/>
      <c r="D178" s="821" t="s">
        <v>993</v>
      </c>
      <c r="E178" s="822" t="s">
        <v>2351</v>
      </c>
      <c r="F178" s="831">
        <v>0</v>
      </c>
      <c r="G178" s="832" t="s">
        <v>2352</v>
      </c>
    </row>
    <row r="179" spans="1:7" s="335" customFormat="1" ht="24" customHeight="1">
      <c r="A179" s="823"/>
      <c r="B179" s="823"/>
      <c r="C179" s="823"/>
      <c r="D179" s="821" t="s">
        <v>3158</v>
      </c>
      <c r="E179" s="822" t="s">
        <v>3159</v>
      </c>
      <c r="F179" s="831">
        <v>0</v>
      </c>
      <c r="G179" s="832" t="s">
        <v>3160</v>
      </c>
    </row>
    <row r="180" spans="1:7" s="335" customFormat="1" ht="24" customHeight="1">
      <c r="A180" s="823"/>
      <c r="B180" s="823"/>
      <c r="C180" s="823"/>
      <c r="D180" s="821" t="s">
        <v>3415</v>
      </c>
      <c r="E180" s="822" t="s">
        <v>3416</v>
      </c>
      <c r="F180" s="831">
        <v>0</v>
      </c>
      <c r="G180" s="832" t="s">
        <v>3417</v>
      </c>
    </row>
    <row r="181" spans="1:7" s="335" customFormat="1" ht="30.4" customHeight="1">
      <c r="A181" s="830" t="s">
        <v>1299</v>
      </c>
      <c r="B181" s="819"/>
      <c r="C181" s="819"/>
      <c r="D181" s="819"/>
      <c r="E181" s="826" t="s">
        <v>2474</v>
      </c>
      <c r="F181" s="827">
        <v>225514.20490166001</v>
      </c>
      <c r="G181" s="826" t="s">
        <v>328</v>
      </c>
    </row>
    <row r="182" spans="1:7" s="335" customFormat="1" ht="19.7" customHeight="1">
      <c r="A182" s="819"/>
      <c r="B182" s="830" t="s">
        <v>507</v>
      </c>
      <c r="C182" s="819"/>
      <c r="D182" s="819"/>
      <c r="E182" s="826" t="s">
        <v>2475</v>
      </c>
      <c r="F182" s="827">
        <v>180593.53922137999</v>
      </c>
      <c r="G182" s="826" t="s">
        <v>2476</v>
      </c>
    </row>
    <row r="183" spans="1:7" s="335" customFormat="1" ht="24" customHeight="1">
      <c r="A183" s="819"/>
      <c r="B183" s="819"/>
      <c r="C183" s="830" t="s">
        <v>1251</v>
      </c>
      <c r="D183" s="819"/>
      <c r="E183" s="826" t="s">
        <v>1252</v>
      </c>
      <c r="F183" s="827">
        <v>135590.57822138001</v>
      </c>
      <c r="G183" s="826" t="s">
        <v>408</v>
      </c>
    </row>
    <row r="184" spans="1:7" s="335" customFormat="1" ht="24" customHeight="1">
      <c r="A184" s="820" t="s">
        <v>1299</v>
      </c>
      <c r="B184" s="820" t="s">
        <v>507</v>
      </c>
      <c r="C184" s="820" t="s">
        <v>1251</v>
      </c>
      <c r="D184" s="821" t="s">
        <v>1622</v>
      </c>
      <c r="E184" s="822" t="s">
        <v>2477</v>
      </c>
      <c r="F184" s="831">
        <v>1337.10541827</v>
      </c>
      <c r="G184" s="832" t="s">
        <v>2478</v>
      </c>
    </row>
    <row r="185" spans="1:7" s="335" customFormat="1" ht="30.4" customHeight="1">
      <c r="A185" s="823"/>
      <c r="B185" s="823"/>
      <c r="C185" s="823"/>
      <c r="D185" s="821" t="s">
        <v>2479</v>
      </c>
      <c r="E185" s="822" t="s">
        <v>2480</v>
      </c>
      <c r="F185" s="831">
        <v>132790.96470710999</v>
      </c>
      <c r="G185" s="832" t="s">
        <v>2481</v>
      </c>
    </row>
    <row r="186" spans="1:7" s="335" customFormat="1" ht="24" customHeight="1">
      <c r="A186" s="823"/>
      <c r="B186" s="823"/>
      <c r="C186" s="823"/>
      <c r="D186" s="821" t="s">
        <v>1124</v>
      </c>
      <c r="E186" s="834" t="s">
        <v>3143</v>
      </c>
      <c r="F186" s="831">
        <v>1462.508096</v>
      </c>
      <c r="G186" s="835" t="s">
        <v>3144</v>
      </c>
    </row>
    <row r="187" spans="1:7" s="335" customFormat="1" ht="19.7" customHeight="1">
      <c r="A187" s="819"/>
      <c r="B187" s="819"/>
      <c r="C187" s="830" t="s">
        <v>2684</v>
      </c>
      <c r="D187" s="819"/>
      <c r="E187" s="826" t="s">
        <v>2920</v>
      </c>
      <c r="F187" s="827">
        <v>45002.961000000003</v>
      </c>
      <c r="G187" s="826" t="s">
        <v>2921</v>
      </c>
    </row>
    <row r="188" spans="1:7" s="335" customFormat="1" ht="24" customHeight="1">
      <c r="A188" s="823"/>
      <c r="B188" s="823"/>
      <c r="C188" s="820" t="s">
        <v>2684</v>
      </c>
      <c r="D188" s="821" t="s">
        <v>1624</v>
      </c>
      <c r="E188" s="822" t="s">
        <v>2482</v>
      </c>
      <c r="F188" s="831">
        <v>45002.961000000003</v>
      </c>
      <c r="G188" s="832" t="s">
        <v>2483</v>
      </c>
    </row>
    <row r="189" spans="1:7" s="335" customFormat="1" ht="19.7" customHeight="1">
      <c r="A189" s="819"/>
      <c r="B189" s="830" t="s">
        <v>185</v>
      </c>
      <c r="C189" s="819"/>
      <c r="D189" s="819"/>
      <c r="E189" s="826" t="s">
        <v>2484</v>
      </c>
      <c r="F189" s="827">
        <v>44920.665680279999</v>
      </c>
      <c r="G189" s="826" t="s">
        <v>2485</v>
      </c>
    </row>
    <row r="190" spans="1:7" s="335" customFormat="1" ht="24" customHeight="1">
      <c r="A190" s="819"/>
      <c r="B190" s="819"/>
      <c r="C190" s="830" t="s">
        <v>1628</v>
      </c>
      <c r="D190" s="819"/>
      <c r="E190" s="826" t="s">
        <v>1714</v>
      </c>
      <c r="F190" s="827">
        <v>44920.665680279999</v>
      </c>
      <c r="G190" s="826" t="s">
        <v>1709</v>
      </c>
    </row>
    <row r="191" spans="1:7" s="335" customFormat="1" ht="24" customHeight="1">
      <c r="A191" s="823"/>
      <c r="B191" s="820" t="s">
        <v>185</v>
      </c>
      <c r="C191" s="820" t="s">
        <v>1628</v>
      </c>
      <c r="D191" s="821" t="s">
        <v>1622</v>
      </c>
      <c r="E191" s="822" t="s">
        <v>2486</v>
      </c>
      <c r="F191" s="831">
        <v>6957.2412071999997</v>
      </c>
      <c r="G191" s="832" t="s">
        <v>2487</v>
      </c>
    </row>
    <row r="192" spans="1:7" s="335" customFormat="1" ht="19.7" customHeight="1">
      <c r="A192" s="823"/>
      <c r="B192" s="823"/>
      <c r="C192" s="823"/>
      <c r="D192" s="821" t="s">
        <v>2336</v>
      </c>
      <c r="E192" s="822" t="s">
        <v>2488</v>
      </c>
      <c r="F192" s="831">
        <v>30671.266638019999</v>
      </c>
      <c r="G192" s="832" t="s">
        <v>2489</v>
      </c>
    </row>
    <row r="193" spans="1:7" s="335" customFormat="1" ht="24" customHeight="1">
      <c r="A193" s="823"/>
      <c r="B193" s="823"/>
      <c r="C193" s="823"/>
      <c r="D193" s="821" t="s">
        <v>2419</v>
      </c>
      <c r="E193" s="822" t="s">
        <v>2490</v>
      </c>
      <c r="F193" s="831">
        <v>7000.6689999999999</v>
      </c>
      <c r="G193" s="832" t="s">
        <v>2491</v>
      </c>
    </row>
    <row r="194" spans="1:7" s="335" customFormat="1" ht="24" customHeight="1">
      <c r="A194" s="823"/>
      <c r="B194" s="823"/>
      <c r="C194" s="823"/>
      <c r="D194" s="821" t="s">
        <v>2338</v>
      </c>
      <c r="E194" s="822" t="s">
        <v>2492</v>
      </c>
      <c r="F194" s="831">
        <v>291.48883505999999</v>
      </c>
      <c r="G194" s="832" t="s">
        <v>2493</v>
      </c>
    </row>
    <row r="195" spans="1:7" s="335" customFormat="1" ht="19.7" customHeight="1">
      <c r="A195" s="830" t="s">
        <v>1300</v>
      </c>
      <c r="B195" s="819"/>
      <c r="C195" s="819"/>
      <c r="D195" s="819"/>
      <c r="E195" s="826" t="s">
        <v>2494</v>
      </c>
      <c r="F195" s="827">
        <v>319365.22664712998</v>
      </c>
      <c r="G195" s="826" t="s">
        <v>76</v>
      </c>
    </row>
    <row r="196" spans="1:7" s="335" customFormat="1" ht="52.35" customHeight="1">
      <c r="A196" s="819"/>
      <c r="B196" s="830" t="s">
        <v>507</v>
      </c>
      <c r="C196" s="819"/>
      <c r="D196" s="819"/>
      <c r="E196" s="826" t="s">
        <v>2495</v>
      </c>
      <c r="F196" s="827">
        <v>84269.287642290001</v>
      </c>
      <c r="G196" s="826" t="s">
        <v>2496</v>
      </c>
    </row>
    <row r="197" spans="1:7" s="335" customFormat="1" ht="19.7" customHeight="1">
      <c r="A197" s="819"/>
      <c r="B197" s="819"/>
      <c r="C197" s="830" t="s">
        <v>1247</v>
      </c>
      <c r="D197" s="819"/>
      <c r="E197" s="826" t="s">
        <v>1248</v>
      </c>
      <c r="F197" s="827">
        <v>72645.294479610006</v>
      </c>
      <c r="G197" s="826" t="s">
        <v>131</v>
      </c>
    </row>
    <row r="198" spans="1:7" s="335" customFormat="1" ht="19.7" customHeight="1">
      <c r="A198" s="820" t="s">
        <v>1300</v>
      </c>
      <c r="B198" s="820" t="s">
        <v>507</v>
      </c>
      <c r="C198" s="820" t="s">
        <v>1247</v>
      </c>
      <c r="D198" s="821" t="s">
        <v>2497</v>
      </c>
      <c r="E198" s="822" t="s">
        <v>2498</v>
      </c>
      <c r="F198" s="831">
        <v>10255.531000000001</v>
      </c>
      <c r="G198" s="832" t="s">
        <v>2499</v>
      </c>
    </row>
    <row r="199" spans="1:7" s="335" customFormat="1" ht="24" customHeight="1">
      <c r="A199" s="823"/>
      <c r="B199" s="823"/>
      <c r="C199" s="823"/>
      <c r="D199" s="821" t="s">
        <v>2500</v>
      </c>
      <c r="E199" s="822" t="s">
        <v>2501</v>
      </c>
      <c r="F199" s="831">
        <v>55668.467370890001</v>
      </c>
      <c r="G199" s="832" t="s">
        <v>2502</v>
      </c>
    </row>
    <row r="200" spans="1:7" s="335" customFormat="1" ht="24" customHeight="1">
      <c r="A200" s="823"/>
      <c r="B200" s="823"/>
      <c r="C200" s="823"/>
      <c r="D200" s="821" t="s">
        <v>2503</v>
      </c>
      <c r="E200" s="822" t="s">
        <v>2504</v>
      </c>
      <c r="F200" s="831">
        <v>6721.2961087200001</v>
      </c>
      <c r="G200" s="832" t="s">
        <v>2505</v>
      </c>
    </row>
    <row r="201" spans="1:7" s="335" customFormat="1" ht="24" customHeight="1">
      <c r="A201" s="819"/>
      <c r="B201" s="819"/>
      <c r="C201" s="830" t="s">
        <v>1601</v>
      </c>
      <c r="D201" s="819"/>
      <c r="E201" s="826" t="s">
        <v>1602</v>
      </c>
      <c r="F201" s="827">
        <v>9445.8523555600004</v>
      </c>
      <c r="G201" s="826" t="s">
        <v>1603</v>
      </c>
    </row>
    <row r="202" spans="1:7" s="335" customFormat="1" ht="19.7" customHeight="1">
      <c r="A202" s="823"/>
      <c r="B202" s="823"/>
      <c r="C202" s="820" t="s">
        <v>1601</v>
      </c>
      <c r="D202" s="821" t="s">
        <v>1622</v>
      </c>
      <c r="E202" s="822" t="s">
        <v>3052</v>
      </c>
      <c r="F202" s="831">
        <v>5701.0575880899996</v>
      </c>
      <c r="G202" s="832" t="s">
        <v>2506</v>
      </c>
    </row>
    <row r="203" spans="1:7" s="335" customFormat="1" ht="24" customHeight="1">
      <c r="A203" s="823"/>
      <c r="B203" s="823"/>
      <c r="C203" s="823"/>
      <c r="D203" s="821" t="s">
        <v>2336</v>
      </c>
      <c r="E203" s="822" t="s">
        <v>2507</v>
      </c>
      <c r="F203" s="831">
        <v>3686.3401574700001</v>
      </c>
      <c r="G203" s="832" t="s">
        <v>2508</v>
      </c>
    </row>
    <row r="204" spans="1:7" s="335" customFormat="1" ht="24" customHeight="1">
      <c r="A204" s="823"/>
      <c r="B204" s="823"/>
      <c r="C204" s="823"/>
      <c r="D204" s="821" t="s">
        <v>2497</v>
      </c>
      <c r="E204" s="822" t="s">
        <v>2509</v>
      </c>
      <c r="F204" s="831">
        <v>58.454610000000002</v>
      </c>
      <c r="G204" s="832" t="s">
        <v>2510</v>
      </c>
    </row>
    <row r="205" spans="1:7" s="335" customFormat="1" ht="19.7" customHeight="1">
      <c r="A205" s="823"/>
      <c r="B205" s="823"/>
      <c r="C205" s="823"/>
      <c r="D205" s="821" t="s">
        <v>993</v>
      </c>
      <c r="E205" s="822" t="s">
        <v>2351</v>
      </c>
      <c r="F205" s="831">
        <v>0</v>
      </c>
      <c r="G205" s="832" t="s">
        <v>2352</v>
      </c>
    </row>
    <row r="206" spans="1:7" s="335" customFormat="1" ht="24" customHeight="1">
      <c r="A206" s="819"/>
      <c r="B206" s="819"/>
      <c r="C206" s="830" t="s">
        <v>1959</v>
      </c>
      <c r="D206" s="819"/>
      <c r="E206" s="826" t="s">
        <v>1973</v>
      </c>
      <c r="F206" s="827">
        <v>2178.1408071199999</v>
      </c>
      <c r="G206" s="826" t="s">
        <v>1960</v>
      </c>
    </row>
    <row r="207" spans="1:7" s="335" customFormat="1" ht="19.7" customHeight="1">
      <c r="A207" s="823"/>
      <c r="B207" s="823"/>
      <c r="C207" s="820" t="s">
        <v>1959</v>
      </c>
      <c r="D207" s="821" t="s">
        <v>2336</v>
      </c>
      <c r="E207" s="822" t="s">
        <v>2511</v>
      </c>
      <c r="F207" s="831">
        <v>2163.8435920000002</v>
      </c>
      <c r="G207" s="832" t="s">
        <v>2512</v>
      </c>
    </row>
    <row r="208" spans="1:7" s="335" customFormat="1" ht="24" customHeight="1">
      <c r="A208" s="823"/>
      <c r="B208" s="823"/>
      <c r="C208" s="823"/>
      <c r="D208" s="821" t="s">
        <v>2337</v>
      </c>
      <c r="E208" s="822" t="s">
        <v>2513</v>
      </c>
      <c r="F208" s="831">
        <v>14.297215120000001</v>
      </c>
      <c r="G208" s="832" t="s">
        <v>2514</v>
      </c>
    </row>
    <row r="209" spans="1:7" s="335" customFormat="1" ht="19.7" customHeight="1">
      <c r="A209" s="823"/>
      <c r="B209" s="823"/>
      <c r="C209" s="823"/>
      <c r="D209" s="821" t="s">
        <v>1624</v>
      </c>
      <c r="E209" s="822" t="s">
        <v>3053</v>
      </c>
      <c r="F209" s="831">
        <v>0</v>
      </c>
      <c r="G209" s="832" t="s">
        <v>2515</v>
      </c>
    </row>
    <row r="210" spans="1:7" s="335" customFormat="1" ht="24" customHeight="1">
      <c r="A210" s="819"/>
      <c r="B210" s="830" t="s">
        <v>185</v>
      </c>
      <c r="C210" s="819"/>
      <c r="D210" s="819"/>
      <c r="E210" s="826" t="s">
        <v>2516</v>
      </c>
      <c r="F210" s="827">
        <v>1144.15306121</v>
      </c>
      <c r="G210" s="826" t="s">
        <v>2517</v>
      </c>
    </row>
    <row r="211" spans="1:7" s="335" customFormat="1" ht="19.7" customHeight="1">
      <c r="A211" s="819"/>
      <c r="B211" s="819"/>
      <c r="C211" s="830" t="s">
        <v>769</v>
      </c>
      <c r="D211" s="819"/>
      <c r="E211" s="826" t="s">
        <v>1256</v>
      </c>
      <c r="F211" s="827">
        <v>1144.15306121</v>
      </c>
      <c r="G211" s="826" t="s">
        <v>205</v>
      </c>
    </row>
    <row r="212" spans="1:7" s="335" customFormat="1" ht="24" customHeight="1">
      <c r="A212" s="823"/>
      <c r="B212" s="820" t="s">
        <v>185</v>
      </c>
      <c r="C212" s="820" t="s">
        <v>769</v>
      </c>
      <c r="D212" s="821" t="s">
        <v>1623</v>
      </c>
      <c r="E212" s="822" t="s">
        <v>2518</v>
      </c>
      <c r="F212" s="831">
        <v>890.91181126000004</v>
      </c>
      <c r="G212" s="832" t="s">
        <v>2519</v>
      </c>
    </row>
    <row r="213" spans="1:7" s="335" customFormat="1" ht="19.7" customHeight="1">
      <c r="A213" s="823"/>
      <c r="B213" s="823"/>
      <c r="C213" s="823"/>
      <c r="D213" s="821" t="s">
        <v>2419</v>
      </c>
      <c r="E213" s="822" t="s">
        <v>3054</v>
      </c>
      <c r="F213" s="831">
        <v>46.35116661</v>
      </c>
      <c r="G213" s="832" t="s">
        <v>2520</v>
      </c>
    </row>
    <row r="214" spans="1:7" s="335" customFormat="1" ht="24" customHeight="1">
      <c r="A214" s="823"/>
      <c r="B214" s="823"/>
      <c r="C214" s="823"/>
      <c r="D214" s="821" t="s">
        <v>2521</v>
      </c>
      <c r="E214" s="822" t="s">
        <v>2522</v>
      </c>
      <c r="F214" s="831">
        <v>206.89008333999999</v>
      </c>
      <c r="G214" s="832" t="s">
        <v>2523</v>
      </c>
    </row>
    <row r="215" spans="1:7" s="335" customFormat="1" ht="24" customHeight="1">
      <c r="A215" s="819"/>
      <c r="B215" s="830" t="s">
        <v>271</v>
      </c>
      <c r="C215" s="819"/>
      <c r="D215" s="819"/>
      <c r="E215" s="826" t="s">
        <v>2524</v>
      </c>
      <c r="F215" s="827">
        <v>28564.198016769999</v>
      </c>
      <c r="G215" s="826" t="s">
        <v>2525</v>
      </c>
    </row>
    <row r="216" spans="1:7" s="335" customFormat="1" ht="30.4" customHeight="1">
      <c r="A216" s="819"/>
      <c r="B216" s="819"/>
      <c r="C216" s="830" t="s">
        <v>1264</v>
      </c>
      <c r="D216" s="819"/>
      <c r="E216" s="826" t="s">
        <v>775</v>
      </c>
      <c r="F216" s="827">
        <v>28564.198016769999</v>
      </c>
      <c r="G216" s="826" t="s">
        <v>199</v>
      </c>
    </row>
    <row r="217" spans="1:7" s="335" customFormat="1" ht="24" customHeight="1">
      <c r="A217" s="823"/>
      <c r="B217" s="820" t="s">
        <v>271</v>
      </c>
      <c r="C217" s="820" t="s">
        <v>1264</v>
      </c>
      <c r="D217" s="821" t="s">
        <v>1622</v>
      </c>
      <c r="E217" s="822" t="s">
        <v>2526</v>
      </c>
      <c r="F217" s="831">
        <v>27471.6453243</v>
      </c>
      <c r="G217" s="832" t="s">
        <v>2527</v>
      </c>
    </row>
    <row r="218" spans="1:7" s="335" customFormat="1" ht="19.7" customHeight="1">
      <c r="A218" s="823"/>
      <c r="B218" s="823"/>
      <c r="C218" s="823"/>
      <c r="D218" s="821" t="s">
        <v>2419</v>
      </c>
      <c r="E218" s="822" t="s">
        <v>3055</v>
      </c>
      <c r="F218" s="831">
        <v>1092.55269247</v>
      </c>
      <c r="G218" s="832" t="s">
        <v>3056</v>
      </c>
    </row>
    <row r="219" spans="1:7" s="335" customFormat="1" ht="24" customHeight="1">
      <c r="A219" s="819"/>
      <c r="B219" s="830" t="s">
        <v>459</v>
      </c>
      <c r="C219" s="819"/>
      <c r="D219" s="819"/>
      <c r="E219" s="826" t="s">
        <v>2528</v>
      </c>
      <c r="F219" s="827">
        <v>13392.412172480001</v>
      </c>
      <c r="G219" s="826" t="s">
        <v>2529</v>
      </c>
    </row>
    <row r="220" spans="1:7" s="335" customFormat="1" ht="41.1" customHeight="1">
      <c r="A220" s="819"/>
      <c r="B220" s="819"/>
      <c r="C220" s="830" t="s">
        <v>1265</v>
      </c>
      <c r="D220" s="819"/>
      <c r="E220" s="826" t="s">
        <v>1266</v>
      </c>
      <c r="F220" s="827">
        <v>13392.412172480001</v>
      </c>
      <c r="G220" s="826" t="s">
        <v>253</v>
      </c>
    </row>
    <row r="221" spans="1:7" s="335" customFormat="1" ht="24" customHeight="1">
      <c r="A221" s="823"/>
      <c r="B221" s="820" t="s">
        <v>459</v>
      </c>
      <c r="C221" s="820" t="s">
        <v>1265</v>
      </c>
      <c r="D221" s="821" t="s">
        <v>1622</v>
      </c>
      <c r="E221" s="822" t="s">
        <v>2530</v>
      </c>
      <c r="F221" s="831">
        <v>13392.412172480001</v>
      </c>
      <c r="G221" s="832" t="s">
        <v>2531</v>
      </c>
    </row>
    <row r="222" spans="1:7" s="335" customFormat="1" ht="24" customHeight="1">
      <c r="A222" s="823"/>
      <c r="B222" s="823"/>
      <c r="C222" s="823"/>
      <c r="D222" s="821" t="s">
        <v>2497</v>
      </c>
      <c r="E222" s="822" t="s">
        <v>2532</v>
      </c>
      <c r="F222" s="831">
        <v>0</v>
      </c>
      <c r="G222" s="832" t="s">
        <v>2533</v>
      </c>
    </row>
    <row r="223" spans="1:7" s="335" customFormat="1" ht="19.7" customHeight="1">
      <c r="A223" s="823"/>
      <c r="B223" s="823"/>
      <c r="C223" s="823"/>
      <c r="D223" s="821" t="s">
        <v>993</v>
      </c>
      <c r="E223" s="822" t="s">
        <v>2351</v>
      </c>
      <c r="F223" s="831">
        <v>0</v>
      </c>
      <c r="G223" s="832" t="s">
        <v>2352</v>
      </c>
    </row>
    <row r="224" spans="1:7" s="335" customFormat="1" ht="24" customHeight="1">
      <c r="A224" s="819"/>
      <c r="B224" s="830" t="s">
        <v>672</v>
      </c>
      <c r="C224" s="819"/>
      <c r="D224" s="819"/>
      <c r="E224" s="826" t="s">
        <v>2534</v>
      </c>
      <c r="F224" s="827">
        <v>158530.10484327</v>
      </c>
      <c r="G224" s="826" t="s">
        <v>2535</v>
      </c>
    </row>
    <row r="225" spans="1:7" s="335" customFormat="1" ht="19.7" customHeight="1">
      <c r="A225" s="819"/>
      <c r="B225" s="819"/>
      <c r="C225" s="830" t="s">
        <v>1124</v>
      </c>
      <c r="D225" s="819"/>
      <c r="E225" s="833" t="s">
        <v>2212</v>
      </c>
      <c r="F225" s="827">
        <v>529.33021250000002</v>
      </c>
      <c r="G225" s="826" t="s">
        <v>2213</v>
      </c>
    </row>
    <row r="226" spans="1:7" s="335" customFormat="1" ht="24" customHeight="1">
      <c r="A226" s="823"/>
      <c r="B226" s="820" t="s">
        <v>672</v>
      </c>
      <c r="C226" s="820" t="s">
        <v>1124</v>
      </c>
      <c r="D226" s="821" t="s">
        <v>2336</v>
      </c>
      <c r="E226" s="822" t="s">
        <v>2536</v>
      </c>
      <c r="F226" s="831">
        <v>529.33021250000002</v>
      </c>
      <c r="G226" s="832" t="s">
        <v>2537</v>
      </c>
    </row>
    <row r="227" spans="1:7" s="335" customFormat="1" ht="19.7" customHeight="1">
      <c r="A227" s="819"/>
      <c r="B227" s="819"/>
      <c r="C227" s="830" t="s">
        <v>265</v>
      </c>
      <c r="D227" s="819"/>
      <c r="E227" s="826" t="s">
        <v>1263</v>
      </c>
      <c r="F227" s="827">
        <v>146133.4724648</v>
      </c>
      <c r="G227" s="826" t="s">
        <v>240</v>
      </c>
    </row>
    <row r="228" spans="1:7" s="335" customFormat="1" ht="24" customHeight="1">
      <c r="A228" s="823"/>
      <c r="B228" s="823"/>
      <c r="C228" s="820" t="s">
        <v>265</v>
      </c>
      <c r="D228" s="821" t="s">
        <v>1622</v>
      </c>
      <c r="E228" s="822" t="s">
        <v>2538</v>
      </c>
      <c r="F228" s="831">
        <v>146133.4724648</v>
      </c>
      <c r="G228" s="832" t="s">
        <v>2539</v>
      </c>
    </row>
    <row r="229" spans="1:7" s="335" customFormat="1" ht="19.7" customHeight="1">
      <c r="A229" s="819"/>
      <c r="B229" s="819"/>
      <c r="C229" s="830" t="s">
        <v>1268</v>
      </c>
      <c r="D229" s="819"/>
      <c r="E229" s="826" t="s">
        <v>1269</v>
      </c>
      <c r="F229" s="827">
        <v>11867.302165970001</v>
      </c>
      <c r="G229" s="826" t="s">
        <v>776</v>
      </c>
    </row>
    <row r="230" spans="1:7" s="335" customFormat="1" ht="24" customHeight="1">
      <c r="A230" s="823"/>
      <c r="B230" s="823"/>
      <c r="C230" s="820" t="s">
        <v>1268</v>
      </c>
      <c r="D230" s="821" t="s">
        <v>1622</v>
      </c>
      <c r="E230" s="822" t="s">
        <v>2540</v>
      </c>
      <c r="F230" s="831">
        <v>11867.302165970001</v>
      </c>
      <c r="G230" s="832" t="s">
        <v>2541</v>
      </c>
    </row>
    <row r="231" spans="1:7" s="335" customFormat="1" ht="19.7" customHeight="1">
      <c r="A231" s="823"/>
      <c r="B231" s="823"/>
      <c r="C231" s="823"/>
      <c r="D231" s="821" t="s">
        <v>1124</v>
      </c>
      <c r="E231" s="822" t="s">
        <v>3156</v>
      </c>
      <c r="F231" s="831">
        <v>0</v>
      </c>
      <c r="G231" s="832" t="s">
        <v>3157</v>
      </c>
    </row>
    <row r="232" spans="1:7" s="335" customFormat="1" ht="24" customHeight="1">
      <c r="A232" s="823"/>
      <c r="B232" s="823"/>
      <c r="C232" s="823"/>
      <c r="D232" s="821" t="s">
        <v>3158</v>
      </c>
      <c r="E232" s="822" t="s">
        <v>3159</v>
      </c>
      <c r="F232" s="831">
        <v>0</v>
      </c>
      <c r="G232" s="832" t="s">
        <v>3160</v>
      </c>
    </row>
    <row r="233" spans="1:7" s="335" customFormat="1" ht="19.7" customHeight="1">
      <c r="A233" s="819"/>
      <c r="B233" s="830" t="s">
        <v>486</v>
      </c>
      <c r="C233" s="819"/>
      <c r="D233" s="819"/>
      <c r="E233" s="826" t="s">
        <v>2542</v>
      </c>
      <c r="F233" s="827">
        <v>23678.422499</v>
      </c>
      <c r="G233" s="826" t="s">
        <v>2543</v>
      </c>
    </row>
    <row r="234" spans="1:7" s="335" customFormat="1" ht="24" customHeight="1">
      <c r="A234" s="819"/>
      <c r="B234" s="819"/>
      <c r="C234" s="830" t="s">
        <v>1247</v>
      </c>
      <c r="D234" s="819"/>
      <c r="E234" s="826" t="s">
        <v>1248</v>
      </c>
      <c r="F234" s="827">
        <v>23678.422499</v>
      </c>
      <c r="G234" s="826" t="s">
        <v>131</v>
      </c>
    </row>
    <row r="235" spans="1:7" s="335" customFormat="1" ht="19.7" customHeight="1">
      <c r="A235" s="823"/>
      <c r="B235" s="820" t="s">
        <v>486</v>
      </c>
      <c r="C235" s="820" t="s">
        <v>1247</v>
      </c>
      <c r="D235" s="821" t="s">
        <v>2544</v>
      </c>
      <c r="E235" s="822" t="s">
        <v>2545</v>
      </c>
      <c r="F235" s="831">
        <v>23678.422499</v>
      </c>
      <c r="G235" s="832" t="s">
        <v>2546</v>
      </c>
    </row>
    <row r="236" spans="1:7" s="335" customFormat="1" ht="24" customHeight="1">
      <c r="A236" s="819"/>
      <c r="B236" s="830" t="s">
        <v>412</v>
      </c>
      <c r="C236" s="819"/>
      <c r="D236" s="819"/>
      <c r="E236" s="826" t="s">
        <v>2547</v>
      </c>
      <c r="F236" s="827">
        <v>9786.6484121100002</v>
      </c>
      <c r="G236" s="826" t="s">
        <v>2548</v>
      </c>
    </row>
    <row r="237" spans="1:7" s="335" customFormat="1" ht="19.7" customHeight="1">
      <c r="A237" s="819"/>
      <c r="B237" s="819"/>
      <c r="C237" s="830" t="s">
        <v>769</v>
      </c>
      <c r="D237" s="819"/>
      <c r="E237" s="826" t="s">
        <v>1256</v>
      </c>
      <c r="F237" s="827">
        <v>9786.6484121100002</v>
      </c>
      <c r="G237" s="826" t="s">
        <v>205</v>
      </c>
    </row>
    <row r="238" spans="1:7" s="335" customFormat="1" ht="24" customHeight="1">
      <c r="A238" s="823"/>
      <c r="B238" s="820" t="s">
        <v>412</v>
      </c>
      <c r="C238" s="820" t="s">
        <v>769</v>
      </c>
      <c r="D238" s="821" t="s">
        <v>1622</v>
      </c>
      <c r="E238" s="822" t="s">
        <v>3057</v>
      </c>
      <c r="F238" s="831">
        <v>4391.5650840600001</v>
      </c>
      <c r="G238" s="832" t="s">
        <v>2549</v>
      </c>
    </row>
    <row r="239" spans="1:7" s="335" customFormat="1" ht="19.7" customHeight="1">
      <c r="A239" s="823"/>
      <c r="B239" s="823"/>
      <c r="C239" s="823"/>
      <c r="D239" s="821" t="s">
        <v>2479</v>
      </c>
      <c r="E239" s="822" t="s">
        <v>2550</v>
      </c>
      <c r="F239" s="831">
        <v>1697.3611855700001</v>
      </c>
      <c r="G239" s="832" t="s">
        <v>2551</v>
      </c>
    </row>
    <row r="240" spans="1:7" s="335" customFormat="1" ht="24" customHeight="1">
      <c r="A240" s="823"/>
      <c r="B240" s="823"/>
      <c r="C240" s="823"/>
      <c r="D240" s="821" t="s">
        <v>2552</v>
      </c>
      <c r="E240" s="822" t="s">
        <v>2553</v>
      </c>
      <c r="F240" s="831">
        <v>3697.72214248</v>
      </c>
      <c r="G240" s="832" t="s">
        <v>2554</v>
      </c>
    </row>
    <row r="241" spans="1:7" s="335" customFormat="1" ht="19.7" customHeight="1">
      <c r="A241" s="823"/>
      <c r="B241" s="823"/>
      <c r="C241" s="823"/>
      <c r="D241" s="821" t="s">
        <v>993</v>
      </c>
      <c r="E241" s="822" t="s">
        <v>2351</v>
      </c>
      <c r="F241" s="831">
        <v>0</v>
      </c>
      <c r="G241" s="832" t="s">
        <v>2352</v>
      </c>
    </row>
    <row r="242" spans="1:7" s="335" customFormat="1" ht="19.7" customHeight="1">
      <c r="A242" s="830" t="s">
        <v>676</v>
      </c>
      <c r="B242" s="819"/>
      <c r="C242" s="819"/>
      <c r="D242" s="819"/>
      <c r="E242" s="826" t="s">
        <v>93</v>
      </c>
      <c r="F242" s="827">
        <v>309962.15683091001</v>
      </c>
      <c r="G242" s="826" t="s">
        <v>231</v>
      </c>
    </row>
    <row r="243" spans="1:7" s="335" customFormat="1" ht="34.700000000000003" customHeight="1">
      <c r="A243" s="819"/>
      <c r="B243" s="830" t="s">
        <v>507</v>
      </c>
      <c r="C243" s="819"/>
      <c r="D243" s="819"/>
      <c r="E243" s="826" t="s">
        <v>2555</v>
      </c>
      <c r="F243" s="827">
        <v>28317.636249930001</v>
      </c>
      <c r="G243" s="826" t="s">
        <v>2556</v>
      </c>
    </row>
    <row r="244" spans="1:7" s="335" customFormat="1" ht="19.7" customHeight="1">
      <c r="A244" s="819"/>
      <c r="B244" s="819"/>
      <c r="C244" s="830" t="s">
        <v>1627</v>
      </c>
      <c r="D244" s="819"/>
      <c r="E244" s="826" t="s">
        <v>2158</v>
      </c>
      <c r="F244" s="827">
        <v>28317.636249930001</v>
      </c>
      <c r="G244" s="826" t="s">
        <v>2159</v>
      </c>
    </row>
    <row r="245" spans="1:7" s="335" customFormat="1" ht="24" customHeight="1">
      <c r="A245" s="820" t="s">
        <v>676</v>
      </c>
      <c r="B245" s="820" t="s">
        <v>507</v>
      </c>
      <c r="C245" s="820" t="s">
        <v>1627</v>
      </c>
      <c r="D245" s="821" t="s">
        <v>2337</v>
      </c>
      <c r="E245" s="822" t="s">
        <v>2557</v>
      </c>
      <c r="F245" s="831">
        <v>28317.636249930001</v>
      </c>
      <c r="G245" s="832" t="s">
        <v>2558</v>
      </c>
    </row>
    <row r="246" spans="1:7" s="335" customFormat="1" ht="30.4" customHeight="1">
      <c r="A246" s="819"/>
      <c r="B246" s="830" t="s">
        <v>185</v>
      </c>
      <c r="C246" s="819"/>
      <c r="D246" s="819"/>
      <c r="E246" s="826" t="s">
        <v>2559</v>
      </c>
      <c r="F246" s="827">
        <v>92296.408314660002</v>
      </c>
      <c r="G246" s="826" t="s">
        <v>2560</v>
      </c>
    </row>
    <row r="247" spans="1:7" s="335" customFormat="1" ht="30.4" customHeight="1">
      <c r="A247" s="819"/>
      <c r="B247" s="819"/>
      <c r="C247" s="830" t="s">
        <v>1251</v>
      </c>
      <c r="D247" s="819"/>
      <c r="E247" s="826" t="s">
        <v>1252</v>
      </c>
      <c r="F247" s="827">
        <v>421.63836565999998</v>
      </c>
      <c r="G247" s="826" t="s">
        <v>408</v>
      </c>
    </row>
    <row r="248" spans="1:7" s="335" customFormat="1" ht="30.4" customHeight="1">
      <c r="A248" s="823"/>
      <c r="B248" s="820" t="s">
        <v>185</v>
      </c>
      <c r="C248" s="820" t="s">
        <v>1251</v>
      </c>
      <c r="D248" s="821" t="s">
        <v>1623</v>
      </c>
      <c r="E248" s="822" t="s">
        <v>2561</v>
      </c>
      <c r="F248" s="831">
        <v>421.63836565999998</v>
      </c>
      <c r="G248" s="832" t="s">
        <v>2562</v>
      </c>
    </row>
    <row r="249" spans="1:7" s="335" customFormat="1" ht="19.7" customHeight="1">
      <c r="A249" s="819"/>
      <c r="B249" s="819"/>
      <c r="C249" s="830" t="s">
        <v>1627</v>
      </c>
      <c r="D249" s="819"/>
      <c r="E249" s="826" t="s">
        <v>2158</v>
      </c>
      <c r="F249" s="827">
        <v>88033.632959900002</v>
      </c>
      <c r="G249" s="826" t="s">
        <v>2159</v>
      </c>
    </row>
    <row r="250" spans="1:7" s="335" customFormat="1" ht="24" customHeight="1">
      <c r="A250" s="823"/>
      <c r="B250" s="823"/>
      <c r="C250" s="820" t="s">
        <v>1627</v>
      </c>
      <c r="D250" s="821" t="s">
        <v>1624</v>
      </c>
      <c r="E250" s="822" t="s">
        <v>1026</v>
      </c>
      <c r="F250" s="831">
        <v>88033.632959900002</v>
      </c>
      <c r="G250" s="832" t="s">
        <v>1027</v>
      </c>
    </row>
    <row r="251" spans="1:7" s="335" customFormat="1" ht="30.4" customHeight="1">
      <c r="A251" s="819"/>
      <c r="B251" s="819"/>
      <c r="C251" s="830" t="s">
        <v>1625</v>
      </c>
      <c r="D251" s="819"/>
      <c r="E251" s="826" t="s">
        <v>2160</v>
      </c>
      <c r="F251" s="827">
        <v>434.67071872000002</v>
      </c>
      <c r="G251" s="826" t="s">
        <v>2161</v>
      </c>
    </row>
    <row r="252" spans="1:7" s="335" customFormat="1" ht="19.7" customHeight="1">
      <c r="A252" s="823"/>
      <c r="B252" s="823"/>
      <c r="C252" s="820" t="s">
        <v>1625</v>
      </c>
      <c r="D252" s="821" t="s">
        <v>2563</v>
      </c>
      <c r="E252" s="822" t="s">
        <v>2564</v>
      </c>
      <c r="F252" s="831">
        <v>434.67071872000002</v>
      </c>
      <c r="G252" s="832" t="s">
        <v>2565</v>
      </c>
    </row>
    <row r="253" spans="1:7" s="335" customFormat="1" ht="24" customHeight="1">
      <c r="A253" s="819"/>
      <c r="B253" s="819"/>
      <c r="C253" s="830" t="s">
        <v>2926</v>
      </c>
      <c r="D253" s="819"/>
      <c r="E253" s="826" t="s">
        <v>2927</v>
      </c>
      <c r="F253" s="827">
        <v>2367.5210782499998</v>
      </c>
      <c r="G253" s="826" t="s">
        <v>2928</v>
      </c>
    </row>
    <row r="254" spans="1:7" s="335" customFormat="1" ht="19.7" customHeight="1">
      <c r="A254" s="823"/>
      <c r="B254" s="823"/>
      <c r="C254" s="820" t="s">
        <v>2926</v>
      </c>
      <c r="D254" s="821" t="s">
        <v>1626</v>
      </c>
      <c r="E254" s="822" t="s">
        <v>2944</v>
      </c>
      <c r="F254" s="831">
        <v>2367.5210782499998</v>
      </c>
      <c r="G254" s="832" t="s">
        <v>2945</v>
      </c>
    </row>
    <row r="255" spans="1:7" s="335" customFormat="1" ht="24" customHeight="1">
      <c r="A255" s="819"/>
      <c r="B255" s="819"/>
      <c r="C255" s="830" t="s">
        <v>2929</v>
      </c>
      <c r="D255" s="819"/>
      <c r="E255" s="826" t="s">
        <v>2930</v>
      </c>
      <c r="F255" s="827">
        <v>1038.9451921299999</v>
      </c>
      <c r="G255" s="826" t="s">
        <v>2931</v>
      </c>
    </row>
    <row r="256" spans="1:7" s="335" customFormat="1" ht="19.7" customHeight="1">
      <c r="A256" s="823"/>
      <c r="B256" s="823"/>
      <c r="C256" s="820" t="s">
        <v>2929</v>
      </c>
      <c r="D256" s="821" t="s">
        <v>1623</v>
      </c>
      <c r="E256" s="822" t="s">
        <v>2224</v>
      </c>
      <c r="F256" s="831">
        <v>1038.9451921299999</v>
      </c>
      <c r="G256" s="832" t="s">
        <v>2225</v>
      </c>
    </row>
    <row r="257" spans="1:7" s="335" customFormat="1" ht="24" customHeight="1">
      <c r="A257" s="819"/>
      <c r="B257" s="830" t="s">
        <v>459</v>
      </c>
      <c r="C257" s="819"/>
      <c r="D257" s="819"/>
      <c r="E257" s="826" t="s">
        <v>2566</v>
      </c>
      <c r="F257" s="827">
        <v>13576.6040894</v>
      </c>
      <c r="G257" s="826" t="s">
        <v>2567</v>
      </c>
    </row>
    <row r="258" spans="1:7" s="335" customFormat="1" ht="19.7" customHeight="1">
      <c r="A258" s="819"/>
      <c r="B258" s="819"/>
      <c r="C258" s="830" t="s">
        <v>1251</v>
      </c>
      <c r="D258" s="819"/>
      <c r="E258" s="826" t="s">
        <v>1252</v>
      </c>
      <c r="F258" s="827">
        <v>538.47567429000003</v>
      </c>
      <c r="G258" s="826" t="s">
        <v>408</v>
      </c>
    </row>
    <row r="259" spans="1:7" s="335" customFormat="1" ht="24" customHeight="1">
      <c r="A259" s="823"/>
      <c r="B259" s="820" t="s">
        <v>459</v>
      </c>
      <c r="C259" s="820" t="s">
        <v>1251</v>
      </c>
      <c r="D259" s="821" t="s">
        <v>2348</v>
      </c>
      <c r="E259" s="822" t="s">
        <v>2568</v>
      </c>
      <c r="F259" s="831">
        <v>538.47567429000003</v>
      </c>
      <c r="G259" s="832" t="s">
        <v>2569</v>
      </c>
    </row>
    <row r="260" spans="1:7" s="335" customFormat="1" ht="19.7" customHeight="1">
      <c r="A260" s="819"/>
      <c r="B260" s="819"/>
      <c r="C260" s="830" t="s">
        <v>1627</v>
      </c>
      <c r="D260" s="819"/>
      <c r="E260" s="826" t="s">
        <v>2158</v>
      </c>
      <c r="F260" s="827">
        <v>12007.66863611</v>
      </c>
      <c r="G260" s="826" t="s">
        <v>2159</v>
      </c>
    </row>
    <row r="261" spans="1:7" s="335" customFormat="1" ht="24" customHeight="1">
      <c r="A261" s="823"/>
      <c r="B261" s="823"/>
      <c r="C261" s="820" t="s">
        <v>1627</v>
      </c>
      <c r="D261" s="821" t="s">
        <v>2419</v>
      </c>
      <c r="E261" s="822" t="s">
        <v>2570</v>
      </c>
      <c r="F261" s="831">
        <v>12007.66863611</v>
      </c>
      <c r="G261" s="832" t="s">
        <v>2571</v>
      </c>
    </row>
    <row r="262" spans="1:7" s="335" customFormat="1" ht="19.7" customHeight="1">
      <c r="A262" s="819"/>
      <c r="B262" s="819"/>
      <c r="C262" s="830" t="s">
        <v>2929</v>
      </c>
      <c r="D262" s="819"/>
      <c r="E262" s="826" t="s">
        <v>2930</v>
      </c>
      <c r="F262" s="827">
        <v>1030.459779</v>
      </c>
      <c r="G262" s="826" t="s">
        <v>2931</v>
      </c>
    </row>
    <row r="263" spans="1:7" s="335" customFormat="1" ht="19.7" customHeight="1">
      <c r="A263" s="823"/>
      <c r="B263" s="823"/>
      <c r="C263" s="820" t="s">
        <v>2929</v>
      </c>
      <c r="D263" s="821" t="s">
        <v>2419</v>
      </c>
      <c r="E263" s="822" t="s">
        <v>2572</v>
      </c>
      <c r="F263" s="831">
        <v>1030.459779</v>
      </c>
      <c r="G263" s="832" t="s">
        <v>2573</v>
      </c>
    </row>
    <row r="264" spans="1:7" s="335" customFormat="1" ht="19.7" customHeight="1">
      <c r="A264" s="819"/>
      <c r="B264" s="830" t="s">
        <v>672</v>
      </c>
      <c r="C264" s="819"/>
      <c r="D264" s="819"/>
      <c r="E264" s="826" t="s">
        <v>2574</v>
      </c>
      <c r="F264" s="827">
        <v>3854.0849392599998</v>
      </c>
      <c r="G264" s="826" t="s">
        <v>2575</v>
      </c>
    </row>
    <row r="265" spans="1:7" s="335" customFormat="1" ht="24" customHeight="1">
      <c r="A265" s="819"/>
      <c r="B265" s="819"/>
      <c r="C265" s="830" t="s">
        <v>994</v>
      </c>
      <c r="D265" s="819"/>
      <c r="E265" s="826" t="s">
        <v>762</v>
      </c>
      <c r="F265" s="827">
        <v>0</v>
      </c>
      <c r="G265" s="826" t="s">
        <v>339</v>
      </c>
    </row>
    <row r="266" spans="1:7" s="335" customFormat="1" ht="30.4" customHeight="1">
      <c r="A266" s="823"/>
      <c r="B266" s="820" t="s">
        <v>672</v>
      </c>
      <c r="C266" s="820" t="s">
        <v>994</v>
      </c>
      <c r="D266" s="821" t="s">
        <v>3152</v>
      </c>
      <c r="E266" s="822" t="s">
        <v>3153</v>
      </c>
      <c r="F266" s="831">
        <v>0</v>
      </c>
      <c r="G266" s="832" t="s">
        <v>3154</v>
      </c>
    </row>
    <row r="267" spans="1:7" s="335" customFormat="1" ht="19.7" customHeight="1">
      <c r="A267" s="819"/>
      <c r="B267" s="819"/>
      <c r="C267" s="830" t="s">
        <v>1247</v>
      </c>
      <c r="D267" s="819"/>
      <c r="E267" s="826" t="s">
        <v>1248</v>
      </c>
      <c r="F267" s="827">
        <v>8.2439999999999999E-2</v>
      </c>
      <c r="G267" s="826" t="s">
        <v>131</v>
      </c>
    </row>
    <row r="268" spans="1:7" s="335" customFormat="1" ht="24" customHeight="1">
      <c r="A268" s="823"/>
      <c r="B268" s="823"/>
      <c r="C268" s="820" t="s">
        <v>1247</v>
      </c>
      <c r="D268" s="821" t="s">
        <v>3152</v>
      </c>
      <c r="E268" s="822" t="s">
        <v>3153</v>
      </c>
      <c r="F268" s="831">
        <v>8.2439999999999999E-2</v>
      </c>
      <c r="G268" s="832" t="s">
        <v>3154</v>
      </c>
    </row>
    <row r="269" spans="1:7" s="335" customFormat="1" ht="19.7" customHeight="1">
      <c r="A269" s="819"/>
      <c r="B269" s="819"/>
      <c r="C269" s="830" t="s">
        <v>1628</v>
      </c>
      <c r="D269" s="819"/>
      <c r="E269" s="826" t="s">
        <v>1714</v>
      </c>
      <c r="F269" s="827">
        <v>0.26807999999999998</v>
      </c>
      <c r="G269" s="826" t="s">
        <v>1709</v>
      </c>
    </row>
    <row r="270" spans="1:7" s="335" customFormat="1" ht="24" customHeight="1">
      <c r="A270" s="823"/>
      <c r="B270" s="823"/>
      <c r="C270" s="820" t="s">
        <v>1628</v>
      </c>
      <c r="D270" s="821" t="s">
        <v>3152</v>
      </c>
      <c r="E270" s="822" t="s">
        <v>3153</v>
      </c>
      <c r="F270" s="831">
        <v>0.26807999999999998</v>
      </c>
      <c r="G270" s="832" t="s">
        <v>3154</v>
      </c>
    </row>
    <row r="271" spans="1:7" s="335" customFormat="1" ht="19.7" customHeight="1">
      <c r="A271" s="819"/>
      <c r="B271" s="819"/>
      <c r="C271" s="830" t="s">
        <v>1249</v>
      </c>
      <c r="D271" s="819"/>
      <c r="E271" s="826" t="s">
        <v>1250</v>
      </c>
      <c r="F271" s="827">
        <v>0</v>
      </c>
      <c r="G271" s="826" t="s">
        <v>476</v>
      </c>
    </row>
    <row r="272" spans="1:7" s="335" customFormat="1" ht="30.4" customHeight="1">
      <c r="A272" s="823"/>
      <c r="B272" s="823"/>
      <c r="C272" s="820" t="s">
        <v>1249</v>
      </c>
      <c r="D272" s="821" t="s">
        <v>3152</v>
      </c>
      <c r="E272" s="822" t="s">
        <v>3153</v>
      </c>
      <c r="F272" s="831">
        <v>0</v>
      </c>
      <c r="G272" s="832" t="s">
        <v>3154</v>
      </c>
    </row>
    <row r="273" spans="1:7" s="335" customFormat="1" ht="19.7" customHeight="1">
      <c r="A273" s="819"/>
      <c r="B273" s="819"/>
      <c r="C273" s="830" t="s">
        <v>1589</v>
      </c>
      <c r="D273" s="819"/>
      <c r="E273" s="826" t="s">
        <v>2267</v>
      </c>
      <c r="F273" s="827">
        <v>0</v>
      </c>
      <c r="G273" s="826" t="s">
        <v>2268</v>
      </c>
    </row>
    <row r="274" spans="1:7" s="335" customFormat="1" ht="34.700000000000003" customHeight="1">
      <c r="A274" s="823"/>
      <c r="B274" s="823"/>
      <c r="C274" s="820" t="s">
        <v>1589</v>
      </c>
      <c r="D274" s="821" t="s">
        <v>3152</v>
      </c>
      <c r="E274" s="822" t="s">
        <v>3153</v>
      </c>
      <c r="F274" s="831">
        <v>0</v>
      </c>
      <c r="G274" s="832" t="s">
        <v>3154</v>
      </c>
    </row>
    <row r="275" spans="1:7" s="335" customFormat="1" ht="19.7" customHeight="1">
      <c r="A275" s="819"/>
      <c r="B275" s="819"/>
      <c r="C275" s="830" t="s">
        <v>821</v>
      </c>
      <c r="D275" s="819"/>
      <c r="E275" s="826" t="s">
        <v>1590</v>
      </c>
      <c r="F275" s="827">
        <v>0.14435999999999999</v>
      </c>
      <c r="G275" s="826" t="s">
        <v>1591</v>
      </c>
    </row>
    <row r="276" spans="1:7" s="335" customFormat="1" ht="24" customHeight="1">
      <c r="A276" s="823"/>
      <c r="B276" s="823"/>
      <c r="C276" s="820" t="s">
        <v>821</v>
      </c>
      <c r="D276" s="821" t="s">
        <v>3152</v>
      </c>
      <c r="E276" s="822" t="s">
        <v>3153</v>
      </c>
      <c r="F276" s="831">
        <v>0.14435999999999999</v>
      </c>
      <c r="G276" s="832" t="s">
        <v>3154</v>
      </c>
    </row>
    <row r="277" spans="1:7" s="335" customFormat="1" ht="19.7" customHeight="1">
      <c r="A277" s="819"/>
      <c r="B277" s="819"/>
      <c r="C277" s="830" t="s">
        <v>768</v>
      </c>
      <c r="D277" s="819"/>
      <c r="E277" s="826" t="s">
        <v>1253</v>
      </c>
      <c r="F277" s="827">
        <v>0.46516000000000002</v>
      </c>
      <c r="G277" s="826" t="s">
        <v>61</v>
      </c>
    </row>
    <row r="278" spans="1:7" s="335" customFormat="1" ht="24" customHeight="1">
      <c r="A278" s="823"/>
      <c r="B278" s="823"/>
      <c r="C278" s="820" t="s">
        <v>768</v>
      </c>
      <c r="D278" s="821" t="s">
        <v>3152</v>
      </c>
      <c r="E278" s="822" t="s">
        <v>3153</v>
      </c>
      <c r="F278" s="831">
        <v>0.46516000000000002</v>
      </c>
      <c r="G278" s="832" t="s">
        <v>3154</v>
      </c>
    </row>
    <row r="279" spans="1:7" s="335" customFormat="1" ht="19.7" customHeight="1">
      <c r="A279" s="819"/>
      <c r="B279" s="819"/>
      <c r="C279" s="830" t="s">
        <v>1126</v>
      </c>
      <c r="D279" s="819"/>
      <c r="E279" s="826" t="s">
        <v>1182</v>
      </c>
      <c r="F279" s="827">
        <v>0.99636000000000002</v>
      </c>
      <c r="G279" s="826" t="s">
        <v>1183</v>
      </c>
    </row>
    <row r="280" spans="1:7" s="335" customFormat="1" ht="24" customHeight="1">
      <c r="A280" s="823"/>
      <c r="B280" s="823"/>
      <c r="C280" s="820" t="s">
        <v>1126</v>
      </c>
      <c r="D280" s="821" t="s">
        <v>3152</v>
      </c>
      <c r="E280" s="822" t="s">
        <v>3153</v>
      </c>
      <c r="F280" s="831">
        <v>0.99636000000000002</v>
      </c>
      <c r="G280" s="832" t="s">
        <v>3154</v>
      </c>
    </row>
    <row r="281" spans="1:7" s="335" customFormat="1" ht="19.7" customHeight="1">
      <c r="A281" s="819"/>
      <c r="B281" s="819"/>
      <c r="C281" s="830" t="s">
        <v>1254</v>
      </c>
      <c r="D281" s="819"/>
      <c r="E281" s="826" t="s">
        <v>1255</v>
      </c>
      <c r="F281" s="827">
        <v>57.942880000000002</v>
      </c>
      <c r="G281" s="826" t="s">
        <v>45</v>
      </c>
    </row>
    <row r="282" spans="1:7" s="335" customFormat="1" ht="24" customHeight="1">
      <c r="A282" s="823"/>
      <c r="B282" s="823"/>
      <c r="C282" s="820" t="s">
        <v>1254</v>
      </c>
      <c r="D282" s="821" t="s">
        <v>3152</v>
      </c>
      <c r="E282" s="822" t="s">
        <v>3155</v>
      </c>
      <c r="F282" s="831">
        <v>57.942880000000002</v>
      </c>
      <c r="G282" s="832" t="s">
        <v>3154</v>
      </c>
    </row>
    <row r="283" spans="1:7" s="335" customFormat="1" ht="19.7" customHeight="1">
      <c r="A283" s="819"/>
      <c r="B283" s="819"/>
      <c r="C283" s="830" t="s">
        <v>769</v>
      </c>
      <c r="D283" s="819"/>
      <c r="E283" s="826" t="s">
        <v>1256</v>
      </c>
      <c r="F283" s="827">
        <v>2.77468</v>
      </c>
      <c r="G283" s="826" t="s">
        <v>205</v>
      </c>
    </row>
    <row r="284" spans="1:7" s="335" customFormat="1" ht="24" customHeight="1">
      <c r="A284" s="823"/>
      <c r="B284" s="823"/>
      <c r="C284" s="820" t="s">
        <v>769</v>
      </c>
      <c r="D284" s="821" t="s">
        <v>2576</v>
      </c>
      <c r="E284" s="822" t="s">
        <v>2577</v>
      </c>
      <c r="F284" s="831">
        <v>0</v>
      </c>
      <c r="G284" s="832" t="s">
        <v>2578</v>
      </c>
    </row>
    <row r="285" spans="1:7" s="335" customFormat="1" ht="30.4" customHeight="1">
      <c r="A285" s="823"/>
      <c r="B285" s="823"/>
      <c r="C285" s="823"/>
      <c r="D285" s="821" t="s">
        <v>3152</v>
      </c>
      <c r="E285" s="822" t="s">
        <v>3153</v>
      </c>
      <c r="F285" s="831">
        <v>2.77468</v>
      </c>
      <c r="G285" s="832" t="s">
        <v>3154</v>
      </c>
    </row>
    <row r="286" spans="1:7" s="335" customFormat="1" ht="19.7" customHeight="1">
      <c r="A286" s="819"/>
      <c r="B286" s="819"/>
      <c r="C286" s="830" t="s">
        <v>1550</v>
      </c>
      <c r="D286" s="819"/>
      <c r="E286" s="826" t="s">
        <v>1592</v>
      </c>
      <c r="F286" s="827">
        <v>8.2439999999999999E-2</v>
      </c>
      <c r="G286" s="826" t="s">
        <v>1593</v>
      </c>
    </row>
    <row r="287" spans="1:7" s="335" customFormat="1" ht="24" customHeight="1">
      <c r="A287" s="823"/>
      <c r="B287" s="823"/>
      <c r="C287" s="820" t="s">
        <v>1550</v>
      </c>
      <c r="D287" s="821" t="s">
        <v>3152</v>
      </c>
      <c r="E287" s="822" t="s">
        <v>3153</v>
      </c>
      <c r="F287" s="831">
        <v>8.2439999999999999E-2</v>
      </c>
      <c r="G287" s="832" t="s">
        <v>3154</v>
      </c>
    </row>
    <row r="288" spans="1:7" s="335" customFormat="1" ht="19.7" customHeight="1">
      <c r="A288" s="819"/>
      <c r="B288" s="819"/>
      <c r="C288" s="830" t="s">
        <v>1627</v>
      </c>
      <c r="D288" s="819"/>
      <c r="E288" s="826" t="s">
        <v>2158</v>
      </c>
      <c r="F288" s="827">
        <v>2785.0221589799999</v>
      </c>
      <c r="G288" s="826" t="s">
        <v>2159</v>
      </c>
    </row>
    <row r="289" spans="1:7" s="335" customFormat="1" ht="24" customHeight="1">
      <c r="A289" s="823"/>
      <c r="B289" s="823"/>
      <c r="C289" s="820" t="s">
        <v>1627</v>
      </c>
      <c r="D289" s="821" t="s">
        <v>2338</v>
      </c>
      <c r="E289" s="822" t="s">
        <v>2579</v>
      </c>
      <c r="F289" s="831">
        <v>376.34554778</v>
      </c>
      <c r="G289" s="832" t="s">
        <v>2580</v>
      </c>
    </row>
    <row r="290" spans="1:7" s="335" customFormat="1" ht="19.7" customHeight="1">
      <c r="A290" s="823"/>
      <c r="B290" s="823"/>
      <c r="C290" s="823"/>
      <c r="D290" s="821" t="s">
        <v>2346</v>
      </c>
      <c r="E290" s="822" t="s">
        <v>2581</v>
      </c>
      <c r="F290" s="831">
        <v>2387.053852</v>
      </c>
      <c r="G290" s="832" t="s">
        <v>2582</v>
      </c>
    </row>
    <row r="291" spans="1:7" s="335" customFormat="1" ht="24" customHeight="1">
      <c r="A291" s="823"/>
      <c r="B291" s="823"/>
      <c r="C291" s="823"/>
      <c r="D291" s="821" t="s">
        <v>2521</v>
      </c>
      <c r="E291" s="822" t="s">
        <v>2583</v>
      </c>
      <c r="F291" s="831">
        <v>21.622759200000001</v>
      </c>
      <c r="G291" s="832" t="s">
        <v>2584</v>
      </c>
    </row>
    <row r="292" spans="1:7" s="335" customFormat="1" ht="24" customHeight="1">
      <c r="A292" s="823"/>
      <c r="B292" s="823"/>
      <c r="C292" s="823"/>
      <c r="D292" s="821" t="s">
        <v>3152</v>
      </c>
      <c r="E292" s="822" t="s">
        <v>3153</v>
      </c>
      <c r="F292" s="831">
        <v>0</v>
      </c>
      <c r="G292" s="832" t="s">
        <v>3154</v>
      </c>
    </row>
    <row r="293" spans="1:7" s="335" customFormat="1" ht="30.4" customHeight="1">
      <c r="A293" s="819"/>
      <c r="B293" s="819"/>
      <c r="C293" s="830" t="s">
        <v>1142</v>
      </c>
      <c r="D293" s="819"/>
      <c r="E293" s="826" t="s">
        <v>1143</v>
      </c>
      <c r="F293" s="827">
        <v>1.9659599999999999</v>
      </c>
      <c r="G293" s="826" t="s">
        <v>1144</v>
      </c>
    </row>
    <row r="294" spans="1:7" s="335" customFormat="1" ht="24" customHeight="1">
      <c r="A294" s="823"/>
      <c r="B294" s="823"/>
      <c r="C294" s="820" t="s">
        <v>1142</v>
      </c>
      <c r="D294" s="821" t="s">
        <v>1623</v>
      </c>
      <c r="E294" s="822" t="s">
        <v>2585</v>
      </c>
      <c r="F294" s="831">
        <v>0</v>
      </c>
      <c r="G294" s="832" t="s">
        <v>2586</v>
      </c>
    </row>
    <row r="295" spans="1:7" s="335" customFormat="1" ht="30.4" customHeight="1">
      <c r="A295" s="823"/>
      <c r="B295" s="823"/>
      <c r="C295" s="823"/>
      <c r="D295" s="821" t="s">
        <v>3152</v>
      </c>
      <c r="E295" s="822" t="s">
        <v>3153</v>
      </c>
      <c r="F295" s="831">
        <v>1.9659599999999999</v>
      </c>
      <c r="G295" s="832" t="s">
        <v>3154</v>
      </c>
    </row>
    <row r="296" spans="1:7" s="335" customFormat="1" ht="24" customHeight="1">
      <c r="A296" s="819"/>
      <c r="B296" s="819"/>
      <c r="C296" s="830" t="s">
        <v>1625</v>
      </c>
      <c r="D296" s="819"/>
      <c r="E296" s="826" t="s">
        <v>2160</v>
      </c>
      <c r="F296" s="827">
        <v>8.2439999999999999E-2</v>
      </c>
      <c r="G296" s="826" t="s">
        <v>2161</v>
      </c>
    </row>
    <row r="297" spans="1:7" s="335" customFormat="1" ht="19.7" customHeight="1">
      <c r="A297" s="823"/>
      <c r="B297" s="823"/>
      <c r="C297" s="820" t="s">
        <v>1625</v>
      </c>
      <c r="D297" s="821" t="s">
        <v>3152</v>
      </c>
      <c r="E297" s="822" t="s">
        <v>3153</v>
      </c>
      <c r="F297" s="831">
        <v>8.2439999999999999E-2</v>
      </c>
      <c r="G297" s="832" t="s">
        <v>3154</v>
      </c>
    </row>
    <row r="298" spans="1:7" s="335" customFormat="1" ht="24" customHeight="1">
      <c r="A298" s="819"/>
      <c r="B298" s="819"/>
      <c r="C298" s="830" t="s">
        <v>2679</v>
      </c>
      <c r="D298" s="819"/>
      <c r="E298" s="826" t="s">
        <v>2918</v>
      </c>
      <c r="F298" s="827">
        <v>1.1268</v>
      </c>
      <c r="G298" s="826" t="s">
        <v>2919</v>
      </c>
    </row>
    <row r="299" spans="1:7" s="335" customFormat="1" ht="30.4" customHeight="1">
      <c r="A299" s="823"/>
      <c r="B299" s="823"/>
      <c r="C299" s="820" t="s">
        <v>2679</v>
      </c>
      <c r="D299" s="821" t="s">
        <v>3152</v>
      </c>
      <c r="E299" s="822" t="s">
        <v>3153</v>
      </c>
      <c r="F299" s="831">
        <v>1.1268</v>
      </c>
      <c r="G299" s="832" t="s">
        <v>3154</v>
      </c>
    </row>
    <row r="300" spans="1:7" s="335" customFormat="1" ht="24" customHeight="1">
      <c r="A300" s="819"/>
      <c r="B300" s="819"/>
      <c r="C300" s="830" t="s">
        <v>2684</v>
      </c>
      <c r="D300" s="819"/>
      <c r="E300" s="826" t="s">
        <v>2920</v>
      </c>
      <c r="F300" s="827">
        <v>0</v>
      </c>
      <c r="G300" s="826" t="s">
        <v>2921</v>
      </c>
    </row>
    <row r="301" spans="1:7" s="335" customFormat="1" ht="24" customHeight="1">
      <c r="A301" s="823"/>
      <c r="B301" s="823"/>
      <c r="C301" s="820" t="s">
        <v>2684</v>
      </c>
      <c r="D301" s="821" t="s">
        <v>3152</v>
      </c>
      <c r="E301" s="822" t="s">
        <v>3153</v>
      </c>
      <c r="F301" s="831">
        <v>0</v>
      </c>
      <c r="G301" s="832" t="s">
        <v>3154</v>
      </c>
    </row>
    <row r="302" spans="1:7" s="335" customFormat="1" ht="30.4" customHeight="1">
      <c r="A302" s="819"/>
      <c r="B302" s="819"/>
      <c r="C302" s="830" t="s">
        <v>1258</v>
      </c>
      <c r="D302" s="819"/>
      <c r="E302" s="826" t="s">
        <v>770</v>
      </c>
      <c r="F302" s="827">
        <v>1.8171600000000001</v>
      </c>
      <c r="G302" s="826" t="s">
        <v>771</v>
      </c>
    </row>
    <row r="303" spans="1:7" s="335" customFormat="1" ht="24" customHeight="1">
      <c r="A303" s="823"/>
      <c r="B303" s="823"/>
      <c r="C303" s="820" t="s">
        <v>1258</v>
      </c>
      <c r="D303" s="821" t="s">
        <v>3152</v>
      </c>
      <c r="E303" s="822" t="s">
        <v>3153</v>
      </c>
      <c r="F303" s="831">
        <v>1.8171600000000001</v>
      </c>
      <c r="G303" s="832" t="s">
        <v>3154</v>
      </c>
    </row>
    <row r="304" spans="1:7" s="335" customFormat="1" ht="30.4" customHeight="1">
      <c r="A304" s="819"/>
      <c r="B304" s="819"/>
      <c r="C304" s="830" t="s">
        <v>1259</v>
      </c>
      <c r="D304" s="819"/>
      <c r="E304" s="826" t="s">
        <v>772</v>
      </c>
      <c r="F304" s="827">
        <v>0</v>
      </c>
      <c r="G304" s="826" t="s">
        <v>773</v>
      </c>
    </row>
    <row r="305" spans="1:7" s="335" customFormat="1" ht="24" customHeight="1">
      <c r="A305" s="823"/>
      <c r="B305" s="823"/>
      <c r="C305" s="820" t="s">
        <v>1259</v>
      </c>
      <c r="D305" s="821" t="s">
        <v>2348</v>
      </c>
      <c r="E305" s="822" t="s">
        <v>3058</v>
      </c>
      <c r="F305" s="831">
        <v>0</v>
      </c>
      <c r="G305" s="832" t="s">
        <v>3059</v>
      </c>
    </row>
    <row r="306" spans="1:7" s="335" customFormat="1" ht="19.7" customHeight="1">
      <c r="A306" s="823"/>
      <c r="B306" s="823"/>
      <c r="C306" s="823"/>
      <c r="D306" s="821" t="s">
        <v>3152</v>
      </c>
      <c r="E306" s="822" t="s">
        <v>3153</v>
      </c>
      <c r="F306" s="831">
        <v>0</v>
      </c>
      <c r="G306" s="832" t="s">
        <v>3154</v>
      </c>
    </row>
    <row r="307" spans="1:7" s="335" customFormat="1" ht="19.7" customHeight="1">
      <c r="A307" s="823"/>
      <c r="B307" s="823"/>
      <c r="C307" s="823"/>
      <c r="D307" s="821" t="s">
        <v>1577</v>
      </c>
      <c r="E307" s="822" t="s">
        <v>2588</v>
      </c>
      <c r="F307" s="831">
        <v>0</v>
      </c>
      <c r="G307" s="832" t="s">
        <v>2589</v>
      </c>
    </row>
    <row r="308" spans="1:7" s="335" customFormat="1" ht="24" customHeight="1">
      <c r="A308" s="819"/>
      <c r="B308" s="819"/>
      <c r="C308" s="830" t="s">
        <v>1264</v>
      </c>
      <c r="D308" s="819"/>
      <c r="E308" s="826" t="s">
        <v>775</v>
      </c>
      <c r="F308" s="827">
        <v>252.29490967999999</v>
      </c>
      <c r="G308" s="826" t="s">
        <v>199</v>
      </c>
    </row>
    <row r="309" spans="1:7" s="335" customFormat="1" ht="30.4" customHeight="1">
      <c r="A309" s="823"/>
      <c r="B309" s="823"/>
      <c r="C309" s="820" t="s">
        <v>1264</v>
      </c>
      <c r="D309" s="821" t="s">
        <v>2348</v>
      </c>
      <c r="E309" s="822" t="s">
        <v>2590</v>
      </c>
      <c r="F309" s="831">
        <v>251.50446968</v>
      </c>
      <c r="G309" s="832" t="s">
        <v>2591</v>
      </c>
    </row>
    <row r="310" spans="1:7" s="335" customFormat="1" ht="19.7" customHeight="1">
      <c r="A310" s="823"/>
      <c r="B310" s="823"/>
      <c r="C310" s="823"/>
      <c r="D310" s="821" t="s">
        <v>3152</v>
      </c>
      <c r="E310" s="822" t="s">
        <v>3153</v>
      </c>
      <c r="F310" s="831">
        <v>0.79044000000000003</v>
      </c>
      <c r="G310" s="832" t="s">
        <v>3154</v>
      </c>
    </row>
    <row r="311" spans="1:7" s="335" customFormat="1" ht="19.7" customHeight="1">
      <c r="A311" s="819"/>
      <c r="B311" s="819"/>
      <c r="C311" s="830" t="s">
        <v>1265</v>
      </c>
      <c r="D311" s="819"/>
      <c r="E311" s="826" t="s">
        <v>1266</v>
      </c>
      <c r="F311" s="827">
        <v>0</v>
      </c>
      <c r="G311" s="826" t="s">
        <v>253</v>
      </c>
    </row>
    <row r="312" spans="1:7" s="335" customFormat="1" ht="30.4" customHeight="1">
      <c r="A312" s="823"/>
      <c r="B312" s="823"/>
      <c r="C312" s="820" t="s">
        <v>1265</v>
      </c>
      <c r="D312" s="821" t="s">
        <v>3152</v>
      </c>
      <c r="E312" s="822" t="s">
        <v>3153</v>
      </c>
      <c r="F312" s="831">
        <v>0</v>
      </c>
      <c r="G312" s="832" t="s">
        <v>3154</v>
      </c>
    </row>
    <row r="313" spans="1:7" s="335" customFormat="1" ht="24" customHeight="1">
      <c r="A313" s="819"/>
      <c r="B313" s="819"/>
      <c r="C313" s="830" t="s">
        <v>1598</v>
      </c>
      <c r="D313" s="819"/>
      <c r="E313" s="826" t="s">
        <v>1599</v>
      </c>
      <c r="F313" s="827">
        <v>745.97808659999998</v>
      </c>
      <c r="G313" s="826" t="s">
        <v>1600</v>
      </c>
    </row>
    <row r="314" spans="1:7" s="335" customFormat="1" ht="30.4" customHeight="1">
      <c r="A314" s="823"/>
      <c r="B314" s="823"/>
      <c r="C314" s="820" t="s">
        <v>1598</v>
      </c>
      <c r="D314" s="821" t="s">
        <v>2336</v>
      </c>
      <c r="E314" s="822" t="s">
        <v>2592</v>
      </c>
      <c r="F314" s="831">
        <v>0</v>
      </c>
      <c r="G314" s="832" t="s">
        <v>2593</v>
      </c>
    </row>
    <row r="315" spans="1:7" s="335" customFormat="1" ht="24" customHeight="1">
      <c r="A315" s="823"/>
      <c r="B315" s="823"/>
      <c r="C315" s="823"/>
      <c r="D315" s="821" t="s">
        <v>2391</v>
      </c>
      <c r="E315" s="822" t="s">
        <v>2594</v>
      </c>
      <c r="F315" s="831">
        <v>743.2994066</v>
      </c>
      <c r="G315" s="832" t="s">
        <v>2595</v>
      </c>
    </row>
    <row r="316" spans="1:7" s="335" customFormat="1" ht="19.7" customHeight="1">
      <c r="A316" s="823"/>
      <c r="B316" s="823"/>
      <c r="C316" s="823"/>
      <c r="D316" s="821" t="s">
        <v>3152</v>
      </c>
      <c r="E316" s="822" t="s">
        <v>3153</v>
      </c>
      <c r="F316" s="831">
        <v>2.6786799999999999</v>
      </c>
      <c r="G316" s="832" t="s">
        <v>3154</v>
      </c>
    </row>
    <row r="317" spans="1:7" s="335" customFormat="1" ht="24" customHeight="1">
      <c r="A317" s="819"/>
      <c r="B317" s="819"/>
      <c r="C317" s="830" t="s">
        <v>1601</v>
      </c>
      <c r="D317" s="819"/>
      <c r="E317" s="826" t="s">
        <v>1602</v>
      </c>
      <c r="F317" s="827">
        <v>0.14435999999999999</v>
      </c>
      <c r="G317" s="826" t="s">
        <v>1603</v>
      </c>
    </row>
    <row r="318" spans="1:7" s="335" customFormat="1" ht="24" customHeight="1">
      <c r="A318" s="823"/>
      <c r="B318" s="823"/>
      <c r="C318" s="820" t="s">
        <v>1601</v>
      </c>
      <c r="D318" s="821" t="s">
        <v>3152</v>
      </c>
      <c r="E318" s="822" t="s">
        <v>3153</v>
      </c>
      <c r="F318" s="831">
        <v>0.14435999999999999</v>
      </c>
      <c r="G318" s="832" t="s">
        <v>3154</v>
      </c>
    </row>
    <row r="319" spans="1:7" s="335" customFormat="1" ht="24" customHeight="1">
      <c r="A319" s="819"/>
      <c r="B319" s="819"/>
      <c r="C319" s="830" t="s">
        <v>1707</v>
      </c>
      <c r="D319" s="819"/>
      <c r="E319" s="826" t="s">
        <v>1712</v>
      </c>
      <c r="F319" s="827">
        <v>1.955144</v>
      </c>
      <c r="G319" s="826" t="s">
        <v>1710</v>
      </c>
    </row>
    <row r="320" spans="1:7" s="335" customFormat="1" ht="19.7" customHeight="1">
      <c r="A320" s="823"/>
      <c r="B320" s="823"/>
      <c r="C320" s="820" t="s">
        <v>1707</v>
      </c>
      <c r="D320" s="821" t="s">
        <v>3152</v>
      </c>
      <c r="E320" s="822" t="s">
        <v>3153</v>
      </c>
      <c r="F320" s="831">
        <v>1.955144</v>
      </c>
      <c r="G320" s="832" t="s">
        <v>3154</v>
      </c>
    </row>
    <row r="321" spans="1:7" s="335" customFormat="1" ht="24" customHeight="1">
      <c r="A321" s="819"/>
      <c r="B321" s="819"/>
      <c r="C321" s="830" t="s">
        <v>1708</v>
      </c>
      <c r="D321" s="819"/>
      <c r="E321" s="826" t="s">
        <v>1713</v>
      </c>
      <c r="F321" s="827">
        <v>0.77664</v>
      </c>
      <c r="G321" s="826" t="s">
        <v>1711</v>
      </c>
    </row>
    <row r="322" spans="1:7" s="335" customFormat="1" ht="24" customHeight="1">
      <c r="A322" s="823"/>
      <c r="B322" s="823"/>
      <c r="C322" s="820" t="s">
        <v>1708</v>
      </c>
      <c r="D322" s="821" t="s">
        <v>3152</v>
      </c>
      <c r="E322" s="822" t="s">
        <v>3153</v>
      </c>
      <c r="F322" s="831">
        <v>0.77664</v>
      </c>
      <c r="G322" s="832" t="s">
        <v>3154</v>
      </c>
    </row>
    <row r="323" spans="1:7" s="335" customFormat="1" ht="19.7" customHeight="1">
      <c r="A323" s="819"/>
      <c r="B323" s="819"/>
      <c r="C323" s="830" t="s">
        <v>1959</v>
      </c>
      <c r="D323" s="819"/>
      <c r="E323" s="826" t="s">
        <v>1973</v>
      </c>
      <c r="F323" s="827">
        <v>0</v>
      </c>
      <c r="G323" s="826" t="s">
        <v>1960</v>
      </c>
    </row>
    <row r="324" spans="1:7" s="335" customFormat="1" ht="24" customHeight="1">
      <c r="A324" s="823"/>
      <c r="B324" s="823"/>
      <c r="C324" s="820" t="s">
        <v>1959</v>
      </c>
      <c r="D324" s="821" t="s">
        <v>3152</v>
      </c>
      <c r="E324" s="822" t="s">
        <v>3153</v>
      </c>
      <c r="F324" s="831">
        <v>0</v>
      </c>
      <c r="G324" s="832" t="s">
        <v>3154</v>
      </c>
    </row>
    <row r="325" spans="1:7" s="335" customFormat="1" ht="19.7" customHeight="1">
      <c r="A325" s="819"/>
      <c r="B325" s="819"/>
      <c r="C325" s="830" t="s">
        <v>2926</v>
      </c>
      <c r="D325" s="819"/>
      <c r="E325" s="826" t="s">
        <v>2927</v>
      </c>
      <c r="F325" s="827">
        <v>0</v>
      </c>
      <c r="G325" s="826" t="s">
        <v>2928</v>
      </c>
    </row>
    <row r="326" spans="1:7" s="335" customFormat="1" ht="30.4" customHeight="1">
      <c r="A326" s="823"/>
      <c r="B326" s="823"/>
      <c r="C326" s="820" t="s">
        <v>2926</v>
      </c>
      <c r="D326" s="821" t="s">
        <v>3152</v>
      </c>
      <c r="E326" s="822" t="s">
        <v>3153</v>
      </c>
      <c r="F326" s="831">
        <v>0</v>
      </c>
      <c r="G326" s="832" t="s">
        <v>3154</v>
      </c>
    </row>
    <row r="327" spans="1:7" s="335" customFormat="1" ht="19.7" customHeight="1">
      <c r="A327" s="819"/>
      <c r="B327" s="819"/>
      <c r="C327" s="830" t="s">
        <v>2929</v>
      </c>
      <c r="D327" s="819"/>
      <c r="E327" s="826" t="s">
        <v>2930</v>
      </c>
      <c r="F327" s="827">
        <v>0</v>
      </c>
      <c r="G327" s="826" t="s">
        <v>2931</v>
      </c>
    </row>
    <row r="328" spans="1:7" s="335" customFormat="1" ht="19.7" customHeight="1">
      <c r="A328" s="823"/>
      <c r="B328" s="823"/>
      <c r="C328" s="820" t="s">
        <v>2929</v>
      </c>
      <c r="D328" s="821" t="s">
        <v>2338</v>
      </c>
      <c r="E328" s="822" t="s">
        <v>2946</v>
      </c>
      <c r="F328" s="831">
        <v>0</v>
      </c>
      <c r="G328" s="832" t="s">
        <v>2587</v>
      </c>
    </row>
    <row r="329" spans="1:7" s="335" customFormat="1" ht="24" customHeight="1">
      <c r="A329" s="823"/>
      <c r="B329" s="823"/>
      <c r="C329" s="823"/>
      <c r="D329" s="821" t="s">
        <v>3152</v>
      </c>
      <c r="E329" s="822" t="s">
        <v>3153</v>
      </c>
      <c r="F329" s="831">
        <v>0</v>
      </c>
      <c r="G329" s="832" t="s">
        <v>3154</v>
      </c>
    </row>
    <row r="330" spans="1:7" s="335" customFormat="1" ht="30.4" customHeight="1">
      <c r="A330" s="819"/>
      <c r="B330" s="819"/>
      <c r="C330" s="830" t="s">
        <v>2932</v>
      </c>
      <c r="D330" s="819"/>
      <c r="E330" s="826" t="s">
        <v>2933</v>
      </c>
      <c r="F330" s="827">
        <v>0</v>
      </c>
      <c r="G330" s="826" t="s">
        <v>2934</v>
      </c>
    </row>
    <row r="331" spans="1:7" s="335" customFormat="1" ht="24" customHeight="1">
      <c r="A331" s="823"/>
      <c r="B331" s="823"/>
      <c r="C331" s="820" t="s">
        <v>2932</v>
      </c>
      <c r="D331" s="821" t="s">
        <v>3152</v>
      </c>
      <c r="E331" s="822" t="s">
        <v>3153</v>
      </c>
      <c r="F331" s="831">
        <v>0</v>
      </c>
      <c r="G331" s="832" t="s">
        <v>3154</v>
      </c>
    </row>
    <row r="332" spans="1:7" s="335" customFormat="1" ht="24" customHeight="1">
      <c r="A332" s="819"/>
      <c r="B332" s="819"/>
      <c r="C332" s="830" t="s">
        <v>1272</v>
      </c>
      <c r="D332" s="819"/>
      <c r="E332" s="826" t="s">
        <v>777</v>
      </c>
      <c r="F332" s="827">
        <v>0.16488</v>
      </c>
      <c r="G332" s="826" t="s">
        <v>1273</v>
      </c>
    </row>
    <row r="333" spans="1:7" s="335" customFormat="1" ht="30.4" customHeight="1">
      <c r="A333" s="823"/>
      <c r="B333" s="823"/>
      <c r="C333" s="820" t="s">
        <v>1272</v>
      </c>
      <c r="D333" s="821" t="s">
        <v>3152</v>
      </c>
      <c r="E333" s="822" t="s">
        <v>3153</v>
      </c>
      <c r="F333" s="831">
        <v>0.16488</v>
      </c>
      <c r="G333" s="832" t="s">
        <v>3154</v>
      </c>
    </row>
    <row r="334" spans="1:7" s="335" customFormat="1" ht="24" customHeight="1">
      <c r="A334" s="819"/>
      <c r="B334" s="830" t="s">
        <v>486</v>
      </c>
      <c r="C334" s="819"/>
      <c r="D334" s="819"/>
      <c r="E334" s="826" t="s">
        <v>2596</v>
      </c>
      <c r="F334" s="827">
        <v>152921.24295707999</v>
      </c>
      <c r="G334" s="826" t="s">
        <v>2597</v>
      </c>
    </row>
    <row r="335" spans="1:7" s="335" customFormat="1" ht="41.1" customHeight="1">
      <c r="A335" s="819"/>
      <c r="B335" s="819"/>
      <c r="C335" s="830" t="s">
        <v>1251</v>
      </c>
      <c r="D335" s="819"/>
      <c r="E335" s="826" t="s">
        <v>1252</v>
      </c>
      <c r="F335" s="827">
        <v>5627.1011983799999</v>
      </c>
      <c r="G335" s="826" t="s">
        <v>408</v>
      </c>
    </row>
    <row r="336" spans="1:7" s="335" customFormat="1" ht="24" customHeight="1">
      <c r="A336" s="823"/>
      <c r="B336" s="820" t="s">
        <v>486</v>
      </c>
      <c r="C336" s="820" t="s">
        <v>1251</v>
      </c>
      <c r="D336" s="821" t="s">
        <v>2598</v>
      </c>
      <c r="E336" s="822" t="s">
        <v>2599</v>
      </c>
      <c r="F336" s="831">
        <v>5627.1011983799999</v>
      </c>
      <c r="G336" s="832" t="s">
        <v>2600</v>
      </c>
    </row>
    <row r="337" spans="1:7" s="335" customFormat="1" ht="19.7" customHeight="1">
      <c r="A337" s="819"/>
      <c r="B337" s="819"/>
      <c r="C337" s="830" t="s">
        <v>1142</v>
      </c>
      <c r="D337" s="819"/>
      <c r="E337" s="826" t="s">
        <v>1143</v>
      </c>
      <c r="F337" s="827">
        <v>17206.59427917</v>
      </c>
      <c r="G337" s="826" t="s">
        <v>1144</v>
      </c>
    </row>
    <row r="338" spans="1:7" s="335" customFormat="1" ht="30.4" customHeight="1">
      <c r="A338" s="823"/>
      <c r="B338" s="823"/>
      <c r="C338" s="820" t="s">
        <v>1142</v>
      </c>
      <c r="D338" s="821" t="s">
        <v>2419</v>
      </c>
      <c r="E338" s="822" t="s">
        <v>2601</v>
      </c>
      <c r="F338" s="831">
        <v>17206.59427917</v>
      </c>
      <c r="G338" s="832" t="s">
        <v>2602</v>
      </c>
    </row>
    <row r="339" spans="1:7" s="335" customFormat="1" ht="24" customHeight="1">
      <c r="A339" s="819"/>
      <c r="B339" s="819"/>
      <c r="C339" s="830" t="s">
        <v>1625</v>
      </c>
      <c r="D339" s="819"/>
      <c r="E339" s="826" t="s">
        <v>2160</v>
      </c>
      <c r="F339" s="827">
        <v>129073.8867722</v>
      </c>
      <c r="G339" s="826" t="s">
        <v>2161</v>
      </c>
    </row>
    <row r="340" spans="1:7" s="335" customFormat="1" ht="24" customHeight="1">
      <c r="A340" s="823"/>
      <c r="B340" s="823"/>
      <c r="C340" s="820" t="s">
        <v>1625</v>
      </c>
      <c r="D340" s="821" t="s">
        <v>1249</v>
      </c>
      <c r="E340" s="822" t="s">
        <v>2603</v>
      </c>
      <c r="F340" s="831">
        <v>129073.8867722</v>
      </c>
      <c r="G340" s="832" t="s">
        <v>2604</v>
      </c>
    </row>
    <row r="341" spans="1:7" s="335" customFormat="1" ht="24" customHeight="1">
      <c r="A341" s="819"/>
      <c r="B341" s="819"/>
      <c r="C341" s="830" t="s">
        <v>1265</v>
      </c>
      <c r="D341" s="819"/>
      <c r="E341" s="826" t="s">
        <v>1266</v>
      </c>
      <c r="F341" s="827">
        <v>1013.66070733</v>
      </c>
      <c r="G341" s="826" t="s">
        <v>253</v>
      </c>
    </row>
    <row r="342" spans="1:7" s="335" customFormat="1" ht="30.4" customHeight="1">
      <c r="A342" s="823"/>
      <c r="B342" s="823"/>
      <c r="C342" s="820" t="s">
        <v>1265</v>
      </c>
      <c r="D342" s="821" t="s">
        <v>2605</v>
      </c>
      <c r="E342" s="822" t="s">
        <v>3060</v>
      </c>
      <c r="F342" s="831">
        <v>1013.66070733</v>
      </c>
      <c r="G342" s="832" t="s">
        <v>2606</v>
      </c>
    </row>
    <row r="343" spans="1:7" s="335" customFormat="1" ht="34.700000000000003" customHeight="1">
      <c r="A343" s="819"/>
      <c r="B343" s="830" t="s">
        <v>412</v>
      </c>
      <c r="C343" s="819"/>
      <c r="D343" s="819"/>
      <c r="E343" s="826" t="s">
        <v>2607</v>
      </c>
      <c r="F343" s="827">
        <v>18996.18028058</v>
      </c>
      <c r="G343" s="826" t="s">
        <v>2608</v>
      </c>
    </row>
    <row r="344" spans="1:7" s="335" customFormat="1" ht="24" customHeight="1">
      <c r="A344" s="819"/>
      <c r="B344" s="819"/>
      <c r="C344" s="830" t="s">
        <v>1247</v>
      </c>
      <c r="D344" s="819"/>
      <c r="E344" s="826" t="s">
        <v>1248</v>
      </c>
      <c r="F344" s="827">
        <v>4007.2357370099999</v>
      </c>
      <c r="G344" s="826" t="s">
        <v>131</v>
      </c>
    </row>
    <row r="345" spans="1:7" s="335" customFormat="1" ht="30.4" customHeight="1">
      <c r="A345" s="823"/>
      <c r="B345" s="820" t="s">
        <v>412</v>
      </c>
      <c r="C345" s="820" t="s">
        <v>1247</v>
      </c>
      <c r="D345" s="821" t="s">
        <v>2609</v>
      </c>
      <c r="E345" s="822" t="s">
        <v>2610</v>
      </c>
      <c r="F345" s="831">
        <v>4007.2357370099999</v>
      </c>
      <c r="G345" s="832" t="s">
        <v>2611</v>
      </c>
    </row>
    <row r="346" spans="1:7" s="335" customFormat="1" ht="19.7" customHeight="1">
      <c r="A346" s="819"/>
      <c r="B346" s="819"/>
      <c r="C346" s="830" t="s">
        <v>1628</v>
      </c>
      <c r="D346" s="819"/>
      <c r="E346" s="826" t="s">
        <v>1714</v>
      </c>
      <c r="F346" s="827">
        <v>581.24371186999997</v>
      </c>
      <c r="G346" s="826" t="s">
        <v>1709</v>
      </c>
    </row>
    <row r="347" spans="1:7" s="335" customFormat="1" ht="30.4" customHeight="1">
      <c r="A347" s="823"/>
      <c r="B347" s="823"/>
      <c r="C347" s="820" t="s">
        <v>1628</v>
      </c>
      <c r="D347" s="821" t="s">
        <v>2337</v>
      </c>
      <c r="E347" s="822" t="s">
        <v>2612</v>
      </c>
      <c r="F347" s="831">
        <v>581.24371186999997</v>
      </c>
      <c r="G347" s="832" t="s">
        <v>2613</v>
      </c>
    </row>
    <row r="348" spans="1:7" s="335" customFormat="1" ht="19.7" customHeight="1">
      <c r="A348" s="819"/>
      <c r="B348" s="819"/>
      <c r="C348" s="830" t="s">
        <v>1627</v>
      </c>
      <c r="D348" s="819"/>
      <c r="E348" s="826" t="s">
        <v>2158</v>
      </c>
      <c r="F348" s="827">
        <v>4408.8656496599997</v>
      </c>
      <c r="G348" s="826" t="s">
        <v>2159</v>
      </c>
    </row>
    <row r="349" spans="1:7" s="335" customFormat="1" ht="19.7" customHeight="1">
      <c r="A349" s="823"/>
      <c r="B349" s="823"/>
      <c r="C349" s="820" t="s">
        <v>1627</v>
      </c>
      <c r="D349" s="821" t="s">
        <v>1622</v>
      </c>
      <c r="E349" s="822" t="s">
        <v>2162</v>
      </c>
      <c r="F349" s="831">
        <v>1408.8656496599999</v>
      </c>
      <c r="G349" s="832" t="s">
        <v>2163</v>
      </c>
    </row>
    <row r="350" spans="1:7" s="335" customFormat="1" ht="52.35" customHeight="1">
      <c r="A350" s="823"/>
      <c r="B350" s="823"/>
      <c r="C350" s="823"/>
      <c r="D350" s="821" t="s">
        <v>2614</v>
      </c>
      <c r="E350" s="822" t="s">
        <v>2615</v>
      </c>
      <c r="F350" s="831">
        <v>3000</v>
      </c>
      <c r="G350" s="832" t="s">
        <v>2616</v>
      </c>
    </row>
    <row r="351" spans="1:7" s="335" customFormat="1" ht="24" customHeight="1">
      <c r="A351" s="819"/>
      <c r="B351" s="819"/>
      <c r="C351" s="830" t="s">
        <v>1625</v>
      </c>
      <c r="D351" s="819"/>
      <c r="E351" s="826" t="s">
        <v>2160</v>
      </c>
      <c r="F351" s="827">
        <v>3328.7834567800001</v>
      </c>
      <c r="G351" s="826" t="s">
        <v>2161</v>
      </c>
    </row>
    <row r="352" spans="1:7" s="335" customFormat="1" ht="24" customHeight="1">
      <c r="A352" s="823"/>
      <c r="B352" s="823"/>
      <c r="C352" s="820" t="s">
        <v>1625</v>
      </c>
      <c r="D352" s="821" t="s">
        <v>1622</v>
      </c>
      <c r="E352" s="822" t="s">
        <v>2226</v>
      </c>
      <c r="F352" s="831">
        <v>2185.08098178</v>
      </c>
      <c r="G352" s="832" t="s">
        <v>2164</v>
      </c>
    </row>
    <row r="353" spans="1:7" s="335" customFormat="1" ht="24" customHeight="1">
      <c r="A353" s="823"/>
      <c r="B353" s="823"/>
      <c r="C353" s="823"/>
      <c r="D353" s="821" t="s">
        <v>2617</v>
      </c>
      <c r="E353" s="822" t="s">
        <v>2618</v>
      </c>
      <c r="F353" s="831">
        <v>770.59799999999996</v>
      </c>
      <c r="G353" s="832" t="s">
        <v>2619</v>
      </c>
    </row>
    <row r="354" spans="1:7" s="335" customFormat="1" ht="19.7" customHeight="1">
      <c r="A354" s="823"/>
      <c r="B354" s="823"/>
      <c r="C354" s="823"/>
      <c r="D354" s="821" t="s">
        <v>993</v>
      </c>
      <c r="E354" s="822" t="s">
        <v>2351</v>
      </c>
      <c r="F354" s="831">
        <v>0</v>
      </c>
      <c r="G354" s="832" t="s">
        <v>2352</v>
      </c>
    </row>
    <row r="355" spans="1:7" s="335" customFormat="1" ht="24" customHeight="1">
      <c r="A355" s="823"/>
      <c r="B355" s="823"/>
      <c r="C355" s="823"/>
      <c r="D355" s="821" t="s">
        <v>2620</v>
      </c>
      <c r="E355" s="822" t="s">
        <v>2621</v>
      </c>
      <c r="F355" s="831">
        <v>373.10447499999998</v>
      </c>
      <c r="G355" s="832" t="s">
        <v>2622</v>
      </c>
    </row>
    <row r="356" spans="1:7" s="335" customFormat="1" ht="24" customHeight="1">
      <c r="A356" s="823"/>
      <c r="B356" s="823"/>
      <c r="C356" s="823"/>
      <c r="D356" s="821" t="s">
        <v>2623</v>
      </c>
      <c r="E356" s="822" t="s">
        <v>2624</v>
      </c>
      <c r="F356" s="831">
        <v>0</v>
      </c>
      <c r="G356" s="832" t="s">
        <v>2625</v>
      </c>
    </row>
    <row r="357" spans="1:7" s="335" customFormat="1" ht="30.4" customHeight="1">
      <c r="A357" s="819"/>
      <c r="B357" s="819"/>
      <c r="C357" s="830" t="s">
        <v>2926</v>
      </c>
      <c r="D357" s="819"/>
      <c r="E357" s="826" t="s">
        <v>2927</v>
      </c>
      <c r="F357" s="827">
        <v>919.91678023999998</v>
      </c>
      <c r="G357" s="826" t="s">
        <v>2928</v>
      </c>
    </row>
    <row r="358" spans="1:7" s="335" customFormat="1" ht="41.1" customHeight="1">
      <c r="A358" s="823"/>
      <c r="B358" s="823"/>
      <c r="C358" s="820" t="s">
        <v>2926</v>
      </c>
      <c r="D358" s="821" t="s">
        <v>2629</v>
      </c>
      <c r="E358" s="822" t="s">
        <v>2630</v>
      </c>
      <c r="F358" s="831">
        <v>919.91678023999998</v>
      </c>
      <c r="G358" s="832" t="s">
        <v>2631</v>
      </c>
    </row>
    <row r="359" spans="1:7" s="335" customFormat="1" ht="19.7" customHeight="1">
      <c r="A359" s="819"/>
      <c r="B359" s="819"/>
      <c r="C359" s="830" t="s">
        <v>2929</v>
      </c>
      <c r="D359" s="819"/>
      <c r="E359" s="826" t="s">
        <v>2930</v>
      </c>
      <c r="F359" s="827">
        <v>5750.1349450199996</v>
      </c>
      <c r="G359" s="826" t="s">
        <v>2931</v>
      </c>
    </row>
    <row r="360" spans="1:7" s="335" customFormat="1" ht="24" customHeight="1">
      <c r="A360" s="823"/>
      <c r="B360" s="823"/>
      <c r="C360" s="820" t="s">
        <v>2929</v>
      </c>
      <c r="D360" s="821" t="s">
        <v>2626</v>
      </c>
      <c r="E360" s="822" t="s">
        <v>2627</v>
      </c>
      <c r="F360" s="831">
        <v>5750.1349450199996</v>
      </c>
      <c r="G360" s="832" t="s">
        <v>2628</v>
      </c>
    </row>
    <row r="361" spans="1:7" s="335" customFormat="1" ht="24" customHeight="1">
      <c r="A361" s="830" t="s">
        <v>680</v>
      </c>
      <c r="B361" s="819"/>
      <c r="C361" s="819"/>
      <c r="D361" s="819"/>
      <c r="E361" s="826" t="s">
        <v>379</v>
      </c>
      <c r="F361" s="827">
        <v>724126.12543689006</v>
      </c>
      <c r="G361" s="826" t="s">
        <v>458</v>
      </c>
    </row>
    <row r="362" spans="1:7" s="335" customFormat="1" ht="24" customHeight="1">
      <c r="A362" s="819"/>
      <c r="B362" s="830" t="s">
        <v>507</v>
      </c>
      <c r="C362" s="819"/>
      <c r="D362" s="819"/>
      <c r="E362" s="826" t="s">
        <v>2632</v>
      </c>
      <c r="F362" s="827">
        <v>2686.5910078699999</v>
      </c>
      <c r="G362" s="826" t="s">
        <v>2633</v>
      </c>
    </row>
    <row r="363" spans="1:7" s="335" customFormat="1" ht="41.1" customHeight="1">
      <c r="A363" s="819"/>
      <c r="B363" s="819"/>
      <c r="C363" s="830" t="s">
        <v>1251</v>
      </c>
      <c r="D363" s="819"/>
      <c r="E363" s="826" t="s">
        <v>1252</v>
      </c>
      <c r="F363" s="827">
        <v>2686.5910078699999</v>
      </c>
      <c r="G363" s="826" t="s">
        <v>408</v>
      </c>
    </row>
    <row r="364" spans="1:7" s="335" customFormat="1" ht="19.7" customHeight="1">
      <c r="A364" s="820" t="s">
        <v>680</v>
      </c>
      <c r="B364" s="820" t="s">
        <v>507</v>
      </c>
      <c r="C364" s="820" t="s">
        <v>1251</v>
      </c>
      <c r="D364" s="821" t="s">
        <v>2346</v>
      </c>
      <c r="E364" s="822" t="s">
        <v>2634</v>
      </c>
      <c r="F364" s="831">
        <v>2686.5910078699999</v>
      </c>
      <c r="G364" s="832" t="s">
        <v>2635</v>
      </c>
    </row>
    <row r="365" spans="1:7" s="335" customFormat="1" ht="24" customHeight="1">
      <c r="A365" s="819"/>
      <c r="B365" s="830" t="s">
        <v>185</v>
      </c>
      <c r="C365" s="819"/>
      <c r="D365" s="819"/>
      <c r="E365" s="826" t="s">
        <v>2636</v>
      </c>
      <c r="F365" s="827">
        <v>705842.45858375996</v>
      </c>
      <c r="G365" s="826" t="s">
        <v>2637</v>
      </c>
    </row>
    <row r="366" spans="1:7" s="335" customFormat="1" ht="24" customHeight="1">
      <c r="A366" s="819"/>
      <c r="B366" s="819"/>
      <c r="C366" s="830" t="s">
        <v>1627</v>
      </c>
      <c r="D366" s="819"/>
      <c r="E366" s="826" t="s">
        <v>2158</v>
      </c>
      <c r="F366" s="827">
        <v>443.08519511999998</v>
      </c>
      <c r="G366" s="826" t="s">
        <v>2159</v>
      </c>
    </row>
    <row r="367" spans="1:7" s="335" customFormat="1" ht="19.7" customHeight="1">
      <c r="A367" s="823"/>
      <c r="B367" s="820" t="s">
        <v>185</v>
      </c>
      <c r="C367" s="820" t="s">
        <v>1627</v>
      </c>
      <c r="D367" s="821" t="s">
        <v>2431</v>
      </c>
      <c r="E367" s="822" t="s">
        <v>2638</v>
      </c>
      <c r="F367" s="831">
        <v>443.08519511999998</v>
      </c>
      <c r="G367" s="832" t="s">
        <v>2639</v>
      </c>
    </row>
    <row r="368" spans="1:7" s="335" customFormat="1" ht="19.7" customHeight="1">
      <c r="A368" s="819"/>
      <c r="B368" s="819"/>
      <c r="C368" s="830" t="s">
        <v>1142</v>
      </c>
      <c r="D368" s="819"/>
      <c r="E368" s="826" t="s">
        <v>1143</v>
      </c>
      <c r="F368" s="827">
        <v>693408.69893645996</v>
      </c>
      <c r="G368" s="826" t="s">
        <v>1144</v>
      </c>
    </row>
    <row r="369" spans="1:7" s="335" customFormat="1" ht="24" customHeight="1">
      <c r="A369" s="823"/>
      <c r="B369" s="823"/>
      <c r="C369" s="820" t="s">
        <v>1142</v>
      </c>
      <c r="D369" s="821" t="s">
        <v>2336</v>
      </c>
      <c r="E369" s="822" t="s">
        <v>3061</v>
      </c>
      <c r="F369" s="831">
        <v>676046.03137010999</v>
      </c>
      <c r="G369" s="832" t="s">
        <v>3062</v>
      </c>
    </row>
    <row r="370" spans="1:7" s="335" customFormat="1" ht="24" customHeight="1">
      <c r="A370" s="823"/>
      <c r="B370" s="823"/>
      <c r="C370" s="823"/>
      <c r="D370" s="821" t="s">
        <v>2640</v>
      </c>
      <c r="E370" s="822" t="s">
        <v>2641</v>
      </c>
      <c r="F370" s="831">
        <v>2950.297763</v>
      </c>
      <c r="G370" s="832" t="s">
        <v>2642</v>
      </c>
    </row>
    <row r="371" spans="1:7" s="335" customFormat="1" ht="30.4" customHeight="1">
      <c r="A371" s="823"/>
      <c r="B371" s="823"/>
      <c r="C371" s="823"/>
      <c r="D371" s="821" t="s">
        <v>1274</v>
      </c>
      <c r="E371" s="822" t="s">
        <v>1275</v>
      </c>
      <c r="F371" s="831">
        <v>6547.84476851</v>
      </c>
      <c r="G371" s="832" t="s">
        <v>1188</v>
      </c>
    </row>
    <row r="372" spans="1:7" s="335" customFormat="1" ht="24" customHeight="1">
      <c r="A372" s="823"/>
      <c r="B372" s="823"/>
      <c r="C372" s="823"/>
      <c r="D372" s="821" t="s">
        <v>1125</v>
      </c>
      <c r="E372" s="822" t="s">
        <v>1189</v>
      </c>
      <c r="F372" s="831">
        <v>7864.5250348400004</v>
      </c>
      <c r="G372" s="832" t="s">
        <v>1190</v>
      </c>
    </row>
    <row r="373" spans="1:7" s="335" customFormat="1" ht="30.4" customHeight="1">
      <c r="A373" s="819"/>
      <c r="B373" s="819"/>
      <c r="C373" s="830" t="s">
        <v>1272</v>
      </c>
      <c r="D373" s="819"/>
      <c r="E373" s="826" t="s">
        <v>777</v>
      </c>
      <c r="F373" s="827">
        <v>11990.674452179999</v>
      </c>
      <c r="G373" s="826" t="s">
        <v>1273</v>
      </c>
    </row>
    <row r="374" spans="1:7" s="335" customFormat="1" ht="24" customHeight="1">
      <c r="A374" s="823"/>
      <c r="B374" s="823"/>
      <c r="C374" s="820" t="s">
        <v>1272</v>
      </c>
      <c r="D374" s="821" t="s">
        <v>2444</v>
      </c>
      <c r="E374" s="822" t="s">
        <v>2643</v>
      </c>
      <c r="F374" s="831">
        <v>11990.674452179999</v>
      </c>
      <c r="G374" s="832" t="s">
        <v>2644</v>
      </c>
    </row>
    <row r="375" spans="1:7" s="335" customFormat="1" ht="19.7" customHeight="1">
      <c r="A375" s="819"/>
      <c r="B375" s="830" t="s">
        <v>412</v>
      </c>
      <c r="C375" s="819"/>
      <c r="D375" s="819"/>
      <c r="E375" s="826" t="s">
        <v>2645</v>
      </c>
      <c r="F375" s="827">
        <v>15597.07584526</v>
      </c>
      <c r="G375" s="826" t="s">
        <v>2646</v>
      </c>
    </row>
    <row r="376" spans="1:7" s="335" customFormat="1" ht="30.4" customHeight="1">
      <c r="A376" s="819"/>
      <c r="B376" s="819"/>
      <c r="C376" s="830" t="s">
        <v>1247</v>
      </c>
      <c r="D376" s="819"/>
      <c r="E376" s="826" t="s">
        <v>1248</v>
      </c>
      <c r="F376" s="827">
        <v>2234.12917849</v>
      </c>
      <c r="G376" s="826" t="s">
        <v>131</v>
      </c>
    </row>
    <row r="377" spans="1:7" s="335" customFormat="1" ht="30.4" customHeight="1">
      <c r="A377" s="823"/>
      <c r="B377" s="820" t="s">
        <v>412</v>
      </c>
      <c r="C377" s="820" t="s">
        <v>1247</v>
      </c>
      <c r="D377" s="821" t="s">
        <v>2647</v>
      </c>
      <c r="E377" s="822" t="s">
        <v>2648</v>
      </c>
      <c r="F377" s="831">
        <v>2234.12917849</v>
      </c>
      <c r="G377" s="832" t="s">
        <v>2649</v>
      </c>
    </row>
    <row r="378" spans="1:7" s="335" customFormat="1" ht="24" customHeight="1">
      <c r="A378" s="819"/>
      <c r="B378" s="819"/>
      <c r="C378" s="830" t="s">
        <v>1628</v>
      </c>
      <c r="D378" s="819"/>
      <c r="E378" s="826" t="s">
        <v>1714</v>
      </c>
      <c r="F378" s="827">
        <v>1020.20355489</v>
      </c>
      <c r="G378" s="826" t="s">
        <v>1709</v>
      </c>
    </row>
    <row r="379" spans="1:7" s="335" customFormat="1" ht="19.7" customHeight="1">
      <c r="A379" s="823"/>
      <c r="B379" s="823"/>
      <c r="C379" s="820" t="s">
        <v>1628</v>
      </c>
      <c r="D379" s="821" t="s">
        <v>1624</v>
      </c>
      <c r="E379" s="822" t="s">
        <v>2650</v>
      </c>
      <c r="F379" s="831">
        <v>1020.20355489</v>
      </c>
      <c r="G379" s="832" t="s">
        <v>2651</v>
      </c>
    </row>
    <row r="380" spans="1:7" s="335" customFormat="1" ht="24" customHeight="1">
      <c r="A380" s="819"/>
      <c r="B380" s="819"/>
      <c r="C380" s="830" t="s">
        <v>1142</v>
      </c>
      <c r="D380" s="819"/>
      <c r="E380" s="826" t="s">
        <v>1143</v>
      </c>
      <c r="F380" s="827">
        <v>12342.74311188</v>
      </c>
      <c r="G380" s="826" t="s">
        <v>1144</v>
      </c>
    </row>
    <row r="381" spans="1:7" s="335" customFormat="1" ht="24" customHeight="1">
      <c r="A381" s="823"/>
      <c r="B381" s="823"/>
      <c r="C381" s="820" t="s">
        <v>1142</v>
      </c>
      <c r="D381" s="821" t="s">
        <v>1622</v>
      </c>
      <c r="E381" s="822" t="s">
        <v>2652</v>
      </c>
      <c r="F381" s="831">
        <v>12342.74311188</v>
      </c>
      <c r="G381" s="832" t="s">
        <v>2653</v>
      </c>
    </row>
    <row r="382" spans="1:7" s="335" customFormat="1" ht="30.4" customHeight="1">
      <c r="A382" s="823"/>
      <c r="B382" s="823"/>
      <c r="C382" s="823"/>
      <c r="D382" s="821" t="s">
        <v>2391</v>
      </c>
      <c r="E382" s="822" t="s">
        <v>2654</v>
      </c>
      <c r="F382" s="831">
        <v>0</v>
      </c>
      <c r="G382" s="832" t="s">
        <v>2655</v>
      </c>
    </row>
    <row r="383" spans="1:7" s="335" customFormat="1" ht="19.7" customHeight="1">
      <c r="A383" s="823"/>
      <c r="B383" s="823"/>
      <c r="C383" s="823"/>
      <c r="D383" s="821" t="s">
        <v>993</v>
      </c>
      <c r="E383" s="822" t="s">
        <v>2351</v>
      </c>
      <c r="F383" s="831">
        <v>0</v>
      </c>
      <c r="G383" s="832" t="s">
        <v>2352</v>
      </c>
    </row>
    <row r="384" spans="1:7" s="335" customFormat="1" ht="24" customHeight="1">
      <c r="A384" s="830" t="s">
        <v>687</v>
      </c>
      <c r="B384" s="819"/>
      <c r="C384" s="819"/>
      <c r="D384" s="819"/>
      <c r="E384" s="826" t="s">
        <v>666</v>
      </c>
      <c r="F384" s="827">
        <v>1792641.02723125</v>
      </c>
      <c r="G384" s="826" t="s">
        <v>306</v>
      </c>
    </row>
    <row r="385" spans="1:7" s="335" customFormat="1" ht="19.7" customHeight="1">
      <c r="A385" s="819"/>
      <c r="B385" s="830" t="s">
        <v>507</v>
      </c>
      <c r="C385" s="819"/>
      <c r="D385" s="819"/>
      <c r="E385" s="826" t="s">
        <v>2658</v>
      </c>
      <c r="F385" s="827">
        <v>1782269.84946842</v>
      </c>
      <c r="G385" s="826" t="s">
        <v>2659</v>
      </c>
    </row>
    <row r="386" spans="1:7" s="335" customFormat="1" ht="34.700000000000003" customHeight="1">
      <c r="A386" s="819"/>
      <c r="B386" s="819"/>
      <c r="C386" s="830" t="s">
        <v>1126</v>
      </c>
      <c r="D386" s="819"/>
      <c r="E386" s="826" t="s">
        <v>1182</v>
      </c>
      <c r="F386" s="827">
        <v>1782269.84946842</v>
      </c>
      <c r="G386" s="826" t="s">
        <v>1183</v>
      </c>
    </row>
    <row r="387" spans="1:7" s="335" customFormat="1" ht="24" customHeight="1">
      <c r="A387" s="820" t="s">
        <v>687</v>
      </c>
      <c r="B387" s="820" t="s">
        <v>507</v>
      </c>
      <c r="C387" s="820" t="s">
        <v>1126</v>
      </c>
      <c r="D387" s="821" t="s">
        <v>796</v>
      </c>
      <c r="E387" s="822" t="s">
        <v>1028</v>
      </c>
      <c r="F387" s="831">
        <v>1782269.84946842</v>
      </c>
      <c r="G387" s="832" t="s">
        <v>1029</v>
      </c>
    </row>
    <row r="388" spans="1:7" s="335" customFormat="1" ht="19.7" customHeight="1">
      <c r="A388" s="819"/>
      <c r="B388" s="830" t="s">
        <v>412</v>
      </c>
      <c r="C388" s="819"/>
      <c r="D388" s="819"/>
      <c r="E388" s="826" t="s">
        <v>2661</v>
      </c>
      <c r="F388" s="827">
        <v>10371.177762830001</v>
      </c>
      <c r="G388" s="826" t="s">
        <v>2662</v>
      </c>
    </row>
    <row r="389" spans="1:7" s="335" customFormat="1" ht="24" customHeight="1">
      <c r="A389" s="819"/>
      <c r="B389" s="819"/>
      <c r="C389" s="830" t="s">
        <v>1126</v>
      </c>
      <c r="D389" s="819"/>
      <c r="E389" s="826" t="s">
        <v>1182</v>
      </c>
      <c r="F389" s="827">
        <v>10371.177762830001</v>
      </c>
      <c r="G389" s="826" t="s">
        <v>1183</v>
      </c>
    </row>
    <row r="390" spans="1:7" s="335" customFormat="1" ht="19.7" customHeight="1">
      <c r="A390" s="823"/>
      <c r="B390" s="820" t="s">
        <v>412</v>
      </c>
      <c r="C390" s="820" t="s">
        <v>1126</v>
      </c>
      <c r="D390" s="821" t="s">
        <v>1622</v>
      </c>
      <c r="E390" s="822" t="s">
        <v>2663</v>
      </c>
      <c r="F390" s="831">
        <v>3528.7438010300002</v>
      </c>
      <c r="G390" s="832" t="s">
        <v>2664</v>
      </c>
    </row>
    <row r="391" spans="1:7" s="335" customFormat="1" ht="19.7" customHeight="1">
      <c r="A391" s="823"/>
      <c r="B391" s="823"/>
      <c r="C391" s="823"/>
      <c r="D391" s="821" t="s">
        <v>2665</v>
      </c>
      <c r="E391" s="822" t="s">
        <v>2666</v>
      </c>
      <c r="F391" s="831">
        <v>31.935361799999999</v>
      </c>
      <c r="G391" s="832" t="s">
        <v>2667</v>
      </c>
    </row>
    <row r="392" spans="1:7" s="335" customFormat="1" ht="30.4" customHeight="1">
      <c r="A392" s="823"/>
      <c r="B392" s="823"/>
      <c r="C392" s="823"/>
      <c r="D392" s="821" t="s">
        <v>2668</v>
      </c>
      <c r="E392" s="822" t="s">
        <v>2669</v>
      </c>
      <c r="F392" s="831">
        <v>4600.1710000000003</v>
      </c>
      <c r="G392" s="832" t="s">
        <v>2670</v>
      </c>
    </row>
    <row r="393" spans="1:7" s="335" customFormat="1" ht="19.7" customHeight="1">
      <c r="A393" s="823"/>
      <c r="B393" s="823"/>
      <c r="C393" s="823"/>
      <c r="D393" s="821" t="s">
        <v>2671</v>
      </c>
      <c r="E393" s="822" t="s">
        <v>2672</v>
      </c>
      <c r="F393" s="831">
        <v>876.11099999999999</v>
      </c>
      <c r="G393" s="832" t="s">
        <v>2673</v>
      </c>
    </row>
    <row r="394" spans="1:7" s="335" customFormat="1" ht="24" customHeight="1">
      <c r="A394" s="823"/>
      <c r="B394" s="823"/>
      <c r="C394" s="823"/>
      <c r="D394" s="821" t="s">
        <v>2500</v>
      </c>
      <c r="E394" s="822" t="s">
        <v>2674</v>
      </c>
      <c r="F394" s="831">
        <v>61.098599999999998</v>
      </c>
      <c r="G394" s="832" t="s">
        <v>2675</v>
      </c>
    </row>
    <row r="395" spans="1:7" s="335" customFormat="1" ht="24" customHeight="1">
      <c r="A395" s="823"/>
      <c r="B395" s="823"/>
      <c r="C395" s="823"/>
      <c r="D395" s="821" t="s">
        <v>3063</v>
      </c>
      <c r="E395" s="822" t="s">
        <v>3064</v>
      </c>
      <c r="F395" s="831">
        <v>1273.1179999999999</v>
      </c>
      <c r="G395" s="832" t="s">
        <v>3065</v>
      </c>
    </row>
    <row r="396" spans="1:7" s="335" customFormat="1" ht="24" customHeight="1">
      <c r="A396" s="830" t="s">
        <v>1333</v>
      </c>
      <c r="B396" s="819"/>
      <c r="C396" s="819"/>
      <c r="D396" s="819"/>
      <c r="E396" s="826" t="s">
        <v>2676</v>
      </c>
      <c r="F396" s="827">
        <v>25797.236000000001</v>
      </c>
      <c r="G396" s="826" t="s">
        <v>528</v>
      </c>
    </row>
    <row r="397" spans="1:7" s="335" customFormat="1" ht="30.4" customHeight="1">
      <c r="A397" s="819"/>
      <c r="B397" s="830" t="s">
        <v>507</v>
      </c>
      <c r="C397" s="819"/>
      <c r="D397" s="819"/>
      <c r="E397" s="826" t="s">
        <v>2677</v>
      </c>
      <c r="F397" s="827">
        <v>12825.438</v>
      </c>
      <c r="G397" s="826" t="s">
        <v>2678</v>
      </c>
    </row>
    <row r="398" spans="1:7" s="335" customFormat="1" ht="24" customHeight="1">
      <c r="A398" s="819"/>
      <c r="B398" s="819"/>
      <c r="C398" s="830" t="s">
        <v>2684</v>
      </c>
      <c r="D398" s="819"/>
      <c r="E398" s="826" t="s">
        <v>2920</v>
      </c>
      <c r="F398" s="827">
        <v>12825.438</v>
      </c>
      <c r="G398" s="826" t="s">
        <v>2921</v>
      </c>
    </row>
    <row r="399" spans="1:7" s="335" customFormat="1" ht="19.7" customHeight="1">
      <c r="A399" s="820" t="s">
        <v>1333</v>
      </c>
      <c r="B399" s="820" t="s">
        <v>507</v>
      </c>
      <c r="C399" s="820" t="s">
        <v>2684</v>
      </c>
      <c r="D399" s="821" t="s">
        <v>2679</v>
      </c>
      <c r="E399" s="822" t="s">
        <v>3066</v>
      </c>
      <c r="F399" s="831">
        <v>12825.438</v>
      </c>
      <c r="G399" s="832" t="s">
        <v>3067</v>
      </c>
    </row>
    <row r="400" spans="1:7" s="335" customFormat="1" ht="19.7" customHeight="1">
      <c r="A400" s="819"/>
      <c r="B400" s="830" t="s">
        <v>185</v>
      </c>
      <c r="C400" s="819"/>
      <c r="D400" s="819"/>
      <c r="E400" s="826" t="s">
        <v>2680</v>
      </c>
      <c r="F400" s="827">
        <v>12971.798000000001</v>
      </c>
      <c r="G400" s="826" t="s">
        <v>2681</v>
      </c>
    </row>
    <row r="401" spans="1:7" s="335" customFormat="1" ht="34.700000000000003" customHeight="1">
      <c r="A401" s="819"/>
      <c r="B401" s="819"/>
      <c r="C401" s="830" t="s">
        <v>2684</v>
      </c>
      <c r="D401" s="819"/>
      <c r="E401" s="826" t="s">
        <v>2920</v>
      </c>
      <c r="F401" s="827">
        <v>12971.798000000001</v>
      </c>
      <c r="G401" s="826" t="s">
        <v>2921</v>
      </c>
    </row>
    <row r="402" spans="1:7" s="335" customFormat="1" ht="24" customHeight="1">
      <c r="A402" s="823"/>
      <c r="B402" s="820" t="s">
        <v>185</v>
      </c>
      <c r="C402" s="820" t="s">
        <v>2684</v>
      </c>
      <c r="D402" s="821" t="s">
        <v>2338</v>
      </c>
      <c r="E402" s="822" t="s">
        <v>2682</v>
      </c>
      <c r="F402" s="831">
        <v>0</v>
      </c>
      <c r="G402" s="832" t="s">
        <v>2683</v>
      </c>
    </row>
    <row r="403" spans="1:7" s="335" customFormat="1" ht="19.7" customHeight="1">
      <c r="A403" s="823"/>
      <c r="B403" s="823"/>
      <c r="C403" s="823"/>
      <c r="D403" s="821" t="s">
        <v>2779</v>
      </c>
      <c r="E403" s="822" t="s">
        <v>3068</v>
      </c>
      <c r="F403" s="831">
        <v>0</v>
      </c>
      <c r="G403" s="832" t="s">
        <v>3069</v>
      </c>
    </row>
    <row r="404" spans="1:7" s="335" customFormat="1" ht="24" customHeight="1">
      <c r="A404" s="823"/>
      <c r="B404" s="823"/>
      <c r="C404" s="823"/>
      <c r="D404" s="821" t="s">
        <v>2684</v>
      </c>
      <c r="E404" s="822" t="s">
        <v>2685</v>
      </c>
      <c r="F404" s="831">
        <v>12971.798000000001</v>
      </c>
      <c r="G404" s="832" t="s">
        <v>2686</v>
      </c>
    </row>
    <row r="405" spans="1:7" s="335" customFormat="1" ht="19.7" customHeight="1">
      <c r="A405" s="830" t="s">
        <v>1355</v>
      </c>
      <c r="B405" s="819"/>
      <c r="C405" s="819"/>
      <c r="D405" s="819"/>
      <c r="E405" s="826" t="s">
        <v>2687</v>
      </c>
      <c r="F405" s="827">
        <v>63050.842572200003</v>
      </c>
      <c r="G405" s="826" t="s">
        <v>434</v>
      </c>
    </row>
    <row r="406" spans="1:7" s="335" customFormat="1" ht="19.7" customHeight="1">
      <c r="A406" s="819"/>
      <c r="B406" s="830" t="s">
        <v>507</v>
      </c>
      <c r="C406" s="819"/>
      <c r="D406" s="819"/>
      <c r="E406" s="826" t="s">
        <v>2688</v>
      </c>
      <c r="F406" s="827">
        <v>14981.189400650001</v>
      </c>
      <c r="G406" s="826" t="s">
        <v>2689</v>
      </c>
    </row>
    <row r="407" spans="1:7" s="335" customFormat="1" ht="30.4" customHeight="1">
      <c r="A407" s="819"/>
      <c r="B407" s="819"/>
      <c r="C407" s="830" t="s">
        <v>2929</v>
      </c>
      <c r="D407" s="819"/>
      <c r="E407" s="826" t="s">
        <v>2930</v>
      </c>
      <c r="F407" s="827">
        <v>14981.189400650001</v>
      </c>
      <c r="G407" s="826" t="s">
        <v>2931</v>
      </c>
    </row>
    <row r="408" spans="1:7" s="335" customFormat="1" ht="24" customHeight="1">
      <c r="A408" s="820" t="s">
        <v>1355</v>
      </c>
      <c r="B408" s="820" t="s">
        <v>507</v>
      </c>
      <c r="C408" s="820" t="s">
        <v>2929</v>
      </c>
      <c r="D408" s="821" t="s">
        <v>2690</v>
      </c>
      <c r="E408" s="822" t="s">
        <v>2691</v>
      </c>
      <c r="F408" s="831">
        <v>14969.010292790001</v>
      </c>
      <c r="G408" s="832" t="s">
        <v>2692</v>
      </c>
    </row>
    <row r="409" spans="1:7" s="335" customFormat="1" ht="41.1" customHeight="1">
      <c r="A409" s="823"/>
      <c r="B409" s="823"/>
      <c r="C409" s="823"/>
      <c r="D409" s="821" t="s">
        <v>2693</v>
      </c>
      <c r="E409" s="822" t="s">
        <v>2694</v>
      </c>
      <c r="F409" s="831">
        <v>12.17910786</v>
      </c>
      <c r="G409" s="832" t="s">
        <v>2695</v>
      </c>
    </row>
    <row r="410" spans="1:7" s="335" customFormat="1" ht="45.4" customHeight="1">
      <c r="A410" s="819"/>
      <c r="B410" s="830" t="s">
        <v>185</v>
      </c>
      <c r="C410" s="819"/>
      <c r="D410" s="819"/>
      <c r="E410" s="826" t="s">
        <v>2696</v>
      </c>
      <c r="F410" s="827">
        <v>23698.42188392</v>
      </c>
      <c r="G410" s="826" t="s">
        <v>2696</v>
      </c>
    </row>
    <row r="411" spans="1:7" s="335" customFormat="1" ht="24" customHeight="1">
      <c r="A411" s="819"/>
      <c r="B411" s="819"/>
      <c r="C411" s="830" t="s">
        <v>2926</v>
      </c>
      <c r="D411" s="819"/>
      <c r="E411" s="826" t="s">
        <v>2927</v>
      </c>
      <c r="F411" s="827">
        <v>23698.42188392</v>
      </c>
      <c r="G411" s="826" t="s">
        <v>2928</v>
      </c>
    </row>
    <row r="412" spans="1:7" s="335" customFormat="1" ht="24" customHeight="1">
      <c r="A412" s="823"/>
      <c r="B412" s="820" t="s">
        <v>185</v>
      </c>
      <c r="C412" s="820" t="s">
        <v>2926</v>
      </c>
      <c r="D412" s="821" t="s">
        <v>2697</v>
      </c>
      <c r="E412" s="822" t="s">
        <v>3070</v>
      </c>
      <c r="F412" s="831">
        <v>2244.3335000000002</v>
      </c>
      <c r="G412" s="832" t="s">
        <v>2698</v>
      </c>
    </row>
    <row r="413" spans="1:7" s="335" customFormat="1" ht="19.7" customHeight="1">
      <c r="A413" s="823"/>
      <c r="B413" s="823"/>
      <c r="C413" s="823"/>
      <c r="D413" s="821" t="s">
        <v>2699</v>
      </c>
      <c r="E413" s="822" t="s">
        <v>2700</v>
      </c>
      <c r="F413" s="831">
        <v>21454.08838392</v>
      </c>
      <c r="G413" s="832" t="s">
        <v>2701</v>
      </c>
    </row>
    <row r="414" spans="1:7" s="335" customFormat="1" ht="24" customHeight="1">
      <c r="A414" s="819"/>
      <c r="B414" s="830" t="s">
        <v>271</v>
      </c>
      <c r="C414" s="819"/>
      <c r="D414" s="819"/>
      <c r="E414" s="826" t="s">
        <v>2702</v>
      </c>
      <c r="F414" s="827">
        <v>21568.899287389999</v>
      </c>
      <c r="G414" s="826" t="s">
        <v>2703</v>
      </c>
    </row>
    <row r="415" spans="1:7" s="335" customFormat="1" ht="30.4" customHeight="1">
      <c r="A415" s="819"/>
      <c r="B415" s="819"/>
      <c r="C415" s="830" t="s">
        <v>1627</v>
      </c>
      <c r="D415" s="819"/>
      <c r="E415" s="826" t="s">
        <v>2158</v>
      </c>
      <c r="F415" s="827">
        <v>27.644331000000001</v>
      </c>
      <c r="G415" s="826" t="s">
        <v>2159</v>
      </c>
    </row>
    <row r="416" spans="1:7" s="335" customFormat="1" ht="30.4" customHeight="1">
      <c r="A416" s="823"/>
      <c r="B416" s="820" t="s">
        <v>271</v>
      </c>
      <c r="C416" s="820" t="s">
        <v>1627</v>
      </c>
      <c r="D416" s="821" t="s">
        <v>2391</v>
      </c>
      <c r="E416" s="822" t="s">
        <v>2707</v>
      </c>
      <c r="F416" s="831">
        <v>27.644331000000001</v>
      </c>
      <c r="G416" s="832" t="s">
        <v>2708</v>
      </c>
    </row>
    <row r="417" spans="1:7" s="335" customFormat="1" ht="19.7" customHeight="1">
      <c r="A417" s="819"/>
      <c r="B417" s="819"/>
      <c r="C417" s="830" t="s">
        <v>1625</v>
      </c>
      <c r="D417" s="819"/>
      <c r="E417" s="826" t="s">
        <v>2160</v>
      </c>
      <c r="F417" s="827">
        <v>421.04616931999999</v>
      </c>
      <c r="G417" s="826" t="s">
        <v>2161</v>
      </c>
    </row>
    <row r="418" spans="1:7" s="335" customFormat="1" ht="19.7" customHeight="1">
      <c r="A418" s="823"/>
      <c r="B418" s="823"/>
      <c r="C418" s="820" t="s">
        <v>1625</v>
      </c>
      <c r="D418" s="821" t="s">
        <v>2709</v>
      </c>
      <c r="E418" s="822" t="s">
        <v>2710</v>
      </c>
      <c r="F418" s="831">
        <v>421.04616931999999</v>
      </c>
      <c r="G418" s="832" t="s">
        <v>2711</v>
      </c>
    </row>
    <row r="419" spans="1:7" s="335" customFormat="1" ht="24" customHeight="1">
      <c r="A419" s="819"/>
      <c r="B419" s="819"/>
      <c r="C419" s="830" t="s">
        <v>2929</v>
      </c>
      <c r="D419" s="819"/>
      <c r="E419" s="826" t="s">
        <v>2930</v>
      </c>
      <c r="F419" s="827">
        <v>15830.715642380001</v>
      </c>
      <c r="G419" s="826" t="s">
        <v>2931</v>
      </c>
    </row>
    <row r="420" spans="1:7" s="335" customFormat="1" ht="19.7" customHeight="1">
      <c r="A420" s="823"/>
      <c r="B420" s="823"/>
      <c r="C420" s="820" t="s">
        <v>2929</v>
      </c>
      <c r="D420" s="821" t="s">
        <v>2337</v>
      </c>
      <c r="E420" s="822" t="s">
        <v>2704</v>
      </c>
      <c r="F420" s="831">
        <v>15237.19954238</v>
      </c>
      <c r="G420" s="832" t="s">
        <v>2705</v>
      </c>
    </row>
    <row r="421" spans="1:7" s="335" customFormat="1" ht="24" customHeight="1">
      <c r="A421" s="823"/>
      <c r="B421" s="823"/>
      <c r="C421" s="823"/>
      <c r="D421" s="821" t="s">
        <v>1624</v>
      </c>
      <c r="E421" s="822" t="s">
        <v>2947</v>
      </c>
      <c r="F421" s="831">
        <v>593.51610000000005</v>
      </c>
      <c r="G421" s="832" t="s">
        <v>2706</v>
      </c>
    </row>
    <row r="422" spans="1:7" s="335" customFormat="1" ht="24" customHeight="1">
      <c r="A422" s="823"/>
      <c r="B422" s="823"/>
      <c r="C422" s="823"/>
      <c r="D422" s="821" t="s">
        <v>2348</v>
      </c>
      <c r="E422" s="822" t="s">
        <v>2712</v>
      </c>
      <c r="F422" s="831">
        <v>0</v>
      </c>
      <c r="G422" s="832" t="s">
        <v>2713</v>
      </c>
    </row>
    <row r="423" spans="1:7" s="335" customFormat="1" ht="19.7" customHeight="1">
      <c r="A423" s="819"/>
      <c r="B423" s="819"/>
      <c r="C423" s="830" t="s">
        <v>1272</v>
      </c>
      <c r="D423" s="819"/>
      <c r="E423" s="826" t="s">
        <v>777</v>
      </c>
      <c r="F423" s="827">
        <v>5289.49314469</v>
      </c>
      <c r="G423" s="826" t="s">
        <v>1273</v>
      </c>
    </row>
    <row r="424" spans="1:7" s="335" customFormat="1" ht="24" customHeight="1">
      <c r="A424" s="823"/>
      <c r="B424" s="823"/>
      <c r="C424" s="820" t="s">
        <v>1272</v>
      </c>
      <c r="D424" s="821" t="s">
        <v>2419</v>
      </c>
      <c r="E424" s="822" t="s">
        <v>2704</v>
      </c>
      <c r="F424" s="831">
        <v>5289.49314469</v>
      </c>
      <c r="G424" s="832" t="s">
        <v>2705</v>
      </c>
    </row>
    <row r="425" spans="1:7" s="335" customFormat="1" ht="24" customHeight="1">
      <c r="A425" s="819"/>
      <c r="B425" s="830" t="s">
        <v>459</v>
      </c>
      <c r="C425" s="819"/>
      <c r="D425" s="819"/>
      <c r="E425" s="826" t="s">
        <v>2714</v>
      </c>
      <c r="F425" s="827">
        <v>255.43731351</v>
      </c>
      <c r="G425" s="826" t="s">
        <v>2714</v>
      </c>
    </row>
    <row r="426" spans="1:7" s="335" customFormat="1" ht="30.4" customHeight="1">
      <c r="A426" s="819"/>
      <c r="B426" s="819"/>
      <c r="C426" s="830" t="s">
        <v>2926</v>
      </c>
      <c r="D426" s="819"/>
      <c r="E426" s="826" t="s">
        <v>2927</v>
      </c>
      <c r="F426" s="827">
        <v>206.81731350999999</v>
      </c>
      <c r="G426" s="826" t="s">
        <v>2928</v>
      </c>
    </row>
    <row r="427" spans="1:7" s="335" customFormat="1" ht="30.4" customHeight="1">
      <c r="A427" s="823"/>
      <c r="B427" s="820" t="s">
        <v>459</v>
      </c>
      <c r="C427" s="820" t="s">
        <v>2926</v>
      </c>
      <c r="D427" s="821" t="s">
        <v>2715</v>
      </c>
      <c r="E427" s="822" t="s">
        <v>2716</v>
      </c>
      <c r="F427" s="831">
        <v>172.72281351000001</v>
      </c>
      <c r="G427" s="832" t="s">
        <v>2717</v>
      </c>
    </row>
    <row r="428" spans="1:7" s="335" customFormat="1" ht="24" customHeight="1">
      <c r="A428" s="823"/>
      <c r="B428" s="823"/>
      <c r="C428" s="823"/>
      <c r="D428" s="821" t="s">
        <v>2718</v>
      </c>
      <c r="E428" s="822" t="s">
        <v>2719</v>
      </c>
      <c r="F428" s="831">
        <v>34.094499999999996</v>
      </c>
      <c r="G428" s="832" t="s">
        <v>2720</v>
      </c>
    </row>
    <row r="429" spans="1:7" s="335" customFormat="1" ht="24" customHeight="1">
      <c r="A429" s="819"/>
      <c r="B429" s="819"/>
      <c r="C429" s="830" t="s">
        <v>1272</v>
      </c>
      <c r="D429" s="819"/>
      <c r="E429" s="826" t="s">
        <v>777</v>
      </c>
      <c r="F429" s="827">
        <v>48.62</v>
      </c>
      <c r="G429" s="826" t="s">
        <v>1273</v>
      </c>
    </row>
    <row r="430" spans="1:7" s="335" customFormat="1" ht="19.7" customHeight="1">
      <c r="A430" s="823"/>
      <c r="B430" s="823"/>
      <c r="C430" s="820" t="s">
        <v>1272</v>
      </c>
      <c r="D430" s="821" t="s">
        <v>2721</v>
      </c>
      <c r="E430" s="822" t="s">
        <v>2722</v>
      </c>
      <c r="F430" s="831">
        <v>48.62</v>
      </c>
      <c r="G430" s="832" t="s">
        <v>2723</v>
      </c>
    </row>
    <row r="431" spans="1:7" s="335" customFormat="1" ht="24" customHeight="1">
      <c r="A431" s="819"/>
      <c r="B431" s="830" t="s">
        <v>412</v>
      </c>
      <c r="C431" s="819"/>
      <c r="D431" s="819"/>
      <c r="E431" s="826" t="s">
        <v>2724</v>
      </c>
      <c r="F431" s="827">
        <v>2546.8946867300001</v>
      </c>
      <c r="G431" s="826" t="s">
        <v>2725</v>
      </c>
    </row>
    <row r="432" spans="1:7" s="335" customFormat="1" ht="24" customHeight="1">
      <c r="A432" s="819"/>
      <c r="B432" s="819"/>
      <c r="C432" s="830" t="s">
        <v>2926</v>
      </c>
      <c r="D432" s="819"/>
      <c r="E432" s="826" t="s">
        <v>2927</v>
      </c>
      <c r="F432" s="827">
        <v>896.36544341000001</v>
      </c>
      <c r="G432" s="826" t="s">
        <v>2928</v>
      </c>
    </row>
    <row r="433" spans="1:7" s="335" customFormat="1" ht="19.7" customHeight="1">
      <c r="A433" s="823"/>
      <c r="B433" s="820" t="s">
        <v>412</v>
      </c>
      <c r="C433" s="820" t="s">
        <v>2926</v>
      </c>
      <c r="D433" s="821" t="s">
        <v>1622</v>
      </c>
      <c r="E433" s="822" t="s">
        <v>2948</v>
      </c>
      <c r="F433" s="831">
        <v>539.74604681000005</v>
      </c>
      <c r="G433" s="832" t="s">
        <v>2949</v>
      </c>
    </row>
    <row r="434" spans="1:7" s="335" customFormat="1" ht="19.7" customHeight="1">
      <c r="A434" s="823"/>
      <c r="B434" s="823"/>
      <c r="C434" s="823"/>
      <c r="D434" s="821" t="s">
        <v>1124</v>
      </c>
      <c r="E434" s="822" t="s">
        <v>3156</v>
      </c>
      <c r="F434" s="831">
        <v>356.61939660000002</v>
      </c>
      <c r="G434" s="832" t="s">
        <v>3157</v>
      </c>
    </row>
    <row r="435" spans="1:7" s="335" customFormat="1" ht="30.4" customHeight="1">
      <c r="A435" s="819"/>
      <c r="B435" s="819"/>
      <c r="C435" s="830" t="s">
        <v>2929</v>
      </c>
      <c r="D435" s="819"/>
      <c r="E435" s="826" t="s">
        <v>2930</v>
      </c>
      <c r="F435" s="827">
        <v>1650.52924332</v>
      </c>
      <c r="G435" s="826" t="s">
        <v>2931</v>
      </c>
    </row>
    <row r="436" spans="1:7" s="335" customFormat="1" ht="24" customHeight="1">
      <c r="A436" s="823"/>
      <c r="B436" s="823"/>
      <c r="C436" s="820" t="s">
        <v>2929</v>
      </c>
      <c r="D436" s="821" t="s">
        <v>1622</v>
      </c>
      <c r="E436" s="822" t="s">
        <v>2950</v>
      </c>
      <c r="F436" s="831">
        <v>1203.5546810200001</v>
      </c>
      <c r="G436" s="832" t="s">
        <v>2951</v>
      </c>
    </row>
    <row r="437" spans="1:7" s="335" customFormat="1" ht="19.7" customHeight="1">
      <c r="A437" s="823"/>
      <c r="B437" s="823"/>
      <c r="C437" s="823"/>
      <c r="D437" s="821" t="s">
        <v>2346</v>
      </c>
      <c r="E437" s="822" t="s">
        <v>2726</v>
      </c>
      <c r="F437" s="831">
        <v>444.30374230000001</v>
      </c>
      <c r="G437" s="832" t="s">
        <v>2727</v>
      </c>
    </row>
    <row r="438" spans="1:7" s="335" customFormat="1" ht="24" customHeight="1">
      <c r="A438" s="823"/>
      <c r="B438" s="823"/>
      <c r="C438" s="823"/>
      <c r="D438" s="821" t="s">
        <v>2521</v>
      </c>
      <c r="E438" s="822" t="s">
        <v>2728</v>
      </c>
      <c r="F438" s="831">
        <v>0</v>
      </c>
      <c r="G438" s="832" t="s">
        <v>2660</v>
      </c>
    </row>
    <row r="439" spans="1:7" s="335" customFormat="1" ht="24" customHeight="1">
      <c r="A439" s="823"/>
      <c r="B439" s="823"/>
      <c r="C439" s="823"/>
      <c r="D439" s="821" t="s">
        <v>2729</v>
      </c>
      <c r="E439" s="822" t="s">
        <v>2730</v>
      </c>
      <c r="F439" s="831">
        <v>0</v>
      </c>
      <c r="G439" s="832" t="s">
        <v>2731</v>
      </c>
    </row>
    <row r="440" spans="1:7" s="335" customFormat="1" ht="19.7" customHeight="1">
      <c r="A440" s="823"/>
      <c r="B440" s="823"/>
      <c r="C440" s="823"/>
      <c r="D440" s="821" t="s">
        <v>993</v>
      </c>
      <c r="E440" s="822" t="s">
        <v>2351</v>
      </c>
      <c r="F440" s="831">
        <v>2.67082</v>
      </c>
      <c r="G440" s="832" t="s">
        <v>2352</v>
      </c>
    </row>
    <row r="441" spans="1:7" s="335" customFormat="1" ht="34.700000000000003" customHeight="1">
      <c r="A441" s="830" t="s">
        <v>1334</v>
      </c>
      <c r="B441" s="819"/>
      <c r="C441" s="819"/>
      <c r="D441" s="819"/>
      <c r="E441" s="826" t="s">
        <v>2732</v>
      </c>
      <c r="F441" s="827">
        <v>7502.0967364400003</v>
      </c>
      <c r="G441" s="826" t="s">
        <v>338</v>
      </c>
    </row>
    <row r="442" spans="1:7" s="335" customFormat="1" ht="30.4" customHeight="1">
      <c r="A442" s="819"/>
      <c r="B442" s="830" t="s">
        <v>507</v>
      </c>
      <c r="C442" s="819"/>
      <c r="D442" s="819"/>
      <c r="E442" s="826" t="s">
        <v>2733</v>
      </c>
      <c r="F442" s="827">
        <v>5475.0928414399996</v>
      </c>
      <c r="G442" s="826" t="s">
        <v>2734</v>
      </c>
    </row>
    <row r="443" spans="1:7" s="335" customFormat="1" ht="34.700000000000003" customHeight="1">
      <c r="A443" s="819"/>
      <c r="B443" s="819"/>
      <c r="C443" s="830" t="s">
        <v>2684</v>
      </c>
      <c r="D443" s="819"/>
      <c r="E443" s="826" t="s">
        <v>2920</v>
      </c>
      <c r="F443" s="827">
        <v>949.46574143999999</v>
      </c>
      <c r="G443" s="826" t="s">
        <v>2921</v>
      </c>
    </row>
    <row r="444" spans="1:7" s="335" customFormat="1" ht="24" customHeight="1">
      <c r="A444" s="820" t="s">
        <v>1334</v>
      </c>
      <c r="B444" s="820" t="s">
        <v>507</v>
      </c>
      <c r="C444" s="820" t="s">
        <v>2684</v>
      </c>
      <c r="D444" s="821" t="s">
        <v>2735</v>
      </c>
      <c r="E444" s="822" t="s">
        <v>2741</v>
      </c>
      <c r="F444" s="831">
        <v>949.46574143999999</v>
      </c>
      <c r="G444" s="832" t="s">
        <v>2736</v>
      </c>
    </row>
    <row r="445" spans="1:7" s="335" customFormat="1" ht="19.7" customHeight="1">
      <c r="A445" s="819"/>
      <c r="B445" s="819"/>
      <c r="C445" s="830" t="s">
        <v>1258</v>
      </c>
      <c r="D445" s="819"/>
      <c r="E445" s="826" t="s">
        <v>770</v>
      </c>
      <c r="F445" s="827">
        <v>4525.6270999999997</v>
      </c>
      <c r="G445" s="826" t="s">
        <v>771</v>
      </c>
    </row>
    <row r="446" spans="1:7" s="335" customFormat="1" ht="24" customHeight="1">
      <c r="A446" s="823"/>
      <c r="B446" s="823"/>
      <c r="C446" s="820" t="s">
        <v>1258</v>
      </c>
      <c r="D446" s="821" t="s">
        <v>2699</v>
      </c>
      <c r="E446" s="822" t="s">
        <v>2737</v>
      </c>
      <c r="F446" s="831">
        <v>1520.8151</v>
      </c>
      <c r="G446" s="832" t="s">
        <v>2738</v>
      </c>
    </row>
    <row r="447" spans="1:7" s="335" customFormat="1" ht="30.4" customHeight="1">
      <c r="A447" s="823"/>
      <c r="B447" s="823"/>
      <c r="C447" s="823"/>
      <c r="D447" s="821" t="s">
        <v>2626</v>
      </c>
      <c r="E447" s="822" t="s">
        <v>2739</v>
      </c>
      <c r="F447" s="831">
        <v>3004.8119999999999</v>
      </c>
      <c r="G447" s="832" t="s">
        <v>2740</v>
      </c>
    </row>
    <row r="448" spans="1:7" s="335" customFormat="1" ht="30.4" customHeight="1">
      <c r="A448" s="819"/>
      <c r="B448" s="830" t="s">
        <v>412</v>
      </c>
      <c r="C448" s="819"/>
      <c r="D448" s="819"/>
      <c r="E448" s="826" t="s">
        <v>2742</v>
      </c>
      <c r="F448" s="827">
        <v>2027.0038950000001</v>
      </c>
      <c r="G448" s="826" t="s">
        <v>2743</v>
      </c>
    </row>
    <row r="449" spans="1:7" s="335" customFormat="1" ht="30.4" customHeight="1">
      <c r="A449" s="819"/>
      <c r="B449" s="819"/>
      <c r="C449" s="830" t="s">
        <v>1628</v>
      </c>
      <c r="D449" s="819"/>
      <c r="E449" s="826" t="s">
        <v>1714</v>
      </c>
      <c r="F449" s="827">
        <v>474.252995</v>
      </c>
      <c r="G449" s="826" t="s">
        <v>1709</v>
      </c>
    </row>
    <row r="450" spans="1:7" s="335" customFormat="1" ht="34.700000000000003" customHeight="1">
      <c r="A450" s="823"/>
      <c r="B450" s="820" t="s">
        <v>412</v>
      </c>
      <c r="C450" s="820" t="s">
        <v>1628</v>
      </c>
      <c r="D450" s="821" t="s">
        <v>2744</v>
      </c>
      <c r="E450" s="822" t="s">
        <v>2745</v>
      </c>
      <c r="F450" s="831">
        <v>474.252995</v>
      </c>
      <c r="G450" s="832" t="s">
        <v>2746</v>
      </c>
    </row>
    <row r="451" spans="1:7" s="335" customFormat="1" ht="24" customHeight="1">
      <c r="A451" s="819"/>
      <c r="B451" s="819"/>
      <c r="C451" s="830" t="s">
        <v>2684</v>
      </c>
      <c r="D451" s="819"/>
      <c r="E451" s="826" t="s">
        <v>2920</v>
      </c>
      <c r="F451" s="827">
        <v>351.89389999999997</v>
      </c>
      <c r="G451" s="826" t="s">
        <v>2921</v>
      </c>
    </row>
    <row r="452" spans="1:7" s="335" customFormat="1" ht="24" customHeight="1">
      <c r="A452" s="823"/>
      <c r="B452" s="823"/>
      <c r="C452" s="820" t="s">
        <v>2684</v>
      </c>
      <c r="D452" s="821" t="s">
        <v>2396</v>
      </c>
      <c r="E452" s="822" t="s">
        <v>2749</v>
      </c>
      <c r="F452" s="831">
        <v>0</v>
      </c>
      <c r="G452" s="832" t="s">
        <v>2750</v>
      </c>
    </row>
    <row r="453" spans="1:7" s="335" customFormat="1" ht="19.7" customHeight="1">
      <c r="A453" s="823"/>
      <c r="B453" s="823"/>
      <c r="C453" s="823"/>
      <c r="D453" s="821" t="s">
        <v>2751</v>
      </c>
      <c r="E453" s="822" t="s">
        <v>2752</v>
      </c>
      <c r="F453" s="831">
        <v>223.8939</v>
      </c>
      <c r="G453" s="832" t="s">
        <v>2753</v>
      </c>
    </row>
    <row r="454" spans="1:7" s="335" customFormat="1" ht="24" customHeight="1">
      <c r="A454" s="823"/>
      <c r="B454" s="823"/>
      <c r="C454" s="823"/>
      <c r="D454" s="821" t="s">
        <v>2754</v>
      </c>
      <c r="E454" s="822" t="s">
        <v>2755</v>
      </c>
      <c r="F454" s="831">
        <v>128</v>
      </c>
      <c r="G454" s="832" t="s">
        <v>2756</v>
      </c>
    </row>
    <row r="455" spans="1:7" s="335" customFormat="1" ht="30.4" customHeight="1">
      <c r="A455" s="819"/>
      <c r="B455" s="819"/>
      <c r="C455" s="830" t="s">
        <v>1258</v>
      </c>
      <c r="D455" s="819"/>
      <c r="E455" s="826" t="s">
        <v>770</v>
      </c>
      <c r="F455" s="827">
        <v>1200.857</v>
      </c>
      <c r="G455" s="826" t="s">
        <v>771</v>
      </c>
    </row>
    <row r="456" spans="1:7" s="335" customFormat="1" ht="19.7" customHeight="1">
      <c r="A456" s="823"/>
      <c r="B456" s="823"/>
      <c r="C456" s="820" t="s">
        <v>1258</v>
      </c>
      <c r="D456" s="821" t="s">
        <v>2337</v>
      </c>
      <c r="E456" s="822" t="s">
        <v>2747</v>
      </c>
      <c r="F456" s="831">
        <v>1200.857</v>
      </c>
      <c r="G456" s="832" t="s">
        <v>2748</v>
      </c>
    </row>
    <row r="457" spans="1:7" s="335" customFormat="1" ht="24" customHeight="1">
      <c r="A457" s="830" t="s">
        <v>1114</v>
      </c>
      <c r="B457" s="819"/>
      <c r="C457" s="819"/>
      <c r="D457" s="819"/>
      <c r="E457" s="826" t="s">
        <v>2757</v>
      </c>
      <c r="F457" s="827">
        <v>70425.845313889993</v>
      </c>
      <c r="G457" s="826" t="s">
        <v>190</v>
      </c>
    </row>
    <row r="458" spans="1:7" s="335" customFormat="1" ht="30.4" customHeight="1">
      <c r="A458" s="819"/>
      <c r="B458" s="830" t="s">
        <v>507</v>
      </c>
      <c r="C458" s="819"/>
      <c r="D458" s="819"/>
      <c r="E458" s="826" t="s">
        <v>2758</v>
      </c>
      <c r="F458" s="827">
        <v>9302.8612005600007</v>
      </c>
      <c r="G458" s="826" t="s">
        <v>2759</v>
      </c>
    </row>
    <row r="459" spans="1:7" s="335" customFormat="1" ht="24" customHeight="1">
      <c r="A459" s="819"/>
      <c r="B459" s="819"/>
      <c r="C459" s="830" t="s">
        <v>1589</v>
      </c>
      <c r="D459" s="819"/>
      <c r="E459" s="826" t="s">
        <v>2267</v>
      </c>
      <c r="F459" s="827">
        <v>0</v>
      </c>
      <c r="G459" s="826" t="s">
        <v>2268</v>
      </c>
    </row>
    <row r="460" spans="1:7" s="335" customFormat="1" ht="24" customHeight="1">
      <c r="A460" s="820" t="s">
        <v>1114</v>
      </c>
      <c r="B460" s="820" t="s">
        <v>507</v>
      </c>
      <c r="C460" s="820" t="s">
        <v>1589</v>
      </c>
      <c r="D460" s="821" t="s">
        <v>2760</v>
      </c>
      <c r="E460" s="822" t="s">
        <v>2761</v>
      </c>
      <c r="F460" s="831">
        <v>0</v>
      </c>
      <c r="G460" s="832" t="s">
        <v>2762</v>
      </c>
    </row>
    <row r="461" spans="1:7" s="335" customFormat="1" ht="30.4" customHeight="1">
      <c r="A461" s="819"/>
      <c r="B461" s="819"/>
      <c r="C461" s="830" t="s">
        <v>768</v>
      </c>
      <c r="D461" s="819"/>
      <c r="E461" s="826" t="s">
        <v>1253</v>
      </c>
      <c r="F461" s="827">
        <v>9302.8612005600007</v>
      </c>
      <c r="G461" s="826" t="s">
        <v>61</v>
      </c>
    </row>
    <row r="462" spans="1:7" s="335" customFormat="1" ht="24" customHeight="1">
      <c r="A462" s="823"/>
      <c r="B462" s="823"/>
      <c r="C462" s="820" t="s">
        <v>768</v>
      </c>
      <c r="D462" s="821" t="s">
        <v>3071</v>
      </c>
      <c r="E462" s="822" t="s">
        <v>3072</v>
      </c>
      <c r="F462" s="831">
        <v>0</v>
      </c>
      <c r="G462" s="832" t="s">
        <v>3073</v>
      </c>
    </row>
    <row r="463" spans="1:7" s="335" customFormat="1" ht="24" customHeight="1">
      <c r="A463" s="823"/>
      <c r="B463" s="823"/>
      <c r="C463" s="823"/>
      <c r="D463" s="821" t="s">
        <v>1551</v>
      </c>
      <c r="E463" s="822" t="s">
        <v>2763</v>
      </c>
      <c r="F463" s="831">
        <v>7092.6446153699999</v>
      </c>
      <c r="G463" s="832" t="s">
        <v>2764</v>
      </c>
    </row>
    <row r="464" spans="1:7" s="335" customFormat="1" ht="24" customHeight="1">
      <c r="A464" s="823"/>
      <c r="B464" s="823"/>
      <c r="C464" s="823"/>
      <c r="D464" s="821" t="s">
        <v>1424</v>
      </c>
      <c r="E464" s="822" t="s">
        <v>2765</v>
      </c>
      <c r="F464" s="831">
        <v>2210.2165851899999</v>
      </c>
      <c r="G464" s="832" t="s">
        <v>2766</v>
      </c>
    </row>
    <row r="465" spans="1:7" s="335" customFormat="1" ht="19.7" customHeight="1">
      <c r="A465" s="823"/>
      <c r="B465" s="823"/>
      <c r="C465" s="823"/>
      <c r="D465" s="821" t="s">
        <v>2760</v>
      </c>
      <c r="E465" s="822" t="s">
        <v>2761</v>
      </c>
      <c r="F465" s="831">
        <v>0</v>
      </c>
      <c r="G465" s="832" t="s">
        <v>2762</v>
      </c>
    </row>
    <row r="466" spans="1:7" s="335" customFormat="1" ht="30.4" customHeight="1">
      <c r="A466" s="819"/>
      <c r="B466" s="819"/>
      <c r="C466" s="830" t="s">
        <v>2932</v>
      </c>
      <c r="D466" s="819"/>
      <c r="E466" s="826" t="s">
        <v>2933</v>
      </c>
      <c r="F466" s="827">
        <v>0</v>
      </c>
      <c r="G466" s="826" t="s">
        <v>2934</v>
      </c>
    </row>
    <row r="467" spans="1:7" s="335" customFormat="1" ht="30.4" customHeight="1">
      <c r="A467" s="823"/>
      <c r="B467" s="823"/>
      <c r="C467" s="820" t="s">
        <v>2932</v>
      </c>
      <c r="D467" s="821" t="s">
        <v>2760</v>
      </c>
      <c r="E467" s="822" t="s">
        <v>2761</v>
      </c>
      <c r="F467" s="831">
        <v>0</v>
      </c>
      <c r="G467" s="832" t="s">
        <v>2762</v>
      </c>
    </row>
    <row r="468" spans="1:7" s="335" customFormat="1" ht="24" customHeight="1">
      <c r="A468" s="819"/>
      <c r="B468" s="830" t="s">
        <v>185</v>
      </c>
      <c r="C468" s="819"/>
      <c r="D468" s="819"/>
      <c r="E468" s="826" t="s">
        <v>2767</v>
      </c>
      <c r="F468" s="827">
        <v>24064.00925449</v>
      </c>
      <c r="G468" s="826" t="s">
        <v>2768</v>
      </c>
    </row>
    <row r="469" spans="1:7" s="335" customFormat="1" ht="24" customHeight="1">
      <c r="A469" s="819"/>
      <c r="B469" s="819"/>
      <c r="C469" s="830" t="s">
        <v>2932</v>
      </c>
      <c r="D469" s="819"/>
      <c r="E469" s="826" t="s">
        <v>2933</v>
      </c>
      <c r="F469" s="827">
        <v>24064.00925449</v>
      </c>
      <c r="G469" s="826" t="s">
        <v>2934</v>
      </c>
    </row>
    <row r="470" spans="1:7" s="335" customFormat="1" ht="19.7" customHeight="1">
      <c r="A470" s="823"/>
      <c r="B470" s="820" t="s">
        <v>185</v>
      </c>
      <c r="C470" s="820" t="s">
        <v>2932</v>
      </c>
      <c r="D470" s="821" t="s">
        <v>1423</v>
      </c>
      <c r="E470" s="822" t="s">
        <v>2769</v>
      </c>
      <c r="F470" s="831">
        <v>24064.00925449</v>
      </c>
      <c r="G470" s="832" t="s">
        <v>2770</v>
      </c>
    </row>
    <row r="471" spans="1:7" s="335" customFormat="1" ht="24" customHeight="1">
      <c r="A471" s="819"/>
      <c r="B471" s="830" t="s">
        <v>271</v>
      </c>
      <c r="C471" s="819"/>
      <c r="D471" s="819"/>
      <c r="E471" s="826" t="s">
        <v>2771</v>
      </c>
      <c r="F471" s="827">
        <v>15419.789003489999</v>
      </c>
      <c r="G471" s="826" t="s">
        <v>2772</v>
      </c>
    </row>
    <row r="472" spans="1:7" s="335" customFormat="1" ht="24" customHeight="1">
      <c r="A472" s="819"/>
      <c r="B472" s="819"/>
      <c r="C472" s="830" t="s">
        <v>1589</v>
      </c>
      <c r="D472" s="819"/>
      <c r="E472" s="826" t="s">
        <v>2267</v>
      </c>
      <c r="F472" s="827">
        <v>15419.789003489999</v>
      </c>
      <c r="G472" s="826" t="s">
        <v>2268</v>
      </c>
    </row>
    <row r="473" spans="1:7" s="335" customFormat="1" ht="19.7" customHeight="1">
      <c r="A473" s="823"/>
      <c r="B473" s="820" t="s">
        <v>271</v>
      </c>
      <c r="C473" s="820" t="s">
        <v>1589</v>
      </c>
      <c r="D473" s="821" t="s">
        <v>2699</v>
      </c>
      <c r="E473" s="822" t="s">
        <v>3074</v>
      </c>
      <c r="F473" s="831">
        <v>383.01</v>
      </c>
      <c r="G473" s="832" t="s">
        <v>3075</v>
      </c>
    </row>
    <row r="474" spans="1:7" s="335" customFormat="1" ht="19.7" customHeight="1">
      <c r="A474" s="823"/>
      <c r="B474" s="823"/>
      <c r="C474" s="823"/>
      <c r="D474" s="821" t="s">
        <v>1425</v>
      </c>
      <c r="E474" s="822" t="s">
        <v>3076</v>
      </c>
      <c r="F474" s="831">
        <v>15036.779003490001</v>
      </c>
      <c r="G474" s="832" t="s">
        <v>2773</v>
      </c>
    </row>
    <row r="475" spans="1:7" s="335" customFormat="1" ht="24" customHeight="1">
      <c r="A475" s="819"/>
      <c r="B475" s="830" t="s">
        <v>459</v>
      </c>
      <c r="C475" s="819"/>
      <c r="D475" s="819"/>
      <c r="E475" s="826" t="s">
        <v>3077</v>
      </c>
      <c r="F475" s="827">
        <v>382.85160000000002</v>
      </c>
      <c r="G475" s="826" t="s">
        <v>3078</v>
      </c>
    </row>
    <row r="476" spans="1:7" s="335" customFormat="1" ht="24" customHeight="1">
      <c r="A476" s="819"/>
      <c r="B476" s="819"/>
      <c r="C476" s="830" t="s">
        <v>768</v>
      </c>
      <c r="D476" s="819"/>
      <c r="E476" s="826" t="s">
        <v>1253</v>
      </c>
      <c r="F476" s="827">
        <v>382.85160000000002</v>
      </c>
      <c r="G476" s="826" t="s">
        <v>61</v>
      </c>
    </row>
    <row r="477" spans="1:7" s="335" customFormat="1" ht="30.4" customHeight="1">
      <c r="A477" s="823"/>
      <c r="B477" s="820" t="s">
        <v>459</v>
      </c>
      <c r="C477" s="820" t="s">
        <v>768</v>
      </c>
      <c r="D477" s="821" t="s">
        <v>2438</v>
      </c>
      <c r="E477" s="822" t="s">
        <v>3079</v>
      </c>
      <c r="F477" s="831">
        <v>382.85160000000002</v>
      </c>
      <c r="G477" s="832" t="s">
        <v>3080</v>
      </c>
    </row>
    <row r="478" spans="1:7" s="335" customFormat="1" ht="30.4" customHeight="1">
      <c r="A478" s="819"/>
      <c r="B478" s="830" t="s">
        <v>672</v>
      </c>
      <c r="C478" s="819"/>
      <c r="D478" s="819"/>
      <c r="E478" s="826" t="s">
        <v>2774</v>
      </c>
      <c r="F478" s="827">
        <v>6034.9989663899996</v>
      </c>
      <c r="G478" s="826" t="s">
        <v>2775</v>
      </c>
    </row>
    <row r="479" spans="1:7" s="335" customFormat="1" ht="30.4" customHeight="1">
      <c r="A479" s="819"/>
      <c r="B479" s="819"/>
      <c r="C479" s="830" t="s">
        <v>1589</v>
      </c>
      <c r="D479" s="819"/>
      <c r="E479" s="826" t="s">
        <v>2267</v>
      </c>
      <c r="F479" s="827">
        <v>5397.5276172399999</v>
      </c>
      <c r="G479" s="826" t="s">
        <v>2268</v>
      </c>
    </row>
    <row r="480" spans="1:7" s="335" customFormat="1" ht="19.7" customHeight="1">
      <c r="A480" s="823"/>
      <c r="B480" s="820" t="s">
        <v>672</v>
      </c>
      <c r="C480" s="820" t="s">
        <v>1589</v>
      </c>
      <c r="D480" s="821" t="s">
        <v>2776</v>
      </c>
      <c r="E480" s="822" t="s">
        <v>2777</v>
      </c>
      <c r="F480" s="831">
        <v>29.986599999999999</v>
      </c>
      <c r="G480" s="832" t="s">
        <v>2778</v>
      </c>
    </row>
    <row r="481" spans="1:7" s="335" customFormat="1" ht="41.1" customHeight="1">
      <c r="A481" s="823"/>
      <c r="B481" s="823"/>
      <c r="C481" s="823"/>
      <c r="D481" s="821" t="s">
        <v>2779</v>
      </c>
      <c r="E481" s="822" t="s">
        <v>2780</v>
      </c>
      <c r="F481" s="831">
        <v>5158.1680172400002</v>
      </c>
      <c r="G481" s="832" t="s">
        <v>2781</v>
      </c>
    </row>
    <row r="482" spans="1:7" s="335" customFormat="1" ht="24" customHeight="1">
      <c r="A482" s="823"/>
      <c r="B482" s="823"/>
      <c r="C482" s="823"/>
      <c r="D482" s="821" t="s">
        <v>2782</v>
      </c>
      <c r="E482" s="822" t="s">
        <v>2783</v>
      </c>
      <c r="F482" s="831">
        <v>209.37299999999999</v>
      </c>
      <c r="G482" s="832" t="s">
        <v>2784</v>
      </c>
    </row>
    <row r="483" spans="1:7" s="335" customFormat="1" ht="34.700000000000003" customHeight="1">
      <c r="A483" s="819"/>
      <c r="B483" s="819"/>
      <c r="C483" s="830" t="s">
        <v>1272</v>
      </c>
      <c r="D483" s="819"/>
      <c r="E483" s="826" t="s">
        <v>777</v>
      </c>
      <c r="F483" s="827">
        <v>637.47134915000004</v>
      </c>
      <c r="G483" s="826" t="s">
        <v>1273</v>
      </c>
    </row>
    <row r="484" spans="1:7" s="335" customFormat="1" ht="30.4" customHeight="1">
      <c r="A484" s="823"/>
      <c r="B484" s="823"/>
      <c r="C484" s="820" t="s">
        <v>1272</v>
      </c>
      <c r="D484" s="821" t="s">
        <v>2338</v>
      </c>
      <c r="E484" s="822" t="s">
        <v>2785</v>
      </c>
      <c r="F484" s="831">
        <v>637.47134915000004</v>
      </c>
      <c r="G484" s="832" t="s">
        <v>2786</v>
      </c>
    </row>
    <row r="485" spans="1:7" s="335" customFormat="1" ht="41.1" customHeight="1">
      <c r="A485" s="819"/>
      <c r="B485" s="830" t="s">
        <v>486</v>
      </c>
      <c r="C485" s="819"/>
      <c r="D485" s="819"/>
      <c r="E485" s="826" t="s">
        <v>2787</v>
      </c>
      <c r="F485" s="827">
        <v>4437.39430077</v>
      </c>
      <c r="G485" s="826" t="s">
        <v>2788</v>
      </c>
    </row>
    <row r="486" spans="1:7" s="335" customFormat="1" ht="30.4" customHeight="1">
      <c r="A486" s="819"/>
      <c r="B486" s="819"/>
      <c r="C486" s="830" t="s">
        <v>768</v>
      </c>
      <c r="D486" s="819"/>
      <c r="E486" s="826" t="s">
        <v>1253</v>
      </c>
      <c r="F486" s="827">
        <v>1970.0062007700001</v>
      </c>
      <c r="G486" s="826" t="s">
        <v>61</v>
      </c>
    </row>
    <row r="487" spans="1:7" s="335" customFormat="1" ht="30.4" customHeight="1">
      <c r="A487" s="823"/>
      <c r="B487" s="820" t="s">
        <v>486</v>
      </c>
      <c r="C487" s="820" t="s">
        <v>768</v>
      </c>
      <c r="D487" s="821" t="s">
        <v>2789</v>
      </c>
      <c r="E487" s="822" t="s">
        <v>2790</v>
      </c>
      <c r="F487" s="831">
        <v>1970.0062007700001</v>
      </c>
      <c r="G487" s="832" t="s">
        <v>2791</v>
      </c>
    </row>
    <row r="488" spans="1:7" s="335" customFormat="1" ht="41.1" customHeight="1">
      <c r="A488" s="819"/>
      <c r="B488" s="819"/>
      <c r="C488" s="830" t="s">
        <v>1550</v>
      </c>
      <c r="D488" s="819"/>
      <c r="E488" s="826" t="s">
        <v>1592</v>
      </c>
      <c r="F488" s="827">
        <v>2467.3881000000001</v>
      </c>
      <c r="G488" s="826" t="s">
        <v>1593</v>
      </c>
    </row>
    <row r="489" spans="1:7" s="335" customFormat="1" ht="30.4" customHeight="1">
      <c r="A489" s="823"/>
      <c r="B489" s="823"/>
      <c r="C489" s="820" t="s">
        <v>1550</v>
      </c>
      <c r="D489" s="821" t="s">
        <v>2338</v>
      </c>
      <c r="E489" s="822" t="s">
        <v>3081</v>
      </c>
      <c r="F489" s="831">
        <v>2467.3881000000001</v>
      </c>
      <c r="G489" s="832" t="s">
        <v>2792</v>
      </c>
    </row>
    <row r="490" spans="1:7" s="335" customFormat="1" ht="24" customHeight="1">
      <c r="A490" s="819"/>
      <c r="B490" s="830" t="s">
        <v>412</v>
      </c>
      <c r="C490" s="819"/>
      <c r="D490" s="819"/>
      <c r="E490" s="826" t="s">
        <v>2793</v>
      </c>
      <c r="F490" s="827">
        <v>10783.940988189999</v>
      </c>
      <c r="G490" s="826" t="s">
        <v>2794</v>
      </c>
    </row>
    <row r="491" spans="1:7" s="335" customFormat="1" ht="30.4" customHeight="1">
      <c r="A491" s="819"/>
      <c r="B491" s="819"/>
      <c r="C491" s="830" t="s">
        <v>1589</v>
      </c>
      <c r="D491" s="819"/>
      <c r="E491" s="826" t="s">
        <v>2267</v>
      </c>
      <c r="F491" s="827">
        <v>0</v>
      </c>
      <c r="G491" s="826" t="s">
        <v>2268</v>
      </c>
    </row>
    <row r="492" spans="1:7" s="335" customFormat="1" ht="24" customHeight="1">
      <c r="A492" s="823"/>
      <c r="B492" s="820" t="s">
        <v>412</v>
      </c>
      <c r="C492" s="820" t="s">
        <v>1589</v>
      </c>
      <c r="D492" s="821" t="s">
        <v>1626</v>
      </c>
      <c r="E492" s="822" t="s">
        <v>2795</v>
      </c>
      <c r="F492" s="831">
        <v>0</v>
      </c>
      <c r="G492" s="832" t="s">
        <v>2796</v>
      </c>
    </row>
    <row r="493" spans="1:7" s="335" customFormat="1" ht="24" customHeight="1">
      <c r="A493" s="819"/>
      <c r="B493" s="819"/>
      <c r="C493" s="830" t="s">
        <v>768</v>
      </c>
      <c r="D493" s="819"/>
      <c r="E493" s="826" t="s">
        <v>1253</v>
      </c>
      <c r="F493" s="827">
        <v>10783.940988189999</v>
      </c>
      <c r="G493" s="826" t="s">
        <v>61</v>
      </c>
    </row>
    <row r="494" spans="1:7" s="335" customFormat="1" ht="24" customHeight="1">
      <c r="A494" s="823"/>
      <c r="B494" s="823"/>
      <c r="C494" s="820" t="s">
        <v>768</v>
      </c>
      <c r="D494" s="821" t="s">
        <v>1622</v>
      </c>
      <c r="E494" s="822" t="s">
        <v>2797</v>
      </c>
      <c r="F494" s="831">
        <v>10783.940988189999</v>
      </c>
      <c r="G494" s="832" t="s">
        <v>2798</v>
      </c>
    </row>
    <row r="495" spans="1:7" s="335" customFormat="1" ht="19.7" customHeight="1">
      <c r="A495" s="823"/>
      <c r="B495" s="823"/>
      <c r="C495" s="823"/>
      <c r="D495" s="821" t="s">
        <v>993</v>
      </c>
      <c r="E495" s="822" t="s">
        <v>2351</v>
      </c>
      <c r="F495" s="831">
        <v>0</v>
      </c>
      <c r="G495" s="832" t="s">
        <v>2352</v>
      </c>
    </row>
    <row r="496" spans="1:7" s="335" customFormat="1" ht="19.7" customHeight="1">
      <c r="A496" s="823"/>
      <c r="B496" s="823"/>
      <c r="C496" s="823"/>
      <c r="D496" s="821" t="s">
        <v>1124</v>
      </c>
      <c r="E496" s="822" t="s">
        <v>3156</v>
      </c>
      <c r="F496" s="831">
        <v>0</v>
      </c>
      <c r="G496" s="832" t="s">
        <v>3157</v>
      </c>
    </row>
    <row r="497" spans="1:7" s="335" customFormat="1" ht="24" customHeight="1">
      <c r="A497" s="823"/>
      <c r="B497" s="823"/>
      <c r="C497" s="823"/>
      <c r="D497" s="821" t="s">
        <v>3158</v>
      </c>
      <c r="E497" s="822" t="s">
        <v>3159</v>
      </c>
      <c r="F497" s="831">
        <v>0</v>
      </c>
      <c r="G497" s="832" t="s">
        <v>3160</v>
      </c>
    </row>
    <row r="498" spans="1:7" s="335" customFormat="1" ht="19.7" customHeight="1">
      <c r="A498" s="830" t="s">
        <v>1117</v>
      </c>
      <c r="B498" s="819"/>
      <c r="C498" s="819"/>
      <c r="D498" s="819"/>
      <c r="E498" s="826" t="s">
        <v>2799</v>
      </c>
      <c r="F498" s="827">
        <v>2718.0585000000001</v>
      </c>
      <c r="G498" s="826" t="s">
        <v>598</v>
      </c>
    </row>
    <row r="499" spans="1:7" s="335" customFormat="1" ht="24" customHeight="1">
      <c r="A499" s="819"/>
      <c r="B499" s="830" t="s">
        <v>507</v>
      </c>
      <c r="C499" s="819"/>
      <c r="D499" s="819"/>
      <c r="E499" s="826" t="s">
        <v>2800</v>
      </c>
      <c r="F499" s="827">
        <v>2324.5268999999998</v>
      </c>
      <c r="G499" s="826" t="s">
        <v>2801</v>
      </c>
    </row>
    <row r="500" spans="1:7" s="335" customFormat="1" ht="24" customHeight="1">
      <c r="A500" s="819"/>
      <c r="B500" s="819"/>
      <c r="C500" s="830" t="s">
        <v>821</v>
      </c>
      <c r="D500" s="819"/>
      <c r="E500" s="826" t="s">
        <v>1590</v>
      </c>
      <c r="F500" s="827">
        <v>575.02290000000005</v>
      </c>
      <c r="G500" s="826" t="s">
        <v>1591</v>
      </c>
    </row>
    <row r="501" spans="1:7" s="335" customFormat="1" ht="19.7" customHeight="1">
      <c r="A501" s="820" t="s">
        <v>1117</v>
      </c>
      <c r="B501" s="820" t="s">
        <v>507</v>
      </c>
      <c r="C501" s="820" t="s">
        <v>821</v>
      </c>
      <c r="D501" s="821" t="s">
        <v>2802</v>
      </c>
      <c r="E501" s="822" t="s">
        <v>2803</v>
      </c>
      <c r="F501" s="831">
        <v>575.02290000000005</v>
      </c>
      <c r="G501" s="832" t="s">
        <v>2804</v>
      </c>
    </row>
    <row r="502" spans="1:7" s="335" customFormat="1" ht="24" customHeight="1">
      <c r="A502" s="819"/>
      <c r="B502" s="819"/>
      <c r="C502" s="830" t="s">
        <v>2684</v>
      </c>
      <c r="D502" s="819"/>
      <c r="E502" s="826" t="s">
        <v>2920</v>
      </c>
      <c r="F502" s="827">
        <v>1725.4739999999999</v>
      </c>
      <c r="G502" s="826" t="s">
        <v>2921</v>
      </c>
    </row>
    <row r="503" spans="1:7" s="335" customFormat="1" ht="24" customHeight="1">
      <c r="A503" s="823"/>
      <c r="B503" s="823"/>
      <c r="C503" s="820" t="s">
        <v>2684</v>
      </c>
      <c r="D503" s="821" t="s">
        <v>2399</v>
      </c>
      <c r="E503" s="822" t="s">
        <v>2808</v>
      </c>
      <c r="F503" s="831">
        <v>168</v>
      </c>
      <c r="G503" s="832" t="s">
        <v>2809</v>
      </c>
    </row>
    <row r="504" spans="1:7" s="335" customFormat="1" ht="30.4" customHeight="1">
      <c r="A504" s="823"/>
      <c r="B504" s="823"/>
      <c r="C504" s="823"/>
      <c r="D504" s="821" t="s">
        <v>2802</v>
      </c>
      <c r="E504" s="822" t="s">
        <v>2811</v>
      </c>
      <c r="F504" s="831">
        <v>1557.4739999999999</v>
      </c>
      <c r="G504" s="832" t="s">
        <v>2812</v>
      </c>
    </row>
    <row r="505" spans="1:7" s="335" customFormat="1" ht="24" customHeight="1">
      <c r="A505" s="819"/>
      <c r="B505" s="819"/>
      <c r="C505" s="830" t="s">
        <v>1258</v>
      </c>
      <c r="D505" s="819"/>
      <c r="E505" s="826" t="s">
        <v>770</v>
      </c>
      <c r="F505" s="827">
        <v>24.03</v>
      </c>
      <c r="G505" s="826" t="s">
        <v>771</v>
      </c>
    </row>
    <row r="506" spans="1:7" s="335" customFormat="1" ht="19.7" customHeight="1">
      <c r="A506" s="823"/>
      <c r="B506" s="823"/>
      <c r="C506" s="820" t="s">
        <v>1258</v>
      </c>
      <c r="D506" s="821" t="s">
        <v>2805</v>
      </c>
      <c r="E506" s="822" t="s">
        <v>2806</v>
      </c>
      <c r="F506" s="831">
        <v>24.03</v>
      </c>
      <c r="G506" s="832" t="s">
        <v>2807</v>
      </c>
    </row>
    <row r="507" spans="1:7" s="335" customFormat="1" ht="24" customHeight="1">
      <c r="A507" s="819"/>
      <c r="B507" s="830" t="s">
        <v>185</v>
      </c>
      <c r="C507" s="819"/>
      <c r="D507" s="819"/>
      <c r="E507" s="826" t="s">
        <v>2813</v>
      </c>
      <c r="F507" s="827">
        <v>393.53160000000003</v>
      </c>
      <c r="G507" s="826" t="s">
        <v>2814</v>
      </c>
    </row>
    <row r="508" spans="1:7" s="335" customFormat="1" ht="19.7" customHeight="1">
      <c r="A508" s="819"/>
      <c r="B508" s="819"/>
      <c r="C508" s="830" t="s">
        <v>2684</v>
      </c>
      <c r="D508" s="819"/>
      <c r="E508" s="826" t="s">
        <v>2920</v>
      </c>
      <c r="F508" s="827">
        <v>393.53160000000003</v>
      </c>
      <c r="G508" s="826" t="s">
        <v>2921</v>
      </c>
    </row>
    <row r="509" spans="1:7" s="335" customFormat="1" ht="19.7" customHeight="1">
      <c r="A509" s="823"/>
      <c r="B509" s="820" t="s">
        <v>185</v>
      </c>
      <c r="C509" s="820" t="s">
        <v>2684</v>
      </c>
      <c r="D509" s="821" t="s">
        <v>2815</v>
      </c>
      <c r="E509" s="822" t="s">
        <v>2952</v>
      </c>
      <c r="F509" s="831">
        <v>393.53160000000003</v>
      </c>
      <c r="G509" s="832" t="s">
        <v>2953</v>
      </c>
    </row>
    <row r="510" spans="1:7" s="335" customFormat="1" ht="30.4" customHeight="1">
      <c r="A510" s="830" t="s">
        <v>1118</v>
      </c>
      <c r="B510" s="819"/>
      <c r="C510" s="819"/>
      <c r="D510" s="819"/>
      <c r="E510" s="826" t="s">
        <v>2816</v>
      </c>
      <c r="F510" s="827">
        <v>185794.29560759</v>
      </c>
      <c r="G510" s="826" t="s">
        <v>499</v>
      </c>
    </row>
    <row r="511" spans="1:7" s="335" customFormat="1" ht="30.4" customHeight="1">
      <c r="A511" s="819"/>
      <c r="B511" s="830" t="s">
        <v>507</v>
      </c>
      <c r="C511" s="819"/>
      <c r="D511" s="819"/>
      <c r="E511" s="826" t="s">
        <v>2817</v>
      </c>
      <c r="F511" s="827">
        <v>116396.08703775</v>
      </c>
      <c r="G511" s="826" t="s">
        <v>2818</v>
      </c>
    </row>
    <row r="512" spans="1:7" s="335" customFormat="1" ht="34.700000000000003" customHeight="1">
      <c r="A512" s="819"/>
      <c r="B512" s="819"/>
      <c r="C512" s="830" t="s">
        <v>2679</v>
      </c>
      <c r="D512" s="819"/>
      <c r="E512" s="826" t="s">
        <v>2918</v>
      </c>
      <c r="F512" s="827">
        <v>116396.08703775</v>
      </c>
      <c r="G512" s="826" t="s">
        <v>2919</v>
      </c>
    </row>
    <row r="513" spans="1:7" s="335" customFormat="1" ht="19.7" customHeight="1">
      <c r="A513" s="820" t="s">
        <v>1118</v>
      </c>
      <c r="B513" s="820" t="s">
        <v>507</v>
      </c>
      <c r="C513" s="820" t="s">
        <v>2679</v>
      </c>
      <c r="D513" s="821" t="s">
        <v>2337</v>
      </c>
      <c r="E513" s="822" t="s">
        <v>2819</v>
      </c>
      <c r="F513" s="831">
        <v>40995.402437750003</v>
      </c>
      <c r="G513" s="832" t="s">
        <v>2820</v>
      </c>
    </row>
    <row r="514" spans="1:7" s="335" customFormat="1" ht="30.4" customHeight="1">
      <c r="A514" s="823"/>
      <c r="B514" s="823"/>
      <c r="C514" s="823"/>
      <c r="D514" s="821" t="s">
        <v>2821</v>
      </c>
      <c r="E514" s="822" t="s">
        <v>2822</v>
      </c>
      <c r="F514" s="831">
        <v>36464.272599999997</v>
      </c>
      <c r="G514" s="832" t="s">
        <v>2823</v>
      </c>
    </row>
    <row r="515" spans="1:7" s="335" customFormat="1" ht="19.7" customHeight="1">
      <c r="A515" s="823"/>
      <c r="B515" s="823"/>
      <c r="C515" s="823"/>
      <c r="D515" s="821" t="s">
        <v>2824</v>
      </c>
      <c r="E515" s="822" t="s">
        <v>2825</v>
      </c>
      <c r="F515" s="831">
        <v>38936.411999999997</v>
      </c>
      <c r="G515" s="832" t="s">
        <v>2826</v>
      </c>
    </row>
    <row r="516" spans="1:7" s="335" customFormat="1" ht="24" customHeight="1">
      <c r="A516" s="819"/>
      <c r="B516" s="830" t="s">
        <v>271</v>
      </c>
      <c r="C516" s="819"/>
      <c r="D516" s="819"/>
      <c r="E516" s="826" t="s">
        <v>2827</v>
      </c>
      <c r="F516" s="827">
        <v>10306.3768</v>
      </c>
      <c r="G516" s="826" t="s">
        <v>2828</v>
      </c>
    </row>
    <row r="517" spans="1:7" s="335" customFormat="1" ht="30.4" customHeight="1">
      <c r="A517" s="819"/>
      <c r="B517" s="819"/>
      <c r="C517" s="830" t="s">
        <v>2679</v>
      </c>
      <c r="D517" s="819"/>
      <c r="E517" s="826" t="s">
        <v>2918</v>
      </c>
      <c r="F517" s="827">
        <v>10306.3768</v>
      </c>
      <c r="G517" s="826" t="s">
        <v>2919</v>
      </c>
    </row>
    <row r="518" spans="1:7" s="335" customFormat="1" ht="24" customHeight="1">
      <c r="A518" s="823"/>
      <c r="B518" s="820" t="s">
        <v>271</v>
      </c>
      <c r="C518" s="820" t="s">
        <v>2679</v>
      </c>
      <c r="D518" s="821" t="s">
        <v>2617</v>
      </c>
      <c r="E518" s="822" t="s">
        <v>2829</v>
      </c>
      <c r="F518" s="831">
        <v>10306.3768</v>
      </c>
      <c r="G518" s="832" t="s">
        <v>2830</v>
      </c>
    </row>
    <row r="519" spans="1:7" s="335" customFormat="1" ht="52.35" customHeight="1">
      <c r="A519" s="819"/>
      <c r="B519" s="830" t="s">
        <v>459</v>
      </c>
      <c r="C519" s="819"/>
      <c r="D519" s="819"/>
      <c r="E519" s="826" t="s">
        <v>2831</v>
      </c>
      <c r="F519" s="827">
        <v>1200</v>
      </c>
      <c r="G519" s="826" t="s">
        <v>2832</v>
      </c>
    </row>
    <row r="520" spans="1:7" s="335" customFormat="1" ht="41.1" customHeight="1">
      <c r="A520" s="819"/>
      <c r="B520" s="819"/>
      <c r="C520" s="830" t="s">
        <v>2679</v>
      </c>
      <c r="D520" s="819"/>
      <c r="E520" s="826" t="s">
        <v>2918</v>
      </c>
      <c r="F520" s="827">
        <v>1200</v>
      </c>
      <c r="G520" s="826" t="s">
        <v>2919</v>
      </c>
    </row>
    <row r="521" spans="1:7" s="335" customFormat="1" ht="41.1" customHeight="1">
      <c r="A521" s="823"/>
      <c r="B521" s="820" t="s">
        <v>459</v>
      </c>
      <c r="C521" s="820" t="s">
        <v>2679</v>
      </c>
      <c r="D521" s="821" t="s">
        <v>2391</v>
      </c>
      <c r="E521" s="822" t="s">
        <v>2833</v>
      </c>
      <c r="F521" s="831">
        <v>1200</v>
      </c>
      <c r="G521" s="832" t="s">
        <v>2834</v>
      </c>
    </row>
    <row r="522" spans="1:7" s="335" customFormat="1" ht="30.4" customHeight="1">
      <c r="A522" s="823"/>
      <c r="B522" s="823"/>
      <c r="C522" s="823"/>
      <c r="D522" s="821" t="s">
        <v>2563</v>
      </c>
      <c r="E522" s="822" t="s">
        <v>3082</v>
      </c>
      <c r="F522" s="831">
        <v>0</v>
      </c>
      <c r="G522" s="832" t="s">
        <v>3083</v>
      </c>
    </row>
    <row r="523" spans="1:7" s="335" customFormat="1" ht="30.4" customHeight="1">
      <c r="A523" s="819"/>
      <c r="B523" s="830" t="s">
        <v>672</v>
      </c>
      <c r="C523" s="819"/>
      <c r="D523" s="819"/>
      <c r="E523" s="826" t="s">
        <v>2835</v>
      </c>
      <c r="F523" s="827">
        <v>42370.581766700001</v>
      </c>
      <c r="G523" s="826" t="s">
        <v>2836</v>
      </c>
    </row>
    <row r="524" spans="1:7" s="335" customFormat="1" ht="24" customHeight="1">
      <c r="A524" s="819"/>
      <c r="B524" s="819"/>
      <c r="C524" s="830" t="s">
        <v>2679</v>
      </c>
      <c r="D524" s="819"/>
      <c r="E524" s="826" t="s">
        <v>2918</v>
      </c>
      <c r="F524" s="827">
        <v>42370.581766700001</v>
      </c>
      <c r="G524" s="826" t="s">
        <v>2919</v>
      </c>
    </row>
    <row r="525" spans="1:7" s="335" customFormat="1" ht="30.4" customHeight="1">
      <c r="A525" s="823"/>
      <c r="B525" s="820" t="s">
        <v>672</v>
      </c>
      <c r="C525" s="820" t="s">
        <v>2679</v>
      </c>
      <c r="D525" s="821" t="s">
        <v>2497</v>
      </c>
      <c r="E525" s="822" t="s">
        <v>2837</v>
      </c>
      <c r="F525" s="831">
        <v>20415.866999999998</v>
      </c>
      <c r="G525" s="832" t="s">
        <v>2838</v>
      </c>
    </row>
    <row r="526" spans="1:7" s="335" customFormat="1" ht="30.4" customHeight="1">
      <c r="A526" s="823"/>
      <c r="B526" s="823"/>
      <c r="C526" s="823"/>
      <c r="D526" s="821" t="s">
        <v>2665</v>
      </c>
      <c r="E526" s="822" t="s">
        <v>2839</v>
      </c>
      <c r="F526" s="831">
        <v>10000</v>
      </c>
      <c r="G526" s="832" t="s">
        <v>2840</v>
      </c>
    </row>
    <row r="527" spans="1:7" s="335" customFormat="1" ht="24" customHeight="1">
      <c r="A527" s="823"/>
      <c r="B527" s="823"/>
      <c r="C527" s="823"/>
      <c r="D527" s="821" t="s">
        <v>2881</v>
      </c>
      <c r="E527" s="822" t="s">
        <v>3084</v>
      </c>
      <c r="F527" s="831">
        <v>0</v>
      </c>
      <c r="G527" s="832" t="s">
        <v>3085</v>
      </c>
    </row>
    <row r="528" spans="1:7" s="335" customFormat="1" ht="24" customHeight="1">
      <c r="A528" s="823"/>
      <c r="B528" s="823"/>
      <c r="C528" s="823"/>
      <c r="D528" s="821" t="s">
        <v>1589</v>
      </c>
      <c r="E528" s="822" t="s">
        <v>2841</v>
      </c>
      <c r="F528" s="831">
        <v>7983.6583667000004</v>
      </c>
      <c r="G528" s="832" t="s">
        <v>2842</v>
      </c>
    </row>
    <row r="529" spans="1:7" s="335" customFormat="1" ht="24" customHeight="1">
      <c r="A529" s="823"/>
      <c r="B529" s="823"/>
      <c r="C529" s="823"/>
      <c r="D529" s="821" t="s">
        <v>768</v>
      </c>
      <c r="E529" s="822" t="s">
        <v>3086</v>
      </c>
      <c r="F529" s="831">
        <v>3971.0563999999999</v>
      </c>
      <c r="G529" s="832" t="s">
        <v>2843</v>
      </c>
    </row>
    <row r="530" spans="1:7" s="335" customFormat="1" ht="19.7" customHeight="1">
      <c r="A530" s="819"/>
      <c r="B530" s="830" t="s">
        <v>412</v>
      </c>
      <c r="C530" s="819"/>
      <c r="D530" s="819"/>
      <c r="E530" s="826" t="s">
        <v>2844</v>
      </c>
      <c r="F530" s="827">
        <v>15521.25000314</v>
      </c>
      <c r="G530" s="826" t="s">
        <v>2845</v>
      </c>
    </row>
    <row r="531" spans="1:7" s="335" customFormat="1" ht="24" customHeight="1">
      <c r="A531" s="819"/>
      <c r="B531" s="819"/>
      <c r="C531" s="830" t="s">
        <v>1550</v>
      </c>
      <c r="D531" s="819"/>
      <c r="E531" s="826" t="s">
        <v>1592</v>
      </c>
      <c r="F531" s="827">
        <v>15521.25000314</v>
      </c>
      <c r="G531" s="826" t="s">
        <v>1593</v>
      </c>
    </row>
    <row r="532" spans="1:7" s="335" customFormat="1" ht="24" customHeight="1">
      <c r="A532" s="823"/>
      <c r="B532" s="820" t="s">
        <v>412</v>
      </c>
      <c r="C532" s="820" t="s">
        <v>1550</v>
      </c>
      <c r="D532" s="821" t="s">
        <v>2337</v>
      </c>
      <c r="E532" s="822" t="s">
        <v>2846</v>
      </c>
      <c r="F532" s="831">
        <v>9910.0098708200003</v>
      </c>
      <c r="G532" s="832" t="s">
        <v>2847</v>
      </c>
    </row>
    <row r="533" spans="1:7" s="335" customFormat="1" ht="24" customHeight="1">
      <c r="A533" s="823"/>
      <c r="B533" s="823"/>
      <c r="C533" s="823"/>
      <c r="D533" s="821" t="s">
        <v>1624</v>
      </c>
      <c r="E533" s="822" t="s">
        <v>2422</v>
      </c>
      <c r="F533" s="831">
        <v>0</v>
      </c>
      <c r="G533" s="832" t="s">
        <v>2423</v>
      </c>
    </row>
    <row r="534" spans="1:7" s="335" customFormat="1" ht="19.7" customHeight="1">
      <c r="A534" s="823"/>
      <c r="B534" s="823"/>
      <c r="C534" s="823"/>
      <c r="D534" s="821" t="s">
        <v>2346</v>
      </c>
      <c r="E534" s="822" t="s">
        <v>2848</v>
      </c>
      <c r="F534" s="831">
        <v>508.32600000000002</v>
      </c>
      <c r="G534" s="832" t="s">
        <v>2849</v>
      </c>
    </row>
    <row r="535" spans="1:7" s="335" customFormat="1" ht="11.1" customHeight="1">
      <c r="A535" s="823"/>
      <c r="B535" s="823"/>
      <c r="C535" s="823"/>
      <c r="D535" s="821" t="s">
        <v>2614</v>
      </c>
      <c r="E535" s="822" t="s">
        <v>3087</v>
      </c>
      <c r="F535" s="831">
        <v>1602.9141323199999</v>
      </c>
      <c r="G535" s="832" t="s">
        <v>2850</v>
      </c>
    </row>
    <row r="536" spans="1:7" s="335" customFormat="1" ht="11.1" customHeight="1">
      <c r="A536" s="823"/>
      <c r="B536" s="823"/>
      <c r="C536" s="823"/>
      <c r="D536" s="821" t="s">
        <v>2598</v>
      </c>
      <c r="E536" s="822" t="s">
        <v>2851</v>
      </c>
      <c r="F536" s="831">
        <v>0</v>
      </c>
      <c r="G536" s="832" t="s">
        <v>2852</v>
      </c>
    </row>
    <row r="537" spans="1:7" s="335" customFormat="1" ht="24" customHeight="1">
      <c r="A537" s="823"/>
      <c r="B537" s="823"/>
      <c r="C537" s="823"/>
      <c r="D537" s="821" t="s">
        <v>2391</v>
      </c>
      <c r="E537" s="822" t="s">
        <v>3088</v>
      </c>
      <c r="F537" s="831">
        <v>3500</v>
      </c>
      <c r="G537" s="832" t="s">
        <v>2853</v>
      </c>
    </row>
    <row r="538" spans="1:7" s="335" customFormat="1" ht="24" customHeight="1">
      <c r="A538" s="819"/>
      <c r="B538" s="819"/>
      <c r="C538" s="830" t="s">
        <v>2679</v>
      </c>
      <c r="D538" s="819"/>
      <c r="E538" s="826" t="s">
        <v>2918</v>
      </c>
      <c r="F538" s="827">
        <v>0</v>
      </c>
      <c r="G538" s="826" t="s">
        <v>2919</v>
      </c>
    </row>
    <row r="539" spans="1:7" s="335" customFormat="1" ht="34.700000000000003" customHeight="1">
      <c r="A539" s="823"/>
      <c r="B539" s="823"/>
      <c r="C539" s="820" t="s">
        <v>2679</v>
      </c>
      <c r="D539" s="821" t="s">
        <v>1257</v>
      </c>
      <c r="E539" s="822" t="s">
        <v>2854</v>
      </c>
      <c r="F539" s="831">
        <v>0</v>
      </c>
      <c r="G539" s="832" t="s">
        <v>2855</v>
      </c>
    </row>
    <row r="540" spans="1:7" s="335" customFormat="1" ht="24" customHeight="1">
      <c r="A540" s="830" t="s">
        <v>1115</v>
      </c>
      <c r="B540" s="819"/>
      <c r="C540" s="819"/>
      <c r="D540" s="819"/>
      <c r="E540" s="826" t="s">
        <v>2856</v>
      </c>
      <c r="F540" s="827">
        <v>219421.00937566999</v>
      </c>
      <c r="G540" s="826" t="s">
        <v>47</v>
      </c>
    </row>
    <row r="541" spans="1:7" s="335" customFormat="1" ht="30.4" customHeight="1">
      <c r="A541" s="819"/>
      <c r="B541" s="830" t="s">
        <v>507</v>
      </c>
      <c r="C541" s="819"/>
      <c r="D541" s="819"/>
      <c r="E541" s="826" t="s">
        <v>2857</v>
      </c>
      <c r="F541" s="827">
        <v>1151.1048058199999</v>
      </c>
      <c r="G541" s="826" t="s">
        <v>2858</v>
      </c>
    </row>
    <row r="542" spans="1:7" s="335" customFormat="1" ht="24" customHeight="1">
      <c r="A542" s="819"/>
      <c r="B542" s="819"/>
      <c r="C542" s="830" t="s">
        <v>1249</v>
      </c>
      <c r="D542" s="819"/>
      <c r="E542" s="826" t="s">
        <v>1250</v>
      </c>
      <c r="F542" s="827">
        <v>1003.13711487</v>
      </c>
      <c r="G542" s="826" t="s">
        <v>476</v>
      </c>
    </row>
    <row r="543" spans="1:7" s="335" customFormat="1" ht="24" customHeight="1">
      <c r="A543" s="820" t="s">
        <v>1115</v>
      </c>
      <c r="B543" s="820" t="s">
        <v>507</v>
      </c>
      <c r="C543" s="820" t="s">
        <v>1249</v>
      </c>
      <c r="D543" s="821" t="s">
        <v>2656</v>
      </c>
      <c r="E543" s="822" t="s">
        <v>2859</v>
      </c>
      <c r="F543" s="831">
        <v>183.31301486999999</v>
      </c>
      <c r="G543" s="832" t="s">
        <v>2860</v>
      </c>
    </row>
    <row r="544" spans="1:7" s="335" customFormat="1" ht="24" customHeight="1">
      <c r="A544" s="823"/>
      <c r="B544" s="823"/>
      <c r="C544" s="823"/>
      <c r="D544" s="821" t="s">
        <v>2861</v>
      </c>
      <c r="E544" s="822" t="s">
        <v>2862</v>
      </c>
      <c r="F544" s="831">
        <v>819.82410000000004</v>
      </c>
      <c r="G544" s="832" t="s">
        <v>2863</v>
      </c>
    </row>
    <row r="545" spans="1:7" s="335" customFormat="1" ht="41.1" customHeight="1">
      <c r="A545" s="819"/>
      <c r="B545" s="819"/>
      <c r="C545" s="830" t="s">
        <v>821</v>
      </c>
      <c r="D545" s="819"/>
      <c r="E545" s="826" t="s">
        <v>1590</v>
      </c>
      <c r="F545" s="827">
        <v>147.96769094999999</v>
      </c>
      <c r="G545" s="826" t="s">
        <v>1591</v>
      </c>
    </row>
    <row r="546" spans="1:7" s="335" customFormat="1" ht="24" customHeight="1">
      <c r="A546" s="823"/>
      <c r="B546" s="823"/>
      <c r="C546" s="820" t="s">
        <v>821</v>
      </c>
      <c r="D546" s="821" t="s">
        <v>2657</v>
      </c>
      <c r="E546" s="822" t="s">
        <v>2864</v>
      </c>
      <c r="F546" s="831">
        <v>147.96769094999999</v>
      </c>
      <c r="G546" s="832" t="s">
        <v>2865</v>
      </c>
    </row>
    <row r="547" spans="1:7" s="335" customFormat="1" ht="24" customHeight="1">
      <c r="A547" s="819"/>
      <c r="B547" s="830" t="s">
        <v>271</v>
      </c>
      <c r="C547" s="819"/>
      <c r="D547" s="819"/>
      <c r="E547" s="826" t="s">
        <v>2866</v>
      </c>
      <c r="F547" s="827">
        <v>131092.79509999999</v>
      </c>
      <c r="G547" s="826" t="s">
        <v>2867</v>
      </c>
    </row>
    <row r="548" spans="1:7" s="335" customFormat="1" ht="24" customHeight="1">
      <c r="A548" s="819"/>
      <c r="B548" s="819"/>
      <c r="C548" s="830" t="s">
        <v>1259</v>
      </c>
      <c r="D548" s="819"/>
      <c r="E548" s="826" t="s">
        <v>772</v>
      </c>
      <c r="F548" s="827">
        <v>131092.79509999999</v>
      </c>
      <c r="G548" s="826" t="s">
        <v>773</v>
      </c>
    </row>
    <row r="549" spans="1:7" s="335" customFormat="1" ht="41.1" customHeight="1">
      <c r="A549" s="823"/>
      <c r="B549" s="820" t="s">
        <v>271</v>
      </c>
      <c r="C549" s="820" t="s">
        <v>1259</v>
      </c>
      <c r="D549" s="821" t="s">
        <v>2868</v>
      </c>
      <c r="E549" s="822" t="s">
        <v>3089</v>
      </c>
      <c r="F549" s="831">
        <v>131092.79509999999</v>
      </c>
      <c r="G549" s="832" t="s">
        <v>3090</v>
      </c>
    </row>
    <row r="550" spans="1:7" s="335" customFormat="1" ht="45.4" customHeight="1">
      <c r="A550" s="819"/>
      <c r="B550" s="830" t="s">
        <v>412</v>
      </c>
      <c r="C550" s="819"/>
      <c r="D550" s="819"/>
      <c r="E550" s="826" t="s">
        <v>2856</v>
      </c>
      <c r="F550" s="827">
        <v>87177.109469849995</v>
      </c>
      <c r="G550" s="826" t="s">
        <v>47</v>
      </c>
    </row>
    <row r="551" spans="1:7" s="335" customFormat="1" ht="24" customHeight="1">
      <c r="A551" s="819"/>
      <c r="B551" s="819"/>
      <c r="C551" s="830" t="s">
        <v>1628</v>
      </c>
      <c r="D551" s="819"/>
      <c r="E551" s="826" t="s">
        <v>1714</v>
      </c>
      <c r="F551" s="827">
        <v>805.82399999999996</v>
      </c>
      <c r="G551" s="826" t="s">
        <v>1709</v>
      </c>
    </row>
    <row r="552" spans="1:7" s="335" customFormat="1" ht="24" customHeight="1">
      <c r="A552" s="823"/>
      <c r="B552" s="820" t="s">
        <v>412</v>
      </c>
      <c r="C552" s="820" t="s">
        <v>1628</v>
      </c>
      <c r="D552" s="821" t="s">
        <v>1623</v>
      </c>
      <c r="E552" s="822" t="s">
        <v>2869</v>
      </c>
      <c r="F552" s="831">
        <v>805.82399999999996</v>
      </c>
      <c r="G552" s="832" t="s">
        <v>2870</v>
      </c>
    </row>
    <row r="553" spans="1:7" s="335" customFormat="1" ht="41.1" customHeight="1">
      <c r="A553" s="819"/>
      <c r="B553" s="819"/>
      <c r="C553" s="830" t="s">
        <v>1249</v>
      </c>
      <c r="D553" s="819"/>
      <c r="E553" s="826" t="s">
        <v>1250</v>
      </c>
      <c r="F553" s="827">
        <v>0</v>
      </c>
      <c r="G553" s="826" t="s">
        <v>476</v>
      </c>
    </row>
    <row r="554" spans="1:7" s="335" customFormat="1" ht="30.4" customHeight="1">
      <c r="A554" s="823"/>
      <c r="B554" s="823"/>
      <c r="C554" s="820" t="s">
        <v>1249</v>
      </c>
      <c r="D554" s="821" t="s">
        <v>2419</v>
      </c>
      <c r="E554" s="822" t="s">
        <v>2871</v>
      </c>
      <c r="F554" s="831">
        <v>0</v>
      </c>
      <c r="G554" s="832" t="s">
        <v>2872</v>
      </c>
    </row>
    <row r="555" spans="1:7" s="335" customFormat="1" ht="30.4" customHeight="1">
      <c r="A555" s="819"/>
      <c r="B555" s="819"/>
      <c r="C555" s="830" t="s">
        <v>1254</v>
      </c>
      <c r="D555" s="819"/>
      <c r="E555" s="826" t="s">
        <v>1255</v>
      </c>
      <c r="F555" s="827">
        <v>10517.364</v>
      </c>
      <c r="G555" s="826" t="s">
        <v>45</v>
      </c>
    </row>
    <row r="556" spans="1:7" s="335" customFormat="1" ht="34.700000000000003" customHeight="1">
      <c r="A556" s="823"/>
      <c r="B556" s="823"/>
      <c r="C556" s="820" t="s">
        <v>1254</v>
      </c>
      <c r="D556" s="821" t="s">
        <v>2614</v>
      </c>
      <c r="E556" s="822" t="s">
        <v>2873</v>
      </c>
      <c r="F556" s="831">
        <v>0</v>
      </c>
      <c r="G556" s="832" t="s">
        <v>2874</v>
      </c>
    </row>
    <row r="557" spans="1:7" s="335" customFormat="1" ht="24" customHeight="1">
      <c r="A557" s="823"/>
      <c r="B557" s="823"/>
      <c r="C557" s="823"/>
      <c r="D557" s="821" t="s">
        <v>2782</v>
      </c>
      <c r="E557" s="822" t="s">
        <v>2875</v>
      </c>
      <c r="F557" s="831">
        <v>1607.364</v>
      </c>
      <c r="G557" s="832" t="s">
        <v>2876</v>
      </c>
    </row>
    <row r="558" spans="1:7" s="335" customFormat="1" ht="30.4" customHeight="1">
      <c r="A558" s="823"/>
      <c r="B558" s="823"/>
      <c r="C558" s="823"/>
      <c r="D558" s="821" t="s">
        <v>2877</v>
      </c>
      <c r="E558" s="822" t="s">
        <v>2878</v>
      </c>
      <c r="F558" s="831">
        <v>8910</v>
      </c>
      <c r="G558" s="832" t="s">
        <v>2879</v>
      </c>
    </row>
    <row r="559" spans="1:7" s="335" customFormat="1" ht="34.700000000000003" customHeight="1">
      <c r="A559" s="823"/>
      <c r="B559" s="823"/>
      <c r="C559" s="823"/>
      <c r="D559" s="821" t="s">
        <v>426</v>
      </c>
      <c r="E559" s="822" t="s">
        <v>2880</v>
      </c>
      <c r="F559" s="831">
        <v>0</v>
      </c>
      <c r="G559" s="832" t="s">
        <v>1102</v>
      </c>
    </row>
    <row r="560" spans="1:7" s="335" customFormat="1" ht="24" customHeight="1">
      <c r="A560" s="819"/>
      <c r="B560" s="819"/>
      <c r="C560" s="830" t="s">
        <v>1550</v>
      </c>
      <c r="D560" s="819"/>
      <c r="E560" s="826" t="s">
        <v>1592</v>
      </c>
      <c r="F560" s="827">
        <v>1371.4119375099999</v>
      </c>
      <c r="G560" s="826" t="s">
        <v>1593</v>
      </c>
    </row>
    <row r="561" spans="1:7" s="335" customFormat="1" ht="24" customHeight="1">
      <c r="A561" s="823"/>
      <c r="B561" s="823"/>
      <c r="C561" s="820" t="s">
        <v>1550</v>
      </c>
      <c r="D561" s="821" t="s">
        <v>2419</v>
      </c>
      <c r="E561" s="822" t="s">
        <v>2882</v>
      </c>
      <c r="F561" s="831">
        <v>40.867537509999998</v>
      </c>
      <c r="G561" s="832" t="s">
        <v>2883</v>
      </c>
    </row>
    <row r="562" spans="1:7" s="335" customFormat="1" ht="41.1" customHeight="1">
      <c r="A562" s="823"/>
      <c r="B562" s="823"/>
      <c r="C562" s="823"/>
      <c r="D562" s="821" t="s">
        <v>426</v>
      </c>
      <c r="E562" s="822" t="s">
        <v>2880</v>
      </c>
      <c r="F562" s="831">
        <v>0</v>
      </c>
      <c r="G562" s="832" t="s">
        <v>1102</v>
      </c>
    </row>
    <row r="563" spans="1:7" s="335" customFormat="1" ht="41.1" customHeight="1">
      <c r="A563" s="823"/>
      <c r="B563" s="823"/>
      <c r="C563" s="823"/>
      <c r="D563" s="821" t="s">
        <v>2373</v>
      </c>
      <c r="E563" s="822" t="s">
        <v>2884</v>
      </c>
      <c r="F563" s="831">
        <v>1330.5444</v>
      </c>
      <c r="G563" s="832" t="s">
        <v>2885</v>
      </c>
    </row>
    <row r="564" spans="1:7" s="335" customFormat="1" ht="11.1" customHeight="1">
      <c r="A564" s="819"/>
      <c r="B564" s="819"/>
      <c r="C564" s="830" t="s">
        <v>2679</v>
      </c>
      <c r="D564" s="819"/>
      <c r="E564" s="826" t="s">
        <v>2918</v>
      </c>
      <c r="F564" s="827">
        <v>19028.481885000001</v>
      </c>
      <c r="G564" s="826" t="s">
        <v>2919</v>
      </c>
    </row>
    <row r="565" spans="1:7" s="335" customFormat="1" ht="11.1" customHeight="1">
      <c r="A565" s="823"/>
      <c r="B565" s="823"/>
      <c r="C565" s="820" t="s">
        <v>2679</v>
      </c>
      <c r="D565" s="821" t="s">
        <v>426</v>
      </c>
      <c r="E565" s="822" t="s">
        <v>2880</v>
      </c>
      <c r="F565" s="831">
        <v>19028.481885000001</v>
      </c>
      <c r="G565" s="832" t="s">
        <v>1102</v>
      </c>
    </row>
    <row r="566" spans="1:7" s="335" customFormat="1" ht="24" customHeight="1">
      <c r="A566" s="819"/>
      <c r="B566" s="819"/>
      <c r="C566" s="830" t="s">
        <v>1259</v>
      </c>
      <c r="D566" s="819"/>
      <c r="E566" s="826" t="s">
        <v>772</v>
      </c>
      <c r="F566" s="827">
        <v>13215.209383040001</v>
      </c>
      <c r="G566" s="826" t="s">
        <v>773</v>
      </c>
    </row>
    <row r="567" spans="1:7" s="335" customFormat="1" ht="24" customHeight="1">
      <c r="A567" s="823"/>
      <c r="B567" s="823"/>
      <c r="C567" s="820" t="s">
        <v>1259</v>
      </c>
      <c r="D567" s="821" t="s">
        <v>2810</v>
      </c>
      <c r="E567" s="822" t="s">
        <v>2886</v>
      </c>
      <c r="F567" s="831">
        <v>0</v>
      </c>
      <c r="G567" s="832" t="s">
        <v>2465</v>
      </c>
    </row>
    <row r="568" spans="1:7" s="335" customFormat="1" ht="24" customHeight="1">
      <c r="A568" s="823"/>
      <c r="B568" s="823"/>
      <c r="C568" s="823"/>
      <c r="D568" s="821" t="s">
        <v>2887</v>
      </c>
      <c r="E568" s="822" t="s">
        <v>2888</v>
      </c>
      <c r="F568" s="831">
        <v>10084.537</v>
      </c>
      <c r="G568" s="832" t="s">
        <v>2889</v>
      </c>
    </row>
    <row r="569" spans="1:7" s="335" customFormat="1" ht="24" customHeight="1">
      <c r="A569" s="823"/>
      <c r="B569" s="823"/>
      <c r="C569" s="823"/>
      <c r="D569" s="821" t="s">
        <v>787</v>
      </c>
      <c r="E569" s="822" t="s">
        <v>2890</v>
      </c>
      <c r="F569" s="831">
        <v>1515.971</v>
      </c>
      <c r="G569" s="832" t="s">
        <v>2891</v>
      </c>
    </row>
    <row r="570" spans="1:7" s="335" customFormat="1" ht="19.7" customHeight="1">
      <c r="A570" s="823"/>
      <c r="B570" s="823"/>
      <c r="C570" s="823"/>
      <c r="D570" s="821" t="s">
        <v>1628</v>
      </c>
      <c r="E570" s="822" t="s">
        <v>2892</v>
      </c>
      <c r="F570" s="831">
        <v>174.08238304</v>
      </c>
      <c r="G570" s="832" t="s">
        <v>2893</v>
      </c>
    </row>
    <row r="571" spans="1:7" s="335" customFormat="1" ht="19.7" customHeight="1">
      <c r="A571" s="823"/>
      <c r="B571" s="823"/>
      <c r="C571" s="823"/>
      <c r="D571" s="821" t="s">
        <v>182</v>
      </c>
      <c r="E571" s="822" t="s">
        <v>3091</v>
      </c>
      <c r="F571" s="831">
        <v>1440.6189999999999</v>
      </c>
      <c r="G571" s="832" t="s">
        <v>3092</v>
      </c>
    </row>
    <row r="572" spans="1:7" s="335" customFormat="1" ht="24" customHeight="1">
      <c r="A572" s="819"/>
      <c r="B572" s="819"/>
      <c r="C572" s="830" t="s">
        <v>1272</v>
      </c>
      <c r="D572" s="819"/>
      <c r="E572" s="826" t="s">
        <v>777</v>
      </c>
      <c r="F572" s="827">
        <v>42238.818264299996</v>
      </c>
      <c r="G572" s="826" t="s">
        <v>1273</v>
      </c>
    </row>
    <row r="573" spans="1:7" s="335" customFormat="1" ht="30.4" customHeight="1">
      <c r="A573" s="823"/>
      <c r="B573" s="823"/>
      <c r="C573" s="820" t="s">
        <v>1272</v>
      </c>
      <c r="D573" s="821" t="s">
        <v>2346</v>
      </c>
      <c r="E573" s="822" t="s">
        <v>2894</v>
      </c>
      <c r="F573" s="831">
        <v>39562.604826299998</v>
      </c>
      <c r="G573" s="832" t="s">
        <v>2895</v>
      </c>
    </row>
    <row r="574" spans="1:7" s="335" customFormat="1" ht="45.4" customHeight="1">
      <c r="A574" s="823"/>
      <c r="B574" s="823"/>
      <c r="C574" s="823"/>
      <c r="D574" s="821" t="s">
        <v>426</v>
      </c>
      <c r="E574" s="822" t="s">
        <v>1101</v>
      </c>
      <c r="F574" s="831">
        <v>2676.2134380000002</v>
      </c>
      <c r="G574" s="832" t="s">
        <v>1102</v>
      </c>
    </row>
    <row r="575" spans="1:7" s="335" customFormat="1" ht="24" customHeight="1">
      <c r="A575" s="830" t="s">
        <v>1116</v>
      </c>
      <c r="B575" s="819"/>
      <c r="C575" s="819"/>
      <c r="D575" s="819"/>
      <c r="E575" s="826" t="s">
        <v>2896</v>
      </c>
      <c r="F575" s="827">
        <v>964122.78241953999</v>
      </c>
      <c r="G575" s="826" t="s">
        <v>333</v>
      </c>
    </row>
    <row r="576" spans="1:7" s="335" customFormat="1" ht="24" customHeight="1">
      <c r="A576" s="819"/>
      <c r="B576" s="830" t="s">
        <v>507</v>
      </c>
      <c r="C576" s="819"/>
      <c r="D576" s="819"/>
      <c r="E576" s="826" t="s">
        <v>2897</v>
      </c>
      <c r="F576" s="827">
        <v>964122.78241953999</v>
      </c>
      <c r="G576" s="826" t="s">
        <v>333</v>
      </c>
    </row>
    <row r="577" spans="1:7" s="335" customFormat="1" ht="41.1" customHeight="1">
      <c r="A577" s="819"/>
      <c r="B577" s="819"/>
      <c r="C577" s="830" t="s">
        <v>1254</v>
      </c>
      <c r="D577" s="819"/>
      <c r="E577" s="826" t="s">
        <v>1255</v>
      </c>
      <c r="F577" s="827">
        <v>964122.78241953999</v>
      </c>
      <c r="G577" s="826" t="s">
        <v>45</v>
      </c>
    </row>
    <row r="578" spans="1:7" s="335" customFormat="1" ht="11.1" customHeight="1">
      <c r="A578" s="820" t="s">
        <v>1116</v>
      </c>
      <c r="B578" s="820" t="s">
        <v>507</v>
      </c>
      <c r="C578" s="820" t="s">
        <v>1254</v>
      </c>
      <c r="D578" s="821" t="s">
        <v>2391</v>
      </c>
      <c r="E578" s="822" t="s">
        <v>2898</v>
      </c>
      <c r="F578" s="831">
        <v>964122.78241953999</v>
      </c>
      <c r="G578" s="832" t="s">
        <v>2899</v>
      </c>
    </row>
    <row r="579" spans="1:7" s="335" customFormat="1" ht="11.1" customHeight="1">
      <c r="A579" s="830" t="s">
        <v>1305</v>
      </c>
      <c r="B579" s="819"/>
      <c r="C579" s="819"/>
      <c r="D579" s="819"/>
      <c r="E579" s="826" t="s">
        <v>2900</v>
      </c>
      <c r="F579" s="827">
        <v>1634599.0930999999</v>
      </c>
      <c r="G579" s="826" t="s">
        <v>40</v>
      </c>
    </row>
    <row r="580" spans="1:7" s="335" customFormat="1" ht="28.7" customHeight="1">
      <c r="A580" s="819"/>
      <c r="B580" s="830" t="s">
        <v>507</v>
      </c>
      <c r="C580" s="819"/>
      <c r="D580" s="819"/>
      <c r="E580" s="826" t="s">
        <v>2900</v>
      </c>
      <c r="F580" s="827">
        <v>1634599.0930999999</v>
      </c>
      <c r="G580" s="826" t="s">
        <v>40</v>
      </c>
    </row>
    <row r="581" spans="1:7">
      <c r="A581" s="819"/>
      <c r="B581" s="819"/>
      <c r="C581" s="830" t="s">
        <v>1254</v>
      </c>
      <c r="D581" s="819"/>
      <c r="E581" s="826" t="s">
        <v>1255</v>
      </c>
      <c r="F581" s="827">
        <v>1634599.0930999999</v>
      </c>
      <c r="G581" s="826" t="s">
        <v>45</v>
      </c>
    </row>
    <row r="582" spans="1:7">
      <c r="A582" s="820" t="s">
        <v>1305</v>
      </c>
      <c r="B582" s="820" t="s">
        <v>507</v>
      </c>
      <c r="C582" s="820" t="s">
        <v>1254</v>
      </c>
      <c r="D582" s="821" t="s">
        <v>3244</v>
      </c>
      <c r="E582" s="822" t="s">
        <v>3190</v>
      </c>
      <c r="F582" s="831">
        <v>0</v>
      </c>
      <c r="G582" s="832" t="s">
        <v>3191</v>
      </c>
    </row>
    <row r="583" spans="1:7">
      <c r="A583" s="823"/>
      <c r="B583" s="823"/>
      <c r="C583" s="823"/>
      <c r="D583" s="821" t="s">
        <v>2901</v>
      </c>
      <c r="E583" s="822" t="s">
        <v>361</v>
      </c>
      <c r="F583" s="831">
        <v>1634599.0930999999</v>
      </c>
      <c r="G583" s="832" t="s">
        <v>116</v>
      </c>
    </row>
    <row r="584" spans="1:7">
      <c r="A584" s="836"/>
      <c r="B584" s="836"/>
      <c r="C584" s="836"/>
      <c r="D584" s="837"/>
      <c r="E584" s="838"/>
      <c r="F584" s="837"/>
      <c r="G584" s="839"/>
    </row>
    <row r="585" spans="1:7">
      <c r="A585" s="836"/>
      <c r="B585" s="836"/>
      <c r="C585" s="836"/>
      <c r="D585" s="837"/>
      <c r="E585" s="839"/>
      <c r="F585" s="837"/>
      <c r="G585" s="839"/>
    </row>
    <row r="586" spans="1:7">
      <c r="A586" s="819"/>
      <c r="B586" s="819"/>
      <c r="C586" s="819"/>
      <c r="D586" s="819"/>
      <c r="E586" s="826" t="s">
        <v>2902</v>
      </c>
      <c r="F586" s="827">
        <v>140000</v>
      </c>
      <c r="G586" s="826" t="s">
        <v>618</v>
      </c>
    </row>
    <row r="587" spans="1:7">
      <c r="A587" s="830" t="s">
        <v>687</v>
      </c>
      <c r="B587" s="819"/>
      <c r="C587" s="819"/>
      <c r="D587" s="819"/>
      <c r="E587" s="826" t="s">
        <v>666</v>
      </c>
      <c r="F587" s="827">
        <v>0</v>
      </c>
      <c r="G587" s="826" t="s">
        <v>306</v>
      </c>
    </row>
    <row r="588" spans="1:7" ht="24">
      <c r="A588" s="819"/>
      <c r="B588" s="830" t="s">
        <v>412</v>
      </c>
      <c r="C588" s="819"/>
      <c r="D588" s="819"/>
      <c r="E588" s="826" t="s">
        <v>2661</v>
      </c>
      <c r="F588" s="827">
        <v>0</v>
      </c>
      <c r="G588" s="826" t="s">
        <v>2662</v>
      </c>
    </row>
    <row r="589" spans="1:7">
      <c r="A589" s="819"/>
      <c r="B589" s="819"/>
      <c r="C589" s="830" t="s">
        <v>1126</v>
      </c>
      <c r="D589" s="819"/>
      <c r="E589" s="826" t="s">
        <v>1182</v>
      </c>
      <c r="F589" s="827">
        <v>0</v>
      </c>
      <c r="G589" s="826" t="s">
        <v>1183</v>
      </c>
    </row>
    <row r="590" spans="1:7" ht="24">
      <c r="A590" s="820" t="s">
        <v>687</v>
      </c>
      <c r="B590" s="820" t="s">
        <v>412</v>
      </c>
      <c r="C590" s="820" t="s">
        <v>1126</v>
      </c>
      <c r="D590" s="821" t="s">
        <v>2402</v>
      </c>
      <c r="E590" s="822" t="s">
        <v>2903</v>
      </c>
      <c r="F590" s="831">
        <v>0</v>
      </c>
      <c r="G590" s="832" t="s">
        <v>2904</v>
      </c>
    </row>
    <row r="591" spans="1:7">
      <c r="A591" s="830" t="s">
        <v>1333</v>
      </c>
      <c r="B591" s="819"/>
      <c r="C591" s="819"/>
      <c r="D591" s="819"/>
      <c r="E591" s="826" t="s">
        <v>2676</v>
      </c>
      <c r="F591" s="827">
        <v>0</v>
      </c>
      <c r="G591" s="826" t="s">
        <v>528</v>
      </c>
    </row>
    <row r="592" spans="1:7">
      <c r="A592" s="819"/>
      <c r="B592" s="830" t="s">
        <v>507</v>
      </c>
      <c r="C592" s="819"/>
      <c r="D592" s="819"/>
      <c r="E592" s="826" t="s">
        <v>2677</v>
      </c>
      <c r="F592" s="827">
        <v>0</v>
      </c>
      <c r="G592" s="826" t="s">
        <v>2678</v>
      </c>
    </row>
    <row r="593" spans="1:7">
      <c r="A593" s="819"/>
      <c r="B593" s="819"/>
      <c r="C593" s="830" t="s">
        <v>2684</v>
      </c>
      <c r="D593" s="819"/>
      <c r="E593" s="826" t="s">
        <v>2920</v>
      </c>
      <c r="F593" s="827">
        <v>0</v>
      </c>
      <c r="G593" s="826" t="s">
        <v>2921</v>
      </c>
    </row>
    <row r="594" spans="1:7" ht="24">
      <c r="A594" s="820" t="s">
        <v>1333</v>
      </c>
      <c r="B594" s="820" t="s">
        <v>507</v>
      </c>
      <c r="C594" s="820" t="s">
        <v>2684</v>
      </c>
      <c r="D594" s="821" t="s">
        <v>2346</v>
      </c>
      <c r="E594" s="822" t="s">
        <v>2905</v>
      </c>
      <c r="F594" s="831">
        <v>0</v>
      </c>
      <c r="G594" s="832" t="s">
        <v>2906</v>
      </c>
    </row>
    <row r="595" spans="1:7">
      <c r="A595" s="830" t="s">
        <v>1355</v>
      </c>
      <c r="B595" s="819"/>
      <c r="C595" s="819"/>
      <c r="D595" s="819"/>
      <c r="E595" s="826" t="s">
        <v>2687</v>
      </c>
      <c r="F595" s="827">
        <v>0</v>
      </c>
      <c r="G595" s="826" t="s">
        <v>434</v>
      </c>
    </row>
    <row r="596" spans="1:7">
      <c r="A596" s="819"/>
      <c r="B596" s="830" t="s">
        <v>459</v>
      </c>
      <c r="C596" s="819"/>
      <c r="D596" s="819"/>
      <c r="E596" s="826" t="s">
        <v>2714</v>
      </c>
      <c r="F596" s="827">
        <v>0</v>
      </c>
      <c r="G596" s="826" t="s">
        <v>2714</v>
      </c>
    </row>
    <row r="597" spans="1:7">
      <c r="A597" s="819"/>
      <c r="B597" s="819"/>
      <c r="C597" s="830" t="s">
        <v>2926</v>
      </c>
      <c r="D597" s="819"/>
      <c r="E597" s="826" t="s">
        <v>2927</v>
      </c>
      <c r="F597" s="827">
        <v>0</v>
      </c>
      <c r="G597" s="826" t="s">
        <v>2928</v>
      </c>
    </row>
    <row r="598" spans="1:7" ht="36">
      <c r="A598" s="820" t="s">
        <v>1355</v>
      </c>
      <c r="B598" s="820" t="s">
        <v>459</v>
      </c>
      <c r="C598" s="820" t="s">
        <v>2926</v>
      </c>
      <c r="D598" s="821" t="s">
        <v>2363</v>
      </c>
      <c r="E598" s="822" t="s">
        <v>3093</v>
      </c>
      <c r="F598" s="831">
        <v>0</v>
      </c>
      <c r="G598" s="832" t="s">
        <v>3094</v>
      </c>
    </row>
    <row r="599" spans="1:7" ht="24">
      <c r="A599" s="830" t="s">
        <v>1114</v>
      </c>
      <c r="B599" s="819"/>
      <c r="C599" s="819"/>
      <c r="D599" s="819"/>
      <c r="E599" s="826" t="s">
        <v>2757</v>
      </c>
      <c r="F599" s="827">
        <v>140000</v>
      </c>
      <c r="G599" s="826" t="s">
        <v>190</v>
      </c>
    </row>
    <row r="600" spans="1:7">
      <c r="A600" s="819"/>
      <c r="B600" s="830" t="s">
        <v>507</v>
      </c>
      <c r="C600" s="819"/>
      <c r="D600" s="819"/>
      <c r="E600" s="826" t="s">
        <v>2758</v>
      </c>
      <c r="F600" s="827">
        <v>140000</v>
      </c>
      <c r="G600" s="826" t="s">
        <v>2759</v>
      </c>
    </row>
    <row r="601" spans="1:7">
      <c r="A601" s="819"/>
      <c r="B601" s="819"/>
      <c r="C601" s="830" t="s">
        <v>768</v>
      </c>
      <c r="D601" s="819"/>
      <c r="E601" s="826" t="s">
        <v>1253</v>
      </c>
      <c r="F601" s="827">
        <v>140000</v>
      </c>
      <c r="G601" s="826" t="s">
        <v>61</v>
      </c>
    </row>
    <row r="602" spans="1:7" ht="24">
      <c r="A602" s="820" t="s">
        <v>1114</v>
      </c>
      <c r="B602" s="820" t="s">
        <v>507</v>
      </c>
      <c r="C602" s="820" t="s">
        <v>768</v>
      </c>
      <c r="D602" s="821" t="s">
        <v>2647</v>
      </c>
      <c r="E602" s="822" t="s">
        <v>2907</v>
      </c>
      <c r="F602" s="831">
        <v>0</v>
      </c>
      <c r="G602" s="832" t="s">
        <v>2908</v>
      </c>
    </row>
    <row r="603" spans="1:7" ht="24">
      <c r="A603" s="823"/>
      <c r="B603" s="823"/>
      <c r="C603" s="823"/>
      <c r="D603" s="821" t="s">
        <v>1628</v>
      </c>
      <c r="E603" s="822" t="s">
        <v>2909</v>
      </c>
      <c r="F603" s="831">
        <v>0</v>
      </c>
      <c r="G603" s="832" t="s">
        <v>2910</v>
      </c>
    </row>
    <row r="604" spans="1:7" ht="24">
      <c r="A604" s="823"/>
      <c r="B604" s="823"/>
      <c r="C604" s="823"/>
      <c r="D604" s="821" t="s">
        <v>1429</v>
      </c>
      <c r="E604" s="822" t="s">
        <v>2911</v>
      </c>
      <c r="F604" s="831">
        <v>140000</v>
      </c>
      <c r="G604" s="832" t="s">
        <v>2912</v>
      </c>
    </row>
    <row r="605" spans="1:7" ht="24">
      <c r="A605" s="819"/>
      <c r="B605" s="830" t="s">
        <v>412</v>
      </c>
      <c r="C605" s="819"/>
      <c r="D605" s="819"/>
      <c r="E605" s="826" t="s">
        <v>2793</v>
      </c>
      <c r="F605" s="827">
        <v>0</v>
      </c>
      <c r="G605" s="826" t="s">
        <v>2794</v>
      </c>
    </row>
    <row r="606" spans="1:7">
      <c r="A606" s="819"/>
      <c r="B606" s="819"/>
      <c r="C606" s="830" t="s">
        <v>1259</v>
      </c>
      <c r="D606" s="819"/>
      <c r="E606" s="826" t="s">
        <v>772</v>
      </c>
      <c r="F606" s="827">
        <v>0</v>
      </c>
      <c r="G606" s="826" t="s">
        <v>773</v>
      </c>
    </row>
    <row r="607" spans="1:7" ht="24">
      <c r="A607" s="823"/>
      <c r="B607" s="820" t="s">
        <v>412</v>
      </c>
      <c r="C607" s="820" t="s">
        <v>1259</v>
      </c>
      <c r="D607" s="821" t="s">
        <v>2665</v>
      </c>
      <c r="E607" s="822" t="s">
        <v>2913</v>
      </c>
      <c r="F607" s="831">
        <v>0</v>
      </c>
      <c r="G607" s="832" t="s">
        <v>2914</v>
      </c>
    </row>
    <row r="608" spans="1:7" ht="24">
      <c r="A608" s="830" t="s">
        <v>1117</v>
      </c>
      <c r="B608" s="819"/>
      <c r="C608" s="819"/>
      <c r="D608" s="819"/>
      <c r="E608" s="826" t="s">
        <v>2799</v>
      </c>
      <c r="F608" s="827">
        <v>0</v>
      </c>
      <c r="G608" s="826" t="s">
        <v>598</v>
      </c>
    </row>
    <row r="609" spans="1:7">
      <c r="A609" s="819"/>
      <c r="B609" s="830" t="s">
        <v>507</v>
      </c>
      <c r="C609" s="819"/>
      <c r="D609" s="819"/>
      <c r="E609" s="826" t="s">
        <v>2800</v>
      </c>
      <c r="F609" s="827">
        <v>0</v>
      </c>
      <c r="G609" s="826" t="s">
        <v>2801</v>
      </c>
    </row>
    <row r="610" spans="1:7">
      <c r="A610" s="819"/>
      <c r="B610" s="819"/>
      <c r="C610" s="830" t="s">
        <v>2684</v>
      </c>
      <c r="D610" s="819"/>
      <c r="E610" s="826" t="s">
        <v>2920</v>
      </c>
      <c r="F610" s="827">
        <v>0</v>
      </c>
      <c r="G610" s="826" t="s">
        <v>2921</v>
      </c>
    </row>
    <row r="611" spans="1:7" ht="36">
      <c r="A611" s="820" t="s">
        <v>1117</v>
      </c>
      <c r="B611" s="820" t="s">
        <v>507</v>
      </c>
      <c r="C611" s="820" t="s">
        <v>2684</v>
      </c>
      <c r="D611" s="821" t="s">
        <v>2699</v>
      </c>
      <c r="E611" s="822" t="s">
        <v>2954</v>
      </c>
      <c r="F611" s="831">
        <v>0</v>
      </c>
      <c r="G611" s="832" t="s">
        <v>2955</v>
      </c>
    </row>
    <row r="612" spans="1:7" ht="36">
      <c r="A612" s="823"/>
      <c r="B612" s="823"/>
      <c r="C612" s="823"/>
      <c r="D612" s="821" t="s">
        <v>3095</v>
      </c>
      <c r="E612" s="822" t="s">
        <v>3096</v>
      </c>
      <c r="F612" s="831">
        <v>0</v>
      </c>
      <c r="G612" s="832" t="s">
        <v>3097</v>
      </c>
    </row>
    <row r="613" spans="1:7">
      <c r="A613" s="836"/>
      <c r="B613" s="836"/>
      <c r="C613" s="836"/>
      <c r="D613" s="837"/>
      <c r="E613" s="838"/>
      <c r="F613" s="837"/>
      <c r="G613" s="839"/>
    </row>
    <row r="614" spans="1:7">
      <c r="A614" s="836"/>
      <c r="B614" s="836"/>
      <c r="C614" s="836"/>
      <c r="D614" s="837"/>
      <c r="E614" s="839"/>
      <c r="F614" s="837"/>
      <c r="G614" s="839"/>
    </row>
    <row r="615" spans="1:7">
      <c r="A615" s="819"/>
      <c r="B615" s="819"/>
      <c r="C615" s="819"/>
      <c r="D615" s="819"/>
      <c r="E615" s="826" t="s">
        <v>2915</v>
      </c>
      <c r="F615" s="827">
        <v>30026.378023249999</v>
      </c>
      <c r="G615" s="826" t="s">
        <v>623</v>
      </c>
    </row>
    <row r="616" spans="1:7">
      <c r="A616" s="830" t="s">
        <v>1113</v>
      </c>
      <c r="B616" s="819"/>
      <c r="C616" s="819"/>
      <c r="D616" s="819"/>
      <c r="E616" s="826" t="s">
        <v>2333</v>
      </c>
      <c r="F616" s="827">
        <v>67.378023249999998</v>
      </c>
      <c r="G616" s="826" t="s">
        <v>156</v>
      </c>
    </row>
    <row r="617" spans="1:7">
      <c r="A617" s="819"/>
      <c r="B617" s="830" t="s">
        <v>185</v>
      </c>
      <c r="C617" s="819"/>
      <c r="D617" s="819"/>
      <c r="E617" s="826" t="s">
        <v>2366</v>
      </c>
      <c r="F617" s="827">
        <v>67.378023249999998</v>
      </c>
      <c r="G617" s="826" t="s">
        <v>2367</v>
      </c>
    </row>
    <row r="618" spans="1:7">
      <c r="A618" s="819"/>
      <c r="B618" s="819"/>
      <c r="C618" s="830" t="s">
        <v>1254</v>
      </c>
      <c r="D618" s="819"/>
      <c r="E618" s="826" t="s">
        <v>1255</v>
      </c>
      <c r="F618" s="827">
        <v>67.378023249999998</v>
      </c>
      <c r="G618" s="826" t="s">
        <v>45</v>
      </c>
    </row>
    <row r="619" spans="1:7">
      <c r="A619" s="820" t="s">
        <v>1113</v>
      </c>
      <c r="B619" s="820" t="s">
        <v>185</v>
      </c>
      <c r="C619" s="820" t="s">
        <v>1254</v>
      </c>
      <c r="D619" s="821" t="s">
        <v>2419</v>
      </c>
      <c r="E619" s="822" t="s">
        <v>2916</v>
      </c>
      <c r="F619" s="831">
        <v>67.378023249999998</v>
      </c>
      <c r="G619" s="832" t="s">
        <v>2917</v>
      </c>
    </row>
    <row r="620" spans="1:7">
      <c r="A620" s="823"/>
      <c r="B620" s="823"/>
      <c r="C620" s="823"/>
      <c r="D620" s="821" t="s">
        <v>1251</v>
      </c>
      <c r="E620" s="822" t="s">
        <v>3098</v>
      </c>
      <c r="F620" s="831">
        <v>0</v>
      </c>
      <c r="G620" s="832" t="s">
        <v>3099</v>
      </c>
    </row>
    <row r="621" spans="1:7">
      <c r="A621" s="819"/>
      <c r="B621" s="819"/>
      <c r="C621" s="830" t="s">
        <v>1259</v>
      </c>
      <c r="D621" s="819"/>
      <c r="E621" s="826" t="s">
        <v>772</v>
      </c>
      <c r="F621" s="827">
        <v>0</v>
      </c>
      <c r="G621" s="826" t="s">
        <v>773</v>
      </c>
    </row>
    <row r="622" spans="1:7">
      <c r="A622" s="823"/>
      <c r="B622" s="823"/>
      <c r="C622" s="820" t="s">
        <v>1259</v>
      </c>
      <c r="D622" s="821" t="s">
        <v>821</v>
      </c>
      <c r="E622" s="822" t="s">
        <v>3100</v>
      </c>
      <c r="F622" s="831">
        <v>0</v>
      </c>
      <c r="G622" s="832" t="s">
        <v>3101</v>
      </c>
    </row>
    <row r="623" spans="1:7" ht="24">
      <c r="A623" s="830" t="s">
        <v>1114</v>
      </c>
      <c r="B623" s="819"/>
      <c r="C623" s="819"/>
      <c r="D623" s="819"/>
      <c r="E623" s="826" t="s">
        <v>2757</v>
      </c>
      <c r="F623" s="827">
        <v>29959</v>
      </c>
      <c r="G623" s="826" t="s">
        <v>190</v>
      </c>
    </row>
    <row r="624" spans="1:7">
      <c r="A624" s="819"/>
      <c r="B624" s="830" t="s">
        <v>507</v>
      </c>
      <c r="C624" s="819"/>
      <c r="D624" s="819"/>
      <c r="E624" s="826" t="s">
        <v>2758</v>
      </c>
      <c r="F624" s="827">
        <v>29959</v>
      </c>
      <c r="G624" s="826" t="s">
        <v>2759</v>
      </c>
    </row>
    <row r="625" spans="1:7">
      <c r="A625" s="819"/>
      <c r="B625" s="819"/>
      <c r="C625" s="830" t="s">
        <v>768</v>
      </c>
      <c r="D625" s="819"/>
      <c r="E625" s="826" t="s">
        <v>1253</v>
      </c>
      <c r="F625" s="827">
        <v>29959</v>
      </c>
      <c r="G625" s="826" t="s">
        <v>61</v>
      </c>
    </row>
    <row r="626" spans="1:7" ht="36">
      <c r="A626" s="820" t="s">
        <v>1114</v>
      </c>
      <c r="B626" s="820" t="s">
        <v>507</v>
      </c>
      <c r="C626" s="820" t="s">
        <v>768</v>
      </c>
      <c r="D626" s="821" t="s">
        <v>1623</v>
      </c>
      <c r="E626" s="822" t="s">
        <v>3102</v>
      </c>
      <c r="F626" s="831">
        <v>29959</v>
      </c>
      <c r="G626" s="832" t="s">
        <v>3103</v>
      </c>
    </row>
    <row r="627" spans="1:7">
      <c r="A627" s="836"/>
      <c r="B627" s="836"/>
      <c r="C627" s="836"/>
      <c r="D627" s="837"/>
      <c r="E627" s="838"/>
      <c r="F627" s="837"/>
      <c r="G627" s="839"/>
    </row>
    <row r="628" spans="1:7">
      <c r="A628" s="840"/>
      <c r="B628" s="840"/>
      <c r="C628" s="840"/>
      <c r="D628" s="841"/>
      <c r="E628" s="842"/>
      <c r="F628" s="841"/>
      <c r="G628" s="842"/>
    </row>
    <row r="629" spans="1:7">
      <c r="A629" s="815"/>
      <c r="B629" s="815"/>
      <c r="C629" s="815"/>
      <c r="D629" s="815"/>
      <c r="E629" s="815"/>
      <c r="F629" s="815"/>
      <c r="G629" s="815"/>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1"/>
      <headerFooter alignWithMargins="0"/>
    </customSheetView>
    <customSheetView guid="{69687417-BF2D-41EA-9F0C-3ABCA36AC0DF}"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2"/>
      <headerFooter alignWithMargins="0"/>
    </customSheetView>
  </customSheetViews>
  <mergeCells count="1">
    <mergeCell ref="G2:G3"/>
  </mergeCells>
  <phoneticPr fontId="20" type="noConversion"/>
  <pageMargins left="0.74803149606299213" right="0.19685039370078741" top="0.51181102362204722" bottom="0.31496062992125984" header="0.51181102362204722" footer="0.31496062992125984"/>
  <pageSetup paperSize="9" scale="53" fitToWidth="0" fitToHeight="0"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50</vt:i4>
      </vt:variant>
    </vt:vector>
  </HeadingPairs>
  <TitlesOfParts>
    <vt:vector size="100" baseType="lpstr">
      <vt:lpstr>табл 1</vt:lpstr>
      <vt:lpstr>табл 2 </vt:lpstr>
      <vt:lpstr>табл 3</vt:lpstr>
      <vt:lpstr>табл 4</vt:lpstr>
      <vt:lpstr>табл 5</vt:lpstr>
      <vt:lpstr>табл 6</vt:lpstr>
      <vt:lpstr>табл 7</vt:lpstr>
      <vt:lpstr>табл 8 (дох)</vt:lpstr>
      <vt:lpstr>табл 8 (расх)</vt:lpstr>
      <vt:lpstr>табл 9</vt:lpstr>
      <vt:lpstr>табл 10</vt:lpstr>
      <vt:lpstr>таб 11</vt:lpstr>
      <vt:lpstr>табл 12</vt:lpstr>
      <vt:lpstr>12.1.1</vt:lpstr>
      <vt:lpstr>табл 12.1</vt:lpstr>
      <vt:lpstr>табл 12.2</vt:lpstr>
      <vt:lpstr>табл 12.3</vt:lpstr>
      <vt:lpstr>табл 12.4</vt:lpstr>
      <vt:lpstr>табл 12.5</vt:lpstr>
      <vt:lpstr>табл 12.6</vt:lpstr>
      <vt:lpstr>табл 12.7</vt:lpstr>
      <vt:lpstr>табл 12.8</vt:lpstr>
      <vt:lpstr>табл 12.9</vt:lpstr>
      <vt:lpstr>табл 12.10</vt:lpstr>
      <vt:lpstr>табл 12.11</vt:lpstr>
      <vt:lpstr>12.11.1</vt:lpstr>
      <vt:lpstr>табл 12.12</vt:lpstr>
      <vt:lpstr>табл 12.13</vt:lpstr>
      <vt:lpstr>табл 12.14</vt:lpstr>
      <vt:lpstr>12.14.1</vt:lpstr>
      <vt:lpstr>табл 12.15.</vt:lpstr>
      <vt:lpstr>табл 12.16</vt:lpstr>
      <vt:lpstr>табл 12.17</vt:lpstr>
      <vt:lpstr>табл 13</vt:lpstr>
      <vt:lpstr>табл 14</vt:lpstr>
      <vt:lpstr>табл 15</vt:lpstr>
      <vt:lpstr>табл 16</vt:lpstr>
      <vt:lpstr>табл 17 кв</vt:lpstr>
      <vt:lpstr>табл 18</vt:lpstr>
      <vt:lpstr>табл 19 кв</vt:lpstr>
      <vt:lpstr>табл 20 кв</vt:lpstr>
      <vt:lpstr>табл 21 кв </vt:lpstr>
      <vt:lpstr>табл 22 кв</vt:lpstr>
      <vt:lpstr>табл 23</vt:lpstr>
      <vt:lpstr>табл 24 кв</vt:lpstr>
      <vt:lpstr>табл 25 кв</vt:lpstr>
      <vt:lpstr>табл 26 пг </vt:lpstr>
      <vt:lpstr>табл 27 пг</vt:lpstr>
      <vt:lpstr>28 табл</vt:lpstr>
      <vt:lpstr>табл 29 пг</vt:lpstr>
      <vt:lpstr>'таб 11'!Заголовки_для_печати</vt:lpstr>
      <vt:lpstr>'табл 10'!Заголовки_для_печати</vt:lpstr>
      <vt:lpstr>'табл 13'!Заголовки_для_печати</vt:lpstr>
      <vt:lpstr>'табл 22 кв'!Заголовки_для_печати</vt:lpstr>
      <vt:lpstr>'табл 4'!Заголовки_для_печати</vt:lpstr>
      <vt:lpstr>'табл 5'!Заголовки_для_печати</vt:lpstr>
      <vt:lpstr>'табл 8 (дох)'!Заголовки_для_печати</vt:lpstr>
      <vt:lpstr>'табл 8 (расх)'!Заголовки_для_печати</vt:lpstr>
      <vt:lpstr>'табл 9'!Заголовки_для_печати</vt:lpstr>
      <vt:lpstr>'28 табл'!Область_печати</vt:lpstr>
      <vt:lpstr>'таб 11'!Область_печати</vt:lpstr>
      <vt:lpstr>'табл 1'!Область_печати</vt:lpstr>
      <vt:lpstr>'табл 10'!Область_печати</vt:lpstr>
      <vt:lpstr>'табл 12'!Область_печати</vt:lpstr>
      <vt:lpstr>'табл 12.1'!Область_печати</vt:lpstr>
      <vt:lpstr>'табл 12.10'!Область_печати</vt:lpstr>
      <vt:lpstr>'табл 12.11'!Область_печати</vt:lpstr>
      <vt:lpstr>'табл 12.12'!Область_печати</vt:lpstr>
      <vt:lpstr>'табл 12.13'!Область_печати</vt:lpstr>
      <vt:lpstr>'табл 12.14'!Область_печати</vt:lpstr>
      <vt:lpstr>'табл 12.15.'!Область_печати</vt:lpstr>
      <vt:lpstr>'табл 12.16'!Область_печати</vt:lpstr>
      <vt:lpstr>'табл 12.17'!Область_печати</vt:lpstr>
      <vt:lpstr>'табл 12.2'!Область_печати</vt:lpstr>
      <vt:lpstr>'табл 12.3'!Область_печати</vt:lpstr>
      <vt:lpstr>'табл 12.4'!Область_печати</vt:lpstr>
      <vt:lpstr>'табл 12.5'!Область_печати</vt:lpstr>
      <vt:lpstr>'табл 12.6'!Область_печати</vt:lpstr>
      <vt:lpstr>'табл 12.7'!Область_печати</vt:lpstr>
      <vt:lpstr>'табл 12.8'!Область_печати</vt:lpstr>
      <vt:lpstr>'табл 12.9'!Область_печати</vt:lpstr>
      <vt:lpstr>'табл 14'!Область_печати</vt:lpstr>
      <vt:lpstr>'табл 16'!Область_печати</vt:lpstr>
      <vt:lpstr>'табл 18'!Область_печати</vt:lpstr>
      <vt:lpstr>'табл 2 '!Область_печати</vt:lpstr>
      <vt:lpstr>'табл 20 кв'!Область_печати</vt:lpstr>
      <vt:lpstr>'табл 21 кв '!Область_печати</vt:lpstr>
      <vt:lpstr>'табл 23'!Область_печати</vt:lpstr>
      <vt:lpstr>'табл 24 кв'!Область_печати</vt:lpstr>
      <vt:lpstr>'табл 25 кв'!Область_печати</vt:lpstr>
      <vt:lpstr>'табл 26 пг '!Область_печати</vt:lpstr>
      <vt:lpstr>'табл 27 пг'!Область_печати</vt:lpstr>
      <vt:lpstr>'табл 29 пг'!Область_печати</vt:lpstr>
      <vt:lpstr>'табл 4'!Область_печати</vt:lpstr>
      <vt:lpstr>'табл 5'!Область_печати</vt:lpstr>
      <vt:lpstr>'табл 6'!Область_печати</vt:lpstr>
      <vt:lpstr>'табл 7'!Область_печати</vt:lpstr>
      <vt:lpstr>'табл 8 (дох)'!Область_печати</vt:lpstr>
      <vt:lpstr>'табл 8 (расх)'!Область_печати</vt:lpstr>
      <vt:lpstr>'табл 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Феруза Жолдасбаева</dc:creator>
  <cp:lastModifiedBy>Зульфия Турлыбекова</cp:lastModifiedBy>
  <cp:lastPrinted>2024-03-29T06:28:29Z</cp:lastPrinted>
  <dcterms:created xsi:type="dcterms:W3CDTF">2007-04-10T05:38:52Z</dcterms:created>
  <dcterms:modified xsi:type="dcterms:W3CDTF">2024-06-04T05:47:56Z</dcterms:modified>
</cp:coreProperties>
</file>