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.sambetbaeva\Desktop\Асия\Рабочий стол АлмОбл\ИС\ЕПИР ГО\2024\на 01.12.2024\динамика\"/>
    </mc:Choice>
  </mc:AlternateContent>
  <xr:revisionPtr revIDLastSave="0" documentId="13_ncr:1_{AE5A701F-F14B-44C3-BC55-05DD07091E03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Лист3" sheetId="1" state="hidden" r:id="rId1"/>
    <sheet name="Лист3 (2)" sheetId="2" r:id="rId2"/>
  </sheets>
  <definedNames>
    <definedName name="_xlnm.Print_Area" localSheetId="1">'Лист3 (2)'!$A$1:$E$12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6" i="2" l="1"/>
  <c r="B26" i="2"/>
  <c r="D26" i="2" l="1"/>
  <c r="E25" i="2" l="1"/>
  <c r="D25" i="2"/>
  <c r="E24" i="2"/>
  <c r="D24" i="2"/>
  <c r="E23" i="2"/>
  <c r="D23" i="2"/>
  <c r="E22" i="2"/>
  <c r="D22" i="2"/>
  <c r="E21" i="2"/>
  <c r="D21" i="2"/>
  <c r="E20" i="2"/>
  <c r="D20" i="2"/>
  <c r="E19" i="2"/>
  <c r="D19" i="2"/>
  <c r="E18" i="2"/>
  <c r="D18" i="2"/>
  <c r="E17" i="2"/>
  <c r="D17" i="2"/>
  <c r="E16" i="2"/>
  <c r="D16" i="2"/>
  <c r="E15" i="2"/>
  <c r="D15" i="2"/>
  <c r="E14" i="2"/>
  <c r="D14" i="2"/>
  <c r="E26" i="2" l="1"/>
  <c r="M8" i="2"/>
  <c r="L8" i="2"/>
  <c r="K8" i="2"/>
  <c r="J8" i="2"/>
  <c r="I8" i="2"/>
  <c r="H8" i="2"/>
  <c r="G8" i="2"/>
  <c r="F8" i="2"/>
  <c r="E8" i="2"/>
  <c r="D8" i="2"/>
  <c r="C8" i="2"/>
  <c r="B8" i="2"/>
  <c r="M7" i="2"/>
  <c r="L7" i="2"/>
  <c r="K7" i="2"/>
  <c r="J7" i="2"/>
  <c r="I7" i="2"/>
  <c r="H7" i="2"/>
  <c r="G7" i="2"/>
  <c r="F7" i="2"/>
  <c r="E7" i="2"/>
  <c r="D7" i="2"/>
  <c r="C7" i="2"/>
  <c r="B7" i="2"/>
  <c r="N6" i="2"/>
  <c r="N5" i="2"/>
  <c r="N8" i="2" l="1"/>
  <c r="N7" i="2"/>
  <c r="N6" i="1"/>
  <c r="M8" i="1"/>
  <c r="M7" i="1"/>
  <c r="N5" i="1"/>
  <c r="N7" i="1" l="1"/>
  <c r="C8" i="1"/>
  <c r="D8" i="1"/>
  <c r="E8" i="1"/>
  <c r="F8" i="1"/>
  <c r="G8" i="1"/>
  <c r="H8" i="1"/>
  <c r="I8" i="1"/>
  <c r="J8" i="1"/>
  <c r="K8" i="1"/>
  <c r="L8" i="1"/>
  <c r="B8" i="1"/>
  <c r="C7" i="1"/>
  <c r="D7" i="1"/>
  <c r="E7" i="1"/>
  <c r="F7" i="1"/>
  <c r="G7" i="1"/>
  <c r="H7" i="1"/>
  <c r="I7" i="1"/>
  <c r="J7" i="1"/>
  <c r="K7" i="1"/>
  <c r="L7" i="1"/>
  <c r="B7" i="1"/>
  <c r="N8" i="1" l="1"/>
</calcChain>
</file>

<file path=xl/sharedStrings.xml><?xml version="1.0" encoding="utf-8"?>
<sst xmlns="http://schemas.openxmlformats.org/spreadsheetml/2006/main" count="60" uniqueCount="31">
  <si>
    <t>Динамика поступлений налогов и платежей в государственный бюджет</t>
  </si>
  <si>
    <t>млрд.тенге</t>
  </si>
  <si>
    <t>Год</t>
  </si>
  <si>
    <t>март</t>
  </si>
  <si>
    <t>май</t>
  </si>
  <si>
    <t>июнь</t>
  </si>
  <si>
    <t>июль</t>
  </si>
  <si>
    <t>2020 год</t>
  </si>
  <si>
    <t>2019 год</t>
  </si>
  <si>
    <t>Отклонение</t>
  </si>
  <si>
    <t>Темп</t>
  </si>
  <si>
    <t>Итого за 12 месяцев</t>
  </si>
  <si>
    <t>янв</t>
  </si>
  <si>
    <t>фев</t>
  </si>
  <si>
    <t>апр</t>
  </si>
  <si>
    <t>авг</t>
  </si>
  <si>
    <t>сент</t>
  </si>
  <si>
    <t>окт</t>
  </si>
  <si>
    <t>нояб</t>
  </si>
  <si>
    <t>дек</t>
  </si>
  <si>
    <t>январь</t>
  </si>
  <si>
    <t>февраль</t>
  </si>
  <si>
    <t>апрель</t>
  </si>
  <si>
    <t>август</t>
  </si>
  <si>
    <t>сентябрь</t>
  </si>
  <si>
    <t>октябрь</t>
  </si>
  <si>
    <t>ноябрь</t>
  </si>
  <si>
    <t>декабрь</t>
  </si>
  <si>
    <t xml:space="preserve">Итого </t>
  </si>
  <si>
    <t>2023 год</t>
  </si>
  <si>
    <t>2024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</si>
</sst>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9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3" fillId="0" borderId="0" xfId="0" applyFont="1"/>
    <xf numFmtId="0" fontId="4" fillId="0" borderId="0" xfId="0" applyFont="1"/>
    <xf numFmtId="0" fontId="1" fillId="0" borderId="1" xfId="0" applyFont="1" applyBorder="1" applyAlignment="1">
      <alignment horizontal="center"/>
    </xf>
    <xf numFmtId="3" fontId="0" fillId="0" borderId="0" xfId="0" applyNumberFormat="1"/>
    <xf numFmtId="0" fontId="1" fillId="0" borderId="0" xfId="0" applyFont="1"/>
    <xf numFmtId="165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2" fillId="0" borderId="0" xfId="0" applyFont="1" applyAlignment="1"/>
    <xf numFmtId="0" fontId="4" fillId="0" borderId="0" xfId="0" applyFont="1" applyAlignment="1">
      <alignment horizontal="right"/>
    </xf>
    <xf numFmtId="164" fontId="7" fillId="0" borderId="3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/>
    </xf>
    <xf numFmtId="164" fontId="6" fillId="0" borderId="5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164" fontId="6" fillId="0" borderId="7" xfId="0" applyNumberFormat="1" applyFont="1" applyBorder="1" applyAlignment="1">
      <alignment horizontal="center"/>
    </xf>
    <xf numFmtId="164" fontId="6" fillId="0" borderId="8" xfId="0" applyNumberFormat="1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164" fontId="6" fillId="0" borderId="11" xfId="0" applyNumberFormat="1" applyFont="1" applyBorder="1" applyAlignment="1">
      <alignment horizontal="center"/>
    </xf>
    <xf numFmtId="164" fontId="6" fillId="0" borderId="12" xfId="0" applyNumberFormat="1" applyFont="1" applyBorder="1" applyAlignment="1">
      <alignment horizontal="center"/>
    </xf>
    <xf numFmtId="164" fontId="6" fillId="0" borderId="3" xfId="0" applyNumberFormat="1" applyFont="1" applyBorder="1" applyAlignment="1">
      <alignment horizontal="center" vertical="center"/>
    </xf>
    <xf numFmtId="164" fontId="6" fillId="0" borderId="4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8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N16"/>
  <sheetViews>
    <sheetView view="pageBreakPreview" zoomScale="60" zoomScaleNormal="100" workbookViewId="0">
      <selection activeCell="I46" sqref="H46:I47"/>
    </sheetView>
  </sheetViews>
  <sheetFormatPr defaultRowHeight="15" x14ac:dyDescent="0.25"/>
  <cols>
    <col min="1" max="1" width="12.85546875" customWidth="1"/>
    <col min="2" max="9" width="8.42578125" customWidth="1"/>
    <col min="10" max="10" width="10.28515625" customWidth="1"/>
    <col min="11" max="13" width="8.42578125" customWidth="1"/>
    <col min="14" max="14" width="14" customWidth="1"/>
    <col min="15" max="15" width="20.42578125" customWidth="1"/>
  </cols>
  <sheetData>
    <row r="2" spans="1:14" ht="15.75" x14ac:dyDescent="0.25">
      <c r="B2" s="31" t="s">
        <v>0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9"/>
    </row>
    <row r="3" spans="1:14" ht="15.75" x14ac:dyDescent="0.25">
      <c r="B3" s="1"/>
      <c r="L3" s="2"/>
      <c r="M3" s="2"/>
      <c r="N3" s="2" t="s">
        <v>1</v>
      </c>
    </row>
    <row r="4" spans="1:14" ht="30" x14ac:dyDescent="0.25">
      <c r="A4" s="3" t="s">
        <v>2</v>
      </c>
      <c r="B4" s="12" t="s">
        <v>12</v>
      </c>
      <c r="C4" s="12" t="s">
        <v>13</v>
      </c>
      <c r="D4" s="12" t="s">
        <v>3</v>
      </c>
      <c r="E4" s="12" t="s">
        <v>14</v>
      </c>
      <c r="F4" s="12" t="s">
        <v>4</v>
      </c>
      <c r="G4" s="12" t="s">
        <v>5</v>
      </c>
      <c r="H4" s="12" t="s">
        <v>6</v>
      </c>
      <c r="I4" s="12" t="s">
        <v>15</v>
      </c>
      <c r="J4" s="12" t="s">
        <v>16</v>
      </c>
      <c r="K4" s="12" t="s">
        <v>17</v>
      </c>
      <c r="L4" s="12" t="s">
        <v>18</v>
      </c>
      <c r="M4" s="12" t="s">
        <v>19</v>
      </c>
      <c r="N4" s="12" t="s">
        <v>11</v>
      </c>
    </row>
    <row r="5" spans="1:14" x14ac:dyDescent="0.25">
      <c r="A5" s="3" t="s">
        <v>8</v>
      </c>
      <c r="B5" s="6">
        <v>44.321694000000001</v>
      </c>
      <c r="C5" s="6">
        <v>34.403821000000001</v>
      </c>
      <c r="D5" s="6">
        <v>26.452539999999999</v>
      </c>
      <c r="E5" s="6">
        <v>37.644354999999997</v>
      </c>
      <c r="F5" s="6">
        <v>51.382157999999997</v>
      </c>
      <c r="G5" s="6">
        <v>34.191290000000002</v>
      </c>
      <c r="H5" s="6">
        <v>43.18486</v>
      </c>
      <c r="I5" s="6">
        <v>56.451881999999998</v>
      </c>
      <c r="J5" s="6">
        <v>37.419201999999999</v>
      </c>
      <c r="K5" s="6">
        <v>37.420662</v>
      </c>
      <c r="L5" s="6">
        <v>56.487305999999997</v>
      </c>
      <c r="M5" s="6">
        <v>49.958550497509997</v>
      </c>
      <c r="N5" s="7">
        <f>SUM(B5:M5)</f>
        <v>509.31832049750994</v>
      </c>
    </row>
    <row r="6" spans="1:14" x14ac:dyDescent="0.25">
      <c r="A6" s="3" t="s">
        <v>7</v>
      </c>
      <c r="B6" s="7">
        <v>44.299596000000001</v>
      </c>
      <c r="C6" s="7">
        <v>43.491965999999998</v>
      </c>
      <c r="D6" s="7">
        <v>28.509153000000001</v>
      </c>
      <c r="E6" s="7">
        <v>34.482748000000001</v>
      </c>
      <c r="F6" s="7">
        <v>52.455516000000003</v>
      </c>
      <c r="G6" s="7">
        <v>47.163891999999997</v>
      </c>
      <c r="H6" s="7">
        <v>41.051372000000001</v>
      </c>
      <c r="I6" s="7">
        <v>59.953491999999997</v>
      </c>
      <c r="J6" s="7">
        <v>50.342247</v>
      </c>
      <c r="K6" s="7">
        <v>42.463664999999999</v>
      </c>
      <c r="L6" s="7">
        <v>64.145083999999997</v>
      </c>
      <c r="M6" s="7">
        <v>53.514696382499999</v>
      </c>
      <c r="N6" s="7">
        <f>SUM(B6:M6)-0.1</f>
        <v>561.7734273824999</v>
      </c>
    </row>
    <row r="7" spans="1:14" s="5" customFormat="1" x14ac:dyDescent="0.25">
      <c r="A7" s="3" t="s">
        <v>9</v>
      </c>
      <c r="B7" s="8">
        <f>B6-B5</f>
        <v>-2.2097999999999729E-2</v>
      </c>
      <c r="C7" s="8">
        <f t="shared" ref="C7:M7" si="0">C6-C5</f>
        <v>9.0881449999999973</v>
      </c>
      <c r="D7" s="8">
        <f t="shared" si="0"/>
        <v>2.0566130000000022</v>
      </c>
      <c r="E7" s="8">
        <f t="shared" si="0"/>
        <v>-3.1616069999999965</v>
      </c>
      <c r="F7" s="8">
        <f t="shared" si="0"/>
        <v>1.073358000000006</v>
      </c>
      <c r="G7" s="8">
        <f t="shared" si="0"/>
        <v>12.972601999999995</v>
      </c>
      <c r="H7" s="8">
        <f t="shared" si="0"/>
        <v>-2.1334879999999998</v>
      </c>
      <c r="I7" s="8">
        <f t="shared" si="0"/>
        <v>3.5016099999999994</v>
      </c>
      <c r="J7" s="8">
        <f t="shared" si="0"/>
        <v>12.923045000000002</v>
      </c>
      <c r="K7" s="8">
        <f t="shared" si="0"/>
        <v>5.0430029999999988</v>
      </c>
      <c r="L7" s="8">
        <f t="shared" si="0"/>
        <v>7.6577780000000004</v>
      </c>
      <c r="M7" s="8">
        <f t="shared" si="0"/>
        <v>3.5561458849900021</v>
      </c>
      <c r="N7" s="8">
        <f>N6-N5</f>
        <v>52.455106884989959</v>
      </c>
    </row>
    <row r="8" spans="1:14" s="5" customFormat="1" x14ac:dyDescent="0.25">
      <c r="A8" s="3" t="s">
        <v>10</v>
      </c>
      <c r="B8" s="8">
        <f>B6/B5%</f>
        <v>99.950141797378052</v>
      </c>
      <c r="C8" s="8">
        <f t="shared" ref="C8:N8" si="1">C6/C5%</f>
        <v>126.41609198001582</v>
      </c>
      <c r="D8" s="8">
        <f t="shared" si="1"/>
        <v>107.77472787112318</v>
      </c>
      <c r="E8" s="8">
        <f t="shared" si="1"/>
        <v>91.601378214608815</v>
      </c>
      <c r="F8" s="8">
        <f t="shared" si="1"/>
        <v>102.08897026084425</v>
      </c>
      <c r="G8" s="8">
        <f t="shared" si="1"/>
        <v>137.94124761013694</v>
      </c>
      <c r="H8" s="8">
        <f t="shared" si="1"/>
        <v>95.059638956801066</v>
      </c>
      <c r="I8" s="8">
        <f t="shared" si="1"/>
        <v>106.20282243203158</v>
      </c>
      <c r="J8" s="8">
        <f t="shared" si="1"/>
        <v>134.53586476804077</v>
      </c>
      <c r="K8" s="8">
        <f t="shared" si="1"/>
        <v>113.47652000384173</v>
      </c>
      <c r="L8" s="8">
        <f t="shared" si="1"/>
        <v>113.55663518454926</v>
      </c>
      <c r="M8" s="8">
        <f t="shared" si="1"/>
        <v>107.11819268088502</v>
      </c>
      <c r="N8" s="8">
        <f t="shared" si="1"/>
        <v>110.29908109995945</v>
      </c>
    </row>
    <row r="11" spans="1:14" ht="18.75" x14ac:dyDescent="0.25">
      <c r="B11" s="10"/>
    </row>
    <row r="13" spans="1:14" x14ac:dyDescent="0.25"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</row>
    <row r="14" spans="1:14" x14ac:dyDescent="0.25"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</row>
    <row r="15" spans="1:14" x14ac:dyDescent="0.25"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</row>
    <row r="16" spans="1:14" x14ac:dyDescent="0.25"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</row>
  </sheetData>
  <mergeCells count="1">
    <mergeCell ref="B2:L2"/>
  </mergeCells>
  <pageMargins left="0.7" right="0.7" top="0.75" bottom="0.75" header="0.3" footer="0.3"/>
  <pageSetup paperSize="9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26"/>
  <sheetViews>
    <sheetView tabSelected="1" topLeftCell="A10" zoomScaleNormal="100" workbookViewId="0">
      <selection activeCell="C24" sqref="C24"/>
    </sheetView>
  </sheetViews>
  <sheetFormatPr defaultRowHeight="15" x14ac:dyDescent="0.25"/>
  <cols>
    <col min="1" max="1" width="12.140625" customWidth="1"/>
    <col min="2" max="2" width="12" customWidth="1"/>
    <col min="3" max="3" width="12.28515625" customWidth="1"/>
    <col min="4" max="4" width="12.85546875" customWidth="1"/>
    <col min="5" max="5" width="11.42578125" customWidth="1"/>
    <col min="6" max="9" width="8.42578125" customWidth="1"/>
    <col min="10" max="10" width="10.28515625" customWidth="1"/>
    <col min="11" max="11" width="14.85546875" customWidth="1"/>
    <col min="12" max="12" width="12" customWidth="1"/>
    <col min="13" max="13" width="12.28515625" customWidth="1"/>
    <col min="14" max="14" width="14" customWidth="1"/>
    <col min="15" max="15" width="20.42578125" customWidth="1"/>
  </cols>
  <sheetData>
    <row r="1" spans="1:15" hidden="1" x14ac:dyDescent="0.25"/>
    <row r="2" spans="1:15" ht="15.75" hidden="1" x14ac:dyDescent="0.25">
      <c r="B2" s="31" t="s">
        <v>0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11"/>
    </row>
    <row r="3" spans="1:15" ht="15.75" hidden="1" x14ac:dyDescent="0.25">
      <c r="B3" s="1"/>
      <c r="L3" s="2"/>
      <c r="M3" s="2"/>
      <c r="N3" s="2" t="s">
        <v>1</v>
      </c>
    </row>
    <row r="4" spans="1:15" ht="30" hidden="1" x14ac:dyDescent="0.25">
      <c r="A4" s="3" t="s">
        <v>2</v>
      </c>
      <c r="B4" s="12" t="s">
        <v>20</v>
      </c>
      <c r="C4" s="12" t="s">
        <v>21</v>
      </c>
      <c r="D4" s="12" t="s">
        <v>3</v>
      </c>
      <c r="E4" s="12" t="s">
        <v>22</v>
      </c>
      <c r="F4" s="12" t="s">
        <v>4</v>
      </c>
      <c r="G4" s="12" t="s">
        <v>5</v>
      </c>
      <c r="H4" s="12" t="s">
        <v>6</v>
      </c>
      <c r="I4" s="12" t="s">
        <v>23</v>
      </c>
      <c r="J4" s="12" t="s">
        <v>24</v>
      </c>
      <c r="K4" s="12" t="s">
        <v>25</v>
      </c>
      <c r="L4" s="12" t="s">
        <v>26</v>
      </c>
      <c r="M4" s="12" t="s">
        <v>27</v>
      </c>
      <c r="N4" s="12" t="s">
        <v>11</v>
      </c>
    </row>
    <row r="5" spans="1:15" hidden="1" x14ac:dyDescent="0.25">
      <c r="A5" s="3" t="s">
        <v>8</v>
      </c>
      <c r="B5" s="6">
        <v>44.321694000000001</v>
      </c>
      <c r="C5" s="6">
        <v>34.403821000000001</v>
      </c>
      <c r="D5" s="6">
        <v>26.452539999999999</v>
      </c>
      <c r="E5" s="6">
        <v>37.644354999999997</v>
      </c>
      <c r="F5" s="6">
        <v>51.382157999999997</v>
      </c>
      <c r="G5" s="6">
        <v>34.191290000000002</v>
      </c>
      <c r="H5" s="6">
        <v>43.18486</v>
      </c>
      <c r="I5" s="6">
        <v>56.451881999999998</v>
      </c>
      <c r="J5" s="6">
        <v>37.419201999999999</v>
      </c>
      <c r="K5" s="6">
        <v>37.420662</v>
      </c>
      <c r="L5" s="6">
        <v>56.487305999999997</v>
      </c>
      <c r="M5" s="6">
        <v>49.958550497509997</v>
      </c>
      <c r="N5" s="7">
        <f>SUM(B5:M5)</f>
        <v>509.31832049750994</v>
      </c>
    </row>
    <row r="6" spans="1:15" hidden="1" x14ac:dyDescent="0.25">
      <c r="A6" s="3" t="s">
        <v>7</v>
      </c>
      <c r="B6" s="7">
        <v>44.299596000000001</v>
      </c>
      <c r="C6" s="7">
        <v>43.491965999999998</v>
      </c>
      <c r="D6" s="7">
        <v>28.509153000000001</v>
      </c>
      <c r="E6" s="7">
        <v>34.482748000000001</v>
      </c>
      <c r="F6" s="7">
        <v>52.455516000000003</v>
      </c>
      <c r="G6" s="7">
        <v>47.163891999999997</v>
      </c>
      <c r="H6" s="7">
        <v>41.051372000000001</v>
      </c>
      <c r="I6" s="7">
        <v>59.953491999999997</v>
      </c>
      <c r="J6" s="7">
        <v>50.342247</v>
      </c>
      <c r="K6" s="7">
        <v>42.463664999999999</v>
      </c>
      <c r="L6" s="7">
        <v>64.145083999999997</v>
      </c>
      <c r="M6" s="7">
        <v>53.514696382499999</v>
      </c>
      <c r="N6" s="7">
        <f>SUM(B6:M6)-0.1</f>
        <v>561.7734273824999</v>
      </c>
    </row>
    <row r="7" spans="1:15" s="5" customFormat="1" hidden="1" x14ac:dyDescent="0.25">
      <c r="A7" s="3" t="s">
        <v>9</v>
      </c>
      <c r="B7" s="8">
        <f>B6-B5</f>
        <v>-2.2097999999999729E-2</v>
      </c>
      <c r="C7" s="8">
        <f t="shared" ref="C7:M7" si="0">C6-C5</f>
        <v>9.0881449999999973</v>
      </c>
      <c r="D7" s="8">
        <f t="shared" si="0"/>
        <v>2.0566130000000022</v>
      </c>
      <c r="E7" s="8">
        <f t="shared" si="0"/>
        <v>-3.1616069999999965</v>
      </c>
      <c r="F7" s="8">
        <f t="shared" si="0"/>
        <v>1.073358000000006</v>
      </c>
      <c r="G7" s="8">
        <f t="shared" si="0"/>
        <v>12.972601999999995</v>
      </c>
      <c r="H7" s="8">
        <f t="shared" si="0"/>
        <v>-2.1334879999999998</v>
      </c>
      <c r="I7" s="8">
        <f t="shared" si="0"/>
        <v>3.5016099999999994</v>
      </c>
      <c r="J7" s="8">
        <f t="shared" si="0"/>
        <v>12.923045000000002</v>
      </c>
      <c r="K7" s="8">
        <f t="shared" si="0"/>
        <v>5.0430029999999988</v>
      </c>
      <c r="L7" s="8">
        <f t="shared" si="0"/>
        <v>7.6577780000000004</v>
      </c>
      <c r="M7" s="8">
        <f t="shared" si="0"/>
        <v>3.5561458849900021</v>
      </c>
      <c r="N7" s="8">
        <f>N6-N5</f>
        <v>52.455106884989959</v>
      </c>
    </row>
    <row r="8" spans="1:15" s="5" customFormat="1" hidden="1" x14ac:dyDescent="0.25">
      <c r="A8" s="3" t="s">
        <v>10</v>
      </c>
      <c r="B8" s="8">
        <f>B6/B5%</f>
        <v>99.950141797378052</v>
      </c>
      <c r="C8" s="8">
        <f t="shared" ref="C8:N8" si="1">C6/C5%</f>
        <v>126.41609198001582</v>
      </c>
      <c r="D8" s="8">
        <f t="shared" si="1"/>
        <v>107.77472787112318</v>
      </c>
      <c r="E8" s="8">
        <f t="shared" si="1"/>
        <v>91.601378214608815</v>
      </c>
      <c r="F8" s="8">
        <f t="shared" si="1"/>
        <v>102.08897026084425</v>
      </c>
      <c r="G8" s="8">
        <f t="shared" si="1"/>
        <v>137.94124761013694</v>
      </c>
      <c r="H8" s="8">
        <f t="shared" si="1"/>
        <v>95.059638956801066</v>
      </c>
      <c r="I8" s="8">
        <f t="shared" si="1"/>
        <v>106.20282243203158</v>
      </c>
      <c r="J8" s="8">
        <f t="shared" si="1"/>
        <v>134.53586476804077</v>
      </c>
      <c r="K8" s="8">
        <f t="shared" si="1"/>
        <v>113.47652000384173</v>
      </c>
      <c r="L8" s="8">
        <f t="shared" si="1"/>
        <v>113.55663518454926</v>
      </c>
      <c r="M8" s="8">
        <f t="shared" si="1"/>
        <v>107.11819268088502</v>
      </c>
      <c r="N8" s="8">
        <f t="shared" si="1"/>
        <v>110.29908109995945</v>
      </c>
    </row>
    <row r="9" spans="1:15" hidden="1" x14ac:dyDescent="0.25"/>
    <row r="10" spans="1:15" ht="30" customHeight="1" x14ac:dyDescent="0.25">
      <c r="C10" s="33"/>
      <c r="D10" s="33"/>
      <c r="E10" s="33"/>
    </row>
    <row r="11" spans="1:15" ht="43.5" customHeight="1" x14ac:dyDescent="0.25">
      <c r="A11" s="32" t="s">
        <v>0</v>
      </c>
      <c r="B11" s="32"/>
      <c r="C11" s="32"/>
      <c r="D11" s="32"/>
      <c r="E11" s="32"/>
      <c r="F11" s="13"/>
      <c r="G11" s="13"/>
      <c r="H11" s="13"/>
      <c r="I11" s="13"/>
      <c r="J11" s="13"/>
      <c r="K11" s="13"/>
    </row>
    <row r="12" spans="1:15" ht="19.5" thickBot="1" x14ac:dyDescent="0.3">
      <c r="B12" s="10"/>
      <c r="E12" s="14" t="s">
        <v>1</v>
      </c>
    </row>
    <row r="13" spans="1:15" ht="15.75" thickBot="1" x14ac:dyDescent="0.3">
      <c r="A13" s="19" t="s">
        <v>2</v>
      </c>
      <c r="B13" s="20" t="s">
        <v>29</v>
      </c>
      <c r="C13" s="20" t="s">
        <v>30</v>
      </c>
      <c r="D13" s="20" t="s">
        <v>9</v>
      </c>
      <c r="E13" s="21" t="s">
        <v>10</v>
      </c>
    </row>
    <row r="14" spans="1:15" x14ac:dyDescent="0.25">
      <c r="A14" s="22" t="s">
        <v>20</v>
      </c>
      <c r="B14" s="23">
        <v>15.400738108880002</v>
      </c>
      <c r="C14" s="23">
        <v>22.39621836781</v>
      </c>
      <c r="D14" s="23">
        <f>C14-B14</f>
        <v>6.995480258929998</v>
      </c>
      <c r="E14" s="24">
        <f>C14/B14*100</f>
        <v>145.42301939993663</v>
      </c>
      <c r="G14" s="4"/>
      <c r="H14" s="4"/>
      <c r="I14" s="4"/>
      <c r="J14" s="4"/>
      <c r="K14" s="4"/>
      <c r="L14" s="4"/>
      <c r="M14" s="4"/>
      <c r="N14" s="4"/>
      <c r="O14" s="4"/>
    </row>
    <row r="15" spans="1:15" x14ac:dyDescent="0.25">
      <c r="A15" s="25" t="s">
        <v>21</v>
      </c>
      <c r="B15" s="23">
        <v>22.333928095579996</v>
      </c>
      <c r="C15" s="23">
        <v>25.248133082439999</v>
      </c>
      <c r="D15" s="23">
        <f>C15-B15</f>
        <v>2.9142049868600033</v>
      </c>
      <c r="E15" s="24">
        <f>C15/B15*100</f>
        <v>113.04833155362732</v>
      </c>
      <c r="G15" s="4"/>
      <c r="H15" s="4"/>
      <c r="I15" s="4"/>
      <c r="J15" s="4"/>
      <c r="K15" s="4"/>
      <c r="L15" s="4"/>
      <c r="M15" s="4"/>
      <c r="N15" s="4"/>
      <c r="O15" s="4"/>
    </row>
    <row r="16" spans="1:15" x14ac:dyDescent="0.25">
      <c r="A16" s="25" t="s">
        <v>3</v>
      </c>
      <c r="B16" s="23">
        <v>28.832104143779993</v>
      </c>
      <c r="C16" s="23">
        <v>19.775877868479999</v>
      </c>
      <c r="D16" s="23">
        <f t="shared" ref="D16:D25" si="2">C16-B16</f>
        <v>-9.0562262752999949</v>
      </c>
      <c r="E16" s="24">
        <f t="shared" ref="E16:E25" si="3">C16/B16*100</f>
        <v>68.589783700355738</v>
      </c>
      <c r="G16" s="4"/>
      <c r="H16" s="4"/>
      <c r="I16" s="4"/>
      <c r="J16" s="4"/>
      <c r="K16" s="4"/>
      <c r="L16" s="4"/>
      <c r="M16" s="4"/>
      <c r="N16" s="4"/>
      <c r="O16" s="4"/>
    </row>
    <row r="17" spans="1:15" x14ac:dyDescent="0.25">
      <c r="A17" s="25" t="s">
        <v>22</v>
      </c>
      <c r="B17" s="23">
        <v>22.67618087828</v>
      </c>
      <c r="C17" s="23">
        <v>25.5668272956</v>
      </c>
      <c r="D17" s="23">
        <f t="shared" si="2"/>
        <v>2.8906464173199993</v>
      </c>
      <c r="E17" s="24">
        <f t="shared" si="3"/>
        <v>112.7475011459657</v>
      </c>
      <c r="G17" s="4"/>
      <c r="H17" s="4"/>
      <c r="I17" s="4"/>
      <c r="J17" s="4"/>
      <c r="K17" s="4"/>
      <c r="L17" s="4"/>
      <c r="M17" s="4"/>
      <c r="N17" s="4"/>
      <c r="O17" s="4"/>
    </row>
    <row r="18" spans="1:15" x14ac:dyDescent="0.25">
      <c r="A18" s="25" t="s">
        <v>4</v>
      </c>
      <c r="B18" s="23">
        <v>25.408979821789998</v>
      </c>
      <c r="C18" s="23">
        <v>22.23441228531</v>
      </c>
      <c r="D18" s="23">
        <f t="shared" si="2"/>
        <v>-3.1745675364799979</v>
      </c>
      <c r="E18" s="24">
        <f t="shared" si="3"/>
        <v>87.506119652401068</v>
      </c>
    </row>
    <row r="19" spans="1:15" x14ac:dyDescent="0.25">
      <c r="A19" s="25" t="s">
        <v>5</v>
      </c>
      <c r="B19" s="23">
        <v>22.601559441409997</v>
      </c>
      <c r="C19" s="23">
        <v>24.723337863060006</v>
      </c>
      <c r="D19" s="23">
        <f t="shared" si="2"/>
        <v>2.12177842165001</v>
      </c>
      <c r="E19" s="24">
        <f t="shared" si="3"/>
        <v>109.38775232368498</v>
      </c>
    </row>
    <row r="20" spans="1:15" ht="17.25" customHeight="1" x14ac:dyDescent="0.25">
      <c r="A20" s="25" t="s">
        <v>6</v>
      </c>
      <c r="B20" s="23">
        <v>21.868628149479999</v>
      </c>
      <c r="C20" s="23">
        <v>30.844579747249998</v>
      </c>
      <c r="D20" s="23">
        <f t="shared" si="2"/>
        <v>8.9759515977699991</v>
      </c>
      <c r="E20" s="24">
        <f t="shared" si="3"/>
        <v>141.0448773302839</v>
      </c>
    </row>
    <row r="21" spans="1:15" x14ac:dyDescent="0.25">
      <c r="A21" s="25" t="s">
        <v>23</v>
      </c>
      <c r="B21" s="23">
        <v>32.937318530260001</v>
      </c>
      <c r="C21" s="23">
        <v>34.378659660769998</v>
      </c>
      <c r="D21" s="23">
        <f t="shared" si="2"/>
        <v>1.441341130509997</v>
      </c>
      <c r="E21" s="24">
        <f t="shared" si="3"/>
        <v>104.37601236174044</v>
      </c>
    </row>
    <row r="22" spans="1:15" x14ac:dyDescent="0.25">
      <c r="A22" s="25" t="s">
        <v>24</v>
      </c>
      <c r="B22" s="23">
        <v>24.263460061490008</v>
      </c>
      <c r="C22" s="17">
        <v>26.918057654009999</v>
      </c>
      <c r="D22" s="23">
        <f t="shared" si="2"/>
        <v>2.6545975925199912</v>
      </c>
      <c r="E22" s="24">
        <f t="shared" si="3"/>
        <v>110.94072150382732</v>
      </c>
    </row>
    <row r="23" spans="1:15" ht="22.5" customHeight="1" x14ac:dyDescent="0.25">
      <c r="A23" s="25" t="s">
        <v>25</v>
      </c>
      <c r="B23" s="23">
        <v>26.448879431630001</v>
      </c>
      <c r="C23" s="17">
        <v>25.545230733690001</v>
      </c>
      <c r="D23" s="23">
        <f t="shared" si="2"/>
        <v>-0.90364869793999958</v>
      </c>
      <c r="E23" s="24">
        <f t="shared" si="3"/>
        <v>96.583414052470857</v>
      </c>
    </row>
    <row r="24" spans="1:15" ht="22.5" customHeight="1" thickBot="1" x14ac:dyDescent="0.3">
      <c r="A24" s="25" t="s">
        <v>26</v>
      </c>
      <c r="B24" s="23">
        <v>27.77379597689</v>
      </c>
      <c r="C24" s="17">
        <v>29.659453681959999</v>
      </c>
      <c r="D24" s="23">
        <f t="shared" si="2"/>
        <v>1.885657705069999</v>
      </c>
      <c r="E24" s="24">
        <f t="shared" si="3"/>
        <v>106.78934095519035</v>
      </c>
    </row>
    <row r="25" spans="1:15" ht="17.25" hidden="1" customHeight="1" thickBot="1" x14ac:dyDescent="0.3">
      <c r="A25" s="26" t="s">
        <v>27</v>
      </c>
      <c r="B25" s="23">
        <v>24.738883955719999</v>
      </c>
      <c r="C25" s="18"/>
      <c r="D25" s="27">
        <f t="shared" si="2"/>
        <v>-24.738883955719999</v>
      </c>
      <c r="E25" s="28">
        <f t="shared" si="3"/>
        <v>0</v>
      </c>
    </row>
    <row r="26" spans="1:15" ht="21" customHeight="1" thickBot="1" x14ac:dyDescent="0.3">
      <c r="A26" s="16" t="s">
        <v>28</v>
      </c>
      <c r="B26" s="15">
        <f>B14+B15+B16+B17+B18+B19+B20+B21+B22+B23+B24</f>
        <v>270.54557263947004</v>
      </c>
      <c r="C26" s="15">
        <f>C14+C15+C16+C17+C18+C19+C20+C21+C22+C23+C24</f>
        <v>287.29078824037998</v>
      </c>
      <c r="D26" s="29">
        <f>C26-B26</f>
        <v>16.745215600909944</v>
      </c>
      <c r="E26" s="30">
        <f>C26/B26*100</f>
        <v>106.18942510777092</v>
      </c>
    </row>
  </sheetData>
  <mergeCells count="3">
    <mergeCell ref="B2:L2"/>
    <mergeCell ref="A11:E11"/>
    <mergeCell ref="C10:E10"/>
  </mergeCells>
  <pageMargins left="0.7" right="0.7" top="0.75" bottom="0.75" header="0.3" footer="0.3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Лист3</vt:lpstr>
      <vt:lpstr>Лист3 (2)</vt:lpstr>
      <vt:lpstr>'Лист3 (2)'!Область_печати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Самбетбаева Асия Абиловна</dc:creator>
  <cp:lastModifiedBy>Самбетбаева Асия Абиловна</cp:lastModifiedBy>
  <cp:lastPrinted>2021-01-06T11:35:08Z</cp:lastPrinted>
  <dcterms:created xsi:type="dcterms:W3CDTF">2020-12-20T06:22:27Z</dcterms:created>
  <dcterms:modified xsi:type="dcterms:W3CDTF">2024-12-11T14:11:52Z</dcterms:modified>
</cp:coreProperties>
</file>