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160"/>
  </bookViews>
  <sheets>
    <sheet name="гос." sheetId="3" r:id="rId1"/>
    <sheet name="рус." sheetId="2" r:id="rId2"/>
  </sheets>
  <definedNames>
    <definedName name="_xlnm._FilterDatabase" localSheetId="1" hidden="1">рус.!$D$2:$D$89</definedName>
    <definedName name="_xlnm.Print_Titles" localSheetId="1">рус.!$4:$5</definedName>
    <definedName name="_xlnm.Print_Area" localSheetId="1">рус.!$A$1:$M$90</definedName>
  </definedNames>
  <calcPr calcId="145621"/>
</workbook>
</file>

<file path=xl/calcChain.xml><?xml version="1.0" encoding="utf-8"?>
<calcChain xmlns="http://schemas.openxmlformats.org/spreadsheetml/2006/main">
  <c r="H89" i="3" l="1"/>
  <c r="G89" i="3"/>
  <c r="F89" i="3"/>
  <c r="H71" i="3"/>
  <c r="G71" i="3"/>
  <c r="F71" i="3"/>
  <c r="H65" i="3"/>
  <c r="G65" i="3"/>
  <c r="F65" i="3"/>
  <c r="G47" i="3"/>
  <c r="F47" i="3"/>
  <c r="G46" i="3"/>
  <c r="H44" i="3"/>
  <c r="G44" i="3"/>
  <c r="F44" i="3"/>
  <c r="H24" i="3"/>
  <c r="H90" i="3" s="1"/>
  <c r="G24" i="3"/>
  <c r="G90" i="3" s="1"/>
  <c r="F24" i="3"/>
  <c r="F90" i="3" s="1"/>
  <c r="H6" i="3"/>
  <c r="G6" i="3"/>
  <c r="F6" i="3"/>
  <c r="L6" i="3" s="1"/>
  <c r="F24" i="2"/>
  <c r="F44" i="2" l="1"/>
  <c r="H89" i="2"/>
  <c r="G89" i="2"/>
  <c r="F89" i="2"/>
  <c r="G71" i="2"/>
  <c r="H71" i="2"/>
  <c r="F71" i="2"/>
  <c r="H65" i="2"/>
  <c r="G65" i="2"/>
  <c r="F65" i="2"/>
  <c r="H44" i="2"/>
  <c r="G44" i="2"/>
  <c r="H24" i="2"/>
  <c r="G24" i="2"/>
  <c r="G47" i="2" l="1"/>
  <c r="G46" i="2" l="1"/>
  <c r="F47" i="2"/>
  <c r="H90" i="2" l="1"/>
  <c r="H6" i="2" s="1"/>
  <c r="G90" i="2" l="1"/>
  <c r="G6" i="2" s="1"/>
  <c r="F90" i="2"/>
  <c r="F6" i="2" s="1"/>
  <c r="L6" i="2" l="1"/>
</calcChain>
</file>

<file path=xl/sharedStrings.xml><?xml version="1.0" encoding="utf-8"?>
<sst xmlns="http://schemas.openxmlformats.org/spreadsheetml/2006/main" count="700" uniqueCount="263">
  <si>
    <t>№ п/п</t>
  </si>
  <si>
    <t>Наименование мероприятия</t>
  </si>
  <si>
    <t>Форма завершения</t>
  </si>
  <si>
    <t>Ответственные за исполнение</t>
  </si>
  <si>
    <t xml:space="preserve">Срок исполнения </t>
  </si>
  <si>
    <t>Предполагаемые расходы (тыс.тенге)/дополнительные источники(тыс.тенге)</t>
  </si>
  <si>
    <t>Источники финансирования</t>
  </si>
  <si>
    <t>Ожидаемый экологический эффект от мероприятия*</t>
  </si>
  <si>
    <t>Примечание (причины неисполнения)</t>
  </si>
  <si>
    <t>1. Охрана атмосферного воздуха</t>
  </si>
  <si>
    <t>Итого</t>
  </si>
  <si>
    <t>2. Охрана водных объектов</t>
  </si>
  <si>
    <t>4. Охрана земель</t>
  </si>
  <si>
    <t>5. Охрана недр</t>
  </si>
  <si>
    <t>6. Охрана животного и растительного мира</t>
  </si>
  <si>
    <t xml:space="preserve">7. Обращение с отходами </t>
  </si>
  <si>
    <t>8. Радиационная, биологическая и химическая безопасность</t>
  </si>
  <si>
    <t>9. Внедрение систем управления и наилучших безопасных технологий</t>
  </si>
  <si>
    <t>10. Научно-исследовательские, изыскательские и другие разработки</t>
  </si>
  <si>
    <t>ВСЕГО</t>
  </si>
  <si>
    <t>2023 год</t>
  </si>
  <si>
    <t>2024 год</t>
  </si>
  <si>
    <t>МБ</t>
  </si>
  <si>
    <t>УЭиЖКХ</t>
  </si>
  <si>
    <t>УСАиГ</t>
  </si>
  <si>
    <t>УПРиРП</t>
  </si>
  <si>
    <t>2023-2024</t>
  </si>
  <si>
    <t>2023</t>
  </si>
  <si>
    <t>2024</t>
  </si>
  <si>
    <t>Услуги по размещению социальной информации о состояний атмосферного воздуха путем онлайн трансляции на LED экранах</t>
  </si>
  <si>
    <t>Акт выполненных работ</t>
  </si>
  <si>
    <t>Информирования населения  в онлайн-режиме о состоянии атмосферного воздуха</t>
  </si>
  <si>
    <t>Акт ввода объекта в эксплуатацию</t>
  </si>
  <si>
    <t xml:space="preserve"> Повышение водности, предотвращение заилования, поддержание оптимального гидрологического режима и санитарного состояния реки Тобол.   </t>
  </si>
  <si>
    <t>Акт выполненых работ</t>
  </si>
  <si>
    <t xml:space="preserve">Обезвреживание пестицидов (ядохимикатов) </t>
  </si>
  <si>
    <t>УСХиЗО</t>
  </si>
  <si>
    <t>Разработка и издание экологической брошюры</t>
  </si>
  <si>
    <t>Брошюра</t>
  </si>
  <si>
    <t xml:space="preserve">Повышение экологической культуры у населения региона в отношение окружающей среды </t>
  </si>
  <si>
    <t>Итоговый отчет</t>
  </si>
  <si>
    <t>Улучшения качества окружающей среды</t>
  </si>
  <si>
    <t>3. Охрана от воздействия на прибрежные и водные экосистемы</t>
  </si>
  <si>
    <t>ПСД, ГЭ (положительное)</t>
  </si>
  <si>
    <t>Акимат Наурзумского района</t>
  </si>
  <si>
    <t>Акимат Аулиекольского района</t>
  </si>
  <si>
    <t>Акимат Карабалыкского района</t>
  </si>
  <si>
    <t>Акимат Житикаринского района</t>
  </si>
  <si>
    <t xml:space="preserve">Очистка русла реки Тобол в границах г.Костаная </t>
  </si>
  <si>
    <t xml:space="preserve"> Повышение водности, предотвращение заилования, поддержание оптимального гидрологического режима и санитарного состояния реки Торгай.   </t>
  </si>
  <si>
    <t>Акимат Карасуского района</t>
  </si>
  <si>
    <t xml:space="preserve">Разработка ПСД по объекту "Усиление ограждающей дамбы в г. Тобыл Костанайского района" </t>
  </si>
  <si>
    <t>Акимат Костанайского района</t>
  </si>
  <si>
    <t>Предотвращение подтопления г. Тобыл</t>
  </si>
  <si>
    <t>Посадка леса (всего)</t>
  </si>
  <si>
    <t>Учет лесного фонда</t>
  </si>
  <si>
    <t>Увелечение лесистости Костанайской области</t>
  </si>
  <si>
    <t>Приобретение посадочного материала</t>
  </si>
  <si>
    <t>Проведение проектно-изыскательских работ на дополнительных участках ГЛФ, не включенных лесоустройством в лесокультурный фонд (прогалины, сенокосы и пастбища)</t>
  </si>
  <si>
    <t>Сбор, переработка и хранение лесных семян</t>
  </si>
  <si>
    <t>Создание новых временных питомников</t>
  </si>
  <si>
    <t>Акт приема передачи</t>
  </si>
  <si>
    <t>Сокращение площади лесных пожаров</t>
  </si>
  <si>
    <t xml:space="preserve">Озеленение территории населенных пунктов, улучшение экологической обстановки, создание и улучшение оздоровительно-рекреационных зон </t>
  </si>
  <si>
    <t>Биологическое обоснование</t>
  </si>
  <si>
    <t xml:space="preserve">Перевод рыбохозяйственных водоемов для ведения промыслового рыболовства в рыбохозяйственные водоемы для ведения рыбоводства (аквакультуры).
Достижение целевых показателей региональной программы развития рыбного хозяйства
</t>
  </si>
  <si>
    <t xml:space="preserve">Позволит увеличить долю переработки ТБО, что в свою очередь будет способствовать уменьшению обьема захороняемых отходов в полигонах ТБО. </t>
  </si>
  <si>
    <t>Предотвращение загрязнения окружающей среды, возвращение территории в хозяйственный оборот, создание благоприятных условий для проживания</t>
  </si>
  <si>
    <t>Проведение работ по сбору и утилизации ртутьсодержащах приборов</t>
  </si>
  <si>
    <t>Предотвращение загрязнения окружающей среды,  создание благоприятных условий для проживания</t>
  </si>
  <si>
    <t>Разработка Целевых показателей качества окружающей среды по Костанайской области</t>
  </si>
  <si>
    <t>Программа</t>
  </si>
  <si>
    <t>Мониторинг воздействия на окружающую среду техногенного минерального образования "Иловая гора", г. Житикара</t>
  </si>
  <si>
    <t xml:space="preserve">Проект
</t>
  </si>
  <si>
    <t>Строительство инженерных коммуникаций (водоснабжение, водоотведение)  микрорайона Кенсай г. Житикара Костанайской области</t>
  </si>
  <si>
    <t>Снижение выбросов загрязняющих веществ от стационарных источников путем перехода на другие (альтернативные) виды топлива (газ)</t>
  </si>
  <si>
    <t>Озеленение территорий административно-территориальных единиц Костанайской области</t>
  </si>
  <si>
    <t>Акимат города Костанай</t>
  </si>
  <si>
    <t>Акимат города Аркалык</t>
  </si>
  <si>
    <t xml:space="preserve">Увеличение площадей зеленых насаждений, улучшение экологической обстановки, создание и улучшение оздоровительно-рекреационных зон </t>
  </si>
  <si>
    <t>Обезвреживание токсичных отходов. Предотвращения вредного воздействия отходов на  окружающую среду и на здоровье человека</t>
  </si>
  <si>
    <t>Увеличение доли переработки ТБО,  уменьшение обьема захороняемых отходов на полигонах ТБО.</t>
  </si>
  <si>
    <t>Исключение загрязнения земель, возвращение территории в хозяйственный оборот, создание благоприятных условий для проживания</t>
  </si>
  <si>
    <t xml:space="preserve">Повышение экологической культуры у населения региона </t>
  </si>
  <si>
    <t xml:space="preserve">Перевод рыбохозяйственных водоемов для ведения промыслового рыболовства  (аквакультуры).
Достижение целевых показателей региональной программы развития рыбного хозяйства
</t>
  </si>
  <si>
    <t>Предотвращение загрязнения водосборной площади водных объектов</t>
  </si>
  <si>
    <t>2025 год</t>
  </si>
  <si>
    <t>2023-2025</t>
  </si>
  <si>
    <t>План мероприятий  по охране окружающей среды
на 2023-2025 г.г.</t>
  </si>
  <si>
    <t>2024-2025</t>
  </si>
  <si>
    <t>Строительство газопровода низкого давления в селе Әйет района Беимбета Майлина Костанайской области</t>
  </si>
  <si>
    <t>Акимат Денисовского района</t>
  </si>
  <si>
    <t>Востановление второго порога водохранилища на реке Тюнтюгур в селе Октябрьское Карасуского района</t>
  </si>
  <si>
    <t>2025</t>
  </si>
  <si>
    <t>Мониторинг целевых показателей качества окружающей среды</t>
  </si>
  <si>
    <t>Акиматы городов и районов области</t>
  </si>
  <si>
    <t>Ликвидация несанкционированных свалок на территории Костанайской области</t>
  </si>
  <si>
    <t>УО, УСАГ</t>
  </si>
  <si>
    <t>Мероприятия по  экологической пропаганде</t>
  </si>
  <si>
    <t>Строительство блочно-модульной котельной на газовом топливе для КГУ "Тогузакская общеобразовательная школа отдела образования Карабалыкского района" Управления образования Костанайской области</t>
  </si>
  <si>
    <t>Приобретение 11 пожарных автомашин</t>
  </si>
  <si>
    <t>Акимат городов и районов</t>
  </si>
  <si>
    <t>Акимат Алтынсаринского района</t>
  </si>
  <si>
    <t>Акимат Амангельдинского района</t>
  </si>
  <si>
    <t>Техническое обследование первого порога(верхнего водослива) плотины на р.Тюнтюгур с.Октябрьское Карасуского района</t>
  </si>
  <si>
    <t xml:space="preserve">Проведение научных исследований 559 резервных водоемов </t>
  </si>
  <si>
    <t>Техническое обследование дамбы в селе Шокай</t>
  </si>
  <si>
    <t>Техническое обследование дамбы в селе Свердловка</t>
  </si>
  <si>
    <t>Проведение текущего ремонта плотины системы лиманного орошения Бижан</t>
  </si>
  <si>
    <t xml:space="preserve">Разработка проектно-сметной документации по капитальному ремонту дамб №3 и №4 в селе Буревестник, Наурзумского района </t>
  </si>
  <si>
    <t>Приобретение системы круглосуточного видеонаблюдения для обнаружения возгораний с автоматическим определением координат и оповещениемдежурного персонала</t>
  </si>
  <si>
    <t>Приобретение автотракторной техники и оборудования для воспроизводства, лесоразведения и охраны животного мира</t>
  </si>
  <si>
    <t>Придотвращения пожаров</t>
  </si>
  <si>
    <t xml:space="preserve"> Повышение водности,поддержание оптимального гидрологического режима и санитарного состояния реки Тюнтюгур. Предотвращение подтопления сел.   </t>
  </si>
  <si>
    <t xml:space="preserve">Восстановление водохозяйственных сооружений для аккумуляции паводковых и дождевых вод </t>
  </si>
  <si>
    <t>Акимат г.Лисаковск</t>
  </si>
  <si>
    <t>Акимат района Б.Майлина</t>
  </si>
  <si>
    <t xml:space="preserve">Приобретение контейнеров для раздельного сбора мусора </t>
  </si>
  <si>
    <t xml:space="preserve">Строительство блочно-модульной котельной на газовом топливе для ГККП "Ясли-сад Айналайн" отдела образования Камыстинского района" </t>
  </si>
  <si>
    <t>Реконструкция напорного трубопровода КО-1 (коллектор
очищенных стоков) города Лисаковска Костанайской области</t>
  </si>
  <si>
    <t xml:space="preserve"> Строительство газораспределительных сетей в п. Кушмурун Аулиекольского района Костанайской области</t>
  </si>
  <si>
    <t xml:space="preserve">Строительство сетей водоотведения в жилом массиве Амангельды, жилом массиве Геофизик города Костанай </t>
  </si>
  <si>
    <t>Реконструкция самотечного канализационного коллектора
Д-800 мм по ул.Базовая в г.Костанае». Корректировка</t>
  </si>
  <si>
    <t>Строительство ливневых канализационных сетей в поселке Северный, г. Аркалыка</t>
  </si>
  <si>
    <t>Реконструкция канализационных сетей городе Аркалыка</t>
  </si>
  <si>
    <t>Реконструкция правой нитки напорного трубопровода ГКНС-КОС поселка Качар</t>
  </si>
  <si>
    <t>Реконструкция канализационного коллектора Д600 по ул. Степная в границах участка ул. Уалиханова до ул. Ищанова г. Житикара</t>
  </si>
  <si>
    <t xml:space="preserve">Реконструкция канализационного коллектора Д600 от колодца гасителя до канализационных очистных сооружений (КОС) г. Житикара </t>
  </si>
  <si>
    <t xml:space="preserve">Строительство подводящего газопровода от АГРС села Аулиеколь до п. Кушмурун с подключением села Черниговка </t>
  </si>
  <si>
    <t>Строительство газораспределительных сетей с. Новоильиновка, район Б.Майлина</t>
  </si>
  <si>
    <t xml:space="preserve">Строительство газораспределительных сетей села Адаевка, Камыстинского района </t>
  </si>
  <si>
    <t>Строительство газопровода высокого давления с.Камысты - с.Ливановка - с.Карабатыр, Камыстинский  район</t>
  </si>
  <si>
    <t>Строительство автономного источника теплоснабжения на газовом топливе в селе Фрунзенское, Денисовский район</t>
  </si>
  <si>
    <t xml:space="preserve">Строительство модульной котельной на газовом топливе для СШ им. Островского с. Аманкарагай Аулиекольского района </t>
  </si>
  <si>
    <t>Строительство газораспределительных сетей в селе Гурьяновское Карабалыкского района</t>
  </si>
  <si>
    <t>УЭиЖКХ,                 Акимат Камыстинского района</t>
  </si>
  <si>
    <t xml:space="preserve">Строительство газораспределительных сетей с.Береговое района Беимбета Майлина </t>
  </si>
  <si>
    <t>Водоотведение по ул. Титова, ул. Чехова г. Тобыл</t>
  </si>
  <si>
    <t>Строительство газораспределительных сетей в с.Новонежинка Аулиекольского района Костанайской области</t>
  </si>
  <si>
    <t xml:space="preserve"> Строительство газораспределительных сетей в селе Арка Камыстинского района Костанайской области (159 абон)</t>
  </si>
  <si>
    <t>УЭи ЖКХ            Акимат Аулиекольского района</t>
  </si>
  <si>
    <t>Акимат Камыстинского района</t>
  </si>
  <si>
    <t>Очистка акватории и прибрежной территории водоема в г.Аркалык</t>
  </si>
  <si>
    <t xml:space="preserve"> Повышение водности, предотвращение заилования, поддержание оптимального гидрологического режима и санитарного состояния водоема.   </t>
  </si>
  <si>
    <t xml:space="preserve">Жоба
</t>
  </si>
  <si>
    <t>2023-2025 жылдарға арналған қоршаған ортаны қорғау жөніндегі іс-шаралар жоспары</t>
  </si>
  <si>
    <t>Іс-шараның атауы</t>
  </si>
  <si>
    <t>Орындауға жауаптылар</t>
  </si>
  <si>
    <t>Орындау мерзімі</t>
  </si>
  <si>
    <t>Болжамды шығыстар (мың теңге) / қосымша көздер (мың теңге)</t>
  </si>
  <si>
    <t>Қаржыландыру көздері</t>
  </si>
  <si>
    <t>Ескерту (орындалмау себептері)</t>
  </si>
  <si>
    <t>1. Атмосфералық ауаны қорғау</t>
  </si>
  <si>
    <t>LED экрандарда онлайн трансляциялау арқылы атмосфералық ауаның жай-күйі туралы Әлеуметтік ақпаратты орналастыру жөніндегі қызметтер</t>
  </si>
  <si>
    <t>Іс-шарадан күтілетін экологиялық әсер*</t>
  </si>
  <si>
    <t>Қостанай облысы Бейімбет Майлин ауданы Әйет ауылында төмен қысымды газ құбырын салу</t>
  </si>
  <si>
    <t xml:space="preserve">ОМ үшін газ отынымен модульдік қазандық салу. Әулиекөл ауданы Аманқарағай ауылы Островский </t>
  </si>
  <si>
    <t>Қарабалық ауданы Гурьяновское ауылында газ тарату желілерін салу</t>
  </si>
  <si>
    <t xml:space="preserve">Бейімбет Майлин ауданы Береговое ауылының газ тарату желілерін салу </t>
  </si>
  <si>
    <t>Новоильиновка ауылының газ тарату желілерін салу, Б. Майлин ауданы</t>
  </si>
  <si>
    <t xml:space="preserve">Қамысты ауданы Адаевка ауылының газ тарату желілерін салу </t>
  </si>
  <si>
    <t>Қамысты ауылы-Ливановка ауылы-Қарабатыр ауылы, Қамысты ауданы жоғары қысымды газ құбырын салу</t>
  </si>
  <si>
    <t>Денисов ауданы, Фрунзе селосында газ отынымен жылумен жабдықтаудың дербес көзін салу</t>
  </si>
  <si>
    <t>Қостанай облысы білім басқармасының" Қарабалық ауданының білім бөлімінің Тоғызақ жалпы білім беретін мектебі " КММ үшін газ отынымен Блокты-модульді қазандық салу</t>
  </si>
  <si>
    <t xml:space="preserve">Қамысты ауданының білім бөлімінің "Айналайн бөбекжайы" МКҚК үшін газ отынымен Блокты-модульді қазандық салу" </t>
  </si>
  <si>
    <t xml:space="preserve">Әулиекөл селосының АГРС-тен Черниговка селосын қосып, Құсмұрын кентіне дейін жеткізуші газ құбырын салу </t>
  </si>
  <si>
    <t>Қостанай облысы Әулиекөл ауданы Новонежинка ауылында газ тарату желілерін салу</t>
  </si>
  <si>
    <t xml:space="preserve"> Қостанай облысы Қамысты ауданы Арқа ауылында газ тарату желілерін салу (159 абонент)</t>
  </si>
  <si>
    <t xml:space="preserve"> Қостанай облысы Әулиекөл ауданы Құсмұрын кентінде газ тарату желілерін салу</t>
  </si>
  <si>
    <t>Барлығы</t>
  </si>
  <si>
    <t>2. Су объектілерін қорғау</t>
  </si>
  <si>
    <t xml:space="preserve">Қостанай облысы Жітіқара қаласы Кеңсай шағын ауданының инженерлік коммуникацияларын салу (сумен жабдықтау, су бұру) </t>
  </si>
  <si>
    <t xml:space="preserve">Қостанай қаласының шекарасындағы Тобыл өзенінің арнасын тазарту </t>
  </si>
  <si>
    <t>Уәлиханов көшесі учаскесінің шекарасындағы Степная көшесі бойынша Жітіқара қаласы Ищанов көшесіне дейінгі Д600 кәріз коллекторын қайта жаңарту</t>
  </si>
  <si>
    <t xml:space="preserve">Д600 кәріз коллекторын сөндіргіш құдығынан Жітіқара қаласындағы кәріз тазарту құрылыстарына (КОС) дейін реконструкциялау </t>
  </si>
  <si>
    <t xml:space="preserve">Қостанай қаласының Амангелді тұрғын алабында, геофизик тұрғын алабында су бұру желілерін салу </t>
  </si>
  <si>
    <t>Гравитациялық кәріз коллекторын қайта құру
Қостанай қаласындағы Базовая көшесі бойынша 800 мм үй. Түзету"</t>
  </si>
  <si>
    <t>Арқалық қаласындағы кәріз желілерін қайта жаңарту</t>
  </si>
  <si>
    <t>Арқалық қ., Северный кентінде нөсерлі кәріз желілерін салу</t>
  </si>
  <si>
    <t>Арқалық қаласындағы су айдынының акваториясы мен жағалау аумағын тазарту</t>
  </si>
  <si>
    <t>Қарасу ауданы Октябрьское а. Тюнтюгур өзеніндегі бөгеттің бірінші табалдырығын(жоғарғы суағарын) техникалық тексеру</t>
  </si>
  <si>
    <t>Қарасу ауданы Октябрьское ауылындағы Тюнтюгур өзеніндегі су қоймасының екінші табалдырығын қалпына келтіру</t>
  </si>
  <si>
    <t>Шоқай ауылындағы бөгетті техникалық тексеру</t>
  </si>
  <si>
    <t>Свердловка ауылындағы бөгетті техникалық тексеру</t>
  </si>
  <si>
    <t>Бижан сағалық суару жүйесінің бөгетіне ағымдағы жөндеу жүргізу</t>
  </si>
  <si>
    <t xml:space="preserve">Науырзым ауданы Буревестник ауылындағы № 3 және №4 бөгеттерді күрделі жөндеу бойынша жобалау-сметалық құжаттаманы әзірлеу </t>
  </si>
  <si>
    <t>КО-1 қысым құбырын қайта құру (коллектор
Қостанай облысы Лисаков қаласының</t>
  </si>
  <si>
    <t>Титов көшесі, Чехов көшесі, Тобыл қаласы бойынша су бұру</t>
  </si>
  <si>
    <t>Қашар кентінің МКНС-КОС қысым құбырының оң жіпін қайта жаңарту</t>
  </si>
  <si>
    <t>3. Жағалау және су экожүйелеріне әсер етуден қорғау</t>
  </si>
  <si>
    <t>"Қостанай ауданы ТШО қаласындағы қоршау бөгетін күшейту" объектісі бойынша ЖСҚ әзірлеу</t>
  </si>
  <si>
    <t>4. Жерді қорғау</t>
  </si>
  <si>
    <t>5. Жер қойнауын қорғау</t>
  </si>
  <si>
    <t>6. Жануарлар мен өсімдіктер әлемін қорғау</t>
  </si>
  <si>
    <t>Орман отырғызу (барлығы)</t>
  </si>
  <si>
    <t>Отырғызу материалын сатып алу</t>
  </si>
  <si>
    <t>Орман-мәдени қорға орман орналастырумен қосылмаған (өртенген жерлер, шабындықтар мен жайылымдар)ЖМҚ-ның қосымша учаскелерінде жобалау-іздестіру жұмыстарын жүргізу</t>
  </si>
  <si>
    <t>Орман тұқымдарын жинау, өңдеу және сақтау</t>
  </si>
  <si>
    <t>Жаңа уақытша питомниктер құру</t>
  </si>
  <si>
    <t>Жануарлар дүниесін молықтыру, орман өсіру және қорғау үшін автотракторлық техника мен жабдықтар сатып алу</t>
  </si>
  <si>
    <t>Кезекші персоналдың координаттарын автоматты түрде анықтай отырып және хабарлай отырып, өртті анықтау үшін тәулік бойы бейнебақылау жүйесін сатып алу</t>
  </si>
  <si>
    <t>Қостанай облысының әкімшілік-аумақтық бірліктерінің аумақтарын көгалдандыру</t>
  </si>
  <si>
    <t>11 өрт сөндіру автомашинасын сатып алу</t>
  </si>
  <si>
    <t>7. Қалдықтарды өңдеу</t>
  </si>
  <si>
    <t xml:space="preserve">Пестицидтерді (улы химикаттарды)залалсыздандыру </t>
  </si>
  <si>
    <t xml:space="preserve">Қоқысты бөлек жинауға арналған контейнерлерді сатып алу </t>
  </si>
  <si>
    <t>Қостанай облысының аумағында рұқсат етілмеген қоқыстарды жою</t>
  </si>
  <si>
    <t>Құрамында сынап бар аспаптарды жинау және кәдеге жарату жұмыстарын жүргізу</t>
  </si>
  <si>
    <t>8. Радиациялық, биологиялық және химиялық қауіпсіздік</t>
  </si>
  <si>
    <t>9. Басқару жүйелерін және ең жақсы қауіпсіз технологияларды енгізу</t>
  </si>
  <si>
    <t>10. Ғылыми-зерттеу, іздестіру және басқа да әзірлемелер</t>
  </si>
  <si>
    <t>Экологиялық брошюраны әзірлеу және басып шығару</t>
  </si>
  <si>
    <t>Қостанай облысы бойынша қоршаған орта сапасының нысаналы көрсеткіштерін әзірлеу</t>
  </si>
  <si>
    <t>Қоршаған орта сапасының нысаналы көрсеткіштерінің мониторингі</t>
  </si>
  <si>
    <t>Иловая гора техногендік минералдық түзілімінің қоршаған ортаға әсерінің мониторингі, Жітіқара қаласы</t>
  </si>
  <si>
    <t xml:space="preserve">559 резервтік су айдындарына ғылыми зерттеулер жүргізу </t>
  </si>
  <si>
    <t>Экологиялық насихаттау жөніндегі іс-шаралар</t>
  </si>
  <si>
    <t>Атмосфералық ауаның жай-күйі туралы халықты онлайн-режимде хабардар ету</t>
  </si>
  <si>
    <t>Басқа (баламалы) отын түрлеріне (газға)көшу арқылы стационарлық көздерден ластаушы заттар шығарындыларын азайту</t>
  </si>
  <si>
    <t>Су объектілерінің су жинау алаңының ластануын болдырмау</t>
  </si>
  <si>
    <t xml:space="preserve"> Тобыл өзенінің сулылығын арттыру, су басудың алдын алу, оңтайлы гидрологиялық режимін және санитарлық жағдайын сақтау.   </t>
  </si>
  <si>
    <t xml:space="preserve"> Судың жоғарылауы, су басудың алдын алу, су қоймасының оңтайлы гидрологиялық режимін және санитарлық жағдайын сақтау.   </t>
  </si>
  <si>
    <t xml:space="preserve"> Суды арттыру,Тюнтюгур өзенінің оңтайлы гидрологиялық режимін және санитарлық жағдайын сақтау. Ауылдарды су басудың алдын алу.   </t>
  </si>
  <si>
    <t xml:space="preserve">Тасқын және жаңбыр суларын жинақтау үшін су шаруашылығы құрылыстарын қалпына келтіру </t>
  </si>
  <si>
    <t>Тобыл қаласын су басудың алдын алу</t>
  </si>
  <si>
    <t>Қостанай облысының ормандылығын арттыру</t>
  </si>
  <si>
    <t>Өрттің алдын алу</t>
  </si>
  <si>
    <t xml:space="preserve">Жасыл екпелер алаңдарын ұлғайту, экологиялық жағдайды жақсарту, сауықтыру-рекреациялық аймақтарды құру және жақсарту </t>
  </si>
  <si>
    <t>Улы қалдықтарды залалсыздандыру. Қалдықтардың қоршаған ортаға және адам денсаулығына зиянды әсерін болдырмау</t>
  </si>
  <si>
    <t>ҚТҚ өңдеу үлесін ұлғайту, ҚТҚ полигондарында көмілетін қалдықтар көлемін азайту.</t>
  </si>
  <si>
    <t>Жердің ластануын болдырмау, аумақты шаруашылық айналымға қайтару, тұру үшін қолайлы жағдайлар жасау</t>
  </si>
  <si>
    <t xml:space="preserve">Өңір халқының экологиялық мәдениетін арттыру </t>
  </si>
  <si>
    <t>Қоршаған орта сапасын жақсарту</t>
  </si>
  <si>
    <t xml:space="preserve">Балық шаруашылығы су айдындарын кәсіптік балық аулауға (аквамәдениетке) ауыстыру.
Балық шаруашылығын дамытудың өңірлік бағдарламасының нысаналы көрсеткіштеріне қол жеткізу
</t>
  </si>
  <si>
    <t>Өңір халқының экологиялық мәдениетін арттыру</t>
  </si>
  <si>
    <t>Б. Майлин ауданының әкімдігі</t>
  </si>
  <si>
    <t>Әулиекөл ауданының әкімдігі</t>
  </si>
  <si>
    <t>Қарабалық ауданының әкімдігі</t>
  </si>
  <si>
    <t>Денисов ауданының әкімдігі</t>
  </si>
  <si>
    <t>Қамысты ауданының әкімдігі</t>
  </si>
  <si>
    <t>ТРТПРБ</t>
  </si>
  <si>
    <t>ЭТҮКШБ                 Қамысты ауданының әкімдігі</t>
  </si>
  <si>
    <t xml:space="preserve">ЭТҮКШБ      </t>
  </si>
  <si>
    <t>ББ, ҚСҚҚБ</t>
  </si>
  <si>
    <t>ЭТҮКШБ            Әулиекөл ауданының әкімдігі</t>
  </si>
  <si>
    <t xml:space="preserve"> ҚСҚҚБ</t>
  </si>
  <si>
    <t>Жітіқара ауданының әкімдігі</t>
  </si>
  <si>
    <t>Қостанай қаласының әкімдігі</t>
  </si>
  <si>
    <t>Арқалық қаласының әкімдігі</t>
  </si>
  <si>
    <t>Қарасу ауданының әкімдігі</t>
  </si>
  <si>
    <t>Алтынсарин ауданының әкімдігі</t>
  </si>
  <si>
    <t>Амангелді ауданының әкімдігі</t>
  </si>
  <si>
    <t>Науырзым ауданының әкімдігі</t>
  </si>
  <si>
    <t>Лисаков қаласының әкімдігі</t>
  </si>
  <si>
    <t>Қостанай ауданының әкімдігі</t>
  </si>
  <si>
    <t>Қалалар мен аудандардың әкімдеріне</t>
  </si>
  <si>
    <t>АШЖҚБ</t>
  </si>
  <si>
    <t>Облыстың қалалары мен аудандарының әкімдіктері</t>
  </si>
  <si>
    <t>ЖБ</t>
  </si>
  <si>
    <t xml:space="preserve">№ р/с </t>
  </si>
  <si>
    <t>2023 жыл</t>
  </si>
  <si>
    <t>2024 жыл</t>
  </si>
  <si>
    <t>2025 жыл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</si>
</sst>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[$-419]General"/>
    <numFmt numFmtId="166" formatCode="[$-419]#,##0.00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0"/>
      <color rgb="FF0070C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121">
    <xf numFmtId="0" fontId="0" fillId="0" borderId="0" xfId="0"/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3" fontId="1" fillId="2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5" fillId="3" borderId="0" xfId="0" applyNumberFormat="1" applyFont="1" applyFill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justify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Alignment="1">
      <alignment vertical="center"/>
    </xf>
    <xf numFmtId="4" fontId="5" fillId="4" borderId="1" xfId="0" applyNumberFormat="1" applyFont="1" applyFill="1" applyBorder="1" applyAlignment="1">
      <alignment horizontal="justify"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4" fontId="13" fillId="0" borderId="0" xfId="0" applyNumberFormat="1" applyFont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justify" vertical="center" wrapText="1"/>
    </xf>
    <xf numFmtId="4" fontId="5" fillId="2" borderId="0" xfId="0" applyNumberFormat="1" applyFont="1" applyFill="1" applyAlignment="1">
      <alignment horizontal="justify" vertical="center" wrapText="1"/>
    </xf>
    <xf numFmtId="4" fontId="5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0" borderId="1" xfId="0" applyNumberFormat="1" applyFont="1" applyBorder="1" applyAlignment="1">
      <alignment horizontal="justify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lef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justify" vertical="center" wrapText="1"/>
    </xf>
    <xf numFmtId="4" fontId="12" fillId="2" borderId="2" xfId="0" applyNumberFormat="1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vertical="center" wrapText="1"/>
    </xf>
    <xf numFmtId="4" fontId="18" fillId="2" borderId="0" xfId="0" applyNumberFormat="1" applyFont="1" applyFill="1" applyAlignment="1">
      <alignment vertical="center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left" vertical="center" wrapText="1"/>
    </xf>
    <xf numFmtId="4" fontId="4" fillId="2" borderId="0" xfId="0" applyNumberFormat="1" applyFont="1" applyFill="1" applyAlignment="1">
      <alignment vertical="center"/>
    </xf>
    <xf numFmtId="4" fontId="18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justify" vertical="center" wrapText="1"/>
    </xf>
    <xf numFmtId="4" fontId="6" fillId="0" borderId="2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horizontal="justify" vertical="center" wrapText="1"/>
    </xf>
    <xf numFmtId="4" fontId="6" fillId="0" borderId="3" xfId="0" applyNumberFormat="1" applyFont="1" applyBorder="1" applyAlignment="1">
      <alignment horizontal="justify" vertical="center" wrapText="1"/>
    </xf>
    <xf numFmtId="4" fontId="6" fillId="0" borderId="2" xfId="0" applyNumberFormat="1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left" vertical="center"/>
    </xf>
    <xf numFmtId="3" fontId="8" fillId="2" borderId="0" xfId="0" applyNumberFormat="1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8"/>
  <sheetViews>
    <sheetView tabSelected="1" zoomScale="60" zoomScaleNormal="60" workbookViewId="0">
      <selection activeCell="O11" sqref="O11"/>
    </sheetView>
  </sheetViews>
  <sheetFormatPr defaultRowHeight="16.5"/>
  <cols>
    <col min="1" max="1" width="6.5703125" style="5" customWidth="1"/>
    <col min="2" max="2" width="55" style="35" customWidth="1"/>
    <col min="3" max="3" width="29.5703125" style="9" hidden="1" customWidth="1"/>
    <col min="4" max="4" width="21.85546875" style="8" customWidth="1"/>
    <col min="5" max="5" width="17.140625" style="10" customWidth="1"/>
    <col min="6" max="6" width="19.28515625" style="9" customWidth="1"/>
    <col min="7" max="7" width="17.5703125" style="9" customWidth="1"/>
    <col min="8" max="8" width="19" style="9" customWidth="1"/>
    <col min="9" max="9" width="14.85546875" style="8" customWidth="1"/>
    <col min="10" max="10" width="36.5703125" style="11" hidden="1" customWidth="1"/>
    <col min="11" max="11" width="40.5703125" style="57" customWidth="1"/>
    <col min="12" max="12" width="24" style="61" customWidth="1"/>
    <col min="13" max="13" width="12.42578125" style="1" bestFit="1" customWidth="1"/>
    <col min="14" max="16384" width="9.140625" style="1"/>
  </cols>
  <sheetData>
    <row r="1" spans="1:12" ht="42" customHeight="1">
      <c r="B1" s="8"/>
      <c r="J1" s="12"/>
      <c r="K1" s="12"/>
      <c r="L1" s="46" t="s">
        <v>144</v>
      </c>
    </row>
    <row r="2" spans="1:12" s="7" customFormat="1" ht="38.25" customHeight="1">
      <c r="A2" s="113" t="s">
        <v>145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>
      <c r="B3" s="8"/>
    </row>
    <row r="4" spans="1:12" s="6" customFormat="1" ht="37.5" customHeight="1">
      <c r="A4" s="115" t="s">
        <v>259</v>
      </c>
      <c r="B4" s="116" t="s">
        <v>146</v>
      </c>
      <c r="C4" s="117" t="s">
        <v>2</v>
      </c>
      <c r="D4" s="117" t="s">
        <v>147</v>
      </c>
      <c r="E4" s="118" t="s">
        <v>148</v>
      </c>
      <c r="F4" s="117" t="s">
        <v>149</v>
      </c>
      <c r="G4" s="117"/>
      <c r="H4" s="117"/>
      <c r="I4" s="117" t="s">
        <v>150</v>
      </c>
      <c r="J4" s="117" t="s">
        <v>7</v>
      </c>
      <c r="K4" s="119" t="s">
        <v>154</v>
      </c>
      <c r="L4" s="105" t="s">
        <v>151</v>
      </c>
    </row>
    <row r="5" spans="1:12" s="6" customFormat="1" ht="37.5" customHeight="1">
      <c r="A5" s="115"/>
      <c r="B5" s="116"/>
      <c r="C5" s="117"/>
      <c r="D5" s="117"/>
      <c r="E5" s="118"/>
      <c r="F5" s="23" t="s">
        <v>260</v>
      </c>
      <c r="G5" s="23" t="s">
        <v>261</v>
      </c>
      <c r="H5" s="23" t="s">
        <v>262</v>
      </c>
      <c r="I5" s="117"/>
      <c r="J5" s="117"/>
      <c r="K5" s="120"/>
      <c r="L5" s="105"/>
    </row>
    <row r="6" spans="1:12" s="6" customFormat="1" ht="18.75" hidden="1">
      <c r="A6" s="24"/>
      <c r="B6" s="41" t="s">
        <v>19</v>
      </c>
      <c r="C6" s="23"/>
      <c r="D6" s="23"/>
      <c r="E6" s="13"/>
      <c r="F6" s="21">
        <f>F90</f>
        <v>5228635.5999999996</v>
      </c>
      <c r="G6" s="21">
        <f>G90</f>
        <v>3408887</v>
      </c>
      <c r="H6" s="21">
        <f>H90</f>
        <v>3068687.98</v>
      </c>
      <c r="I6" s="23"/>
      <c r="J6" s="23"/>
      <c r="K6" s="58"/>
      <c r="L6" s="56">
        <f>F6+G6+H6</f>
        <v>11706210.58</v>
      </c>
    </row>
    <row r="7" spans="1:12" s="6" customFormat="1" ht="18.75" hidden="1">
      <c r="A7" s="98"/>
      <c r="B7" s="41"/>
      <c r="C7" s="23"/>
      <c r="D7" s="23"/>
      <c r="E7" s="13"/>
      <c r="F7" s="21"/>
      <c r="G7" s="21"/>
      <c r="H7" s="21"/>
      <c r="I7" s="23"/>
      <c r="J7" s="23"/>
      <c r="K7" s="58"/>
      <c r="L7" s="56"/>
    </row>
    <row r="8" spans="1:12" s="17" customFormat="1" ht="18.75" customHeight="1">
      <c r="A8" s="106" t="s">
        <v>152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8"/>
    </row>
    <row r="9" spans="1:12" s="4" customFormat="1" ht="49.5">
      <c r="A9" s="25">
        <v>1</v>
      </c>
      <c r="B9" s="50" t="s">
        <v>153</v>
      </c>
      <c r="C9" s="44" t="s">
        <v>30</v>
      </c>
      <c r="D9" s="44" t="s">
        <v>240</v>
      </c>
      <c r="E9" s="45" t="s">
        <v>87</v>
      </c>
      <c r="F9" s="42">
        <v>959</v>
      </c>
      <c r="G9" s="42">
        <v>1032</v>
      </c>
      <c r="H9" s="42">
        <v>1073</v>
      </c>
      <c r="I9" s="44" t="s">
        <v>258</v>
      </c>
      <c r="J9" s="44" t="s">
        <v>31</v>
      </c>
      <c r="K9" s="34" t="s">
        <v>217</v>
      </c>
      <c r="L9" s="30"/>
    </row>
    <row r="10" spans="1:12" s="4" customFormat="1" ht="63">
      <c r="A10" s="33">
        <v>2</v>
      </c>
      <c r="B10" s="50" t="s">
        <v>155</v>
      </c>
      <c r="C10" s="14"/>
      <c r="D10" s="14" t="s">
        <v>235</v>
      </c>
      <c r="E10" s="15" t="s">
        <v>27</v>
      </c>
      <c r="F10" s="65">
        <v>76072</v>
      </c>
      <c r="G10" s="65">
        <v>0</v>
      </c>
      <c r="H10" s="65">
        <v>0</v>
      </c>
      <c r="I10" s="44" t="s">
        <v>258</v>
      </c>
      <c r="J10" s="14"/>
      <c r="K10" s="34" t="s">
        <v>218</v>
      </c>
      <c r="L10" s="34"/>
    </row>
    <row r="11" spans="1:12" s="4" customFormat="1" ht="63">
      <c r="A11" s="33">
        <v>3</v>
      </c>
      <c r="B11" s="79" t="s">
        <v>156</v>
      </c>
      <c r="C11" s="77"/>
      <c r="D11" s="38" t="s">
        <v>236</v>
      </c>
      <c r="E11" s="15" t="s">
        <v>27</v>
      </c>
      <c r="F11" s="65">
        <v>86115</v>
      </c>
      <c r="G11" s="65">
        <v>0</v>
      </c>
      <c r="H11" s="65">
        <v>0</v>
      </c>
      <c r="I11" s="44" t="s">
        <v>258</v>
      </c>
      <c r="J11" s="14"/>
      <c r="K11" s="34" t="s">
        <v>218</v>
      </c>
      <c r="L11" s="34"/>
    </row>
    <row r="12" spans="1:12" s="4" customFormat="1" ht="70.5" customHeight="1">
      <c r="A12" s="33">
        <v>4</v>
      </c>
      <c r="B12" s="50" t="s">
        <v>157</v>
      </c>
      <c r="C12" s="14"/>
      <c r="D12" s="44" t="s">
        <v>237</v>
      </c>
      <c r="E12" s="15" t="s">
        <v>27</v>
      </c>
      <c r="F12" s="65">
        <v>65437</v>
      </c>
      <c r="G12" s="65">
        <v>0</v>
      </c>
      <c r="H12" s="65">
        <v>0</v>
      </c>
      <c r="I12" s="44" t="s">
        <v>258</v>
      </c>
      <c r="J12" s="14"/>
      <c r="K12" s="34" t="s">
        <v>218</v>
      </c>
      <c r="L12" s="34"/>
    </row>
    <row r="13" spans="1:12" s="4" customFormat="1" ht="63">
      <c r="A13" s="25">
        <v>5</v>
      </c>
      <c r="B13" s="50" t="s">
        <v>158</v>
      </c>
      <c r="C13" s="14"/>
      <c r="D13" s="44" t="s">
        <v>235</v>
      </c>
      <c r="E13" s="15" t="s">
        <v>26</v>
      </c>
      <c r="F13" s="65">
        <v>37498</v>
      </c>
      <c r="G13" s="65">
        <v>93778</v>
      </c>
      <c r="H13" s="65">
        <v>0</v>
      </c>
      <c r="I13" s="44" t="s">
        <v>258</v>
      </c>
      <c r="J13" s="14"/>
      <c r="K13" s="34" t="s">
        <v>218</v>
      </c>
      <c r="L13" s="34"/>
    </row>
    <row r="14" spans="1:12" s="4" customFormat="1" ht="71.25" customHeight="1">
      <c r="A14" s="25">
        <v>6</v>
      </c>
      <c r="B14" s="79" t="s">
        <v>159</v>
      </c>
      <c r="C14" s="14"/>
      <c r="D14" s="28" t="s">
        <v>235</v>
      </c>
      <c r="E14" s="15" t="s">
        <v>87</v>
      </c>
      <c r="F14" s="65">
        <v>17188</v>
      </c>
      <c r="G14" s="65">
        <v>200000</v>
      </c>
      <c r="H14" s="65">
        <v>500000</v>
      </c>
      <c r="I14" s="44" t="s">
        <v>258</v>
      </c>
      <c r="J14" s="14"/>
      <c r="K14" s="34" t="s">
        <v>218</v>
      </c>
      <c r="L14" s="34"/>
    </row>
    <row r="15" spans="1:12" s="4" customFormat="1" ht="71.25" customHeight="1">
      <c r="A15" s="25">
        <v>7</v>
      </c>
      <c r="B15" s="79" t="s">
        <v>160</v>
      </c>
      <c r="C15" s="14"/>
      <c r="D15" s="28" t="s">
        <v>241</v>
      </c>
      <c r="E15" s="15" t="s">
        <v>89</v>
      </c>
      <c r="F15" s="65">
        <v>0</v>
      </c>
      <c r="G15" s="65">
        <v>17545</v>
      </c>
      <c r="H15" s="65">
        <v>374529</v>
      </c>
      <c r="I15" s="44" t="s">
        <v>258</v>
      </c>
      <c r="J15" s="14"/>
      <c r="K15" s="34" t="s">
        <v>218</v>
      </c>
      <c r="L15" s="34"/>
    </row>
    <row r="16" spans="1:12" s="83" customFormat="1" ht="71.25" customHeight="1">
      <c r="A16" s="80">
        <v>8</v>
      </c>
      <c r="B16" s="79" t="s">
        <v>161</v>
      </c>
      <c r="C16" s="38"/>
      <c r="D16" s="28" t="s">
        <v>242</v>
      </c>
      <c r="E16" s="39" t="s">
        <v>87</v>
      </c>
      <c r="F16" s="81">
        <v>20000</v>
      </c>
      <c r="G16" s="81">
        <v>5000</v>
      </c>
      <c r="H16" s="81">
        <v>350000</v>
      </c>
      <c r="I16" s="44" t="s">
        <v>258</v>
      </c>
      <c r="J16" s="38"/>
      <c r="K16" s="82" t="s">
        <v>218</v>
      </c>
      <c r="L16" s="34"/>
    </row>
    <row r="17" spans="1:14" s="4" customFormat="1" ht="71.25" customHeight="1">
      <c r="A17" s="25">
        <v>9</v>
      </c>
      <c r="B17" s="79" t="s">
        <v>162</v>
      </c>
      <c r="C17" s="14"/>
      <c r="D17" s="28" t="s">
        <v>238</v>
      </c>
      <c r="E17" s="15" t="s">
        <v>27</v>
      </c>
      <c r="F17" s="65">
        <v>11447</v>
      </c>
      <c r="G17" s="65">
        <v>0</v>
      </c>
      <c r="H17" s="65">
        <v>0</v>
      </c>
      <c r="I17" s="44" t="s">
        <v>258</v>
      </c>
      <c r="J17" s="14"/>
      <c r="K17" s="34" t="s">
        <v>218</v>
      </c>
      <c r="L17" s="34"/>
    </row>
    <row r="18" spans="1:14" s="4" customFormat="1" ht="66">
      <c r="A18" s="33">
        <v>10</v>
      </c>
      <c r="B18" s="67" t="s">
        <v>163</v>
      </c>
      <c r="C18" s="44"/>
      <c r="D18" s="26" t="s">
        <v>243</v>
      </c>
      <c r="E18" s="45" t="s">
        <v>26</v>
      </c>
      <c r="F18" s="44">
        <v>2796</v>
      </c>
      <c r="G18" s="44">
        <v>50000</v>
      </c>
      <c r="H18" s="44">
        <v>0</v>
      </c>
      <c r="I18" s="44" t="s">
        <v>258</v>
      </c>
      <c r="J18" s="51"/>
      <c r="K18" s="68" t="s">
        <v>218</v>
      </c>
      <c r="L18" s="30"/>
    </row>
    <row r="19" spans="1:14" s="83" customFormat="1" ht="63">
      <c r="A19" s="84">
        <v>11</v>
      </c>
      <c r="B19" s="85" t="s">
        <v>164</v>
      </c>
      <c r="C19" s="28"/>
      <c r="D19" s="26" t="s">
        <v>243</v>
      </c>
      <c r="E19" s="29" t="s">
        <v>26</v>
      </c>
      <c r="F19" s="28">
        <v>3422</v>
      </c>
      <c r="G19" s="28">
        <v>45696</v>
      </c>
      <c r="H19" s="28">
        <v>0</v>
      </c>
      <c r="I19" s="44" t="s">
        <v>258</v>
      </c>
      <c r="J19" s="52"/>
      <c r="K19" s="87" t="s">
        <v>218</v>
      </c>
      <c r="L19" s="88"/>
    </row>
    <row r="20" spans="1:14" s="4" customFormat="1" ht="63">
      <c r="A20" s="33">
        <v>12</v>
      </c>
      <c r="B20" s="85" t="s">
        <v>165</v>
      </c>
      <c r="C20" s="78"/>
      <c r="D20" s="28" t="s">
        <v>242</v>
      </c>
      <c r="E20" s="45" t="s">
        <v>27</v>
      </c>
      <c r="F20" s="44">
        <v>1038751</v>
      </c>
      <c r="G20" s="14">
        <v>0</v>
      </c>
      <c r="H20" s="14">
        <v>0</v>
      </c>
      <c r="I20" s="44" t="s">
        <v>258</v>
      </c>
      <c r="J20" s="51"/>
      <c r="K20" s="68" t="s">
        <v>218</v>
      </c>
      <c r="L20" s="88"/>
    </row>
    <row r="21" spans="1:14" s="4" customFormat="1" ht="63">
      <c r="A21" s="33">
        <v>13</v>
      </c>
      <c r="B21" s="95" t="s">
        <v>166</v>
      </c>
      <c r="C21" s="78"/>
      <c r="D21" s="86" t="s">
        <v>244</v>
      </c>
      <c r="E21" s="45" t="s">
        <v>89</v>
      </c>
      <c r="F21" s="44">
        <v>0</v>
      </c>
      <c r="G21" s="14">
        <v>18000</v>
      </c>
      <c r="H21" s="14">
        <v>50000</v>
      </c>
      <c r="I21" s="44" t="s">
        <v>258</v>
      </c>
      <c r="J21" s="51"/>
      <c r="K21" s="68" t="s">
        <v>218</v>
      </c>
      <c r="L21" s="88"/>
    </row>
    <row r="22" spans="1:14" s="4" customFormat="1" ht="63">
      <c r="A22" s="33">
        <v>14</v>
      </c>
      <c r="B22" s="95" t="s">
        <v>167</v>
      </c>
      <c r="C22" s="78"/>
      <c r="D22" s="86" t="s">
        <v>239</v>
      </c>
      <c r="E22" s="45" t="s">
        <v>89</v>
      </c>
      <c r="F22" s="44">
        <v>0</v>
      </c>
      <c r="G22" s="14">
        <v>20000</v>
      </c>
      <c r="H22" s="14">
        <v>100000</v>
      </c>
      <c r="I22" s="44" t="s">
        <v>258</v>
      </c>
      <c r="J22" s="51"/>
      <c r="K22" s="68" t="s">
        <v>218</v>
      </c>
      <c r="L22" s="88"/>
    </row>
    <row r="23" spans="1:14" s="4" customFormat="1" ht="63">
      <c r="A23" s="33">
        <v>15</v>
      </c>
      <c r="B23" s="67" t="s">
        <v>168</v>
      </c>
      <c r="C23" s="44"/>
      <c r="D23" s="28" t="s">
        <v>242</v>
      </c>
      <c r="E23" s="45" t="s">
        <v>87</v>
      </c>
      <c r="F23" s="44">
        <v>10000</v>
      </c>
      <c r="G23" s="14">
        <v>1010000</v>
      </c>
      <c r="H23" s="14">
        <v>952256</v>
      </c>
      <c r="I23" s="44" t="s">
        <v>258</v>
      </c>
      <c r="J23" s="51"/>
      <c r="K23" s="68" t="s">
        <v>218</v>
      </c>
      <c r="L23" s="88"/>
    </row>
    <row r="24" spans="1:14" s="4" customFormat="1">
      <c r="A24" s="33"/>
      <c r="B24" s="66" t="s">
        <v>169</v>
      </c>
      <c r="C24" s="43"/>
      <c r="D24" s="69"/>
      <c r="E24" s="27"/>
      <c r="F24" s="43">
        <f>SUM(F9:F23)</f>
        <v>1369685</v>
      </c>
      <c r="G24" s="43">
        <f>SUM(G9:G23)</f>
        <v>1461051</v>
      </c>
      <c r="H24" s="43">
        <f>SUM(H9:H23)</f>
        <v>2327858</v>
      </c>
      <c r="I24" s="43"/>
      <c r="J24" s="63"/>
      <c r="K24" s="70"/>
      <c r="L24" s="62"/>
    </row>
    <row r="25" spans="1:14" s="19" customFormat="1">
      <c r="A25" s="99" t="s">
        <v>170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1:14" s="4" customFormat="1" ht="55.5" customHeight="1">
      <c r="A26" s="33">
        <v>1</v>
      </c>
      <c r="B26" s="50" t="s">
        <v>171</v>
      </c>
      <c r="C26" s="14"/>
      <c r="D26" s="14" t="s">
        <v>245</v>
      </c>
      <c r="E26" s="15" t="s">
        <v>87</v>
      </c>
      <c r="F26" s="65">
        <v>5079</v>
      </c>
      <c r="G26" s="65">
        <v>0</v>
      </c>
      <c r="H26" s="65">
        <v>10000</v>
      </c>
      <c r="I26" s="44" t="s">
        <v>258</v>
      </c>
      <c r="J26" s="14"/>
      <c r="K26" s="34" t="s">
        <v>219</v>
      </c>
      <c r="L26" s="34"/>
      <c r="M26" s="96"/>
      <c r="N26" s="96"/>
    </row>
    <row r="27" spans="1:14" s="4" customFormat="1" ht="99">
      <c r="A27" s="25">
        <v>2</v>
      </c>
      <c r="B27" s="50" t="s">
        <v>172</v>
      </c>
      <c r="C27" s="44" t="s">
        <v>32</v>
      </c>
      <c r="D27" s="44" t="s">
        <v>240</v>
      </c>
      <c r="E27" s="45" t="s">
        <v>26</v>
      </c>
      <c r="F27" s="14">
        <v>108848</v>
      </c>
      <c r="G27" s="44">
        <v>418600</v>
      </c>
      <c r="H27" s="44">
        <v>0</v>
      </c>
      <c r="I27" s="44" t="s">
        <v>258</v>
      </c>
      <c r="J27" s="51" t="s">
        <v>33</v>
      </c>
      <c r="K27" s="59" t="s">
        <v>220</v>
      </c>
      <c r="L27" s="34"/>
    </row>
    <row r="28" spans="1:14" s="4" customFormat="1" ht="60.75" customHeight="1">
      <c r="A28" s="33">
        <v>3</v>
      </c>
      <c r="B28" s="79" t="s">
        <v>173</v>
      </c>
      <c r="C28" s="28"/>
      <c r="D28" s="28" t="s">
        <v>246</v>
      </c>
      <c r="E28" s="29" t="s">
        <v>28</v>
      </c>
      <c r="F28" s="28">
        <v>0</v>
      </c>
      <c r="G28" s="28">
        <v>350000</v>
      </c>
      <c r="H28" s="28">
        <v>0</v>
      </c>
      <c r="I28" s="44" t="s">
        <v>258</v>
      </c>
      <c r="J28" s="52"/>
      <c r="K28" s="34" t="s">
        <v>219</v>
      </c>
      <c r="L28" s="34"/>
    </row>
    <row r="29" spans="1:14" s="4" customFormat="1" ht="49.5">
      <c r="A29" s="33">
        <v>4</v>
      </c>
      <c r="B29" s="79" t="s">
        <v>174</v>
      </c>
      <c r="C29" s="28"/>
      <c r="D29" s="28" t="s">
        <v>246</v>
      </c>
      <c r="E29" s="29" t="s">
        <v>28</v>
      </c>
      <c r="F29" s="28">
        <v>0</v>
      </c>
      <c r="G29" s="28">
        <v>324800</v>
      </c>
      <c r="H29" s="28">
        <v>0</v>
      </c>
      <c r="I29" s="44" t="s">
        <v>258</v>
      </c>
      <c r="J29" s="52"/>
      <c r="K29" s="34" t="s">
        <v>219</v>
      </c>
      <c r="L29" s="34"/>
    </row>
    <row r="30" spans="1:14" s="83" customFormat="1" ht="33">
      <c r="A30" s="25">
        <v>5</v>
      </c>
      <c r="B30" s="79" t="s">
        <v>175</v>
      </c>
      <c r="C30" s="28"/>
      <c r="D30" s="28" t="s">
        <v>247</v>
      </c>
      <c r="E30" s="29" t="s">
        <v>27</v>
      </c>
      <c r="F30" s="28">
        <v>41385</v>
      </c>
      <c r="G30" s="28">
        <v>0</v>
      </c>
      <c r="H30" s="28">
        <v>0</v>
      </c>
      <c r="I30" s="44" t="s">
        <v>258</v>
      </c>
      <c r="J30" s="28"/>
      <c r="K30" s="82" t="s">
        <v>219</v>
      </c>
      <c r="L30" s="34"/>
    </row>
    <row r="31" spans="1:14" s="83" customFormat="1" ht="47.25" customHeight="1">
      <c r="A31" s="33">
        <v>6</v>
      </c>
      <c r="B31" s="79" t="s">
        <v>176</v>
      </c>
      <c r="C31" s="28"/>
      <c r="D31" s="28" t="s">
        <v>247</v>
      </c>
      <c r="E31" s="29" t="s">
        <v>27</v>
      </c>
      <c r="F31" s="28">
        <v>20020</v>
      </c>
      <c r="G31" s="28">
        <v>0</v>
      </c>
      <c r="H31" s="28">
        <v>0</v>
      </c>
      <c r="I31" s="44" t="s">
        <v>258</v>
      </c>
      <c r="J31" s="28"/>
      <c r="K31" s="82" t="s">
        <v>219</v>
      </c>
      <c r="L31" s="34"/>
    </row>
    <row r="32" spans="1:14" s="4" customFormat="1" ht="33">
      <c r="A32" s="33">
        <v>7</v>
      </c>
      <c r="B32" s="79" t="s">
        <v>177</v>
      </c>
      <c r="C32" s="14"/>
      <c r="D32" s="14" t="s">
        <v>248</v>
      </c>
      <c r="E32" s="15" t="s">
        <v>87</v>
      </c>
      <c r="F32" s="14">
        <v>17800</v>
      </c>
      <c r="G32" s="14">
        <v>0</v>
      </c>
      <c r="H32" s="14">
        <v>10000</v>
      </c>
      <c r="I32" s="44" t="s">
        <v>258</v>
      </c>
      <c r="J32" s="14"/>
      <c r="K32" s="34" t="s">
        <v>219</v>
      </c>
      <c r="L32" s="34"/>
    </row>
    <row r="33" spans="1:12" s="4" customFormat="1" ht="33">
      <c r="A33" s="33">
        <v>8</v>
      </c>
      <c r="B33" s="67" t="s">
        <v>178</v>
      </c>
      <c r="C33" s="44"/>
      <c r="D33" s="44" t="s">
        <v>248</v>
      </c>
      <c r="E33" s="45" t="s">
        <v>27</v>
      </c>
      <c r="F33" s="44">
        <v>21594</v>
      </c>
      <c r="G33" s="44">
        <v>0</v>
      </c>
      <c r="H33" s="44">
        <v>0</v>
      </c>
      <c r="I33" s="44" t="s">
        <v>258</v>
      </c>
      <c r="J33" s="44"/>
      <c r="K33" s="30" t="s">
        <v>219</v>
      </c>
      <c r="L33" s="34"/>
    </row>
    <row r="34" spans="1:12" s="83" customFormat="1" ht="82.5" customHeight="1">
      <c r="A34" s="25">
        <v>9</v>
      </c>
      <c r="B34" s="85" t="s">
        <v>179</v>
      </c>
      <c r="C34" s="28"/>
      <c r="D34" s="28" t="s">
        <v>248</v>
      </c>
      <c r="E34" s="29" t="s">
        <v>27</v>
      </c>
      <c r="F34" s="28">
        <v>89600</v>
      </c>
      <c r="G34" s="28">
        <v>0</v>
      </c>
      <c r="H34" s="28">
        <v>0</v>
      </c>
      <c r="I34" s="44" t="s">
        <v>258</v>
      </c>
      <c r="J34" s="28"/>
      <c r="K34" s="88" t="s">
        <v>221</v>
      </c>
      <c r="L34" s="88"/>
    </row>
    <row r="35" spans="1:12" s="4" customFormat="1" ht="99">
      <c r="A35" s="33">
        <v>10</v>
      </c>
      <c r="B35" s="50" t="s">
        <v>180</v>
      </c>
      <c r="C35" s="44" t="s">
        <v>32</v>
      </c>
      <c r="D35" s="44" t="s">
        <v>249</v>
      </c>
      <c r="E35" s="45" t="s">
        <v>27</v>
      </c>
      <c r="F35" s="40">
        <v>1546</v>
      </c>
      <c r="G35" s="44">
        <v>0</v>
      </c>
      <c r="H35" s="44">
        <v>0</v>
      </c>
      <c r="I35" s="44" t="s">
        <v>258</v>
      </c>
      <c r="J35" s="44" t="s">
        <v>49</v>
      </c>
      <c r="K35" s="34" t="s">
        <v>222</v>
      </c>
      <c r="L35" s="34"/>
    </row>
    <row r="36" spans="1:12" s="4" customFormat="1" ht="108.75" customHeight="1">
      <c r="A36" s="33">
        <v>11</v>
      </c>
      <c r="B36" s="50" t="s">
        <v>181</v>
      </c>
      <c r="C36" s="14" t="s">
        <v>43</v>
      </c>
      <c r="D36" s="28" t="s">
        <v>249</v>
      </c>
      <c r="E36" s="15" t="s">
        <v>27</v>
      </c>
      <c r="F36" s="53">
        <v>91950</v>
      </c>
      <c r="G36" s="14">
        <v>0</v>
      </c>
      <c r="H36" s="14">
        <v>0</v>
      </c>
      <c r="I36" s="44" t="s">
        <v>258</v>
      </c>
      <c r="J36" s="14" t="s">
        <v>53</v>
      </c>
      <c r="K36" s="34" t="s">
        <v>222</v>
      </c>
      <c r="L36" s="34"/>
    </row>
    <row r="37" spans="1:12" s="4" customFormat="1" ht="47.25">
      <c r="A37" s="25">
        <v>12</v>
      </c>
      <c r="B37" s="50" t="s">
        <v>182</v>
      </c>
      <c r="C37" s="14"/>
      <c r="D37" s="28" t="s">
        <v>250</v>
      </c>
      <c r="E37" s="15" t="s">
        <v>27</v>
      </c>
      <c r="F37" s="53">
        <v>700</v>
      </c>
      <c r="G37" s="14">
        <v>0</v>
      </c>
      <c r="H37" s="14">
        <v>0</v>
      </c>
      <c r="I37" s="44" t="s">
        <v>258</v>
      </c>
      <c r="J37" s="14"/>
      <c r="K37" s="34" t="s">
        <v>223</v>
      </c>
      <c r="L37" s="34"/>
    </row>
    <row r="38" spans="1:12" s="4" customFormat="1" ht="47.25">
      <c r="A38" s="33">
        <v>13</v>
      </c>
      <c r="B38" s="50" t="s">
        <v>183</v>
      </c>
      <c r="C38" s="14"/>
      <c r="D38" s="28" t="s">
        <v>250</v>
      </c>
      <c r="E38" s="15" t="s">
        <v>27</v>
      </c>
      <c r="F38" s="53">
        <v>700</v>
      </c>
      <c r="G38" s="14">
        <v>0</v>
      </c>
      <c r="H38" s="14">
        <v>0</v>
      </c>
      <c r="I38" s="44" t="s">
        <v>258</v>
      </c>
      <c r="J38" s="14"/>
      <c r="K38" s="34" t="s">
        <v>223</v>
      </c>
      <c r="L38" s="34"/>
    </row>
    <row r="39" spans="1:12" s="4" customFormat="1" ht="47.25">
      <c r="A39" s="33">
        <v>14</v>
      </c>
      <c r="B39" s="50" t="s">
        <v>184</v>
      </c>
      <c r="C39" s="14"/>
      <c r="D39" s="28" t="s">
        <v>251</v>
      </c>
      <c r="E39" s="15" t="s">
        <v>27</v>
      </c>
      <c r="F39" s="53">
        <v>6168.5</v>
      </c>
      <c r="G39" s="14">
        <v>0</v>
      </c>
      <c r="H39" s="14">
        <v>0</v>
      </c>
      <c r="I39" s="44" t="s">
        <v>258</v>
      </c>
      <c r="J39" s="14"/>
      <c r="K39" s="34" t="s">
        <v>223</v>
      </c>
      <c r="L39" s="34"/>
    </row>
    <row r="40" spans="1:12" s="4" customFormat="1" ht="49.5">
      <c r="A40" s="33">
        <v>15</v>
      </c>
      <c r="B40" s="50" t="s">
        <v>185</v>
      </c>
      <c r="C40" s="14"/>
      <c r="D40" s="28" t="s">
        <v>252</v>
      </c>
      <c r="E40" s="15" t="s">
        <v>27</v>
      </c>
      <c r="F40" s="53">
        <v>15532</v>
      </c>
      <c r="G40" s="14">
        <v>0</v>
      </c>
      <c r="H40" s="14">
        <v>0</v>
      </c>
      <c r="I40" s="44" t="s">
        <v>258</v>
      </c>
      <c r="J40" s="14"/>
      <c r="K40" s="34" t="s">
        <v>223</v>
      </c>
      <c r="L40" s="34"/>
    </row>
    <row r="41" spans="1:12" s="4" customFormat="1" ht="33">
      <c r="A41" s="25">
        <v>16</v>
      </c>
      <c r="B41" s="67" t="s">
        <v>186</v>
      </c>
      <c r="C41" s="44"/>
      <c r="D41" s="28" t="s">
        <v>253</v>
      </c>
      <c r="E41" s="45" t="s">
        <v>27</v>
      </c>
      <c r="F41" s="53">
        <v>74844</v>
      </c>
      <c r="G41" s="44">
        <v>0</v>
      </c>
      <c r="H41" s="44">
        <v>0</v>
      </c>
      <c r="I41" s="44" t="s">
        <v>258</v>
      </c>
      <c r="J41" s="44"/>
      <c r="K41" s="30" t="s">
        <v>219</v>
      </c>
      <c r="L41" s="34"/>
    </row>
    <row r="42" spans="1:12" s="4" customFormat="1" ht="33">
      <c r="A42" s="33">
        <v>17</v>
      </c>
      <c r="B42" s="67" t="s">
        <v>187</v>
      </c>
      <c r="C42" s="44"/>
      <c r="D42" s="28" t="s">
        <v>254</v>
      </c>
      <c r="E42" s="45" t="s">
        <v>87</v>
      </c>
      <c r="F42" s="53">
        <v>32692</v>
      </c>
      <c r="G42" s="44">
        <v>0</v>
      </c>
      <c r="H42" s="44">
        <v>400000</v>
      </c>
      <c r="I42" s="44" t="s">
        <v>258</v>
      </c>
      <c r="J42" s="44"/>
      <c r="K42" s="30" t="s">
        <v>219</v>
      </c>
      <c r="L42" s="34"/>
    </row>
    <row r="43" spans="1:12" s="4" customFormat="1" ht="33">
      <c r="A43" s="33">
        <v>18</v>
      </c>
      <c r="B43" s="67" t="s">
        <v>188</v>
      </c>
      <c r="C43" s="44"/>
      <c r="D43" s="28" t="s">
        <v>253</v>
      </c>
      <c r="E43" s="45" t="s">
        <v>89</v>
      </c>
      <c r="F43" s="53">
        <v>0</v>
      </c>
      <c r="G43" s="44">
        <v>100000</v>
      </c>
      <c r="H43" s="44">
        <v>161000</v>
      </c>
      <c r="I43" s="44" t="s">
        <v>258</v>
      </c>
      <c r="J43" s="44"/>
      <c r="K43" s="30" t="s">
        <v>219</v>
      </c>
      <c r="L43" s="34"/>
    </row>
    <row r="44" spans="1:12" s="19" customFormat="1" ht="16.5" customHeight="1">
      <c r="A44" s="109" t="s">
        <v>169</v>
      </c>
      <c r="B44" s="110"/>
      <c r="C44" s="43"/>
      <c r="D44" s="49"/>
      <c r="E44" s="27"/>
      <c r="F44" s="43">
        <f>SUM(F26:F43)</f>
        <v>528458.5</v>
      </c>
      <c r="G44" s="16">
        <f>SUM(G26:G43)</f>
        <v>1193400</v>
      </c>
      <c r="H44" s="16">
        <f>SUM(H26:H43)</f>
        <v>581000</v>
      </c>
      <c r="I44" s="43"/>
      <c r="J44" s="43"/>
      <c r="K44" s="58"/>
      <c r="L44" s="62"/>
    </row>
    <row r="45" spans="1:12" s="19" customFormat="1">
      <c r="A45" s="101" t="s">
        <v>189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3"/>
    </row>
    <row r="46" spans="1:12" s="19" customFormat="1" ht="33">
      <c r="A46" s="25">
        <v>1</v>
      </c>
      <c r="B46" s="50" t="s">
        <v>190</v>
      </c>
      <c r="C46" s="14" t="s">
        <v>43</v>
      </c>
      <c r="D46" s="14" t="s">
        <v>254</v>
      </c>
      <c r="E46" s="15" t="s">
        <v>27</v>
      </c>
      <c r="F46" s="14">
        <v>13121</v>
      </c>
      <c r="G46" s="14">
        <f>G47</f>
        <v>0</v>
      </c>
      <c r="H46" s="14">
        <v>0</v>
      </c>
      <c r="I46" s="44" t="s">
        <v>258</v>
      </c>
      <c r="J46" s="14" t="s">
        <v>53</v>
      </c>
      <c r="K46" s="34" t="s">
        <v>224</v>
      </c>
      <c r="L46" s="34"/>
    </row>
    <row r="47" spans="1:12" s="19" customFormat="1">
      <c r="A47" s="111" t="s">
        <v>169</v>
      </c>
      <c r="B47" s="112"/>
      <c r="C47" s="18"/>
      <c r="D47" s="18"/>
      <c r="E47" s="18"/>
      <c r="F47" s="64">
        <f>F46</f>
        <v>13121</v>
      </c>
      <c r="G47" s="14">
        <f>G48</f>
        <v>0</v>
      </c>
      <c r="H47" s="14">
        <v>0</v>
      </c>
      <c r="I47" s="18"/>
      <c r="J47" s="18"/>
      <c r="K47" s="18"/>
      <c r="L47" s="18"/>
    </row>
    <row r="48" spans="1:12" s="19" customFormat="1">
      <c r="A48" s="99" t="s">
        <v>191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</row>
    <row r="49" spans="1:38" s="19" customFormat="1" ht="21.75" customHeight="1">
      <c r="A49" s="104" t="s">
        <v>169</v>
      </c>
      <c r="B49" s="104"/>
      <c r="C49" s="48"/>
      <c r="D49" s="44"/>
      <c r="E49" s="44"/>
      <c r="F49" s="54"/>
      <c r="G49" s="54"/>
      <c r="H49" s="54"/>
      <c r="I49" s="55"/>
      <c r="J49" s="48"/>
      <c r="K49" s="60"/>
      <c r="L49" s="30"/>
    </row>
    <row r="50" spans="1:38" s="19" customFormat="1">
      <c r="A50" s="101" t="s">
        <v>192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3"/>
    </row>
    <row r="51" spans="1:38" s="19" customFormat="1">
      <c r="A51" s="100" t="s">
        <v>169</v>
      </c>
      <c r="B51" s="100"/>
      <c r="C51" s="43"/>
      <c r="D51" s="43"/>
      <c r="E51" s="27"/>
      <c r="F51" s="16"/>
      <c r="G51" s="16"/>
      <c r="H51" s="16"/>
      <c r="I51" s="43"/>
      <c r="J51" s="43"/>
      <c r="K51" s="58"/>
      <c r="L51" s="62"/>
    </row>
    <row r="52" spans="1:38" s="2" customFormat="1" hidden="1">
      <c r="A52" s="99" t="s">
        <v>13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</row>
    <row r="53" spans="1:38" hidden="1">
      <c r="A53" s="25">
        <v>1</v>
      </c>
      <c r="B53" s="36"/>
      <c r="C53" s="44"/>
      <c r="D53" s="44"/>
      <c r="E53" s="45"/>
      <c r="F53" s="44"/>
      <c r="G53" s="44"/>
      <c r="H53" s="44"/>
      <c r="I53" s="44"/>
      <c r="J53" s="44"/>
      <c r="K53" s="34"/>
      <c r="L53" s="30"/>
    </row>
    <row r="54" spans="1:38" s="2" customFormat="1" hidden="1">
      <c r="A54" s="100" t="s">
        <v>10</v>
      </c>
      <c r="B54" s="100"/>
      <c r="C54" s="43"/>
      <c r="D54" s="43"/>
      <c r="E54" s="27"/>
      <c r="F54" s="43"/>
      <c r="G54" s="43"/>
      <c r="H54" s="43"/>
      <c r="I54" s="43"/>
      <c r="J54" s="43"/>
      <c r="K54" s="58"/>
      <c r="L54" s="62"/>
    </row>
    <row r="55" spans="1:38" s="19" customFormat="1">
      <c r="A55" s="99" t="s">
        <v>193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</row>
    <row r="56" spans="1:38" s="20" customFormat="1" ht="33">
      <c r="A56" s="25">
        <v>1</v>
      </c>
      <c r="B56" s="32" t="s">
        <v>194</v>
      </c>
      <c r="C56" s="14" t="s">
        <v>55</v>
      </c>
      <c r="D56" s="14" t="s">
        <v>240</v>
      </c>
      <c r="E56" s="15" t="s">
        <v>87</v>
      </c>
      <c r="F56" s="14">
        <v>488744.8</v>
      </c>
      <c r="G56" s="44">
        <v>0</v>
      </c>
      <c r="H56" s="44">
        <v>0</v>
      </c>
      <c r="I56" s="44" t="s">
        <v>258</v>
      </c>
      <c r="J56" s="44" t="s">
        <v>56</v>
      </c>
      <c r="K56" s="34" t="s">
        <v>225</v>
      </c>
      <c r="L56" s="34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</row>
    <row r="57" spans="1:38" s="47" customFormat="1" ht="33">
      <c r="A57" s="25">
        <v>2</v>
      </c>
      <c r="B57" s="76" t="s">
        <v>195</v>
      </c>
      <c r="C57" s="44" t="s">
        <v>55</v>
      </c>
      <c r="D57" s="14" t="s">
        <v>240</v>
      </c>
      <c r="E57" s="45" t="s">
        <v>87</v>
      </c>
      <c r="F57" s="44">
        <v>586152</v>
      </c>
      <c r="G57" s="44">
        <v>0</v>
      </c>
      <c r="H57" s="44">
        <v>0</v>
      </c>
      <c r="I57" s="44" t="s">
        <v>258</v>
      </c>
      <c r="J57" s="44" t="s">
        <v>56</v>
      </c>
      <c r="K57" s="30" t="s">
        <v>225</v>
      </c>
      <c r="L57" s="30"/>
    </row>
    <row r="58" spans="1:38" s="20" customFormat="1" ht="77.25" customHeight="1">
      <c r="A58" s="25">
        <v>3</v>
      </c>
      <c r="B58" s="32" t="s">
        <v>196</v>
      </c>
      <c r="C58" s="44" t="s">
        <v>55</v>
      </c>
      <c r="D58" s="14" t="s">
        <v>240</v>
      </c>
      <c r="E58" s="45" t="s">
        <v>26</v>
      </c>
      <c r="F58" s="14">
        <v>154586</v>
      </c>
      <c r="G58" s="44">
        <v>0</v>
      </c>
      <c r="H58" s="44">
        <v>0</v>
      </c>
      <c r="I58" s="44" t="s">
        <v>258</v>
      </c>
      <c r="J58" s="44" t="s">
        <v>56</v>
      </c>
      <c r="K58" s="34" t="s">
        <v>225</v>
      </c>
      <c r="L58" s="34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</row>
    <row r="59" spans="1:38" s="20" customFormat="1" ht="50.25" customHeight="1">
      <c r="A59" s="25">
        <v>4</v>
      </c>
      <c r="B59" s="32" t="s">
        <v>197</v>
      </c>
      <c r="C59" s="14" t="s">
        <v>55</v>
      </c>
      <c r="D59" s="14" t="s">
        <v>240</v>
      </c>
      <c r="E59" s="15" t="s">
        <v>87</v>
      </c>
      <c r="F59" s="14">
        <v>77792</v>
      </c>
      <c r="G59" s="44">
        <v>0</v>
      </c>
      <c r="H59" s="44">
        <v>0</v>
      </c>
      <c r="I59" s="44" t="s">
        <v>258</v>
      </c>
      <c r="J59" s="44" t="s">
        <v>56</v>
      </c>
      <c r="K59" s="34" t="s">
        <v>225</v>
      </c>
      <c r="L59" s="34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1:38" s="20" customFormat="1" ht="33">
      <c r="A60" s="25">
        <v>5</v>
      </c>
      <c r="B60" s="32" t="s">
        <v>198</v>
      </c>
      <c r="C60" s="14" t="s">
        <v>32</v>
      </c>
      <c r="D60" s="14" t="s">
        <v>240</v>
      </c>
      <c r="E60" s="15" t="s">
        <v>27</v>
      </c>
      <c r="F60" s="14">
        <v>99793</v>
      </c>
      <c r="G60" s="44">
        <v>0</v>
      </c>
      <c r="H60" s="44">
        <v>0</v>
      </c>
      <c r="I60" s="44" t="s">
        <v>258</v>
      </c>
      <c r="J60" s="44" t="s">
        <v>56</v>
      </c>
      <c r="K60" s="34" t="s">
        <v>225</v>
      </c>
      <c r="L60" s="34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61" spans="1:38" s="20" customFormat="1" ht="49.5" customHeight="1">
      <c r="A61" s="25">
        <v>6</v>
      </c>
      <c r="B61" s="32" t="s">
        <v>199</v>
      </c>
      <c r="C61" s="14" t="s">
        <v>61</v>
      </c>
      <c r="D61" s="14" t="s">
        <v>240</v>
      </c>
      <c r="E61" s="15" t="s">
        <v>26</v>
      </c>
      <c r="F61" s="14">
        <v>1004943</v>
      </c>
      <c r="G61" s="44">
        <v>57024</v>
      </c>
      <c r="H61" s="14">
        <v>0</v>
      </c>
      <c r="I61" s="44" t="s">
        <v>258</v>
      </c>
      <c r="J61" s="44" t="s">
        <v>56</v>
      </c>
      <c r="K61" s="34" t="s">
        <v>225</v>
      </c>
      <c r="L61" s="34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</row>
    <row r="62" spans="1:38" s="20" customFormat="1" ht="33" customHeight="1">
      <c r="A62" s="25">
        <v>7</v>
      </c>
      <c r="B62" s="76" t="s">
        <v>200</v>
      </c>
      <c r="C62" s="44" t="s">
        <v>32</v>
      </c>
      <c r="D62" s="14" t="s">
        <v>240</v>
      </c>
      <c r="E62" s="45" t="s">
        <v>87</v>
      </c>
      <c r="F62" s="44">
        <v>162792</v>
      </c>
      <c r="G62" s="44">
        <v>0</v>
      </c>
      <c r="H62" s="44">
        <v>0</v>
      </c>
      <c r="I62" s="44" t="s">
        <v>258</v>
      </c>
      <c r="J62" s="44" t="s">
        <v>62</v>
      </c>
      <c r="K62" s="34" t="s">
        <v>226</v>
      </c>
      <c r="L62" s="34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</row>
    <row r="63" spans="1:38" s="47" customFormat="1" ht="85.5" customHeight="1">
      <c r="A63" s="25">
        <v>8</v>
      </c>
      <c r="B63" s="94" t="s">
        <v>201</v>
      </c>
      <c r="C63" s="44" t="s">
        <v>34</v>
      </c>
      <c r="D63" s="44" t="s">
        <v>255</v>
      </c>
      <c r="E63" s="45" t="s">
        <v>87</v>
      </c>
      <c r="F63" s="44">
        <v>121474</v>
      </c>
      <c r="G63" s="44">
        <v>32474</v>
      </c>
      <c r="H63" s="44">
        <v>34380</v>
      </c>
      <c r="I63" s="44" t="s">
        <v>258</v>
      </c>
      <c r="J63" s="44" t="s">
        <v>63</v>
      </c>
      <c r="K63" s="68" t="s">
        <v>227</v>
      </c>
      <c r="L63" s="30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</row>
    <row r="64" spans="1:38" s="20" customFormat="1">
      <c r="A64" s="25">
        <v>9</v>
      </c>
      <c r="B64" s="71" t="s">
        <v>202</v>
      </c>
      <c r="C64" s="44"/>
      <c r="D64" s="14" t="s">
        <v>240</v>
      </c>
      <c r="E64" s="45" t="s">
        <v>26</v>
      </c>
      <c r="F64" s="44">
        <v>433386</v>
      </c>
      <c r="G64" s="44">
        <v>462726</v>
      </c>
      <c r="H64" s="44">
        <v>0</v>
      </c>
      <c r="I64" s="44" t="s">
        <v>258</v>
      </c>
      <c r="J64" s="44"/>
      <c r="K64" s="34" t="s">
        <v>226</v>
      </c>
      <c r="L64" s="34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</row>
    <row r="65" spans="1:15" s="2" customFormat="1" ht="16.5" customHeight="1">
      <c r="A65" s="100" t="s">
        <v>169</v>
      </c>
      <c r="B65" s="100"/>
      <c r="C65" s="43"/>
      <c r="D65" s="43"/>
      <c r="E65" s="27"/>
      <c r="F65" s="43">
        <f>SUM(F56:F64)</f>
        <v>3129662.8</v>
      </c>
      <c r="G65" s="43">
        <f>SUM(G56:G64)</f>
        <v>552224</v>
      </c>
      <c r="H65" s="43">
        <f>SUM(H56:H64)</f>
        <v>34380</v>
      </c>
      <c r="I65" s="44"/>
      <c r="J65" s="43"/>
      <c r="K65" s="58"/>
      <c r="L65" s="30"/>
    </row>
    <row r="66" spans="1:15" s="17" customFormat="1" ht="18.75" customHeight="1">
      <c r="A66" s="99" t="s">
        <v>203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</row>
    <row r="67" spans="1:15" s="4" customFormat="1" ht="64.5" customHeight="1">
      <c r="A67" s="25">
        <v>1</v>
      </c>
      <c r="B67" s="32" t="s">
        <v>204</v>
      </c>
      <c r="C67" s="44"/>
      <c r="D67" s="44" t="s">
        <v>256</v>
      </c>
      <c r="E67" s="45" t="s">
        <v>87</v>
      </c>
      <c r="F67" s="42">
        <v>1646</v>
      </c>
      <c r="G67" s="42">
        <v>2034</v>
      </c>
      <c r="H67" s="42">
        <v>2619</v>
      </c>
      <c r="I67" s="44" t="s">
        <v>258</v>
      </c>
      <c r="J67" s="44"/>
      <c r="K67" s="34" t="s">
        <v>228</v>
      </c>
      <c r="L67" s="30"/>
    </row>
    <row r="68" spans="1:15" s="4" customFormat="1" ht="76.5" customHeight="1">
      <c r="A68" s="80">
        <v>2</v>
      </c>
      <c r="B68" s="93" t="s">
        <v>205</v>
      </c>
      <c r="C68" s="44" t="s">
        <v>30</v>
      </c>
      <c r="D68" s="44" t="s">
        <v>257</v>
      </c>
      <c r="E68" s="31" t="s">
        <v>87</v>
      </c>
      <c r="F68" s="44">
        <v>1120</v>
      </c>
      <c r="G68" s="44">
        <v>3900</v>
      </c>
      <c r="H68" s="44">
        <v>4700</v>
      </c>
      <c r="I68" s="44" t="s">
        <v>258</v>
      </c>
      <c r="J68" s="44" t="s">
        <v>66</v>
      </c>
      <c r="K68" s="30" t="s">
        <v>229</v>
      </c>
      <c r="L68" s="30"/>
      <c r="N68" s="96"/>
      <c r="O68" s="96"/>
    </row>
    <row r="69" spans="1:15" s="4" customFormat="1" ht="83.25" customHeight="1">
      <c r="A69" s="25">
        <v>3</v>
      </c>
      <c r="B69" s="89" t="s">
        <v>206</v>
      </c>
      <c r="C69" s="44" t="s">
        <v>30</v>
      </c>
      <c r="D69" s="44" t="s">
        <v>257</v>
      </c>
      <c r="E69" s="31" t="s">
        <v>87</v>
      </c>
      <c r="F69" s="44">
        <v>153200</v>
      </c>
      <c r="G69" s="28">
        <v>100000</v>
      </c>
      <c r="H69" s="28">
        <v>100000</v>
      </c>
      <c r="I69" s="44" t="s">
        <v>258</v>
      </c>
      <c r="J69" s="44" t="s">
        <v>67</v>
      </c>
      <c r="K69" s="34" t="s">
        <v>230</v>
      </c>
      <c r="L69" s="30"/>
      <c r="N69" s="96"/>
      <c r="O69" s="96"/>
    </row>
    <row r="70" spans="1:15" s="4" customFormat="1" ht="87" customHeight="1">
      <c r="A70" s="25">
        <v>4</v>
      </c>
      <c r="B70" s="94" t="s">
        <v>207</v>
      </c>
      <c r="C70" s="44" t="s">
        <v>30</v>
      </c>
      <c r="D70" s="44" t="s">
        <v>257</v>
      </c>
      <c r="E70" s="31" t="s">
        <v>87</v>
      </c>
      <c r="F70" s="44">
        <v>7825</v>
      </c>
      <c r="G70" s="44">
        <v>5172</v>
      </c>
      <c r="H70" s="44">
        <v>5297</v>
      </c>
      <c r="I70" s="44" t="s">
        <v>258</v>
      </c>
      <c r="J70" s="44" t="s">
        <v>69</v>
      </c>
      <c r="K70" s="30" t="s">
        <v>230</v>
      </c>
      <c r="L70" s="30"/>
      <c r="N70" s="96"/>
      <c r="O70" s="96"/>
    </row>
    <row r="71" spans="1:15" s="2" customFormat="1" ht="16.5" customHeight="1">
      <c r="A71" s="100" t="s">
        <v>169</v>
      </c>
      <c r="B71" s="100"/>
      <c r="C71" s="43"/>
      <c r="D71" s="43"/>
      <c r="E71" s="27"/>
      <c r="F71" s="16">
        <f>SUM(F67:F70)</f>
        <v>163791</v>
      </c>
      <c r="G71" s="16">
        <f>SUM(G67:G70)</f>
        <v>111106</v>
      </c>
      <c r="H71" s="16">
        <f>SUM(H67:H70)</f>
        <v>112616</v>
      </c>
      <c r="I71" s="44"/>
      <c r="J71" s="43"/>
      <c r="K71" s="58"/>
      <c r="L71" s="62"/>
    </row>
    <row r="72" spans="1:15" s="2" customFormat="1" hidden="1">
      <c r="A72" s="99" t="s">
        <v>16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</row>
    <row r="73" spans="1:15" s="3" customFormat="1" hidden="1">
      <c r="A73" s="25">
        <v>1</v>
      </c>
      <c r="B73" s="36"/>
      <c r="C73" s="44"/>
      <c r="D73" s="44"/>
      <c r="E73" s="45"/>
      <c r="F73" s="44"/>
      <c r="G73" s="44"/>
      <c r="H73" s="44"/>
      <c r="I73" s="44"/>
      <c r="J73" s="44"/>
      <c r="K73" s="34"/>
      <c r="L73" s="30"/>
    </row>
    <row r="74" spans="1:15" s="2" customFormat="1" hidden="1">
      <c r="A74" s="100" t="s">
        <v>10</v>
      </c>
      <c r="B74" s="100"/>
      <c r="C74" s="43"/>
      <c r="D74" s="43"/>
      <c r="E74" s="27"/>
      <c r="F74" s="43">
        <v>0</v>
      </c>
      <c r="G74" s="43">
        <v>0</v>
      </c>
      <c r="H74" s="43">
        <v>0</v>
      </c>
      <c r="I74" s="43"/>
      <c r="J74" s="43"/>
      <c r="K74" s="58"/>
      <c r="L74" s="62"/>
    </row>
    <row r="75" spans="1:15" s="2" customFormat="1" hidden="1">
      <c r="A75" s="99" t="s">
        <v>17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</row>
    <row r="76" spans="1:15" hidden="1">
      <c r="A76" s="25">
        <v>1</v>
      </c>
      <c r="B76" s="36"/>
      <c r="C76" s="44"/>
      <c r="D76" s="44"/>
      <c r="E76" s="45"/>
      <c r="F76" s="44"/>
      <c r="G76" s="44"/>
      <c r="H76" s="44"/>
      <c r="I76" s="44"/>
      <c r="J76" s="44"/>
      <c r="K76" s="34"/>
      <c r="L76" s="30"/>
    </row>
    <row r="77" spans="1:15" s="2" customFormat="1" hidden="1">
      <c r="A77" s="100" t="s">
        <v>10</v>
      </c>
      <c r="B77" s="100"/>
      <c r="C77" s="43"/>
      <c r="D77" s="43"/>
      <c r="E77" s="27"/>
      <c r="F77" s="43"/>
      <c r="G77" s="43"/>
      <c r="H77" s="43"/>
      <c r="I77" s="43"/>
      <c r="J77" s="43"/>
      <c r="K77" s="58"/>
      <c r="L77" s="62"/>
    </row>
    <row r="78" spans="1:15" s="2" customFormat="1" ht="16.5" customHeight="1">
      <c r="A78" s="101" t="s">
        <v>208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3"/>
    </row>
    <row r="79" spans="1:15" s="2" customFormat="1">
      <c r="A79" s="100" t="s">
        <v>169</v>
      </c>
      <c r="B79" s="100"/>
      <c r="C79" s="43"/>
      <c r="D79" s="43"/>
      <c r="E79" s="27"/>
      <c r="F79" s="43"/>
      <c r="G79" s="43"/>
      <c r="H79" s="43"/>
      <c r="I79" s="43"/>
      <c r="J79" s="43"/>
      <c r="K79" s="58"/>
      <c r="L79" s="62"/>
    </row>
    <row r="80" spans="1:15" s="2" customFormat="1" ht="16.5" customHeight="1">
      <c r="A80" s="101" t="s">
        <v>209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3"/>
    </row>
    <row r="81" spans="1:26" s="2" customFormat="1">
      <c r="A81" s="100" t="s">
        <v>169</v>
      </c>
      <c r="B81" s="100"/>
      <c r="C81" s="43"/>
      <c r="D81" s="43"/>
      <c r="E81" s="27"/>
      <c r="F81" s="43"/>
      <c r="G81" s="43"/>
      <c r="H81" s="43"/>
      <c r="I81" s="43"/>
      <c r="J81" s="43"/>
      <c r="K81" s="58"/>
      <c r="L81" s="62"/>
    </row>
    <row r="82" spans="1:26" s="17" customFormat="1" ht="18.75" customHeight="1">
      <c r="A82" s="99" t="s">
        <v>210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</row>
    <row r="83" spans="1:26" s="4" customFormat="1" ht="52.5" customHeight="1">
      <c r="A83" s="25">
        <v>1</v>
      </c>
      <c r="B83" s="32" t="s">
        <v>211</v>
      </c>
      <c r="C83" s="44" t="s">
        <v>38</v>
      </c>
      <c r="D83" s="44" t="s">
        <v>240</v>
      </c>
      <c r="E83" s="45" t="s">
        <v>87</v>
      </c>
      <c r="F83" s="42">
        <v>1565.8</v>
      </c>
      <c r="G83" s="42">
        <v>2625</v>
      </c>
      <c r="H83" s="42">
        <v>2730</v>
      </c>
      <c r="I83" s="44" t="s">
        <v>258</v>
      </c>
      <c r="J83" s="44" t="s">
        <v>39</v>
      </c>
      <c r="K83" s="34" t="s">
        <v>231</v>
      </c>
      <c r="L83" s="30"/>
      <c r="N83" s="96"/>
      <c r="O83" s="96"/>
    </row>
    <row r="84" spans="1:26" s="4" customFormat="1" ht="52.5" customHeight="1">
      <c r="A84" s="25">
        <v>2</v>
      </c>
      <c r="B84" s="72" t="s">
        <v>212</v>
      </c>
      <c r="C84" s="14" t="s">
        <v>71</v>
      </c>
      <c r="D84" s="44" t="s">
        <v>240</v>
      </c>
      <c r="E84" s="15" t="s">
        <v>27</v>
      </c>
      <c r="F84" s="14">
        <v>12842.5</v>
      </c>
      <c r="G84" s="14">
        <v>0</v>
      </c>
      <c r="H84" s="14">
        <v>0</v>
      </c>
      <c r="I84" s="44" t="s">
        <v>258</v>
      </c>
      <c r="J84" s="14" t="s">
        <v>41</v>
      </c>
      <c r="K84" s="34" t="s">
        <v>232</v>
      </c>
      <c r="L84" s="34"/>
    </row>
    <row r="85" spans="1:26" s="4" customFormat="1" ht="52.5" customHeight="1">
      <c r="A85" s="25">
        <v>3</v>
      </c>
      <c r="B85" s="22" t="s">
        <v>213</v>
      </c>
      <c r="C85" s="14"/>
      <c r="D85" s="44" t="s">
        <v>240</v>
      </c>
      <c r="E85" s="15" t="s">
        <v>93</v>
      </c>
      <c r="F85" s="14">
        <v>0</v>
      </c>
      <c r="G85" s="14">
        <v>0</v>
      </c>
      <c r="H85" s="14">
        <v>6484</v>
      </c>
      <c r="I85" s="44" t="s">
        <v>258</v>
      </c>
      <c r="J85" s="14"/>
      <c r="K85" s="34" t="s">
        <v>232</v>
      </c>
      <c r="L85" s="34"/>
    </row>
    <row r="86" spans="1:26" s="83" customFormat="1" ht="53.25" customHeight="1">
      <c r="A86" s="84">
        <v>4</v>
      </c>
      <c r="B86" s="90" t="s">
        <v>214</v>
      </c>
      <c r="C86" s="38" t="s">
        <v>40</v>
      </c>
      <c r="D86" s="44" t="s">
        <v>240</v>
      </c>
      <c r="E86" s="39" t="s">
        <v>27</v>
      </c>
      <c r="F86" s="38">
        <v>6194</v>
      </c>
      <c r="G86" s="97">
        <v>0</v>
      </c>
      <c r="H86" s="38">
        <v>0</v>
      </c>
      <c r="I86" s="44" t="s">
        <v>258</v>
      </c>
      <c r="J86" s="38" t="s">
        <v>41</v>
      </c>
      <c r="K86" s="82" t="s">
        <v>232</v>
      </c>
      <c r="L86" s="82"/>
    </row>
    <row r="87" spans="1:26" s="92" customFormat="1" ht="115.5" customHeight="1">
      <c r="A87" s="84">
        <v>5</v>
      </c>
      <c r="B87" s="91" t="s">
        <v>215</v>
      </c>
      <c r="C87" s="38" t="s">
        <v>64</v>
      </c>
      <c r="D87" s="44" t="s">
        <v>240</v>
      </c>
      <c r="E87" s="39" t="s">
        <v>28</v>
      </c>
      <c r="F87" s="38">
        <v>0</v>
      </c>
      <c r="G87" s="38">
        <v>85000</v>
      </c>
      <c r="H87" s="38">
        <v>0</v>
      </c>
      <c r="I87" s="44" t="s">
        <v>258</v>
      </c>
      <c r="J87" s="38" t="s">
        <v>65</v>
      </c>
      <c r="K87" s="82" t="s">
        <v>233</v>
      </c>
      <c r="L87" s="82"/>
    </row>
    <row r="88" spans="1:26" s="4" customFormat="1" ht="52.5" customHeight="1">
      <c r="A88" s="25">
        <v>6</v>
      </c>
      <c r="B88" s="32" t="s">
        <v>216</v>
      </c>
      <c r="C88" s="44" t="s">
        <v>40</v>
      </c>
      <c r="D88" s="44" t="s">
        <v>240</v>
      </c>
      <c r="E88" s="45" t="s">
        <v>89</v>
      </c>
      <c r="F88" s="42">
        <v>3315</v>
      </c>
      <c r="G88" s="42">
        <v>3481</v>
      </c>
      <c r="H88" s="42">
        <v>3619.98</v>
      </c>
      <c r="I88" s="44" t="s">
        <v>258</v>
      </c>
      <c r="J88" s="44" t="s">
        <v>39</v>
      </c>
      <c r="K88" s="34" t="s">
        <v>234</v>
      </c>
      <c r="L88" s="34"/>
      <c r="Q88" s="73"/>
      <c r="R88" s="74"/>
      <c r="S88" s="74"/>
      <c r="T88" s="75"/>
      <c r="U88" s="74"/>
      <c r="V88" s="74"/>
      <c r="W88" s="74"/>
      <c r="X88" s="74"/>
      <c r="Y88" s="11"/>
      <c r="Z88" s="11"/>
    </row>
    <row r="89" spans="1:26" s="2" customFormat="1" ht="16.5" customHeight="1">
      <c r="A89" s="56"/>
      <c r="B89" s="37" t="s">
        <v>169</v>
      </c>
      <c r="C89" s="43"/>
      <c r="D89" s="43"/>
      <c r="E89" s="27"/>
      <c r="F89" s="16">
        <f>SUM(F83:F88)</f>
        <v>23917.3</v>
      </c>
      <c r="G89" s="16">
        <f>SUM(G83:G88)</f>
        <v>91106</v>
      </c>
      <c r="H89" s="16">
        <f>SUM(H83:H88)</f>
        <v>12833.98</v>
      </c>
      <c r="I89" s="43"/>
      <c r="J89" s="43"/>
      <c r="K89" s="58"/>
      <c r="L89" s="62"/>
    </row>
    <row r="90" spans="1:26" s="2" customFormat="1" ht="16.5" customHeight="1">
      <c r="A90" s="56"/>
      <c r="B90" s="37" t="s">
        <v>169</v>
      </c>
      <c r="C90" s="43"/>
      <c r="D90" s="43"/>
      <c r="E90" s="27"/>
      <c r="F90" s="16">
        <f>F24+F44+F47+F49+F65+F71+F89</f>
        <v>5228635.5999999996</v>
      </c>
      <c r="G90" s="16">
        <f>G24+G44+G47+G49+G65+G71+G89</f>
        <v>3408887</v>
      </c>
      <c r="H90" s="16">
        <f>H24+H44+H47+H49+H65+H71+H89</f>
        <v>3068687.98</v>
      </c>
      <c r="I90" s="43"/>
      <c r="J90" s="43"/>
      <c r="K90" s="58"/>
      <c r="L90" s="62"/>
    </row>
    <row r="91" spans="1:26">
      <c r="B91" s="47"/>
    </row>
    <row r="92" spans="1:26">
      <c r="B92" s="47"/>
    </row>
    <row r="93" spans="1:26">
      <c r="B93" s="8"/>
    </row>
    <row r="94" spans="1:26">
      <c r="B94" s="8"/>
    </row>
    <row r="95" spans="1:26">
      <c r="B95" s="8"/>
    </row>
    <row r="96" spans="1:26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</sheetData>
  <mergeCells count="35">
    <mergeCell ref="A47:B47"/>
    <mergeCell ref="A2:L2"/>
    <mergeCell ref="A4:A5"/>
    <mergeCell ref="B4:B5"/>
    <mergeCell ref="C4:C5"/>
    <mergeCell ref="D4:D5"/>
    <mergeCell ref="E4:E5"/>
    <mergeCell ref="F4:H4"/>
    <mergeCell ref="I4:I5"/>
    <mergeCell ref="J4:J5"/>
    <mergeCell ref="K4:K5"/>
    <mergeCell ref="L4:L5"/>
    <mergeCell ref="A8:L8"/>
    <mergeCell ref="A25:L25"/>
    <mergeCell ref="A44:B44"/>
    <mergeCell ref="A45:L45"/>
    <mergeCell ref="A74:B74"/>
    <mergeCell ref="A48:L48"/>
    <mergeCell ref="A49:B49"/>
    <mergeCell ref="A50:L50"/>
    <mergeCell ref="A51:B51"/>
    <mergeCell ref="A52:L52"/>
    <mergeCell ref="A54:B54"/>
    <mergeCell ref="A55:L55"/>
    <mergeCell ref="A65:B65"/>
    <mergeCell ref="A66:L66"/>
    <mergeCell ref="A71:B71"/>
    <mergeCell ref="A72:L72"/>
    <mergeCell ref="A82:L82"/>
    <mergeCell ref="A75:L75"/>
    <mergeCell ref="A77:B77"/>
    <mergeCell ref="A78:L78"/>
    <mergeCell ref="A79:B79"/>
    <mergeCell ref="A80:L80"/>
    <mergeCell ref="A81:B8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8"/>
  <sheetViews>
    <sheetView view="pageBreakPreview" zoomScale="60" zoomScaleNormal="60" workbookViewId="0">
      <selection activeCell="B13" sqref="B13"/>
    </sheetView>
  </sheetViews>
  <sheetFormatPr defaultRowHeight="16.5"/>
  <cols>
    <col min="1" max="1" width="6.5703125" style="5" customWidth="1"/>
    <col min="2" max="2" width="55" style="35" customWidth="1"/>
    <col min="3" max="3" width="29.5703125" style="9" hidden="1" customWidth="1"/>
    <col min="4" max="4" width="21.85546875" style="8" customWidth="1"/>
    <col min="5" max="5" width="17.140625" style="10" customWidth="1"/>
    <col min="6" max="6" width="19.28515625" style="9" customWidth="1"/>
    <col min="7" max="7" width="17.5703125" style="9" customWidth="1"/>
    <col min="8" max="8" width="19" style="9" customWidth="1"/>
    <col min="9" max="9" width="14.85546875" style="8" customWidth="1"/>
    <col min="10" max="10" width="36.5703125" style="11" hidden="1" customWidth="1"/>
    <col min="11" max="11" width="40.5703125" style="57" customWidth="1"/>
    <col min="12" max="12" width="24" style="61" customWidth="1"/>
    <col min="13" max="13" width="12.42578125" style="1" bestFit="1" customWidth="1"/>
    <col min="14" max="16384" width="9.140625" style="1"/>
  </cols>
  <sheetData>
    <row r="1" spans="1:12" ht="42" customHeight="1">
      <c r="B1" s="8"/>
      <c r="J1" s="12"/>
      <c r="K1" s="12"/>
      <c r="L1" s="46" t="s">
        <v>73</v>
      </c>
    </row>
    <row r="2" spans="1:12" s="7" customFormat="1" ht="38.25" customHeight="1">
      <c r="A2" s="113" t="s">
        <v>88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>
      <c r="B3" s="8"/>
    </row>
    <row r="4" spans="1:12" s="6" customFormat="1" ht="37.5" customHeight="1">
      <c r="A4" s="115" t="s">
        <v>0</v>
      </c>
      <c r="B4" s="116" t="s">
        <v>1</v>
      </c>
      <c r="C4" s="117" t="s">
        <v>2</v>
      </c>
      <c r="D4" s="117" t="s">
        <v>3</v>
      </c>
      <c r="E4" s="118" t="s">
        <v>4</v>
      </c>
      <c r="F4" s="117" t="s">
        <v>5</v>
      </c>
      <c r="G4" s="117"/>
      <c r="H4" s="117"/>
      <c r="I4" s="117" t="s">
        <v>6</v>
      </c>
      <c r="J4" s="117" t="s">
        <v>7</v>
      </c>
      <c r="K4" s="119" t="s">
        <v>7</v>
      </c>
      <c r="L4" s="105" t="s">
        <v>8</v>
      </c>
    </row>
    <row r="5" spans="1:12" s="6" customFormat="1" ht="37.5" customHeight="1">
      <c r="A5" s="115"/>
      <c r="B5" s="116"/>
      <c r="C5" s="117"/>
      <c r="D5" s="117"/>
      <c r="E5" s="118"/>
      <c r="F5" s="23" t="s">
        <v>20</v>
      </c>
      <c r="G5" s="23" t="s">
        <v>21</v>
      </c>
      <c r="H5" s="23" t="s">
        <v>86</v>
      </c>
      <c r="I5" s="117"/>
      <c r="J5" s="117"/>
      <c r="K5" s="120"/>
      <c r="L5" s="105"/>
    </row>
    <row r="6" spans="1:12" s="6" customFormat="1" ht="18.75" hidden="1">
      <c r="A6" s="24"/>
      <c r="B6" s="41" t="s">
        <v>19</v>
      </c>
      <c r="C6" s="23"/>
      <c r="D6" s="23"/>
      <c r="E6" s="13"/>
      <c r="F6" s="21">
        <f>F90</f>
        <v>5228635.5999999996</v>
      </c>
      <c r="G6" s="21">
        <f>G90</f>
        <v>3408887</v>
      </c>
      <c r="H6" s="21">
        <f>H90</f>
        <v>3068687.98</v>
      </c>
      <c r="I6" s="23"/>
      <c r="J6" s="23"/>
      <c r="K6" s="58"/>
      <c r="L6" s="56">
        <f>F6+G6+H6</f>
        <v>11706210.58</v>
      </c>
    </row>
    <row r="7" spans="1:12" s="6" customFormat="1" ht="18.75" hidden="1">
      <c r="A7" s="98"/>
      <c r="B7" s="41"/>
      <c r="C7" s="23"/>
      <c r="D7" s="23"/>
      <c r="E7" s="13"/>
      <c r="F7" s="21"/>
      <c r="G7" s="21"/>
      <c r="H7" s="21"/>
      <c r="I7" s="23"/>
      <c r="J7" s="23"/>
      <c r="K7" s="58"/>
      <c r="L7" s="56"/>
    </row>
    <row r="8" spans="1:12" s="17" customFormat="1" ht="18.75" customHeight="1">
      <c r="A8" s="106" t="s">
        <v>9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8"/>
    </row>
    <row r="9" spans="1:12" s="4" customFormat="1" ht="49.5">
      <c r="A9" s="25">
        <v>1</v>
      </c>
      <c r="B9" s="50" t="s">
        <v>29</v>
      </c>
      <c r="C9" s="44" t="s">
        <v>30</v>
      </c>
      <c r="D9" s="44" t="s">
        <v>25</v>
      </c>
      <c r="E9" s="45" t="s">
        <v>87</v>
      </c>
      <c r="F9" s="42">
        <v>959</v>
      </c>
      <c r="G9" s="42">
        <v>1032</v>
      </c>
      <c r="H9" s="42">
        <v>1073</v>
      </c>
      <c r="I9" s="44" t="s">
        <v>22</v>
      </c>
      <c r="J9" s="44" t="s">
        <v>31</v>
      </c>
      <c r="K9" s="34" t="s">
        <v>31</v>
      </c>
      <c r="L9" s="30"/>
    </row>
    <row r="10" spans="1:12" s="4" customFormat="1" ht="63">
      <c r="A10" s="33">
        <v>2</v>
      </c>
      <c r="B10" s="50" t="s">
        <v>90</v>
      </c>
      <c r="C10" s="14"/>
      <c r="D10" s="14" t="s">
        <v>116</v>
      </c>
      <c r="E10" s="15" t="s">
        <v>27</v>
      </c>
      <c r="F10" s="65">
        <v>76072</v>
      </c>
      <c r="G10" s="65">
        <v>0</v>
      </c>
      <c r="H10" s="65">
        <v>0</v>
      </c>
      <c r="I10" s="14" t="s">
        <v>22</v>
      </c>
      <c r="J10" s="14"/>
      <c r="K10" s="34" t="s">
        <v>75</v>
      </c>
      <c r="L10" s="34"/>
    </row>
    <row r="11" spans="1:12" s="4" customFormat="1" ht="63">
      <c r="A11" s="33">
        <v>3</v>
      </c>
      <c r="B11" s="79" t="s">
        <v>133</v>
      </c>
      <c r="C11" s="77"/>
      <c r="D11" s="38" t="s">
        <v>45</v>
      </c>
      <c r="E11" s="15" t="s">
        <v>27</v>
      </c>
      <c r="F11" s="65">
        <v>86115</v>
      </c>
      <c r="G11" s="65">
        <v>0</v>
      </c>
      <c r="H11" s="65">
        <v>0</v>
      </c>
      <c r="I11" s="14" t="s">
        <v>22</v>
      </c>
      <c r="J11" s="14"/>
      <c r="K11" s="34" t="s">
        <v>75</v>
      </c>
      <c r="L11" s="34"/>
    </row>
    <row r="12" spans="1:12" s="4" customFormat="1" ht="70.5" customHeight="1">
      <c r="A12" s="33">
        <v>4</v>
      </c>
      <c r="B12" s="50" t="s">
        <v>134</v>
      </c>
      <c r="C12" s="14"/>
      <c r="D12" s="44" t="s">
        <v>46</v>
      </c>
      <c r="E12" s="15" t="s">
        <v>27</v>
      </c>
      <c r="F12" s="65">
        <v>65437</v>
      </c>
      <c r="G12" s="65">
        <v>0</v>
      </c>
      <c r="H12" s="65">
        <v>0</v>
      </c>
      <c r="I12" s="14" t="s">
        <v>22</v>
      </c>
      <c r="J12" s="14"/>
      <c r="K12" s="34" t="s">
        <v>75</v>
      </c>
      <c r="L12" s="34"/>
    </row>
    <row r="13" spans="1:12" s="4" customFormat="1" ht="63">
      <c r="A13" s="25">
        <v>5</v>
      </c>
      <c r="B13" s="50" t="s">
        <v>136</v>
      </c>
      <c r="C13" s="14"/>
      <c r="D13" s="44" t="s">
        <v>116</v>
      </c>
      <c r="E13" s="15" t="s">
        <v>26</v>
      </c>
      <c r="F13" s="65">
        <v>37498</v>
      </c>
      <c r="G13" s="65">
        <v>93778</v>
      </c>
      <c r="H13" s="65">
        <v>0</v>
      </c>
      <c r="I13" s="14" t="s">
        <v>22</v>
      </c>
      <c r="J13" s="14"/>
      <c r="K13" s="34" t="s">
        <v>75</v>
      </c>
      <c r="L13" s="34"/>
    </row>
    <row r="14" spans="1:12" s="4" customFormat="1" ht="71.25" customHeight="1">
      <c r="A14" s="25">
        <v>6</v>
      </c>
      <c r="B14" s="79" t="s">
        <v>129</v>
      </c>
      <c r="C14" s="14"/>
      <c r="D14" s="28" t="s">
        <v>116</v>
      </c>
      <c r="E14" s="15" t="s">
        <v>87</v>
      </c>
      <c r="F14" s="65">
        <v>17188</v>
      </c>
      <c r="G14" s="65">
        <v>200000</v>
      </c>
      <c r="H14" s="65">
        <v>500000</v>
      </c>
      <c r="I14" s="14" t="s">
        <v>22</v>
      </c>
      <c r="J14" s="14"/>
      <c r="K14" s="34" t="s">
        <v>75</v>
      </c>
      <c r="L14" s="34"/>
    </row>
    <row r="15" spans="1:12" s="4" customFormat="1" ht="71.25" customHeight="1">
      <c r="A15" s="25">
        <v>7</v>
      </c>
      <c r="B15" s="79" t="s">
        <v>130</v>
      </c>
      <c r="C15" s="14"/>
      <c r="D15" s="28" t="s">
        <v>135</v>
      </c>
      <c r="E15" s="15" t="s">
        <v>89</v>
      </c>
      <c r="F15" s="65">
        <v>0</v>
      </c>
      <c r="G15" s="65">
        <v>17545</v>
      </c>
      <c r="H15" s="65">
        <v>374529</v>
      </c>
      <c r="I15" s="14" t="s">
        <v>22</v>
      </c>
      <c r="J15" s="14"/>
      <c r="K15" s="34" t="s">
        <v>75</v>
      </c>
      <c r="L15" s="34"/>
    </row>
    <row r="16" spans="1:12" s="83" customFormat="1" ht="71.25" customHeight="1">
      <c r="A16" s="80">
        <v>8</v>
      </c>
      <c r="B16" s="79" t="s">
        <v>131</v>
      </c>
      <c r="C16" s="38"/>
      <c r="D16" s="28" t="s">
        <v>23</v>
      </c>
      <c r="E16" s="39" t="s">
        <v>87</v>
      </c>
      <c r="F16" s="81">
        <v>20000</v>
      </c>
      <c r="G16" s="81">
        <v>5000</v>
      </c>
      <c r="H16" s="81">
        <v>350000</v>
      </c>
      <c r="I16" s="38" t="s">
        <v>22</v>
      </c>
      <c r="J16" s="38"/>
      <c r="K16" s="82" t="s">
        <v>75</v>
      </c>
      <c r="L16" s="34"/>
    </row>
    <row r="17" spans="1:14" s="4" customFormat="1" ht="71.25" customHeight="1">
      <c r="A17" s="25">
        <v>9</v>
      </c>
      <c r="B17" s="79" t="s">
        <v>132</v>
      </c>
      <c r="C17" s="14"/>
      <c r="D17" s="28" t="s">
        <v>91</v>
      </c>
      <c r="E17" s="15" t="s">
        <v>27</v>
      </c>
      <c r="F17" s="65">
        <v>11447</v>
      </c>
      <c r="G17" s="65">
        <v>0</v>
      </c>
      <c r="H17" s="65">
        <v>0</v>
      </c>
      <c r="I17" s="14" t="s">
        <v>22</v>
      </c>
      <c r="J17" s="14"/>
      <c r="K17" s="34" t="s">
        <v>75</v>
      </c>
      <c r="L17" s="34"/>
    </row>
    <row r="18" spans="1:14" s="4" customFormat="1" ht="82.5">
      <c r="A18" s="33">
        <v>10</v>
      </c>
      <c r="B18" s="67" t="s">
        <v>99</v>
      </c>
      <c r="C18" s="44"/>
      <c r="D18" s="26" t="s">
        <v>97</v>
      </c>
      <c r="E18" s="45" t="s">
        <v>26</v>
      </c>
      <c r="F18" s="44">
        <v>2796</v>
      </c>
      <c r="G18" s="44">
        <v>50000</v>
      </c>
      <c r="H18" s="44">
        <v>0</v>
      </c>
      <c r="I18" s="44" t="s">
        <v>22</v>
      </c>
      <c r="J18" s="51"/>
      <c r="K18" s="68" t="s">
        <v>75</v>
      </c>
      <c r="L18" s="30"/>
    </row>
    <row r="19" spans="1:14" s="83" customFormat="1" ht="63">
      <c r="A19" s="84">
        <v>11</v>
      </c>
      <c r="B19" s="85" t="s">
        <v>118</v>
      </c>
      <c r="C19" s="28"/>
      <c r="D19" s="86" t="s">
        <v>97</v>
      </c>
      <c r="E19" s="29" t="s">
        <v>26</v>
      </c>
      <c r="F19" s="28">
        <v>3422</v>
      </c>
      <c r="G19" s="28">
        <v>45696</v>
      </c>
      <c r="H19" s="28">
        <v>0</v>
      </c>
      <c r="I19" s="28" t="s">
        <v>22</v>
      </c>
      <c r="J19" s="52"/>
      <c r="K19" s="87" t="s">
        <v>75</v>
      </c>
      <c r="L19" s="88"/>
    </row>
    <row r="20" spans="1:14" s="4" customFormat="1" ht="63">
      <c r="A20" s="33">
        <v>12</v>
      </c>
      <c r="B20" s="85" t="s">
        <v>128</v>
      </c>
      <c r="C20" s="78"/>
      <c r="D20" s="86" t="s">
        <v>23</v>
      </c>
      <c r="E20" s="45" t="s">
        <v>27</v>
      </c>
      <c r="F20" s="44">
        <v>1038751</v>
      </c>
      <c r="G20" s="14">
        <v>0</v>
      </c>
      <c r="H20" s="14">
        <v>0</v>
      </c>
      <c r="I20" s="44" t="s">
        <v>22</v>
      </c>
      <c r="J20" s="51"/>
      <c r="K20" s="68" t="s">
        <v>75</v>
      </c>
      <c r="L20" s="88"/>
    </row>
    <row r="21" spans="1:14" s="4" customFormat="1" ht="66">
      <c r="A21" s="33">
        <v>13</v>
      </c>
      <c r="B21" s="95" t="s">
        <v>138</v>
      </c>
      <c r="C21" s="78"/>
      <c r="D21" s="86" t="s">
        <v>140</v>
      </c>
      <c r="E21" s="45" t="s">
        <v>89</v>
      </c>
      <c r="F21" s="44">
        <v>0</v>
      </c>
      <c r="G21" s="14">
        <v>18000</v>
      </c>
      <c r="H21" s="14">
        <v>50000</v>
      </c>
      <c r="I21" s="44" t="s">
        <v>22</v>
      </c>
      <c r="J21" s="51"/>
      <c r="K21" s="68" t="s">
        <v>75</v>
      </c>
      <c r="L21" s="88"/>
    </row>
    <row r="22" spans="1:14" s="4" customFormat="1" ht="63">
      <c r="A22" s="33">
        <v>14</v>
      </c>
      <c r="B22" s="95" t="s">
        <v>139</v>
      </c>
      <c r="C22" s="78"/>
      <c r="D22" s="86" t="s">
        <v>141</v>
      </c>
      <c r="E22" s="45" t="s">
        <v>89</v>
      </c>
      <c r="F22" s="44">
        <v>0</v>
      </c>
      <c r="G22" s="14">
        <v>20000</v>
      </c>
      <c r="H22" s="14">
        <v>100000</v>
      </c>
      <c r="I22" s="44" t="s">
        <v>22</v>
      </c>
      <c r="J22" s="51"/>
      <c r="K22" s="68" t="s">
        <v>75</v>
      </c>
      <c r="L22" s="88"/>
    </row>
    <row r="23" spans="1:14" s="4" customFormat="1" ht="63">
      <c r="A23" s="33">
        <v>15</v>
      </c>
      <c r="B23" s="67" t="s">
        <v>120</v>
      </c>
      <c r="C23" s="44"/>
      <c r="D23" s="26" t="s">
        <v>23</v>
      </c>
      <c r="E23" s="45" t="s">
        <v>87</v>
      </c>
      <c r="F23" s="44">
        <v>10000</v>
      </c>
      <c r="G23" s="14">
        <v>1010000</v>
      </c>
      <c r="H23" s="14">
        <v>952256</v>
      </c>
      <c r="I23" s="44" t="s">
        <v>22</v>
      </c>
      <c r="J23" s="51"/>
      <c r="K23" s="68" t="s">
        <v>75</v>
      </c>
      <c r="L23" s="88"/>
    </row>
    <row r="24" spans="1:14" s="4" customFormat="1">
      <c r="A24" s="33"/>
      <c r="B24" s="66" t="s">
        <v>10</v>
      </c>
      <c r="C24" s="43"/>
      <c r="D24" s="69"/>
      <c r="E24" s="27"/>
      <c r="F24" s="43">
        <f>SUM(F9:F23)</f>
        <v>1369685</v>
      </c>
      <c r="G24" s="43">
        <f>SUM(G9:G23)</f>
        <v>1461051</v>
      </c>
      <c r="H24" s="43">
        <f>SUM(H9:H23)</f>
        <v>2327858</v>
      </c>
      <c r="I24" s="43"/>
      <c r="J24" s="63"/>
      <c r="K24" s="70"/>
      <c r="L24" s="62"/>
    </row>
    <row r="25" spans="1:14" s="19" customFormat="1">
      <c r="A25" s="99" t="s">
        <v>11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1:14" s="4" customFormat="1" ht="55.5" customHeight="1">
      <c r="A26" s="33">
        <v>1</v>
      </c>
      <c r="B26" s="50" t="s">
        <v>74</v>
      </c>
      <c r="C26" s="14"/>
      <c r="D26" s="14" t="s">
        <v>24</v>
      </c>
      <c r="E26" s="15" t="s">
        <v>87</v>
      </c>
      <c r="F26" s="65">
        <v>5079</v>
      </c>
      <c r="G26" s="65">
        <v>0</v>
      </c>
      <c r="H26" s="65">
        <v>10000</v>
      </c>
      <c r="I26" s="14" t="s">
        <v>22</v>
      </c>
      <c r="J26" s="14"/>
      <c r="K26" s="34" t="s">
        <v>85</v>
      </c>
      <c r="L26" s="34"/>
      <c r="M26" s="96"/>
      <c r="N26" s="96"/>
    </row>
    <row r="27" spans="1:14" s="4" customFormat="1" ht="99">
      <c r="A27" s="25">
        <v>2</v>
      </c>
      <c r="B27" s="50" t="s">
        <v>48</v>
      </c>
      <c r="C27" s="44" t="s">
        <v>32</v>
      </c>
      <c r="D27" s="44" t="s">
        <v>25</v>
      </c>
      <c r="E27" s="45" t="s">
        <v>26</v>
      </c>
      <c r="F27" s="14">
        <v>108848</v>
      </c>
      <c r="G27" s="44">
        <v>418600</v>
      </c>
      <c r="H27" s="44">
        <v>0</v>
      </c>
      <c r="I27" s="44" t="s">
        <v>22</v>
      </c>
      <c r="J27" s="51" t="s">
        <v>33</v>
      </c>
      <c r="K27" s="59" t="s">
        <v>33</v>
      </c>
      <c r="L27" s="34"/>
    </row>
    <row r="28" spans="1:14" s="4" customFormat="1" ht="49.5">
      <c r="A28" s="33">
        <v>3</v>
      </c>
      <c r="B28" s="79" t="s">
        <v>126</v>
      </c>
      <c r="C28" s="28"/>
      <c r="D28" s="28" t="s">
        <v>47</v>
      </c>
      <c r="E28" s="29" t="s">
        <v>28</v>
      </c>
      <c r="F28" s="28">
        <v>0</v>
      </c>
      <c r="G28" s="28">
        <v>350000</v>
      </c>
      <c r="H28" s="28">
        <v>0</v>
      </c>
      <c r="I28" s="28" t="s">
        <v>22</v>
      </c>
      <c r="J28" s="52"/>
      <c r="K28" s="34" t="s">
        <v>85</v>
      </c>
      <c r="L28" s="34"/>
    </row>
    <row r="29" spans="1:14" s="4" customFormat="1" ht="49.5">
      <c r="A29" s="33">
        <v>4</v>
      </c>
      <c r="B29" s="79" t="s">
        <v>127</v>
      </c>
      <c r="C29" s="28"/>
      <c r="D29" s="28" t="s">
        <v>47</v>
      </c>
      <c r="E29" s="29" t="s">
        <v>28</v>
      </c>
      <c r="F29" s="28">
        <v>0</v>
      </c>
      <c r="G29" s="28">
        <v>324800</v>
      </c>
      <c r="H29" s="28">
        <v>0</v>
      </c>
      <c r="I29" s="28" t="s">
        <v>22</v>
      </c>
      <c r="J29" s="52"/>
      <c r="K29" s="34" t="s">
        <v>85</v>
      </c>
      <c r="L29" s="34"/>
    </row>
    <row r="30" spans="1:14" s="83" customFormat="1" ht="49.5">
      <c r="A30" s="25">
        <v>5</v>
      </c>
      <c r="B30" s="79" t="s">
        <v>121</v>
      </c>
      <c r="C30" s="28"/>
      <c r="D30" s="28" t="s">
        <v>77</v>
      </c>
      <c r="E30" s="29" t="s">
        <v>27</v>
      </c>
      <c r="F30" s="28">
        <v>41385</v>
      </c>
      <c r="G30" s="28">
        <v>0</v>
      </c>
      <c r="H30" s="28">
        <v>0</v>
      </c>
      <c r="I30" s="28" t="s">
        <v>22</v>
      </c>
      <c r="J30" s="28"/>
      <c r="K30" s="82" t="s">
        <v>85</v>
      </c>
      <c r="L30" s="34"/>
    </row>
    <row r="31" spans="1:14" s="83" customFormat="1" ht="66">
      <c r="A31" s="33">
        <v>6</v>
      </c>
      <c r="B31" s="79" t="s">
        <v>122</v>
      </c>
      <c r="C31" s="28"/>
      <c r="D31" s="28" t="s">
        <v>77</v>
      </c>
      <c r="E31" s="29" t="s">
        <v>27</v>
      </c>
      <c r="F31" s="28">
        <v>20020</v>
      </c>
      <c r="G31" s="28">
        <v>0</v>
      </c>
      <c r="H31" s="28">
        <v>0</v>
      </c>
      <c r="I31" s="28" t="s">
        <v>22</v>
      </c>
      <c r="J31" s="28"/>
      <c r="K31" s="82" t="s">
        <v>85</v>
      </c>
      <c r="L31" s="34"/>
    </row>
    <row r="32" spans="1:14" s="4" customFormat="1" ht="47.25">
      <c r="A32" s="33">
        <v>7</v>
      </c>
      <c r="B32" s="79" t="s">
        <v>124</v>
      </c>
      <c r="C32" s="14"/>
      <c r="D32" s="14" t="s">
        <v>78</v>
      </c>
      <c r="E32" s="15" t="s">
        <v>87</v>
      </c>
      <c r="F32" s="14">
        <v>17800</v>
      </c>
      <c r="G32" s="14">
        <v>0</v>
      </c>
      <c r="H32" s="14">
        <v>10000</v>
      </c>
      <c r="I32" s="28" t="s">
        <v>22</v>
      </c>
      <c r="J32" s="14"/>
      <c r="K32" s="34" t="s">
        <v>85</v>
      </c>
      <c r="L32" s="34"/>
    </row>
    <row r="33" spans="1:12" s="4" customFormat="1" ht="47.25">
      <c r="A33" s="33">
        <v>8</v>
      </c>
      <c r="B33" s="67" t="s">
        <v>123</v>
      </c>
      <c r="C33" s="44"/>
      <c r="D33" s="44" t="s">
        <v>78</v>
      </c>
      <c r="E33" s="45" t="s">
        <v>27</v>
      </c>
      <c r="F33" s="44">
        <v>21594</v>
      </c>
      <c r="G33" s="44">
        <v>0</v>
      </c>
      <c r="H33" s="44">
        <v>0</v>
      </c>
      <c r="I33" s="44" t="s">
        <v>22</v>
      </c>
      <c r="J33" s="44"/>
      <c r="K33" s="30" t="s">
        <v>85</v>
      </c>
      <c r="L33" s="34"/>
    </row>
    <row r="34" spans="1:12" s="83" customFormat="1" ht="82.5" customHeight="1">
      <c r="A34" s="25">
        <v>9</v>
      </c>
      <c r="B34" s="85" t="s">
        <v>142</v>
      </c>
      <c r="C34" s="28"/>
      <c r="D34" s="28" t="s">
        <v>78</v>
      </c>
      <c r="E34" s="29" t="s">
        <v>27</v>
      </c>
      <c r="F34" s="28">
        <v>89600</v>
      </c>
      <c r="G34" s="28">
        <v>0</v>
      </c>
      <c r="H34" s="28">
        <v>0</v>
      </c>
      <c r="I34" s="28" t="s">
        <v>22</v>
      </c>
      <c r="J34" s="28"/>
      <c r="K34" s="88" t="s">
        <v>143</v>
      </c>
      <c r="L34" s="88"/>
    </row>
    <row r="35" spans="1:12" s="4" customFormat="1" ht="99">
      <c r="A35" s="33">
        <v>10</v>
      </c>
      <c r="B35" s="50" t="s">
        <v>104</v>
      </c>
      <c r="C35" s="44" t="s">
        <v>32</v>
      </c>
      <c r="D35" s="44" t="s">
        <v>50</v>
      </c>
      <c r="E35" s="45" t="s">
        <v>27</v>
      </c>
      <c r="F35" s="40">
        <v>1546</v>
      </c>
      <c r="G35" s="44">
        <v>0</v>
      </c>
      <c r="H35" s="44">
        <v>0</v>
      </c>
      <c r="I35" s="44" t="s">
        <v>22</v>
      </c>
      <c r="J35" s="44" t="s">
        <v>49</v>
      </c>
      <c r="K35" s="34" t="s">
        <v>113</v>
      </c>
      <c r="L35" s="34"/>
    </row>
    <row r="36" spans="1:12" s="4" customFormat="1" ht="108.75" customHeight="1">
      <c r="A36" s="33">
        <v>11</v>
      </c>
      <c r="B36" s="50" t="s">
        <v>92</v>
      </c>
      <c r="C36" s="14" t="s">
        <v>43</v>
      </c>
      <c r="D36" s="28" t="s">
        <v>50</v>
      </c>
      <c r="E36" s="15" t="s">
        <v>27</v>
      </c>
      <c r="F36" s="53">
        <v>91950</v>
      </c>
      <c r="G36" s="14">
        <v>0</v>
      </c>
      <c r="H36" s="14">
        <v>0</v>
      </c>
      <c r="I36" s="14" t="s">
        <v>22</v>
      </c>
      <c r="J36" s="14" t="s">
        <v>53</v>
      </c>
      <c r="K36" s="34" t="s">
        <v>113</v>
      </c>
      <c r="L36" s="34"/>
    </row>
    <row r="37" spans="1:12" s="4" customFormat="1" ht="49.5">
      <c r="A37" s="25">
        <v>12</v>
      </c>
      <c r="B37" s="50" t="s">
        <v>106</v>
      </c>
      <c r="C37" s="14"/>
      <c r="D37" s="28" t="s">
        <v>102</v>
      </c>
      <c r="E37" s="15" t="s">
        <v>27</v>
      </c>
      <c r="F37" s="53">
        <v>700</v>
      </c>
      <c r="G37" s="14">
        <v>0</v>
      </c>
      <c r="H37" s="14">
        <v>0</v>
      </c>
      <c r="I37" s="14" t="s">
        <v>22</v>
      </c>
      <c r="J37" s="14"/>
      <c r="K37" s="34" t="s">
        <v>114</v>
      </c>
      <c r="L37" s="34"/>
    </row>
    <row r="38" spans="1:12" s="4" customFormat="1" ht="49.5">
      <c r="A38" s="33">
        <v>13</v>
      </c>
      <c r="B38" s="50" t="s">
        <v>107</v>
      </c>
      <c r="C38" s="14"/>
      <c r="D38" s="28" t="s">
        <v>102</v>
      </c>
      <c r="E38" s="15" t="s">
        <v>27</v>
      </c>
      <c r="F38" s="53">
        <v>700</v>
      </c>
      <c r="G38" s="14">
        <v>0</v>
      </c>
      <c r="H38" s="14">
        <v>0</v>
      </c>
      <c r="I38" s="14" t="s">
        <v>22</v>
      </c>
      <c r="J38" s="14"/>
      <c r="K38" s="34" t="s">
        <v>114</v>
      </c>
      <c r="L38" s="34"/>
    </row>
    <row r="39" spans="1:12" s="4" customFormat="1" ht="49.5">
      <c r="A39" s="33">
        <v>14</v>
      </c>
      <c r="B39" s="50" t="s">
        <v>108</v>
      </c>
      <c r="C39" s="14"/>
      <c r="D39" s="28" t="s">
        <v>103</v>
      </c>
      <c r="E39" s="15" t="s">
        <v>27</v>
      </c>
      <c r="F39" s="53">
        <v>6168.5</v>
      </c>
      <c r="G39" s="14">
        <v>0</v>
      </c>
      <c r="H39" s="14">
        <v>0</v>
      </c>
      <c r="I39" s="14" t="s">
        <v>22</v>
      </c>
      <c r="J39" s="14"/>
      <c r="K39" s="34" t="s">
        <v>114</v>
      </c>
      <c r="L39" s="34"/>
    </row>
    <row r="40" spans="1:12" s="4" customFormat="1" ht="49.5">
      <c r="A40" s="33">
        <v>15</v>
      </c>
      <c r="B40" s="50" t="s">
        <v>109</v>
      </c>
      <c r="C40" s="14"/>
      <c r="D40" s="28" t="s">
        <v>44</v>
      </c>
      <c r="E40" s="15" t="s">
        <v>27</v>
      </c>
      <c r="F40" s="53">
        <v>15532</v>
      </c>
      <c r="G40" s="14">
        <v>0</v>
      </c>
      <c r="H40" s="14">
        <v>0</v>
      </c>
      <c r="I40" s="14" t="s">
        <v>22</v>
      </c>
      <c r="J40" s="14"/>
      <c r="K40" s="34" t="s">
        <v>114</v>
      </c>
      <c r="L40" s="34"/>
    </row>
    <row r="41" spans="1:12" s="4" customFormat="1" ht="66">
      <c r="A41" s="25">
        <v>16</v>
      </c>
      <c r="B41" s="67" t="s">
        <v>119</v>
      </c>
      <c r="C41" s="44"/>
      <c r="D41" s="28" t="s">
        <v>115</v>
      </c>
      <c r="E41" s="45" t="s">
        <v>27</v>
      </c>
      <c r="F41" s="53">
        <v>74844</v>
      </c>
      <c r="G41" s="44">
        <v>0</v>
      </c>
      <c r="H41" s="44">
        <v>0</v>
      </c>
      <c r="I41" s="44" t="s">
        <v>22</v>
      </c>
      <c r="J41" s="44"/>
      <c r="K41" s="30" t="s">
        <v>85</v>
      </c>
      <c r="L41" s="34"/>
    </row>
    <row r="42" spans="1:12" s="4" customFormat="1" ht="49.5">
      <c r="A42" s="33">
        <v>17</v>
      </c>
      <c r="B42" s="67" t="s">
        <v>137</v>
      </c>
      <c r="C42" s="44"/>
      <c r="D42" s="28" t="s">
        <v>52</v>
      </c>
      <c r="E42" s="45" t="s">
        <v>87</v>
      </c>
      <c r="F42" s="53">
        <v>32692</v>
      </c>
      <c r="G42" s="44">
        <v>0</v>
      </c>
      <c r="H42" s="44">
        <v>400000</v>
      </c>
      <c r="I42" s="44" t="s">
        <v>22</v>
      </c>
      <c r="J42" s="44"/>
      <c r="K42" s="30" t="s">
        <v>85</v>
      </c>
      <c r="L42" s="34"/>
    </row>
    <row r="43" spans="1:12" s="4" customFormat="1" ht="47.25">
      <c r="A43" s="33">
        <v>18</v>
      </c>
      <c r="B43" s="67" t="s">
        <v>125</v>
      </c>
      <c r="C43" s="44"/>
      <c r="D43" s="28" t="s">
        <v>115</v>
      </c>
      <c r="E43" s="45" t="s">
        <v>89</v>
      </c>
      <c r="F43" s="53">
        <v>0</v>
      </c>
      <c r="G43" s="44">
        <v>100000</v>
      </c>
      <c r="H43" s="44">
        <v>161000</v>
      </c>
      <c r="I43" s="44" t="s">
        <v>22</v>
      </c>
      <c r="J43" s="44"/>
      <c r="K43" s="30" t="s">
        <v>85</v>
      </c>
      <c r="L43" s="34"/>
    </row>
    <row r="44" spans="1:12" s="19" customFormat="1" ht="16.5" customHeight="1">
      <c r="A44" s="109" t="s">
        <v>10</v>
      </c>
      <c r="B44" s="110"/>
      <c r="C44" s="43"/>
      <c r="D44" s="49"/>
      <c r="E44" s="27"/>
      <c r="F44" s="43">
        <f>SUM(F26:F43)</f>
        <v>528458.5</v>
      </c>
      <c r="G44" s="16">
        <f>SUM(G26:G43)</f>
        <v>1193400</v>
      </c>
      <c r="H44" s="16">
        <f>SUM(H26:H43)</f>
        <v>581000</v>
      </c>
      <c r="I44" s="43"/>
      <c r="J44" s="43"/>
      <c r="K44" s="58"/>
      <c r="L44" s="62"/>
    </row>
    <row r="45" spans="1:12" s="19" customFormat="1">
      <c r="A45" s="101" t="s">
        <v>42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3"/>
    </row>
    <row r="46" spans="1:12" s="19" customFormat="1" ht="49.5">
      <c r="A46" s="25">
        <v>1</v>
      </c>
      <c r="B46" s="50" t="s">
        <v>51</v>
      </c>
      <c r="C46" s="14" t="s">
        <v>43</v>
      </c>
      <c r="D46" s="14" t="s">
        <v>52</v>
      </c>
      <c r="E46" s="15" t="s">
        <v>27</v>
      </c>
      <c r="F46" s="14">
        <v>13121</v>
      </c>
      <c r="G46" s="14">
        <f>G47</f>
        <v>0</v>
      </c>
      <c r="H46" s="14">
        <v>0</v>
      </c>
      <c r="I46" s="14" t="s">
        <v>22</v>
      </c>
      <c r="J46" s="14" t="s">
        <v>53</v>
      </c>
      <c r="K46" s="34" t="s">
        <v>53</v>
      </c>
      <c r="L46" s="34"/>
    </row>
    <row r="47" spans="1:12" s="19" customFormat="1">
      <c r="A47" s="111" t="s">
        <v>10</v>
      </c>
      <c r="B47" s="112"/>
      <c r="C47" s="18"/>
      <c r="D47" s="18"/>
      <c r="E47" s="18"/>
      <c r="F47" s="64">
        <f>F46</f>
        <v>13121</v>
      </c>
      <c r="G47" s="14">
        <f>G48</f>
        <v>0</v>
      </c>
      <c r="H47" s="14">
        <v>0</v>
      </c>
      <c r="I47" s="18"/>
      <c r="J47" s="18"/>
      <c r="K47" s="18"/>
      <c r="L47" s="18"/>
    </row>
    <row r="48" spans="1:12" s="19" customFormat="1">
      <c r="A48" s="99" t="s">
        <v>12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</row>
    <row r="49" spans="1:38" s="19" customFormat="1" ht="21.75" customHeight="1">
      <c r="A49" s="104" t="s">
        <v>10</v>
      </c>
      <c r="B49" s="104"/>
      <c r="C49" s="48"/>
      <c r="D49" s="44"/>
      <c r="E49" s="44"/>
      <c r="F49" s="54"/>
      <c r="G49" s="54"/>
      <c r="H49" s="54"/>
      <c r="I49" s="55"/>
      <c r="J49" s="48"/>
      <c r="K49" s="60"/>
      <c r="L49" s="30"/>
    </row>
    <row r="50" spans="1:38" s="19" customFormat="1">
      <c r="A50" s="101" t="s">
        <v>13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3"/>
    </row>
    <row r="51" spans="1:38" s="19" customFormat="1">
      <c r="A51" s="100" t="s">
        <v>10</v>
      </c>
      <c r="B51" s="100"/>
      <c r="C51" s="43"/>
      <c r="D51" s="43"/>
      <c r="E51" s="27"/>
      <c r="F51" s="16"/>
      <c r="G51" s="16"/>
      <c r="H51" s="16"/>
      <c r="I51" s="43"/>
      <c r="J51" s="43"/>
      <c r="K51" s="58"/>
      <c r="L51" s="62"/>
    </row>
    <row r="52" spans="1:38" s="2" customFormat="1" hidden="1">
      <c r="A52" s="99" t="s">
        <v>13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</row>
    <row r="53" spans="1:38" hidden="1">
      <c r="A53" s="25">
        <v>1</v>
      </c>
      <c r="B53" s="36"/>
      <c r="C53" s="44"/>
      <c r="D53" s="44"/>
      <c r="E53" s="45"/>
      <c r="F53" s="44"/>
      <c r="G53" s="44"/>
      <c r="H53" s="44"/>
      <c r="I53" s="44"/>
      <c r="J53" s="44"/>
      <c r="K53" s="34"/>
      <c r="L53" s="30"/>
    </row>
    <row r="54" spans="1:38" s="2" customFormat="1" hidden="1">
      <c r="A54" s="100" t="s">
        <v>10</v>
      </c>
      <c r="B54" s="100"/>
      <c r="C54" s="43"/>
      <c r="D54" s="43"/>
      <c r="E54" s="27"/>
      <c r="F54" s="43"/>
      <c r="G54" s="43"/>
      <c r="H54" s="43"/>
      <c r="I54" s="43"/>
      <c r="J54" s="43"/>
      <c r="K54" s="58"/>
      <c r="L54" s="62"/>
    </row>
    <row r="55" spans="1:38" s="19" customFormat="1">
      <c r="A55" s="99" t="s">
        <v>14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</row>
    <row r="56" spans="1:38" s="20" customFormat="1" ht="33">
      <c r="A56" s="25">
        <v>1</v>
      </c>
      <c r="B56" s="32" t="s">
        <v>54</v>
      </c>
      <c r="C56" s="14" t="s">
        <v>55</v>
      </c>
      <c r="D56" s="14" t="s">
        <v>25</v>
      </c>
      <c r="E56" s="15" t="s">
        <v>87</v>
      </c>
      <c r="F56" s="14">
        <v>488744.8</v>
      </c>
      <c r="G56" s="44">
        <v>0</v>
      </c>
      <c r="H56" s="44">
        <v>0</v>
      </c>
      <c r="I56" s="14" t="s">
        <v>22</v>
      </c>
      <c r="J56" s="44" t="s">
        <v>56</v>
      </c>
      <c r="K56" s="34" t="s">
        <v>56</v>
      </c>
      <c r="L56" s="34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</row>
    <row r="57" spans="1:38" s="47" customFormat="1" ht="33">
      <c r="A57" s="25">
        <v>2</v>
      </c>
      <c r="B57" s="76" t="s">
        <v>57</v>
      </c>
      <c r="C57" s="44" t="s">
        <v>55</v>
      </c>
      <c r="D57" s="44" t="s">
        <v>25</v>
      </c>
      <c r="E57" s="45" t="s">
        <v>87</v>
      </c>
      <c r="F57" s="44">
        <v>586152</v>
      </c>
      <c r="G57" s="44">
        <v>0</v>
      </c>
      <c r="H57" s="44">
        <v>0</v>
      </c>
      <c r="I57" s="44" t="s">
        <v>22</v>
      </c>
      <c r="J57" s="44" t="s">
        <v>56</v>
      </c>
      <c r="K57" s="30" t="s">
        <v>56</v>
      </c>
      <c r="L57" s="30"/>
    </row>
    <row r="58" spans="1:38" s="20" customFormat="1" ht="77.25" customHeight="1">
      <c r="A58" s="25">
        <v>3</v>
      </c>
      <c r="B58" s="32" t="s">
        <v>58</v>
      </c>
      <c r="C58" s="44" t="s">
        <v>55</v>
      </c>
      <c r="D58" s="44" t="s">
        <v>25</v>
      </c>
      <c r="E58" s="45" t="s">
        <v>26</v>
      </c>
      <c r="F58" s="14">
        <v>154586</v>
      </c>
      <c r="G58" s="44">
        <v>0</v>
      </c>
      <c r="H58" s="44">
        <v>0</v>
      </c>
      <c r="I58" s="44" t="s">
        <v>22</v>
      </c>
      <c r="J58" s="44" t="s">
        <v>56</v>
      </c>
      <c r="K58" s="34" t="s">
        <v>56</v>
      </c>
      <c r="L58" s="34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</row>
    <row r="59" spans="1:38" s="20" customFormat="1" ht="50.25" customHeight="1">
      <c r="A59" s="25">
        <v>4</v>
      </c>
      <c r="B59" s="32" t="s">
        <v>59</v>
      </c>
      <c r="C59" s="14" t="s">
        <v>55</v>
      </c>
      <c r="D59" s="14" t="s">
        <v>25</v>
      </c>
      <c r="E59" s="15" t="s">
        <v>87</v>
      </c>
      <c r="F59" s="14">
        <v>77792</v>
      </c>
      <c r="G59" s="44">
        <v>0</v>
      </c>
      <c r="H59" s="44">
        <v>0</v>
      </c>
      <c r="I59" s="14" t="s">
        <v>22</v>
      </c>
      <c r="J59" s="44" t="s">
        <v>56</v>
      </c>
      <c r="K59" s="34" t="s">
        <v>56</v>
      </c>
      <c r="L59" s="34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1:38" s="20" customFormat="1" ht="33">
      <c r="A60" s="25">
        <v>5</v>
      </c>
      <c r="B60" s="32" t="s">
        <v>60</v>
      </c>
      <c r="C60" s="14" t="s">
        <v>32</v>
      </c>
      <c r="D60" s="14" t="s">
        <v>25</v>
      </c>
      <c r="E60" s="15" t="s">
        <v>27</v>
      </c>
      <c r="F60" s="14">
        <v>99793</v>
      </c>
      <c r="G60" s="44">
        <v>0</v>
      </c>
      <c r="H60" s="44">
        <v>0</v>
      </c>
      <c r="I60" s="14" t="s">
        <v>22</v>
      </c>
      <c r="J60" s="44" t="s">
        <v>56</v>
      </c>
      <c r="K60" s="34" t="s">
        <v>56</v>
      </c>
      <c r="L60" s="34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61" spans="1:38" s="20" customFormat="1" ht="49.5" customHeight="1">
      <c r="A61" s="25">
        <v>6</v>
      </c>
      <c r="B61" s="32" t="s">
        <v>111</v>
      </c>
      <c r="C61" s="14" t="s">
        <v>61</v>
      </c>
      <c r="D61" s="14" t="s">
        <v>25</v>
      </c>
      <c r="E61" s="15" t="s">
        <v>26</v>
      </c>
      <c r="F61" s="14">
        <v>1004943</v>
      </c>
      <c r="G61" s="44">
        <v>57024</v>
      </c>
      <c r="H61" s="14">
        <v>0</v>
      </c>
      <c r="I61" s="14" t="s">
        <v>22</v>
      </c>
      <c r="J61" s="44" t="s">
        <v>56</v>
      </c>
      <c r="K61" s="34" t="s">
        <v>56</v>
      </c>
      <c r="L61" s="34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</row>
    <row r="62" spans="1:38" s="20" customFormat="1" ht="66">
      <c r="A62" s="25">
        <v>7</v>
      </c>
      <c r="B62" s="76" t="s">
        <v>110</v>
      </c>
      <c r="C62" s="44" t="s">
        <v>32</v>
      </c>
      <c r="D62" s="44" t="s">
        <v>25</v>
      </c>
      <c r="E62" s="45" t="s">
        <v>87</v>
      </c>
      <c r="F62" s="44">
        <v>162792</v>
      </c>
      <c r="G62" s="44">
        <v>0</v>
      </c>
      <c r="H62" s="44">
        <v>0</v>
      </c>
      <c r="I62" s="44" t="s">
        <v>22</v>
      </c>
      <c r="J62" s="44" t="s">
        <v>62</v>
      </c>
      <c r="K62" s="34" t="s">
        <v>112</v>
      </c>
      <c r="L62" s="34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</row>
    <row r="63" spans="1:38" s="47" customFormat="1" ht="85.5" customHeight="1">
      <c r="A63" s="25">
        <v>8</v>
      </c>
      <c r="B63" s="94" t="s">
        <v>76</v>
      </c>
      <c r="C63" s="44" t="s">
        <v>34</v>
      </c>
      <c r="D63" s="44" t="s">
        <v>101</v>
      </c>
      <c r="E63" s="45" t="s">
        <v>87</v>
      </c>
      <c r="F63" s="44">
        <v>121474</v>
      </c>
      <c r="G63" s="44">
        <v>32474</v>
      </c>
      <c r="H63" s="44">
        <v>34380</v>
      </c>
      <c r="I63" s="44" t="s">
        <v>22</v>
      </c>
      <c r="J63" s="44" t="s">
        <v>63</v>
      </c>
      <c r="K63" s="68" t="s">
        <v>79</v>
      </c>
      <c r="L63" s="30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</row>
    <row r="64" spans="1:38" s="20" customFormat="1">
      <c r="A64" s="25">
        <v>9</v>
      </c>
      <c r="B64" s="71" t="s">
        <v>100</v>
      </c>
      <c r="C64" s="44"/>
      <c r="D64" s="44" t="s">
        <v>25</v>
      </c>
      <c r="E64" s="45" t="s">
        <v>26</v>
      </c>
      <c r="F64" s="44">
        <v>433386</v>
      </c>
      <c r="G64" s="44">
        <v>462726</v>
      </c>
      <c r="H64" s="44">
        <v>0</v>
      </c>
      <c r="I64" s="44" t="s">
        <v>22</v>
      </c>
      <c r="J64" s="44"/>
      <c r="K64" s="34" t="s">
        <v>112</v>
      </c>
      <c r="L64" s="34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</row>
    <row r="65" spans="1:15" s="2" customFormat="1" ht="16.5" customHeight="1">
      <c r="A65" s="109" t="s">
        <v>10</v>
      </c>
      <c r="B65" s="110"/>
      <c r="C65" s="43"/>
      <c r="D65" s="43"/>
      <c r="E65" s="27"/>
      <c r="F65" s="43">
        <f>SUM(F56:F64)</f>
        <v>3129662.8</v>
      </c>
      <c r="G65" s="43">
        <f>SUM(G56:G64)</f>
        <v>552224</v>
      </c>
      <c r="H65" s="43">
        <f>SUM(H56:H64)</f>
        <v>34380</v>
      </c>
      <c r="I65" s="44"/>
      <c r="J65" s="43"/>
      <c r="K65" s="58"/>
      <c r="L65" s="30"/>
    </row>
    <row r="66" spans="1:15" s="17" customFormat="1" ht="18.75" customHeight="1">
      <c r="A66" s="99" t="s">
        <v>15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</row>
    <row r="67" spans="1:15" s="4" customFormat="1" ht="64.5" customHeight="1">
      <c r="A67" s="25">
        <v>1</v>
      </c>
      <c r="B67" s="32" t="s">
        <v>35</v>
      </c>
      <c r="C67" s="44"/>
      <c r="D67" s="44" t="s">
        <v>36</v>
      </c>
      <c r="E67" s="45" t="s">
        <v>87</v>
      </c>
      <c r="F67" s="42">
        <v>1646</v>
      </c>
      <c r="G67" s="42">
        <v>2034</v>
      </c>
      <c r="H67" s="42">
        <v>2619</v>
      </c>
      <c r="I67" s="44" t="s">
        <v>22</v>
      </c>
      <c r="J67" s="44"/>
      <c r="K67" s="34" t="s">
        <v>80</v>
      </c>
      <c r="L67" s="30"/>
    </row>
    <row r="68" spans="1:15" s="4" customFormat="1" ht="76.5" customHeight="1">
      <c r="A68" s="80">
        <v>2</v>
      </c>
      <c r="B68" s="93" t="s">
        <v>117</v>
      </c>
      <c r="C68" s="44" t="s">
        <v>30</v>
      </c>
      <c r="D68" s="44" t="s">
        <v>95</v>
      </c>
      <c r="E68" s="31" t="s">
        <v>87</v>
      </c>
      <c r="F68" s="44">
        <v>1120</v>
      </c>
      <c r="G68" s="44">
        <v>3900</v>
      </c>
      <c r="H68" s="44">
        <v>4700</v>
      </c>
      <c r="I68" s="44" t="s">
        <v>22</v>
      </c>
      <c r="J68" s="44" t="s">
        <v>66</v>
      </c>
      <c r="K68" s="30" t="s">
        <v>81</v>
      </c>
      <c r="L68" s="30"/>
      <c r="N68" s="96"/>
      <c r="O68" s="96"/>
    </row>
    <row r="69" spans="1:15" s="4" customFormat="1" ht="83.25" customHeight="1">
      <c r="A69" s="25">
        <v>3</v>
      </c>
      <c r="B69" s="89" t="s">
        <v>96</v>
      </c>
      <c r="C69" s="44" t="s">
        <v>30</v>
      </c>
      <c r="D69" s="44" t="s">
        <v>95</v>
      </c>
      <c r="E69" s="31" t="s">
        <v>87</v>
      </c>
      <c r="F69" s="44">
        <v>153200</v>
      </c>
      <c r="G69" s="28">
        <v>100000</v>
      </c>
      <c r="H69" s="28">
        <v>100000</v>
      </c>
      <c r="I69" s="44" t="s">
        <v>22</v>
      </c>
      <c r="J69" s="44" t="s">
        <v>67</v>
      </c>
      <c r="K69" s="34" t="s">
        <v>82</v>
      </c>
      <c r="L69" s="30"/>
      <c r="N69" s="96"/>
      <c r="O69" s="96"/>
    </row>
    <row r="70" spans="1:15" s="4" customFormat="1" ht="87" customHeight="1">
      <c r="A70" s="25">
        <v>4</v>
      </c>
      <c r="B70" s="94" t="s">
        <v>68</v>
      </c>
      <c r="C70" s="44" t="s">
        <v>30</v>
      </c>
      <c r="D70" s="44" t="s">
        <v>95</v>
      </c>
      <c r="E70" s="31" t="s">
        <v>87</v>
      </c>
      <c r="F70" s="44">
        <v>7825</v>
      </c>
      <c r="G70" s="44">
        <v>5172</v>
      </c>
      <c r="H70" s="44">
        <v>5297</v>
      </c>
      <c r="I70" s="44" t="s">
        <v>22</v>
      </c>
      <c r="J70" s="44" t="s">
        <v>69</v>
      </c>
      <c r="K70" s="30" t="s">
        <v>82</v>
      </c>
      <c r="L70" s="30"/>
      <c r="N70" s="96"/>
      <c r="O70" s="96"/>
    </row>
    <row r="71" spans="1:15" s="2" customFormat="1">
      <c r="A71" s="100" t="s">
        <v>10</v>
      </c>
      <c r="B71" s="100"/>
      <c r="C71" s="43"/>
      <c r="D71" s="43"/>
      <c r="E71" s="27"/>
      <c r="F71" s="16">
        <f>SUM(F67:F70)</f>
        <v>163791</v>
      </c>
      <c r="G71" s="16">
        <f>SUM(G67:G70)</f>
        <v>111106</v>
      </c>
      <c r="H71" s="16">
        <f>SUM(H67:H70)</f>
        <v>112616</v>
      </c>
      <c r="I71" s="44"/>
      <c r="J71" s="43"/>
      <c r="K71" s="58"/>
      <c r="L71" s="62"/>
    </row>
    <row r="72" spans="1:15" s="2" customFormat="1" hidden="1">
      <c r="A72" s="99" t="s">
        <v>16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</row>
    <row r="73" spans="1:15" s="3" customFormat="1" hidden="1">
      <c r="A73" s="25">
        <v>1</v>
      </c>
      <c r="B73" s="36"/>
      <c r="C73" s="44"/>
      <c r="D73" s="44"/>
      <c r="E73" s="45"/>
      <c r="F73" s="44"/>
      <c r="G73" s="44"/>
      <c r="H73" s="44"/>
      <c r="I73" s="44"/>
      <c r="J73" s="44"/>
      <c r="K73" s="34"/>
      <c r="L73" s="30"/>
    </row>
    <row r="74" spans="1:15" s="2" customFormat="1" hidden="1">
      <c r="A74" s="100" t="s">
        <v>10</v>
      </c>
      <c r="B74" s="100"/>
      <c r="C74" s="43"/>
      <c r="D74" s="43"/>
      <c r="E74" s="27"/>
      <c r="F74" s="43">
        <v>0</v>
      </c>
      <c r="G74" s="43">
        <v>0</v>
      </c>
      <c r="H74" s="43">
        <v>0</v>
      </c>
      <c r="I74" s="43"/>
      <c r="J74" s="43"/>
      <c r="K74" s="58"/>
      <c r="L74" s="62"/>
    </row>
    <row r="75" spans="1:15" s="2" customFormat="1" hidden="1">
      <c r="A75" s="99" t="s">
        <v>17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</row>
    <row r="76" spans="1:15" hidden="1">
      <c r="A76" s="25">
        <v>1</v>
      </c>
      <c r="B76" s="36"/>
      <c r="C76" s="44"/>
      <c r="D76" s="44"/>
      <c r="E76" s="45"/>
      <c r="F76" s="44"/>
      <c r="G76" s="44"/>
      <c r="H76" s="44"/>
      <c r="I76" s="44"/>
      <c r="J76" s="44"/>
      <c r="K76" s="34"/>
      <c r="L76" s="30"/>
    </row>
    <row r="77" spans="1:15" s="2" customFormat="1" hidden="1">
      <c r="A77" s="100" t="s">
        <v>10</v>
      </c>
      <c r="B77" s="100"/>
      <c r="C77" s="43"/>
      <c r="D77" s="43"/>
      <c r="E77" s="27"/>
      <c r="F77" s="43"/>
      <c r="G77" s="43"/>
      <c r="H77" s="43"/>
      <c r="I77" s="43"/>
      <c r="J77" s="43"/>
      <c r="K77" s="58"/>
      <c r="L77" s="62"/>
    </row>
    <row r="78" spans="1:15" s="2" customFormat="1" ht="16.5" customHeight="1">
      <c r="A78" s="101" t="s">
        <v>16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3"/>
    </row>
    <row r="79" spans="1:15" s="2" customFormat="1">
      <c r="A79" s="100" t="s">
        <v>10</v>
      </c>
      <c r="B79" s="100"/>
      <c r="C79" s="43"/>
      <c r="D79" s="43"/>
      <c r="E79" s="27"/>
      <c r="F79" s="43"/>
      <c r="G79" s="43"/>
      <c r="H79" s="43"/>
      <c r="I79" s="43"/>
      <c r="J79" s="43"/>
      <c r="K79" s="58"/>
      <c r="L79" s="62"/>
    </row>
    <row r="80" spans="1:15" s="2" customFormat="1" ht="16.5" customHeight="1">
      <c r="A80" s="101" t="s">
        <v>17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3"/>
    </row>
    <row r="81" spans="1:26" s="2" customFormat="1">
      <c r="A81" s="100" t="s">
        <v>10</v>
      </c>
      <c r="B81" s="100"/>
      <c r="C81" s="43"/>
      <c r="D81" s="43"/>
      <c r="E81" s="27"/>
      <c r="F81" s="43"/>
      <c r="G81" s="43"/>
      <c r="H81" s="43"/>
      <c r="I81" s="43"/>
      <c r="J81" s="43"/>
      <c r="K81" s="58"/>
      <c r="L81" s="62"/>
    </row>
    <row r="82" spans="1:26" s="17" customFormat="1" ht="18.75" customHeight="1">
      <c r="A82" s="99" t="s">
        <v>18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</row>
    <row r="83" spans="1:26" s="4" customFormat="1" ht="52.5" customHeight="1">
      <c r="A83" s="25">
        <v>1</v>
      </c>
      <c r="B83" s="32" t="s">
        <v>37</v>
      </c>
      <c r="C83" s="44" t="s">
        <v>38</v>
      </c>
      <c r="D83" s="44" t="s">
        <v>25</v>
      </c>
      <c r="E83" s="45" t="s">
        <v>87</v>
      </c>
      <c r="F83" s="42">
        <v>1565.8</v>
      </c>
      <c r="G83" s="42">
        <v>2625</v>
      </c>
      <c r="H83" s="42">
        <v>2730</v>
      </c>
      <c r="I83" s="44" t="s">
        <v>22</v>
      </c>
      <c r="J83" s="44" t="s">
        <v>39</v>
      </c>
      <c r="K83" s="34" t="s">
        <v>83</v>
      </c>
      <c r="L83" s="30"/>
      <c r="N83" s="96"/>
      <c r="O83" s="96"/>
    </row>
    <row r="84" spans="1:26" s="4" customFormat="1" ht="52.5" customHeight="1">
      <c r="A84" s="25">
        <v>2</v>
      </c>
      <c r="B84" s="72" t="s">
        <v>70</v>
      </c>
      <c r="C84" s="14" t="s">
        <v>71</v>
      </c>
      <c r="D84" s="14" t="s">
        <v>25</v>
      </c>
      <c r="E84" s="15" t="s">
        <v>27</v>
      </c>
      <c r="F84" s="14">
        <v>12842.5</v>
      </c>
      <c r="G84" s="14">
        <v>0</v>
      </c>
      <c r="H84" s="14">
        <v>0</v>
      </c>
      <c r="I84" s="14" t="s">
        <v>22</v>
      </c>
      <c r="J84" s="14" t="s">
        <v>41</v>
      </c>
      <c r="K84" s="34" t="s">
        <v>41</v>
      </c>
      <c r="L84" s="34"/>
    </row>
    <row r="85" spans="1:26" s="4" customFormat="1" ht="52.5" customHeight="1">
      <c r="A85" s="25">
        <v>3</v>
      </c>
      <c r="B85" s="22" t="s">
        <v>94</v>
      </c>
      <c r="C85" s="14"/>
      <c r="D85" s="14" t="s">
        <v>25</v>
      </c>
      <c r="E85" s="15" t="s">
        <v>93</v>
      </c>
      <c r="F85" s="14">
        <v>0</v>
      </c>
      <c r="G85" s="14">
        <v>0</v>
      </c>
      <c r="H85" s="14">
        <v>6484</v>
      </c>
      <c r="I85" s="14" t="s">
        <v>22</v>
      </c>
      <c r="J85" s="14"/>
      <c r="K85" s="34" t="s">
        <v>41</v>
      </c>
      <c r="L85" s="34"/>
    </row>
    <row r="86" spans="1:26" s="83" customFormat="1" ht="53.25" customHeight="1">
      <c r="A86" s="84">
        <v>4</v>
      </c>
      <c r="B86" s="90" t="s">
        <v>72</v>
      </c>
      <c r="C86" s="38" t="s">
        <v>40</v>
      </c>
      <c r="D86" s="38" t="s">
        <v>25</v>
      </c>
      <c r="E86" s="39" t="s">
        <v>27</v>
      </c>
      <c r="F86" s="38">
        <v>6194</v>
      </c>
      <c r="G86" s="97">
        <v>0</v>
      </c>
      <c r="H86" s="38">
        <v>0</v>
      </c>
      <c r="I86" s="38" t="s">
        <v>22</v>
      </c>
      <c r="J86" s="38" t="s">
        <v>41</v>
      </c>
      <c r="K86" s="82" t="s">
        <v>41</v>
      </c>
      <c r="L86" s="82"/>
    </row>
    <row r="87" spans="1:26" s="92" customFormat="1" ht="153.75" customHeight="1">
      <c r="A87" s="84">
        <v>5</v>
      </c>
      <c r="B87" s="91" t="s">
        <v>105</v>
      </c>
      <c r="C87" s="38" t="s">
        <v>64</v>
      </c>
      <c r="D87" s="38" t="s">
        <v>25</v>
      </c>
      <c r="E87" s="39" t="s">
        <v>28</v>
      </c>
      <c r="F87" s="38">
        <v>0</v>
      </c>
      <c r="G87" s="38">
        <v>85000</v>
      </c>
      <c r="H87" s="38">
        <v>0</v>
      </c>
      <c r="I87" s="38" t="s">
        <v>22</v>
      </c>
      <c r="J87" s="38" t="s">
        <v>65</v>
      </c>
      <c r="K87" s="82" t="s">
        <v>84</v>
      </c>
      <c r="L87" s="82"/>
    </row>
    <row r="88" spans="1:26" s="4" customFormat="1" ht="52.5" customHeight="1">
      <c r="A88" s="25">
        <v>6</v>
      </c>
      <c r="B88" s="32" t="s">
        <v>98</v>
      </c>
      <c r="C88" s="44" t="s">
        <v>40</v>
      </c>
      <c r="D88" s="44" t="s">
        <v>25</v>
      </c>
      <c r="E88" s="45" t="s">
        <v>89</v>
      </c>
      <c r="F88" s="42">
        <v>3315</v>
      </c>
      <c r="G88" s="42">
        <v>3481</v>
      </c>
      <c r="H88" s="42">
        <v>3619.98</v>
      </c>
      <c r="I88" s="44" t="s">
        <v>22</v>
      </c>
      <c r="J88" s="44" t="s">
        <v>39</v>
      </c>
      <c r="K88" s="34" t="s">
        <v>83</v>
      </c>
      <c r="L88" s="34"/>
      <c r="Q88" s="73"/>
      <c r="R88" s="74"/>
      <c r="S88" s="74"/>
      <c r="T88" s="75"/>
      <c r="U88" s="74"/>
      <c r="V88" s="74"/>
      <c r="W88" s="74"/>
      <c r="X88" s="74"/>
      <c r="Y88" s="11"/>
      <c r="Z88" s="11"/>
    </row>
    <row r="89" spans="1:26" s="2" customFormat="1" ht="16.5" customHeight="1">
      <c r="A89" s="56"/>
      <c r="B89" s="37" t="s">
        <v>10</v>
      </c>
      <c r="C89" s="43"/>
      <c r="D89" s="43"/>
      <c r="E89" s="27"/>
      <c r="F89" s="16">
        <f>SUM(F83:F88)</f>
        <v>23917.3</v>
      </c>
      <c r="G89" s="16">
        <f>SUM(G83:G88)</f>
        <v>91106</v>
      </c>
      <c r="H89" s="16">
        <f>SUM(H83:H88)</f>
        <v>12833.98</v>
      </c>
      <c r="I89" s="43"/>
      <c r="J89" s="43"/>
      <c r="K89" s="58"/>
      <c r="L89" s="62"/>
    </row>
    <row r="90" spans="1:26" s="2" customFormat="1" ht="16.5" customHeight="1">
      <c r="A90" s="56"/>
      <c r="B90" s="37" t="s">
        <v>10</v>
      </c>
      <c r="C90" s="43"/>
      <c r="D90" s="43"/>
      <c r="E90" s="27"/>
      <c r="F90" s="16">
        <f>F24+F44+F47+F49+F65+F71+F89</f>
        <v>5228635.5999999996</v>
      </c>
      <c r="G90" s="16">
        <f>G24+G44+G47+G49+G65+G71+G89</f>
        <v>3408887</v>
      </c>
      <c r="H90" s="16">
        <f>H24+H44+H47+H49+H65+H71+H89</f>
        <v>3068687.98</v>
      </c>
      <c r="I90" s="43"/>
      <c r="J90" s="43"/>
      <c r="K90" s="58"/>
      <c r="L90" s="62"/>
    </row>
    <row r="91" spans="1:26">
      <c r="B91" s="47"/>
    </row>
    <row r="92" spans="1:26">
      <c r="B92" s="47"/>
    </row>
    <row r="93" spans="1:26">
      <c r="B93" s="8"/>
    </row>
    <row r="94" spans="1:26">
      <c r="B94" s="8"/>
    </row>
    <row r="95" spans="1:26">
      <c r="B95" s="8"/>
    </row>
    <row r="96" spans="1:26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</sheetData>
  <mergeCells count="35">
    <mergeCell ref="A47:B47"/>
    <mergeCell ref="A50:L50"/>
    <mergeCell ref="A78:L78"/>
    <mergeCell ref="A80:L80"/>
    <mergeCell ref="A48:L48"/>
    <mergeCell ref="A51:B51"/>
    <mergeCell ref="A52:L52"/>
    <mergeCell ref="A54:B54"/>
    <mergeCell ref="A55:L55"/>
    <mergeCell ref="A77:B77"/>
    <mergeCell ref="A49:B49"/>
    <mergeCell ref="A79:B79"/>
    <mergeCell ref="A8:L8"/>
    <mergeCell ref="A25:L25"/>
    <mergeCell ref="K4:K5"/>
    <mergeCell ref="A45:L45"/>
    <mergeCell ref="A44:B44"/>
    <mergeCell ref="A82:L82"/>
    <mergeCell ref="A65:B65"/>
    <mergeCell ref="A66:L66"/>
    <mergeCell ref="A71:B71"/>
    <mergeCell ref="A72:L72"/>
    <mergeCell ref="A74:B74"/>
    <mergeCell ref="A75:L75"/>
    <mergeCell ref="A81:B81"/>
    <mergeCell ref="A2:L2"/>
    <mergeCell ref="A4:A5"/>
    <mergeCell ref="B4:B5"/>
    <mergeCell ref="C4:C5"/>
    <mergeCell ref="D4:D5"/>
    <mergeCell ref="E4:E5"/>
    <mergeCell ref="F4:H4"/>
    <mergeCell ref="I4:I5"/>
    <mergeCell ref="J4:J5"/>
    <mergeCell ref="L4:L5"/>
  </mergeCells>
  <printOptions horizontalCentered="1"/>
  <pageMargins left="0.19685039370078741" right="0.19685039370078741" top="0.39370078740157483" bottom="0.28000000000000003" header="0.31496062992125984" footer="0.25"/>
  <pageSetup paperSize="9" scale="52" orientation="landscape" r:id="rId1"/>
  <headerFooter differentFirst="1">
    <oddFooter>&amp;R&amp;P</oddFooter>
  </headerFooter>
  <rowBreaks count="3" manualBreakCount="3">
    <brk id="20" max="12" man="1"/>
    <brk id="36" max="12" man="1"/>
    <brk id="6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гос.</vt:lpstr>
      <vt:lpstr>рус.</vt:lpstr>
      <vt:lpstr>рус.!Заголовки_для_печати</vt:lpstr>
      <vt:lpstr>рус.!Область_печати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2023-03-20T11:21:55Z</cp:lastPrinted>
  <dcterms:created xsi:type="dcterms:W3CDTF">2021-05-25T09:41:43Z</dcterms:created>
  <dcterms:modified xsi:type="dcterms:W3CDTF">2023-03-20T12:25:52Z</dcterms:modified>
</cp:coreProperties>
</file>