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azbayeva-zh\Desktop\Документы Жадыра\пресс релизы\"/>
    </mc:Choice>
  </mc:AlternateContent>
  <xr:revisionPtr revIDLastSave="0" documentId="13_ncr:1_{59C99844-629B-4D6F-B549-B39F281C5599}" xr6:coauthVersionLast="41" xr6:coauthVersionMax="45" xr10:uidLastSave="{00000000-0000-0000-0000-000000000000}"/>
  <bookViews>
    <workbookView xWindow="-120" yWindow="-120" windowWidth="29040" windowHeight="15840" tabRatio="935" xr2:uid="{00000000-000D-0000-FFFF-FFFF00000000}"/>
  </bookViews>
  <sheets>
    <sheet name="1-4 лектер" sheetId="1" r:id="rId1"/>
    <sheet name="1.Абай" sheetId="31" state="hidden" r:id="rId2"/>
    <sheet name="2.Акмолинская" sheetId="32" state="hidden" r:id="rId3"/>
    <sheet name="3. Актюбинская" sheetId="8" state="hidden" r:id="rId4"/>
    <sheet name="4. Алматинская" sheetId="2" state="hidden" r:id="rId5"/>
    <sheet name="5.Атырауская" sheetId="33" state="hidden" r:id="rId6"/>
    <sheet name="6.ВКО" sheetId="34" state="hidden" r:id="rId7"/>
    <sheet name="7. Жамбылская" sheetId="19" state="hidden" r:id="rId8"/>
    <sheet name="8. Жетысуская" sheetId="35" state="hidden" r:id="rId9"/>
    <sheet name="9.ЗКО" sheetId="36" state="hidden" r:id="rId10"/>
    <sheet name="10.Карагандинская" sheetId="37" state="hidden" r:id="rId11"/>
    <sheet name="11.Костанайская" sheetId="29" state="hidden" r:id="rId12"/>
    <sheet name="12. Кызылординская " sheetId="16" state="hidden" r:id="rId13"/>
    <sheet name="13.Мангыстау" sheetId="28" state="hidden" r:id="rId14"/>
    <sheet name="14.Павлодар" sheetId="30" state="hidden" r:id="rId15"/>
    <sheet name="15.СКО" sheetId="38" state="hidden" r:id="rId16"/>
    <sheet name="16. Туркестанская" sheetId="20" state="hidden" r:id="rId17"/>
    <sheet name="17.Улытауская" sheetId="39" state="hidden" r:id="rId18"/>
    <sheet name="18. г. Алматы" sheetId="24" state="hidden" r:id="rId19"/>
    <sheet name="19. г. Астана" sheetId="6" state="hidden" r:id="rId20"/>
    <sheet name="20. г. Шымкент" sheetId="15" state="hidden" r:id="rId21"/>
  </sheets>
  <definedNames>
    <definedName name="_xlnm.Print_Area" localSheetId="1">'1.Абай'!$A$1:$Q$15</definedName>
    <definedName name="_xlnm.Print_Area" localSheetId="10">'10.Карагандинская'!$A$1:$Q$23</definedName>
    <definedName name="_xlnm.Print_Area" localSheetId="11">'11.Костанайская'!$A$1:$G$25</definedName>
    <definedName name="_xlnm.Print_Area" localSheetId="12">'12. Кызылординская '!$A$1:$Q$23</definedName>
    <definedName name="_xlnm.Print_Area" localSheetId="13">'13.Мангыстау'!$A$1:$Q$17</definedName>
    <definedName name="_xlnm.Print_Area" localSheetId="0">'1-4 лектер'!$A$1:$C$229</definedName>
    <definedName name="_xlnm.Print_Area" localSheetId="14">'14.Павлодар'!$A$1:$Q$22</definedName>
    <definedName name="_xlnm.Print_Area" localSheetId="15">'15.СКО'!$A$1:$Q$22</definedName>
    <definedName name="_xlnm.Print_Area" localSheetId="16">'16. Туркестанская'!$A$1:$Q$25</definedName>
    <definedName name="_xlnm.Print_Area" localSheetId="17">'17.Улытауская'!$A$1:$Q$15</definedName>
    <definedName name="_xlnm.Print_Area" localSheetId="18">'18. г. Алматы'!$A$1:$Q$11</definedName>
    <definedName name="_xlnm.Print_Area" localSheetId="19">'19. г. Астана'!$A$1:$Q$7</definedName>
    <definedName name="_xlnm.Print_Area" localSheetId="2">'2.Акмолинская'!$A$1:$Q$30</definedName>
    <definedName name="_xlnm.Print_Area" localSheetId="20">'20. г. Шымкент'!$A$1:$Q$7</definedName>
    <definedName name="_xlnm.Print_Area" localSheetId="4">'4. Алматинская'!$A$1:$Q$20</definedName>
    <definedName name="_xlnm.Print_Area" localSheetId="5">'5.Атырауская'!$A$1:$Q$14</definedName>
    <definedName name="_xlnm.Print_Area" localSheetId="6">'6.ВКО'!$A$1:$Q$21</definedName>
    <definedName name="_xlnm.Print_Area" localSheetId="7">'7. Жамбылская'!$A$1:$Q$21</definedName>
    <definedName name="_xlnm.Print_Area" localSheetId="8">'8. Жетысуская'!$A$1:$Q$16</definedName>
    <definedName name="_xlnm.Print_Area" localSheetId="9">'9.ЗКО'!$A$1:$Q$18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1" i="1" l="1"/>
  <c r="D11" i="39" l="1"/>
  <c r="D10" i="39"/>
  <c r="D9" i="39"/>
  <c r="D8" i="39"/>
  <c r="D6" i="39" s="1"/>
  <c r="Q6" i="39"/>
  <c r="P6" i="39"/>
  <c r="O6" i="39"/>
  <c r="N6" i="39"/>
  <c r="M6" i="39"/>
  <c r="L6" i="39"/>
  <c r="K6" i="39"/>
  <c r="J6" i="39"/>
  <c r="I6" i="39"/>
  <c r="H6" i="39"/>
  <c r="G6" i="39"/>
  <c r="F6" i="39"/>
  <c r="E6" i="39"/>
  <c r="C6" i="39"/>
  <c r="O20" i="38" l="1"/>
  <c r="L20" i="38"/>
  <c r="I20" i="38"/>
  <c r="F20" i="38"/>
  <c r="E20" i="38"/>
  <c r="D20" i="38"/>
  <c r="C20" i="38" s="1"/>
  <c r="O19" i="38"/>
  <c r="L19" i="38"/>
  <c r="I19" i="38"/>
  <c r="F19" i="38"/>
  <c r="E19" i="38"/>
  <c r="D19" i="38"/>
  <c r="C19" i="38" s="1"/>
  <c r="O18" i="38"/>
  <c r="L18" i="38"/>
  <c r="I18" i="38"/>
  <c r="F18" i="38"/>
  <c r="E18" i="38"/>
  <c r="D18" i="38"/>
  <c r="C18" i="38" s="1"/>
  <c r="O17" i="38"/>
  <c r="L17" i="38"/>
  <c r="I17" i="38"/>
  <c r="F17" i="38"/>
  <c r="E17" i="38"/>
  <c r="D17" i="38"/>
  <c r="C17" i="38"/>
  <c r="O16" i="38"/>
  <c r="L16" i="38"/>
  <c r="I16" i="38"/>
  <c r="F16" i="38"/>
  <c r="E16" i="38"/>
  <c r="D16" i="38"/>
  <c r="C16" i="38" s="1"/>
  <c r="O15" i="38"/>
  <c r="L15" i="38"/>
  <c r="I15" i="38"/>
  <c r="F15" i="38"/>
  <c r="E15" i="38"/>
  <c r="D15" i="38"/>
  <c r="C15" i="38" s="1"/>
  <c r="O14" i="38"/>
  <c r="L14" i="38"/>
  <c r="I14" i="38"/>
  <c r="F14" i="38"/>
  <c r="E14" i="38"/>
  <c r="D14" i="38"/>
  <c r="C14" i="38" s="1"/>
  <c r="O13" i="38"/>
  <c r="L13" i="38"/>
  <c r="I13" i="38"/>
  <c r="F13" i="38"/>
  <c r="E13" i="38"/>
  <c r="D13" i="38"/>
  <c r="C13" i="38"/>
  <c r="O12" i="38"/>
  <c r="L12" i="38"/>
  <c r="I12" i="38"/>
  <c r="F12" i="38"/>
  <c r="E12" i="38"/>
  <c r="D12" i="38"/>
  <c r="C12" i="38" s="1"/>
  <c r="O11" i="38"/>
  <c r="L11" i="38"/>
  <c r="I11" i="38"/>
  <c r="F11" i="38"/>
  <c r="E11" i="38"/>
  <c r="D11" i="38"/>
  <c r="C11" i="38" s="1"/>
  <c r="O10" i="38"/>
  <c r="L10" i="38"/>
  <c r="I10" i="38"/>
  <c r="F10" i="38"/>
  <c r="E10" i="38"/>
  <c r="D10" i="38"/>
  <c r="C10" i="38" s="1"/>
  <c r="O9" i="38"/>
  <c r="L9" i="38"/>
  <c r="I9" i="38"/>
  <c r="I6" i="38" s="1"/>
  <c r="F9" i="38"/>
  <c r="E9" i="38"/>
  <c r="D9" i="38"/>
  <c r="C9" i="38"/>
  <c r="O8" i="38"/>
  <c r="L8" i="38"/>
  <c r="I8" i="38"/>
  <c r="F8" i="38"/>
  <c r="F6" i="38" s="1"/>
  <c r="E8" i="38"/>
  <c r="D8" i="38"/>
  <c r="C8" i="38" s="1"/>
  <c r="O7" i="38"/>
  <c r="O6" i="38" s="1"/>
  <c r="L7" i="38"/>
  <c r="I7" i="38"/>
  <c r="F7" i="38"/>
  <c r="E7" i="38"/>
  <c r="E6" i="38" s="1"/>
  <c r="D7" i="38"/>
  <c r="C7" i="38" s="1"/>
  <c r="Q6" i="38"/>
  <c r="P6" i="38"/>
  <c r="N6" i="38"/>
  <c r="M6" i="38"/>
  <c r="L6" i="38"/>
  <c r="K6" i="38"/>
  <c r="J6" i="38"/>
  <c r="H6" i="38"/>
  <c r="G6" i="38"/>
  <c r="D6" i="38"/>
  <c r="C6" i="38" l="1"/>
  <c r="O19" i="37" l="1"/>
  <c r="L19" i="37"/>
  <c r="I19" i="37"/>
  <c r="F19" i="37"/>
  <c r="E19" i="37"/>
  <c r="D19" i="37"/>
  <c r="C19" i="37"/>
  <c r="O18" i="37"/>
  <c r="L18" i="37"/>
  <c r="I18" i="37"/>
  <c r="F18" i="37"/>
  <c r="E18" i="37"/>
  <c r="D18" i="37"/>
  <c r="C18" i="37" s="1"/>
  <c r="O17" i="37"/>
  <c r="L17" i="37"/>
  <c r="I17" i="37"/>
  <c r="F17" i="37"/>
  <c r="E17" i="37"/>
  <c r="D17" i="37"/>
  <c r="C17" i="37" s="1"/>
  <c r="O16" i="37"/>
  <c r="L16" i="37"/>
  <c r="I16" i="37"/>
  <c r="F16" i="37"/>
  <c r="E16" i="37"/>
  <c r="D16" i="37"/>
  <c r="C16" i="37"/>
  <c r="O15" i="37"/>
  <c r="L15" i="37"/>
  <c r="I15" i="37"/>
  <c r="F15" i="37"/>
  <c r="E15" i="37"/>
  <c r="D15" i="37"/>
  <c r="C15" i="37"/>
  <c r="O14" i="37"/>
  <c r="L14" i="37"/>
  <c r="I14" i="37"/>
  <c r="F14" i="37"/>
  <c r="E14" i="37"/>
  <c r="D14" i="37"/>
  <c r="C14" i="37" s="1"/>
  <c r="O13" i="37"/>
  <c r="L13" i="37"/>
  <c r="I13" i="37"/>
  <c r="F13" i="37"/>
  <c r="E13" i="37"/>
  <c r="D13" i="37"/>
  <c r="C13" i="37" s="1"/>
  <c r="O12" i="37"/>
  <c r="L12" i="37"/>
  <c r="I12" i="37"/>
  <c r="F12" i="37"/>
  <c r="E12" i="37"/>
  <c r="D12" i="37"/>
  <c r="C12" i="37"/>
  <c r="O11" i="37"/>
  <c r="L11" i="37"/>
  <c r="I11" i="37"/>
  <c r="F11" i="37"/>
  <c r="E11" i="37"/>
  <c r="D11" i="37"/>
  <c r="C11" i="37"/>
  <c r="O10" i="37"/>
  <c r="L10" i="37"/>
  <c r="I10" i="37"/>
  <c r="F10" i="37"/>
  <c r="E10" i="37"/>
  <c r="D10" i="37"/>
  <c r="C10" i="37" s="1"/>
  <c r="O9" i="37"/>
  <c r="L9" i="37"/>
  <c r="I9" i="37"/>
  <c r="F9" i="37"/>
  <c r="E9" i="37"/>
  <c r="D9" i="37"/>
  <c r="C9" i="37" s="1"/>
  <c r="O8" i="37"/>
  <c r="L8" i="37"/>
  <c r="L6" i="37" s="1"/>
  <c r="I8" i="37"/>
  <c r="F8" i="37"/>
  <c r="E8" i="37"/>
  <c r="D8" i="37"/>
  <c r="D6" i="37" s="1"/>
  <c r="C8" i="37"/>
  <c r="O7" i="37"/>
  <c r="O6" i="37" s="1"/>
  <c r="L7" i="37"/>
  <c r="I7" i="37"/>
  <c r="F7" i="37"/>
  <c r="F6" i="37" s="1"/>
  <c r="E7" i="37"/>
  <c r="D7" i="37"/>
  <c r="C7" i="37"/>
  <c r="Q6" i="37"/>
  <c r="P6" i="37"/>
  <c r="N6" i="37"/>
  <c r="M6" i="37"/>
  <c r="K6" i="37"/>
  <c r="J6" i="37"/>
  <c r="I6" i="37"/>
  <c r="H6" i="37"/>
  <c r="G6" i="37"/>
  <c r="E6" i="37"/>
  <c r="C6" i="37" l="1"/>
  <c r="O18" i="36"/>
  <c r="L18" i="36"/>
  <c r="I18" i="36"/>
  <c r="F18" i="36"/>
  <c r="E18" i="36"/>
  <c r="D18" i="36"/>
  <c r="C18" i="36" s="1"/>
  <c r="O17" i="36"/>
  <c r="L17" i="36"/>
  <c r="I17" i="36"/>
  <c r="F17" i="36"/>
  <c r="E17" i="36"/>
  <c r="D17" i="36"/>
  <c r="C17" i="36" s="1"/>
  <c r="O16" i="36"/>
  <c r="L16" i="36"/>
  <c r="I16" i="36"/>
  <c r="F16" i="36"/>
  <c r="E16" i="36"/>
  <c r="D16" i="36"/>
  <c r="C16" i="36"/>
  <c r="O15" i="36"/>
  <c r="L15" i="36"/>
  <c r="I15" i="36"/>
  <c r="F15" i="36"/>
  <c r="E15" i="36"/>
  <c r="D15" i="36"/>
  <c r="C15" i="36"/>
  <c r="O14" i="36"/>
  <c r="L14" i="36"/>
  <c r="I14" i="36"/>
  <c r="F14" i="36"/>
  <c r="E14" i="36"/>
  <c r="D14" i="36"/>
  <c r="C14" i="36" s="1"/>
  <c r="O13" i="36"/>
  <c r="L13" i="36"/>
  <c r="I13" i="36"/>
  <c r="F13" i="36"/>
  <c r="E13" i="36"/>
  <c r="D13" i="36"/>
  <c r="C13" i="36" s="1"/>
  <c r="O12" i="36"/>
  <c r="L12" i="36"/>
  <c r="I12" i="36"/>
  <c r="F12" i="36"/>
  <c r="E12" i="36"/>
  <c r="D12" i="36"/>
  <c r="C12" i="36"/>
  <c r="O11" i="36"/>
  <c r="L11" i="36"/>
  <c r="I11" i="36"/>
  <c r="F11" i="36"/>
  <c r="E11" i="36"/>
  <c r="D11" i="36"/>
  <c r="C11" i="36"/>
  <c r="O10" i="36"/>
  <c r="L10" i="36"/>
  <c r="I10" i="36"/>
  <c r="F10" i="36"/>
  <c r="E10" i="36"/>
  <c r="D10" i="36"/>
  <c r="C10" i="36" s="1"/>
  <c r="O9" i="36"/>
  <c r="L9" i="36"/>
  <c r="I9" i="36"/>
  <c r="F9" i="36"/>
  <c r="E9" i="36"/>
  <c r="D9" i="36"/>
  <c r="C9" i="36" s="1"/>
  <c r="O8" i="36"/>
  <c r="L8" i="36"/>
  <c r="I8" i="36"/>
  <c r="F8" i="36"/>
  <c r="E8" i="36"/>
  <c r="D8" i="36"/>
  <c r="C8" i="36"/>
  <c r="O7" i="36"/>
  <c r="L7" i="36"/>
  <c r="I7" i="36"/>
  <c r="F7" i="36"/>
  <c r="F5" i="36" s="1"/>
  <c r="E7" i="36"/>
  <c r="D7" i="36"/>
  <c r="C7" i="36"/>
  <c r="L6" i="36"/>
  <c r="L5" i="36" s="1"/>
  <c r="I6" i="36"/>
  <c r="I5" i="36" s="1"/>
  <c r="F6" i="36"/>
  <c r="E6" i="36"/>
  <c r="E5" i="36" s="1"/>
  <c r="D6" i="36"/>
  <c r="C6" i="36" s="1"/>
  <c r="Q5" i="36"/>
  <c r="P5" i="36"/>
  <c r="O5" i="36"/>
  <c r="N5" i="36"/>
  <c r="M5" i="36"/>
  <c r="K5" i="36"/>
  <c r="J5" i="36"/>
  <c r="H5" i="36"/>
  <c r="G5" i="36"/>
  <c r="C5" i="36" l="1"/>
  <c r="D5" i="36"/>
  <c r="O15" i="35"/>
  <c r="L15" i="35"/>
  <c r="I15" i="35"/>
  <c r="F15" i="35"/>
  <c r="E15" i="35"/>
  <c r="D15" i="35"/>
  <c r="C15" i="35" s="1"/>
  <c r="O14" i="35"/>
  <c r="L14" i="35"/>
  <c r="I14" i="35"/>
  <c r="F14" i="35"/>
  <c r="E14" i="35"/>
  <c r="D14" i="35"/>
  <c r="C14" i="35" s="1"/>
  <c r="O13" i="35"/>
  <c r="L13" i="35"/>
  <c r="I13" i="35"/>
  <c r="F13" i="35"/>
  <c r="E13" i="35"/>
  <c r="D13" i="35"/>
  <c r="C13" i="35" s="1"/>
  <c r="O12" i="35"/>
  <c r="L12" i="35"/>
  <c r="I12" i="35"/>
  <c r="F12" i="35"/>
  <c r="E12" i="35"/>
  <c r="D12" i="35"/>
  <c r="C12" i="35"/>
  <c r="O11" i="35"/>
  <c r="L11" i="35"/>
  <c r="I11" i="35"/>
  <c r="F11" i="35"/>
  <c r="E11" i="35"/>
  <c r="D11" i="35"/>
  <c r="C11" i="35"/>
  <c r="O10" i="35"/>
  <c r="L10" i="35"/>
  <c r="I10" i="35"/>
  <c r="F10" i="35"/>
  <c r="E10" i="35"/>
  <c r="D10" i="35"/>
  <c r="C10" i="35" s="1"/>
  <c r="O9" i="35"/>
  <c r="L9" i="35"/>
  <c r="I9" i="35"/>
  <c r="F9" i="35"/>
  <c r="E9" i="35"/>
  <c r="D9" i="35"/>
  <c r="C9" i="35" s="1"/>
  <c r="O8" i="35"/>
  <c r="L8" i="35"/>
  <c r="I8" i="35"/>
  <c r="I5" i="35" s="1"/>
  <c r="F8" i="35"/>
  <c r="E8" i="35"/>
  <c r="D8" i="35"/>
  <c r="C8" i="35"/>
  <c r="O7" i="35"/>
  <c r="L7" i="35"/>
  <c r="I7" i="35"/>
  <c r="F7" i="35"/>
  <c r="F5" i="35" s="1"/>
  <c r="E7" i="35"/>
  <c r="D7" i="35"/>
  <c r="C7" i="35"/>
  <c r="O6" i="35"/>
  <c r="O5" i="35" s="1"/>
  <c r="L6" i="35"/>
  <c r="I6" i="35"/>
  <c r="F6" i="35"/>
  <c r="E6" i="35"/>
  <c r="E5" i="35" s="1"/>
  <c r="D6" i="35"/>
  <c r="C6" i="35" s="1"/>
  <c r="C5" i="35" s="1"/>
  <c r="Q5" i="35"/>
  <c r="P5" i="35"/>
  <c r="N5" i="35"/>
  <c r="M5" i="35"/>
  <c r="L5" i="35"/>
  <c r="K5" i="35"/>
  <c r="J5" i="35"/>
  <c r="H5" i="35"/>
  <c r="G5" i="35"/>
  <c r="D5" i="35"/>
  <c r="C6" i="1" l="1"/>
  <c r="Q6" i="34" l="1"/>
  <c r="P6" i="34"/>
  <c r="O6" i="34"/>
  <c r="N6" i="34"/>
  <c r="M6" i="34"/>
  <c r="L6" i="34"/>
  <c r="K6" i="34"/>
  <c r="J6" i="34"/>
  <c r="I6" i="34"/>
  <c r="H6" i="34"/>
  <c r="G6" i="34"/>
  <c r="F6" i="34"/>
  <c r="E6" i="34"/>
  <c r="D6" i="34"/>
  <c r="C6" i="34"/>
  <c r="O14" i="33" l="1"/>
  <c r="L14" i="33"/>
  <c r="I14" i="33"/>
  <c r="F14" i="33"/>
  <c r="E14" i="33"/>
  <c r="D14" i="33"/>
  <c r="C14" i="33"/>
  <c r="O13" i="33"/>
  <c r="L13" i="33"/>
  <c r="I13" i="33"/>
  <c r="F13" i="33"/>
  <c r="E13" i="33"/>
  <c r="D13" i="33"/>
  <c r="C13" i="33"/>
  <c r="O12" i="33"/>
  <c r="L12" i="33"/>
  <c r="I12" i="33"/>
  <c r="F12" i="33"/>
  <c r="E12" i="33"/>
  <c r="C12" i="33" s="1"/>
  <c r="D12" i="33"/>
  <c r="O11" i="33"/>
  <c r="L11" i="33"/>
  <c r="I11" i="33"/>
  <c r="F11" i="33"/>
  <c r="E11" i="33"/>
  <c r="D11" i="33"/>
  <c r="C11" i="33" s="1"/>
  <c r="O10" i="33"/>
  <c r="L10" i="33"/>
  <c r="I10" i="33"/>
  <c r="F10" i="33"/>
  <c r="E10" i="33"/>
  <c r="D10" i="33"/>
  <c r="C10" i="33"/>
  <c r="O9" i="33"/>
  <c r="L9" i="33"/>
  <c r="I9" i="33"/>
  <c r="I6" i="33" s="1"/>
  <c r="F9" i="33"/>
  <c r="E9" i="33"/>
  <c r="D9" i="33"/>
  <c r="C9" i="33"/>
  <c r="O8" i="33"/>
  <c r="L8" i="33"/>
  <c r="I8" i="33"/>
  <c r="F8" i="33"/>
  <c r="E8" i="33"/>
  <c r="C8" i="33" s="1"/>
  <c r="D8" i="33"/>
  <c r="O7" i="33"/>
  <c r="L7" i="33"/>
  <c r="L6" i="33" s="1"/>
  <c r="I7" i="33"/>
  <c r="F7" i="33"/>
  <c r="F6" i="33" s="1"/>
  <c r="E7" i="33"/>
  <c r="E6" i="33" s="1"/>
  <c r="D7" i="33"/>
  <c r="C7" i="33" s="1"/>
  <c r="C6" i="33" s="1"/>
  <c r="Q6" i="33"/>
  <c r="P6" i="33"/>
  <c r="O6" i="33"/>
  <c r="N6" i="33"/>
  <c r="M6" i="33"/>
  <c r="K6" i="33"/>
  <c r="J6" i="33"/>
  <c r="H6" i="33"/>
  <c r="G6" i="33"/>
  <c r="D6" i="33" l="1"/>
  <c r="C17" i="1" l="1"/>
  <c r="O26" i="32"/>
  <c r="L26" i="32"/>
  <c r="I26" i="32"/>
  <c r="F26" i="32"/>
  <c r="E26" i="32"/>
  <c r="C26" i="32" s="1"/>
  <c r="D26" i="32"/>
  <c r="O25" i="32"/>
  <c r="L25" i="32"/>
  <c r="I25" i="32"/>
  <c r="F25" i="32"/>
  <c r="E25" i="32"/>
  <c r="D25" i="32"/>
  <c r="C25" i="32" s="1"/>
  <c r="O24" i="32"/>
  <c r="L24" i="32"/>
  <c r="I24" i="32"/>
  <c r="F24" i="32"/>
  <c r="E24" i="32"/>
  <c r="D24" i="32"/>
  <c r="C24" i="32" s="1"/>
  <c r="O23" i="32"/>
  <c r="L23" i="32"/>
  <c r="I23" i="32"/>
  <c r="F23" i="32"/>
  <c r="E23" i="32"/>
  <c r="D23" i="32"/>
  <c r="C23" i="32"/>
  <c r="O22" i="32"/>
  <c r="L22" i="32"/>
  <c r="I22" i="32"/>
  <c r="F22" i="32"/>
  <c r="E22" i="32"/>
  <c r="C22" i="32" s="1"/>
  <c r="D22" i="32"/>
  <c r="O21" i="32"/>
  <c r="L21" i="32"/>
  <c r="I21" i="32"/>
  <c r="F21" i="32"/>
  <c r="E21" i="32"/>
  <c r="D21" i="32"/>
  <c r="C21" i="32" s="1"/>
  <c r="O20" i="32"/>
  <c r="L20" i="32"/>
  <c r="I20" i="32"/>
  <c r="F20" i="32"/>
  <c r="E20" i="32"/>
  <c r="D20" i="32"/>
  <c r="C20" i="32" s="1"/>
  <c r="O19" i="32"/>
  <c r="L19" i="32"/>
  <c r="I19" i="32"/>
  <c r="F19" i="32"/>
  <c r="E19" i="32"/>
  <c r="D19" i="32"/>
  <c r="C19" i="32"/>
  <c r="O18" i="32"/>
  <c r="L18" i="32"/>
  <c r="I18" i="32"/>
  <c r="F18" i="32"/>
  <c r="E18" i="32"/>
  <c r="C18" i="32" s="1"/>
  <c r="D18" i="32"/>
  <c r="O17" i="32"/>
  <c r="L17" i="32"/>
  <c r="I17" i="32"/>
  <c r="F17" i="32"/>
  <c r="E17" i="32"/>
  <c r="D17" i="32"/>
  <c r="C17" i="32" s="1"/>
  <c r="O16" i="32"/>
  <c r="L16" i="32"/>
  <c r="I16" i="32"/>
  <c r="F16" i="32"/>
  <c r="E16" i="32"/>
  <c r="D16" i="32"/>
  <c r="C16" i="32" s="1"/>
  <c r="O15" i="32"/>
  <c r="L15" i="32"/>
  <c r="I15" i="32"/>
  <c r="F15" i="32"/>
  <c r="E15" i="32"/>
  <c r="D15" i="32"/>
  <c r="C15" i="32"/>
  <c r="O14" i="32"/>
  <c r="L14" i="32"/>
  <c r="I14" i="32"/>
  <c r="F14" i="32"/>
  <c r="E14" i="32"/>
  <c r="C14" i="32" s="1"/>
  <c r="D14" i="32"/>
  <c r="O13" i="32"/>
  <c r="L13" i="32"/>
  <c r="I13" i="32"/>
  <c r="F13" i="32"/>
  <c r="E13" i="32"/>
  <c r="D13" i="32"/>
  <c r="C13" i="32" s="1"/>
  <c r="O12" i="32"/>
  <c r="L12" i="32"/>
  <c r="I12" i="32"/>
  <c r="F12" i="32"/>
  <c r="E12" i="32"/>
  <c r="D12" i="32"/>
  <c r="C12" i="32" s="1"/>
  <c r="O11" i="32"/>
  <c r="L11" i="32"/>
  <c r="I11" i="32"/>
  <c r="F11" i="32"/>
  <c r="E11" i="32"/>
  <c r="D11" i="32"/>
  <c r="C11" i="32"/>
  <c r="O10" i="32"/>
  <c r="L10" i="32"/>
  <c r="I10" i="32"/>
  <c r="F10" i="32"/>
  <c r="E10" i="32"/>
  <c r="C10" i="32" s="1"/>
  <c r="D10" i="32"/>
  <c r="O9" i="32"/>
  <c r="O6" i="32" s="1"/>
  <c r="L9" i="32"/>
  <c r="I9" i="32"/>
  <c r="F9" i="32"/>
  <c r="E9" i="32"/>
  <c r="E6" i="32" s="1"/>
  <c r="D9" i="32"/>
  <c r="C9" i="32" s="1"/>
  <c r="O8" i="32"/>
  <c r="L8" i="32"/>
  <c r="I8" i="32"/>
  <c r="F8" i="32"/>
  <c r="E8" i="32"/>
  <c r="D8" i="32"/>
  <c r="C8" i="32" s="1"/>
  <c r="O7" i="32"/>
  <c r="L7" i="32"/>
  <c r="L6" i="32" s="1"/>
  <c r="I7" i="32"/>
  <c r="I6" i="32" s="1"/>
  <c r="F7" i="32"/>
  <c r="E7" i="32"/>
  <c r="D7" i="32"/>
  <c r="D6" i="32" s="1"/>
  <c r="C7" i="32"/>
  <c r="Q6" i="32"/>
  <c r="P6" i="32"/>
  <c r="N6" i="32"/>
  <c r="M6" i="32"/>
  <c r="K6" i="32"/>
  <c r="J6" i="32"/>
  <c r="H6" i="32"/>
  <c r="G6" i="32"/>
  <c r="F6" i="32"/>
  <c r="C6" i="32" l="1"/>
  <c r="O16" i="31"/>
  <c r="L16" i="31"/>
  <c r="I16" i="31"/>
  <c r="F16" i="31"/>
  <c r="O15" i="31"/>
  <c r="L15" i="31"/>
  <c r="I15" i="31"/>
  <c r="F15" i="31"/>
  <c r="E15" i="31"/>
  <c r="D15" i="31"/>
  <c r="C15" i="31"/>
  <c r="O14" i="31"/>
  <c r="L14" i="31"/>
  <c r="I14" i="31"/>
  <c r="F14" i="31"/>
  <c r="C14" i="31" s="1"/>
  <c r="E14" i="31"/>
  <c r="D14" i="31"/>
  <c r="O13" i="31"/>
  <c r="L13" i="31"/>
  <c r="I13" i="31"/>
  <c r="F13" i="31"/>
  <c r="C13" i="31" s="1"/>
  <c r="E13" i="31"/>
  <c r="D13" i="31"/>
  <c r="O12" i="31"/>
  <c r="L12" i="31"/>
  <c r="C12" i="31" s="1"/>
  <c r="I12" i="31"/>
  <c r="F12" i="31"/>
  <c r="E12" i="31"/>
  <c r="D12" i="31"/>
  <c r="O11" i="31"/>
  <c r="L11" i="31"/>
  <c r="I11" i="31"/>
  <c r="F11" i="31"/>
  <c r="E11" i="31"/>
  <c r="D11" i="31"/>
  <c r="C11" i="31"/>
  <c r="O10" i="31"/>
  <c r="L10" i="31"/>
  <c r="I10" i="31"/>
  <c r="F10" i="31"/>
  <c r="C10" i="31" s="1"/>
  <c r="E10" i="31"/>
  <c r="D10" i="31"/>
  <c r="O9" i="31"/>
  <c r="L9" i="31"/>
  <c r="C9" i="31" s="1"/>
  <c r="I9" i="31"/>
  <c r="F9" i="31"/>
  <c r="E9" i="31"/>
  <c r="E5" i="31" s="1"/>
  <c r="D9" i="31"/>
  <c r="O8" i="31"/>
  <c r="L8" i="31"/>
  <c r="L5" i="31" s="1"/>
  <c r="I8" i="31"/>
  <c r="F8" i="31"/>
  <c r="E8" i="31"/>
  <c r="D8" i="31"/>
  <c r="D5" i="31" s="1"/>
  <c r="O7" i="31"/>
  <c r="L7" i="31"/>
  <c r="I7" i="31"/>
  <c r="F7" i="31"/>
  <c r="E7" i="31"/>
  <c r="D7" i="31"/>
  <c r="C7" i="31"/>
  <c r="O6" i="31"/>
  <c r="O5" i="31" s="1"/>
  <c r="L6" i="31"/>
  <c r="J6" i="31"/>
  <c r="I6" i="31"/>
  <c r="C6" i="31" s="1"/>
  <c r="F6" i="31"/>
  <c r="E6" i="31"/>
  <c r="D6" i="31"/>
  <c r="Q5" i="31"/>
  <c r="P5" i="31"/>
  <c r="N5" i="31"/>
  <c r="M5" i="31"/>
  <c r="K5" i="31"/>
  <c r="J5" i="31"/>
  <c r="H5" i="31"/>
  <c r="G5" i="31"/>
  <c r="F5" i="31"/>
  <c r="I5" i="31" l="1"/>
  <c r="C8" i="31"/>
  <c r="C5" i="31" s="1"/>
  <c r="P19" i="30"/>
  <c r="M19" i="30"/>
  <c r="J19" i="30"/>
  <c r="G19" i="30"/>
  <c r="D19" i="30" s="1"/>
  <c r="C19" i="30"/>
  <c r="P18" i="30"/>
  <c r="M18" i="30"/>
  <c r="D18" i="30" s="1"/>
  <c r="J18" i="30"/>
  <c r="G18" i="30"/>
  <c r="C18" i="30"/>
  <c r="P17" i="30"/>
  <c r="M17" i="30"/>
  <c r="J17" i="30"/>
  <c r="G17" i="30"/>
  <c r="D17" i="30" s="1"/>
  <c r="C17" i="30"/>
  <c r="P16" i="30"/>
  <c r="M16" i="30"/>
  <c r="D16" i="30" s="1"/>
  <c r="J16" i="30"/>
  <c r="G16" i="30"/>
  <c r="C16" i="30"/>
  <c r="P15" i="30"/>
  <c r="M15" i="30"/>
  <c r="J15" i="30"/>
  <c r="G15" i="30"/>
  <c r="D15" i="30" s="1"/>
  <c r="C15" i="30"/>
  <c r="P14" i="30"/>
  <c r="M14" i="30"/>
  <c r="D14" i="30" s="1"/>
  <c r="J14" i="30"/>
  <c r="G14" i="30"/>
  <c r="C14" i="30"/>
  <c r="P13" i="30"/>
  <c r="M13" i="30"/>
  <c r="J13" i="30"/>
  <c r="G13" i="30"/>
  <c r="D13" i="30" s="1"/>
  <c r="C13" i="30"/>
  <c r="P12" i="30"/>
  <c r="M12" i="30"/>
  <c r="D12" i="30" s="1"/>
  <c r="J12" i="30"/>
  <c r="G12" i="30"/>
  <c r="C12" i="30"/>
  <c r="P11" i="30"/>
  <c r="M11" i="30"/>
  <c r="J11" i="30"/>
  <c r="G11" i="30"/>
  <c r="D11" i="30" s="1"/>
  <c r="C11" i="30"/>
  <c r="P10" i="30"/>
  <c r="M10" i="30"/>
  <c r="D10" i="30" s="1"/>
  <c r="J10" i="30"/>
  <c r="G10" i="30"/>
  <c r="C10" i="30"/>
  <c r="P9" i="30"/>
  <c r="M9" i="30"/>
  <c r="J9" i="30"/>
  <c r="G9" i="30"/>
  <c r="D9" i="30" s="1"/>
  <c r="C9" i="30"/>
  <c r="P8" i="30"/>
  <c r="M8" i="30"/>
  <c r="M6" i="30" s="1"/>
  <c r="J8" i="30"/>
  <c r="G8" i="30"/>
  <c r="C8" i="30"/>
  <c r="P7" i="30"/>
  <c r="M7" i="30"/>
  <c r="J7" i="30"/>
  <c r="J6" i="30" s="1"/>
  <c r="G7" i="30"/>
  <c r="D7" i="30" s="1"/>
  <c r="C7" i="30"/>
  <c r="Q6" i="30"/>
  <c r="P6" i="30"/>
  <c r="O6" i="30"/>
  <c r="N6" i="30"/>
  <c r="L6" i="30"/>
  <c r="K6" i="30"/>
  <c r="I6" i="30"/>
  <c r="H6" i="30"/>
  <c r="F6" i="30"/>
  <c r="C6" i="30"/>
  <c r="D8" i="30" l="1"/>
  <c r="D6" i="30" s="1"/>
  <c r="G6" i="30"/>
  <c r="G5" i="29" l="1"/>
  <c r="F5" i="29"/>
  <c r="E5" i="29"/>
  <c r="D5" i="29"/>
  <c r="C5" i="29"/>
  <c r="C203" i="1" l="1"/>
  <c r="C188" i="1" l="1"/>
  <c r="C174" i="1" l="1"/>
  <c r="C156" i="1" l="1"/>
  <c r="C166" i="1"/>
  <c r="E13" i="28"/>
  <c r="E12" i="28"/>
  <c r="E11" i="28"/>
  <c r="E10" i="28"/>
  <c r="E9" i="28"/>
  <c r="E8" i="28"/>
  <c r="E7" i="28"/>
  <c r="Q6" i="28"/>
  <c r="P6" i="28"/>
  <c r="O6" i="28"/>
  <c r="N6" i="28"/>
  <c r="M6" i="28"/>
  <c r="L6" i="28"/>
  <c r="K6" i="28"/>
  <c r="J6" i="28"/>
  <c r="I6" i="28"/>
  <c r="H6" i="28"/>
  <c r="G6" i="28"/>
  <c r="F6" i="28"/>
  <c r="C135" i="1" l="1"/>
  <c r="C121" i="1" l="1"/>
  <c r="C107" i="1"/>
  <c r="C84" i="1" l="1"/>
  <c r="C72" i="1" l="1"/>
  <c r="C63" i="1" l="1"/>
  <c r="C52" i="1" l="1"/>
  <c r="O16" i="2" l="1"/>
  <c r="L16" i="2"/>
  <c r="I16" i="2"/>
  <c r="F16" i="2"/>
  <c r="E16" i="2"/>
  <c r="D16" i="2"/>
  <c r="C16" i="2" s="1"/>
  <c r="O15" i="2"/>
  <c r="L15" i="2"/>
  <c r="I15" i="2"/>
  <c r="F15" i="2"/>
  <c r="E15" i="2"/>
  <c r="D15" i="2"/>
  <c r="C15" i="2" s="1"/>
  <c r="O14" i="2"/>
  <c r="L14" i="2"/>
  <c r="I14" i="2"/>
  <c r="F14" i="2"/>
  <c r="E14" i="2"/>
  <c r="D14" i="2"/>
  <c r="C14" i="2"/>
  <c r="O13" i="2"/>
  <c r="L13" i="2"/>
  <c r="I13" i="2"/>
  <c r="F13" i="2"/>
  <c r="E13" i="2"/>
  <c r="D13" i="2"/>
  <c r="C13" i="2" s="1"/>
  <c r="O12" i="2"/>
  <c r="O6" i="2" s="1"/>
  <c r="L12" i="2"/>
  <c r="I12" i="2"/>
  <c r="F12" i="2"/>
  <c r="E12" i="2"/>
  <c r="D12" i="2"/>
  <c r="C12" i="2" s="1"/>
  <c r="O11" i="2"/>
  <c r="L11" i="2"/>
  <c r="I11" i="2"/>
  <c r="F11" i="2"/>
  <c r="E11" i="2"/>
  <c r="D11" i="2"/>
  <c r="C11" i="2" s="1"/>
  <c r="O10" i="2"/>
  <c r="L10" i="2"/>
  <c r="I10" i="2"/>
  <c r="I6" i="2" s="1"/>
  <c r="F10" i="2"/>
  <c r="E10" i="2"/>
  <c r="D10" i="2"/>
  <c r="C10" i="2"/>
  <c r="O9" i="2"/>
  <c r="L9" i="2"/>
  <c r="I9" i="2"/>
  <c r="F9" i="2"/>
  <c r="F6" i="2" s="1"/>
  <c r="E9" i="2"/>
  <c r="D9" i="2"/>
  <c r="C9" i="2"/>
  <c r="O8" i="2"/>
  <c r="L8" i="2"/>
  <c r="I8" i="2"/>
  <c r="F8" i="2"/>
  <c r="E8" i="2"/>
  <c r="E6" i="2" s="1"/>
  <c r="D8" i="2"/>
  <c r="C8" i="2" s="1"/>
  <c r="O7" i="2"/>
  <c r="L7" i="2"/>
  <c r="L6" i="2" s="1"/>
  <c r="I7" i="2"/>
  <c r="F7" i="2"/>
  <c r="E7" i="2"/>
  <c r="D7" i="2"/>
  <c r="C7" i="2" s="1"/>
  <c r="Q6" i="2"/>
  <c r="P6" i="2"/>
  <c r="N6" i="2"/>
  <c r="M6" i="2"/>
  <c r="K6" i="2"/>
  <c r="J6" i="2"/>
  <c r="H6" i="2"/>
  <c r="G6" i="2"/>
  <c r="C5" i="1"/>
  <c r="C6" i="2" l="1"/>
  <c r="D6" i="2"/>
  <c r="G6" i="24" l="1"/>
  <c r="H6" i="24"/>
  <c r="J6" i="24"/>
  <c r="K6" i="24"/>
  <c r="M6" i="24"/>
  <c r="N6" i="24"/>
  <c r="P6" i="24"/>
  <c r="Q6" i="24"/>
  <c r="C7" i="24"/>
  <c r="C6" i="24" s="1"/>
  <c r="D7" i="24"/>
  <c r="D6" i="24" s="1"/>
  <c r="E7" i="24"/>
  <c r="E6" i="24" s="1"/>
  <c r="F7" i="24"/>
  <c r="F6" i="24" s="1"/>
  <c r="I7" i="24"/>
  <c r="I6" i="24" s="1"/>
  <c r="L7" i="24"/>
  <c r="L6" i="24" s="1"/>
  <c r="O7" i="24"/>
  <c r="O6" i="24" s="1"/>
  <c r="G5" i="20" l="1"/>
  <c r="H5" i="20"/>
  <c r="J5" i="20"/>
  <c r="K5" i="20"/>
  <c r="M5" i="20"/>
  <c r="N5" i="20"/>
  <c r="P5" i="20"/>
  <c r="Q5" i="20"/>
  <c r="D6" i="20"/>
  <c r="E6" i="20"/>
  <c r="F6" i="20"/>
  <c r="I6" i="20"/>
  <c r="L6" i="20"/>
  <c r="O6" i="20"/>
  <c r="D7" i="20"/>
  <c r="E7" i="20"/>
  <c r="F7" i="20"/>
  <c r="I7" i="20"/>
  <c r="L7" i="20"/>
  <c r="O7" i="20"/>
  <c r="D8" i="20"/>
  <c r="E8" i="20"/>
  <c r="F8" i="20"/>
  <c r="I8" i="20"/>
  <c r="L8" i="20"/>
  <c r="O8" i="20"/>
  <c r="D9" i="20"/>
  <c r="C9" i="20" s="1"/>
  <c r="E9" i="20"/>
  <c r="F9" i="20"/>
  <c r="I9" i="20"/>
  <c r="L9" i="20"/>
  <c r="O9" i="20"/>
  <c r="D10" i="20"/>
  <c r="C10" i="20" s="1"/>
  <c r="E10" i="20"/>
  <c r="F10" i="20"/>
  <c r="I10" i="20"/>
  <c r="L10" i="20"/>
  <c r="O10" i="20"/>
  <c r="D11" i="20"/>
  <c r="E11" i="20"/>
  <c r="F11" i="20"/>
  <c r="I11" i="20"/>
  <c r="L11" i="20"/>
  <c r="O11" i="20"/>
  <c r="D12" i="20"/>
  <c r="E12" i="20"/>
  <c r="F12" i="20"/>
  <c r="I12" i="20"/>
  <c r="L12" i="20"/>
  <c r="O12" i="20"/>
  <c r="D13" i="20"/>
  <c r="E13" i="20"/>
  <c r="F13" i="20"/>
  <c r="I13" i="20"/>
  <c r="L13" i="20"/>
  <c r="O13" i="20"/>
  <c r="C14" i="20"/>
  <c r="D14" i="20"/>
  <c r="E14" i="20"/>
  <c r="F14" i="20"/>
  <c r="I14" i="20"/>
  <c r="L14" i="20"/>
  <c r="O14" i="20"/>
  <c r="D15" i="20"/>
  <c r="E15" i="20"/>
  <c r="F15" i="20"/>
  <c r="I15" i="20"/>
  <c r="L15" i="20"/>
  <c r="O15" i="20"/>
  <c r="D16" i="20"/>
  <c r="E16" i="20"/>
  <c r="C16" i="20" s="1"/>
  <c r="F16" i="20"/>
  <c r="I16" i="20"/>
  <c r="L16" i="20"/>
  <c r="O16" i="20"/>
  <c r="D17" i="20"/>
  <c r="E17" i="20"/>
  <c r="F17" i="20"/>
  <c r="I17" i="20"/>
  <c r="L17" i="20"/>
  <c r="O17" i="20"/>
  <c r="D18" i="20"/>
  <c r="C18" i="20" s="1"/>
  <c r="E18" i="20"/>
  <c r="F18" i="20"/>
  <c r="I18" i="20"/>
  <c r="L18" i="20"/>
  <c r="O18" i="20"/>
  <c r="D19" i="20"/>
  <c r="C19" i="20" s="1"/>
  <c r="E19" i="20"/>
  <c r="F19" i="20"/>
  <c r="I19" i="20"/>
  <c r="L19" i="20"/>
  <c r="O19" i="20"/>
  <c r="D20" i="20"/>
  <c r="E20" i="20"/>
  <c r="C20" i="20" s="1"/>
  <c r="F20" i="20"/>
  <c r="I20" i="20"/>
  <c r="L20" i="20"/>
  <c r="O20" i="20"/>
  <c r="D21" i="20"/>
  <c r="C21" i="20" s="1"/>
  <c r="E21" i="20"/>
  <c r="F21" i="20"/>
  <c r="I21" i="20"/>
  <c r="L21" i="20"/>
  <c r="O21" i="20"/>
  <c r="D22" i="20"/>
  <c r="C22" i="20" s="1"/>
  <c r="E22" i="20"/>
  <c r="F22" i="20"/>
  <c r="I22" i="20"/>
  <c r="L22" i="20"/>
  <c r="O22" i="20"/>
  <c r="O5" i="20" l="1"/>
  <c r="E5" i="20"/>
  <c r="C17" i="20"/>
  <c r="C15" i="20"/>
  <c r="F5" i="20"/>
  <c r="C8" i="20"/>
  <c r="L5" i="20"/>
  <c r="D5" i="20"/>
  <c r="C13" i="20"/>
  <c r="C11" i="20"/>
  <c r="I5" i="20"/>
  <c r="C6" i="20"/>
  <c r="C5" i="20" s="1"/>
  <c r="C12" i="20"/>
  <c r="C7" i="20"/>
  <c r="C6" i="19"/>
  <c r="D6" i="19"/>
  <c r="F6" i="19"/>
  <c r="G6" i="19"/>
  <c r="I6" i="19"/>
  <c r="J6" i="19"/>
  <c r="L6" i="19"/>
  <c r="M6" i="19"/>
  <c r="O6" i="19"/>
  <c r="P6" i="19"/>
  <c r="Q7" i="19"/>
  <c r="Q8" i="19"/>
  <c r="N8" i="19" s="1"/>
  <c r="K8" i="19" s="1"/>
  <c r="H8" i="19" s="1"/>
  <c r="E8" i="19" s="1"/>
  <c r="N9" i="19"/>
  <c r="K9" i="19" s="1"/>
  <c r="H9" i="19" s="1"/>
  <c r="E9" i="19" s="1"/>
  <c r="Q9" i="19"/>
  <c r="N10" i="19"/>
  <c r="K10" i="19" s="1"/>
  <c r="H10" i="19" s="1"/>
  <c r="E10" i="19" s="1"/>
  <c r="Q10" i="19"/>
  <c r="Q12" i="19"/>
  <c r="N12" i="19" s="1"/>
  <c r="K12" i="19" s="1"/>
  <c r="H12" i="19" s="1"/>
  <c r="E12" i="19" s="1"/>
  <c r="Q14" i="19"/>
  <c r="N14" i="19" s="1"/>
  <c r="K14" i="19" s="1"/>
  <c r="H14" i="19" s="1"/>
  <c r="E14" i="19" s="1"/>
  <c r="N15" i="19"/>
  <c r="K15" i="19" s="1"/>
  <c r="H15" i="19" s="1"/>
  <c r="E15" i="19" s="1"/>
  <c r="Q15" i="19"/>
  <c r="N16" i="19"/>
  <c r="K16" i="19" s="1"/>
  <c r="H16" i="19" s="1"/>
  <c r="E16" i="19" s="1"/>
  <c r="Q16" i="19"/>
  <c r="Q6" i="19" l="1"/>
  <c r="N7" i="19"/>
  <c r="K7" i="19" l="1"/>
  <c r="N6" i="19"/>
  <c r="K6" i="19" l="1"/>
  <c r="H7" i="19"/>
  <c r="G6" i="16"/>
  <c r="H6" i="16"/>
  <c r="J6" i="16"/>
  <c r="K6" i="16"/>
  <c r="M6" i="16"/>
  <c r="N6" i="16"/>
  <c r="P6" i="16"/>
  <c r="Q6" i="16"/>
  <c r="D7" i="16"/>
  <c r="C7" i="16" s="1"/>
  <c r="T7" i="16" s="1"/>
  <c r="E7" i="16"/>
  <c r="F7" i="16"/>
  <c r="I7" i="16"/>
  <c r="L7" i="16"/>
  <c r="O7" i="16"/>
  <c r="S7" i="16"/>
  <c r="D8" i="16"/>
  <c r="C8" i="16" s="1"/>
  <c r="T8" i="16" s="1"/>
  <c r="E8" i="16"/>
  <c r="F8" i="16"/>
  <c r="I8" i="16"/>
  <c r="L8" i="16"/>
  <c r="O8" i="16"/>
  <c r="S8" i="16"/>
  <c r="D9" i="16"/>
  <c r="E9" i="16"/>
  <c r="F9" i="16"/>
  <c r="I9" i="16"/>
  <c r="L9" i="16"/>
  <c r="O9" i="16"/>
  <c r="S9" i="16"/>
  <c r="D10" i="16"/>
  <c r="E10" i="16"/>
  <c r="F10" i="16"/>
  <c r="I10" i="16"/>
  <c r="L10" i="16"/>
  <c r="O10" i="16"/>
  <c r="S10" i="16"/>
  <c r="D11" i="16"/>
  <c r="C11" i="16" s="1"/>
  <c r="T11" i="16" s="1"/>
  <c r="E11" i="16"/>
  <c r="F11" i="16"/>
  <c r="I11" i="16"/>
  <c r="L11" i="16"/>
  <c r="O11" i="16"/>
  <c r="S11" i="16"/>
  <c r="D12" i="16"/>
  <c r="C12" i="16" s="1"/>
  <c r="T12" i="16" s="1"/>
  <c r="E12" i="16"/>
  <c r="F12" i="16"/>
  <c r="I12" i="16"/>
  <c r="L12" i="16"/>
  <c r="O12" i="16"/>
  <c r="S12" i="16"/>
  <c r="D13" i="16"/>
  <c r="E13" i="16"/>
  <c r="F13" i="16"/>
  <c r="I13" i="16"/>
  <c r="L13" i="16"/>
  <c r="O13" i="16"/>
  <c r="S13" i="16"/>
  <c r="D14" i="16"/>
  <c r="E14" i="16"/>
  <c r="F14" i="16"/>
  <c r="I14" i="16"/>
  <c r="L14" i="16"/>
  <c r="O14" i="16"/>
  <c r="S14" i="16"/>
  <c r="D15" i="16"/>
  <c r="C15" i="16" s="1"/>
  <c r="T15" i="16" s="1"/>
  <c r="E15" i="16"/>
  <c r="F15" i="16"/>
  <c r="I15" i="16"/>
  <c r="L15" i="16"/>
  <c r="O15" i="16"/>
  <c r="S15" i="16"/>
  <c r="D16" i="16"/>
  <c r="E16" i="16"/>
  <c r="F16" i="16"/>
  <c r="I16" i="16"/>
  <c r="L16" i="16"/>
  <c r="O16" i="16"/>
  <c r="C17" i="16"/>
  <c r="D17" i="16"/>
  <c r="E17" i="16"/>
  <c r="F17" i="16"/>
  <c r="I17" i="16"/>
  <c r="L17" i="16"/>
  <c r="O17" i="16"/>
  <c r="D18" i="16"/>
  <c r="C18" i="16" s="1"/>
  <c r="E18" i="16"/>
  <c r="F18" i="16"/>
  <c r="I18" i="16"/>
  <c r="L18" i="16"/>
  <c r="O18" i="16"/>
  <c r="D19" i="16"/>
  <c r="E19" i="16"/>
  <c r="F19" i="16"/>
  <c r="I19" i="16"/>
  <c r="L19" i="16"/>
  <c r="O19" i="16"/>
  <c r="R20" i="16"/>
  <c r="L6" i="16" l="1"/>
  <c r="C16" i="16"/>
  <c r="C14" i="16"/>
  <c r="T14" i="16" s="1"/>
  <c r="C9" i="16"/>
  <c r="T9" i="16" s="1"/>
  <c r="I6" i="16"/>
  <c r="D6" i="16"/>
  <c r="C19" i="16"/>
  <c r="C10" i="16"/>
  <c r="T10" i="16" s="1"/>
  <c r="F6" i="16"/>
  <c r="C13" i="16"/>
  <c r="T13" i="16" s="1"/>
  <c r="O6" i="16"/>
  <c r="E6" i="16"/>
  <c r="H6" i="19"/>
  <c r="E7" i="19"/>
  <c r="E6" i="19" s="1"/>
  <c r="H5" i="15"/>
  <c r="K5" i="15"/>
  <c r="N5" i="15"/>
  <c r="Q5" i="15"/>
  <c r="C6" i="16" l="1"/>
  <c r="G5" i="8" l="1"/>
  <c r="H5" i="8"/>
  <c r="J5" i="8"/>
  <c r="K5" i="8"/>
  <c r="M5" i="8"/>
  <c r="N5" i="8"/>
  <c r="P5" i="8"/>
  <c r="Q5" i="8"/>
  <c r="D6" i="8"/>
  <c r="E6" i="8"/>
  <c r="F6" i="8"/>
  <c r="F5" i="8" s="1"/>
  <c r="I6" i="8"/>
  <c r="L6" i="8"/>
  <c r="O6" i="8"/>
  <c r="E7" i="8"/>
  <c r="C7" i="8" s="1"/>
  <c r="C8" i="8"/>
  <c r="C9" i="8"/>
  <c r="D10" i="8"/>
  <c r="E10" i="8"/>
  <c r="L10" i="8"/>
  <c r="O10" i="8"/>
  <c r="C11" i="8"/>
  <c r="C12" i="8"/>
  <c r="C13" i="8"/>
  <c r="F13" i="8"/>
  <c r="I13" i="8"/>
  <c r="L13" i="8"/>
  <c r="O13" i="8"/>
  <c r="C14" i="8"/>
  <c r="C15" i="8"/>
  <c r="F15" i="8"/>
  <c r="I15" i="8"/>
  <c r="L15" i="8"/>
  <c r="O15" i="8"/>
  <c r="C16" i="8"/>
  <c r="C17" i="8"/>
  <c r="C18" i="8"/>
  <c r="C10" i="8" l="1"/>
  <c r="O5" i="8"/>
  <c r="E5" i="8"/>
  <c r="L5" i="8"/>
  <c r="D5" i="8"/>
  <c r="I5" i="8"/>
  <c r="C6" i="8"/>
  <c r="C5" i="8"/>
</calcChain>
</file>

<file path=xl/sharedStrings.xml><?xml version="1.0" encoding="utf-8"?>
<sst xmlns="http://schemas.openxmlformats.org/spreadsheetml/2006/main" count="907" uniqueCount="252">
  <si>
    <t>Регион</t>
  </si>
  <si>
    <t>№</t>
  </si>
  <si>
    <t>По Республике</t>
  </si>
  <si>
    <t>ВСЕГО</t>
  </si>
  <si>
    <t>за счет средств 
МЕСТНОГО БЮДЖЕТА</t>
  </si>
  <si>
    <t xml:space="preserve">область / город республиканского значения </t>
  </si>
  <si>
    <t>Распределение по потокам для выдачи грантов СУСН на 2023 год</t>
  </si>
  <si>
    <t>I-поток 
(20 февраля - 3 марта 2023 года)</t>
  </si>
  <si>
    <t>за счет ТОХ (трансфертов общего характера)</t>
  </si>
  <si>
    <t>II-поток 
(15-26 мая 2023 года)</t>
  </si>
  <si>
    <t>III-поток 
(10-21 июля 2023 года)</t>
  </si>
  <si>
    <t>IV-поток 
(4-15 сентября 2023 года)</t>
  </si>
  <si>
    <t>* не допускается отсутствие плана в одном из потоков района</t>
  </si>
  <si>
    <t>Абайская</t>
  </si>
  <si>
    <t>Акмолинская</t>
  </si>
  <si>
    <t>Актюбинская</t>
  </si>
  <si>
    <t>ВКО</t>
  </si>
  <si>
    <t xml:space="preserve">г.Конаев </t>
  </si>
  <si>
    <t xml:space="preserve">Уйгурский район </t>
  </si>
  <si>
    <t xml:space="preserve">Талгарский район </t>
  </si>
  <si>
    <t xml:space="preserve">Райымбекский район </t>
  </si>
  <si>
    <t xml:space="preserve">Кегенский район </t>
  </si>
  <si>
    <t xml:space="preserve">Карасайский район </t>
  </si>
  <si>
    <t xml:space="preserve">Илийский район </t>
  </si>
  <si>
    <t xml:space="preserve">Жамбылский район </t>
  </si>
  <si>
    <t xml:space="preserve">Енбекшиказахский район </t>
  </si>
  <si>
    <t xml:space="preserve">Балхашский район </t>
  </si>
  <si>
    <t xml:space="preserve">Алматинская область </t>
  </si>
  <si>
    <t xml:space="preserve">Махамбетский район </t>
  </si>
  <si>
    <t xml:space="preserve">Макатский район </t>
  </si>
  <si>
    <t xml:space="preserve">Кызылкогинский район </t>
  </si>
  <si>
    <t xml:space="preserve">Курмангазинский район </t>
  </si>
  <si>
    <t xml:space="preserve">Исатайский район </t>
  </si>
  <si>
    <t xml:space="preserve">Индерский район </t>
  </si>
  <si>
    <t xml:space="preserve">Жылыойский район </t>
  </si>
  <si>
    <t xml:space="preserve">г. Атырау </t>
  </si>
  <si>
    <t xml:space="preserve">Атырауская область </t>
  </si>
  <si>
    <t>г.Астана</t>
  </si>
  <si>
    <t>Распределение по потокам для выдачи грантов СУСН на 2023 год по городу Астане</t>
  </si>
  <si>
    <t xml:space="preserve">Иргизский район </t>
  </si>
  <si>
    <t>Шалкарский район</t>
  </si>
  <si>
    <t>Хромтауский район</t>
  </si>
  <si>
    <t>Темирский район</t>
  </si>
  <si>
    <t>Уилский район</t>
  </si>
  <si>
    <t xml:space="preserve">Мугалжарский район </t>
  </si>
  <si>
    <t>Мартуксий район</t>
  </si>
  <si>
    <t>Кобдинский район</t>
  </si>
  <si>
    <t>Каргалинский район</t>
  </si>
  <si>
    <t>Байғанинский район</t>
  </si>
  <si>
    <t>Әйтекебийский район</t>
  </si>
  <si>
    <t>Алгинский район</t>
  </si>
  <si>
    <t>г.Актобе</t>
  </si>
  <si>
    <t>Актюбинская область</t>
  </si>
  <si>
    <t>Шетский р-н</t>
  </si>
  <si>
    <t>Осакаровский р-н</t>
  </si>
  <si>
    <t>Нуринский р-н</t>
  </si>
  <si>
    <t xml:space="preserve">Каркаралинский р-н </t>
  </si>
  <si>
    <t>Бухар-Жырауский р-н</t>
  </si>
  <si>
    <t>Актогайский район</t>
  </si>
  <si>
    <t>Абайский район</t>
  </si>
  <si>
    <t xml:space="preserve">г.Шахтинск </t>
  </si>
  <si>
    <t xml:space="preserve">г.Темиртау </t>
  </si>
  <si>
    <t xml:space="preserve">г.Сарань </t>
  </si>
  <si>
    <t xml:space="preserve">г.Приозерск </t>
  </si>
  <si>
    <t xml:space="preserve">г.Балхаш </t>
  </si>
  <si>
    <t xml:space="preserve">г.Караганда </t>
  </si>
  <si>
    <t>Карагандинская область</t>
  </si>
  <si>
    <t>Тупкараганский район</t>
  </si>
  <si>
    <t>Мунайлинский район</t>
  </si>
  <si>
    <t>Мангистауский район</t>
  </si>
  <si>
    <t>Каракиянский район</t>
  </si>
  <si>
    <t>Бейнеуский район</t>
  </si>
  <si>
    <t>город Жанаозен</t>
  </si>
  <si>
    <t>город Актау</t>
  </si>
  <si>
    <t>г.Уральск</t>
  </si>
  <si>
    <t>Чингирлауский</t>
  </si>
  <si>
    <t>Теректинский</t>
  </si>
  <si>
    <t>Таскалинский</t>
  </si>
  <si>
    <t xml:space="preserve">Сырымский </t>
  </si>
  <si>
    <t>Каратобинский</t>
  </si>
  <si>
    <t>Казталовский</t>
  </si>
  <si>
    <t>Байтерекский</t>
  </si>
  <si>
    <t>Жанибекский</t>
  </si>
  <si>
    <t>Жангалинский</t>
  </si>
  <si>
    <t>Бурлинский</t>
  </si>
  <si>
    <t>Бокейординский</t>
  </si>
  <si>
    <t>Акжайкский</t>
  </si>
  <si>
    <t>ЗКО</t>
  </si>
  <si>
    <t>Шемонаихинский район</t>
  </si>
  <si>
    <t>Уланский район</t>
  </si>
  <si>
    <t>Тарбагатайский район</t>
  </si>
  <si>
    <t>Район Самар</t>
  </si>
  <si>
    <t>Район Алтай</t>
  </si>
  <si>
    <t>Зайсанский район</t>
  </si>
  <si>
    <t>Курчумский район</t>
  </si>
  <si>
    <t>Катон-Карагайский район</t>
  </si>
  <si>
    <t>Глубоковский район</t>
  </si>
  <si>
    <t>г.Риддер</t>
  </si>
  <si>
    <t>г.Усть-Каменогорск</t>
  </si>
  <si>
    <t>Щербактинский</t>
  </si>
  <si>
    <t>Успенский</t>
  </si>
  <si>
    <t>Павлодарский</t>
  </si>
  <si>
    <t xml:space="preserve">Майский </t>
  </si>
  <si>
    <t>Аққулы</t>
  </si>
  <si>
    <t>Тереңкөл</t>
  </si>
  <si>
    <t>Иртышский</t>
  </si>
  <si>
    <t>Железинский</t>
  </si>
  <si>
    <t xml:space="preserve">Баянаульский </t>
  </si>
  <si>
    <t>Актогайский</t>
  </si>
  <si>
    <t>г.Экибастуз</t>
  </si>
  <si>
    <t>г.Аксу</t>
  </si>
  <si>
    <t>г.Павлодар</t>
  </si>
  <si>
    <t>г.Шымкент</t>
  </si>
  <si>
    <t xml:space="preserve"> </t>
  </si>
  <si>
    <t>г.Байконыр</t>
  </si>
  <si>
    <t>г.Кызылорда</t>
  </si>
  <si>
    <t>Жанакорганксий</t>
  </si>
  <si>
    <t>Шиелийский</t>
  </si>
  <si>
    <t>Сырдарьинский</t>
  </si>
  <si>
    <t>Жалагашский</t>
  </si>
  <si>
    <t>Кармакшинский</t>
  </si>
  <si>
    <t>Казалинский</t>
  </si>
  <si>
    <t>Аральский</t>
  </si>
  <si>
    <t>Кызылординская область</t>
  </si>
  <si>
    <t xml:space="preserve">г. Петропавловск </t>
  </si>
  <si>
    <t>Шал Акына</t>
  </si>
  <si>
    <t xml:space="preserve">Уалихановский </t>
  </si>
  <si>
    <t xml:space="preserve">Тимирязевский </t>
  </si>
  <si>
    <t xml:space="preserve">Тайыншинский </t>
  </si>
  <si>
    <t>Г. Мусрепова</t>
  </si>
  <si>
    <t xml:space="preserve">Мамлютский </t>
  </si>
  <si>
    <t xml:space="preserve">Кызылжарский </t>
  </si>
  <si>
    <t>М.Жумабаева</t>
  </si>
  <si>
    <t xml:space="preserve">Жамбылский </t>
  </si>
  <si>
    <t>Есильский</t>
  </si>
  <si>
    <t>Аккайынский</t>
  </si>
  <si>
    <t>Акжарский</t>
  </si>
  <si>
    <t>Айыртауский</t>
  </si>
  <si>
    <t>г. Текели</t>
  </si>
  <si>
    <t>г. Талдыкорган</t>
  </si>
  <si>
    <t>Сарканский район</t>
  </si>
  <si>
    <t>Панфиловский район</t>
  </si>
  <si>
    <t>Коксуский район</t>
  </si>
  <si>
    <t>Кербулакский район</t>
  </si>
  <si>
    <t>Каратальский район</t>
  </si>
  <si>
    <t>Ескельдинский район</t>
  </si>
  <si>
    <t>Алакольский район</t>
  </si>
  <si>
    <t>Аксуский район</t>
  </si>
  <si>
    <t>Область Жетісу</t>
  </si>
  <si>
    <t>Шу</t>
  </si>
  <si>
    <t>Сарысу</t>
  </si>
  <si>
    <t>Талас</t>
  </si>
  <si>
    <t>Мойынкум</t>
  </si>
  <si>
    <t>Т.Рыскулов</t>
  </si>
  <si>
    <t>Мерке</t>
  </si>
  <si>
    <t>Кордай</t>
  </si>
  <si>
    <t>Жуалы</t>
  </si>
  <si>
    <t>Жамбыл</t>
  </si>
  <si>
    <t>Байзак</t>
  </si>
  <si>
    <t>г. Тараз</t>
  </si>
  <si>
    <t xml:space="preserve">Жамбылская область  </t>
  </si>
  <si>
    <t>город Туркестан</t>
  </si>
  <si>
    <t>город Кентау</t>
  </si>
  <si>
    <t>город Арысь</t>
  </si>
  <si>
    <t>Шардаринский район</t>
  </si>
  <si>
    <t>Тюлькубасский район</t>
  </si>
  <si>
    <t>Толебиский район</t>
  </si>
  <si>
    <t>Сузакский район</t>
  </si>
  <si>
    <t>Сауранский район</t>
  </si>
  <si>
    <t>Сарыагашский район</t>
  </si>
  <si>
    <t>Сайрамский район</t>
  </si>
  <si>
    <t>Отырарский район</t>
  </si>
  <si>
    <t>Орбасинский район</t>
  </si>
  <si>
    <t>Мактааральский район</t>
  </si>
  <si>
    <t>Келесский район</t>
  </si>
  <si>
    <t xml:space="preserve">Казыгуртский район </t>
  </si>
  <si>
    <t>Жетысайский район</t>
  </si>
  <si>
    <t>Байдибекский район</t>
  </si>
  <si>
    <t>Туркестанская область</t>
  </si>
  <si>
    <t>Распределение по потокам для выдачи грантов СУСН на 2023 год по Туркестанской области</t>
  </si>
  <si>
    <t>Улытауский район</t>
  </si>
  <si>
    <t>Жанааркинский район</t>
  </si>
  <si>
    <t>Каражал</t>
  </si>
  <si>
    <t>Сатпаев</t>
  </si>
  <si>
    <t>Жезказган</t>
  </si>
  <si>
    <t>область Ұлытау</t>
  </si>
  <si>
    <t>СКО</t>
  </si>
  <si>
    <t>г.Косшы</t>
  </si>
  <si>
    <t>г.Кокшетау</t>
  </si>
  <si>
    <t>г.Степногорск</t>
  </si>
  <si>
    <t>Шортандинский</t>
  </si>
  <si>
    <t>Целиноградский</t>
  </si>
  <si>
    <t>Сандыктауский</t>
  </si>
  <si>
    <t>Коргалжынский</t>
  </si>
  <si>
    <t>Зерендинский</t>
  </si>
  <si>
    <t>Жаркаинский</t>
  </si>
  <si>
    <t>Жаксынский</t>
  </si>
  <si>
    <t>Ерейментауский</t>
  </si>
  <si>
    <t>Биржан Сал</t>
  </si>
  <si>
    <t>Егиндыкольский</t>
  </si>
  <si>
    <t>Бурабайский</t>
  </si>
  <si>
    <t>Буландынский</t>
  </si>
  <si>
    <t>Атбасарский</t>
  </si>
  <si>
    <t>Астраханский</t>
  </si>
  <si>
    <t>Аршалынский</t>
  </si>
  <si>
    <t>Аккольский</t>
  </si>
  <si>
    <t>г.Алматы</t>
  </si>
  <si>
    <t xml:space="preserve">Федоровский </t>
  </si>
  <si>
    <t xml:space="preserve">Узункольский </t>
  </si>
  <si>
    <t>Б. Майлина</t>
  </si>
  <si>
    <t xml:space="preserve">Сарыкольский </t>
  </si>
  <si>
    <t xml:space="preserve">Hаурзумский </t>
  </si>
  <si>
    <t xml:space="preserve">Мендыкаринский </t>
  </si>
  <si>
    <t xml:space="preserve">Костанайский </t>
  </si>
  <si>
    <t xml:space="preserve">Карасуский </t>
  </si>
  <si>
    <t xml:space="preserve">Карабалыкский </t>
  </si>
  <si>
    <t xml:space="preserve">Камыстинский </t>
  </si>
  <si>
    <t xml:space="preserve">Житикаринский </t>
  </si>
  <si>
    <t xml:space="preserve">Джангельдинский </t>
  </si>
  <si>
    <t xml:space="preserve">Денисовский </t>
  </si>
  <si>
    <t xml:space="preserve">Аулиекольский </t>
  </si>
  <si>
    <t xml:space="preserve">Амангельдинский </t>
  </si>
  <si>
    <t xml:space="preserve">Алтынсаринский </t>
  </si>
  <si>
    <t>г.Рудный</t>
  </si>
  <si>
    <t>г.Лисаковск</t>
  </si>
  <si>
    <t>г.Аркалык</t>
  </si>
  <si>
    <t>г.Костанай</t>
  </si>
  <si>
    <t>Костанайская область</t>
  </si>
  <si>
    <t>г.Семей</t>
  </si>
  <si>
    <t>г.Курчатов</t>
  </si>
  <si>
    <t xml:space="preserve">Аягозский район </t>
  </si>
  <si>
    <t>Бескарагайский район</t>
  </si>
  <si>
    <t>Бородулихинский район</t>
  </si>
  <si>
    <t>Жарминский район</t>
  </si>
  <si>
    <t>Кокпектинский район</t>
  </si>
  <si>
    <t>район Аксуат</t>
  </si>
  <si>
    <t>Урджарский район</t>
  </si>
  <si>
    <t>Мангистауская область</t>
  </si>
  <si>
    <t xml:space="preserve">Павлодарская область </t>
  </si>
  <si>
    <t>Сведения по потокам гранты в 2023 году</t>
  </si>
  <si>
    <t>Всего план</t>
  </si>
  <si>
    <t>в том числе</t>
  </si>
  <si>
    <t>1 поток                                        (с 20.02. по 3.03.)</t>
  </si>
  <si>
    <t>2 поток                                    (с 15.05. по 26.05.)</t>
  </si>
  <si>
    <t>3 поток                                  (с 10.07. по 23.07.)</t>
  </si>
  <si>
    <t>4 поток                                   (с 4.09. по 15.09.)</t>
  </si>
  <si>
    <t>Область Абай</t>
  </si>
  <si>
    <t>г. Семей</t>
  </si>
  <si>
    <t>г. Курчатов</t>
  </si>
  <si>
    <t>Аягозский район</t>
  </si>
  <si>
    <t>Район Аксуат</t>
  </si>
  <si>
    <t xml:space="preserve">Распределение в разрезе районов для выдачи грантов СУСН в рамках первого потока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</si>
</sst>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sz val="10"/>
      <name val="Arial"/>
      <family val="2"/>
      <charset val="204"/>
    </font>
    <font>
      <i/>
      <sz val="14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Arial"/>
      <family val="2"/>
      <charset val="204"/>
    </font>
    <font>
      <sz val="11"/>
      <color indexed="8"/>
      <name val="Calibri"/>
      <family val="2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4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i/>
      <sz val="16"/>
      <name val="Arial"/>
      <family val="2"/>
      <charset val="204"/>
    </font>
    <font>
      <sz val="16"/>
      <name val="Arial"/>
      <family val="2"/>
      <charset val="204"/>
    </font>
    <font>
      <i/>
      <sz val="18"/>
      <name val="Arial"/>
      <family val="2"/>
      <charset val="204"/>
    </font>
    <font>
      <sz val="18"/>
      <color theme="1"/>
      <name val="Arial"/>
      <family val="2"/>
      <charset val="204"/>
    </font>
    <font>
      <sz val="14"/>
      <color indexed="8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20"/>
      <color theme="1"/>
      <name val="Arial"/>
      <family val="2"/>
      <charset val="204"/>
    </font>
    <font>
      <sz val="20"/>
      <name val="Times New Roman"/>
      <family val="1"/>
      <charset val="204"/>
    </font>
    <font>
      <i/>
      <sz val="20"/>
      <name val="Arial"/>
      <family val="2"/>
      <charset val="204"/>
    </font>
    <font>
      <sz val="20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sz val="16"/>
      <name val="Arial"/>
      <family val="2"/>
      <charset val="204"/>
    </font>
    <font>
      <b/>
      <sz val="16"/>
      <name val="Arial"/>
      <family val="2"/>
      <charset val="204"/>
    </font>
    <font>
      <i/>
      <sz val="16"/>
      <color theme="1"/>
      <name val="Arial"/>
      <family val="2"/>
      <charset val="204"/>
    </font>
    <font>
      <b/>
      <i/>
      <sz val="16"/>
      <color rgb="FF00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8" fillId="0" borderId="0"/>
    <xf numFmtId="0" fontId="7" fillId="0" borderId="0"/>
    <xf numFmtId="0" fontId="10" fillId="0" borderId="0"/>
  </cellStyleXfs>
  <cellXfs count="255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2"/>
    <xf numFmtId="0" fontId="1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1" fillId="0" borderId="11" xfId="4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2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49" fontId="11" fillId="0" borderId="1" xfId="4" applyNumberFormat="1" applyFont="1" applyBorder="1" applyAlignment="1">
      <alignment horizontal="left" vertical="center" wrapText="1"/>
    </xf>
    <xf numFmtId="0" fontId="12" fillId="0" borderId="17" xfId="4" applyFont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" fillId="6" borderId="8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8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6" fillId="3" borderId="8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20" fillId="6" borderId="8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22" fillId="0" borderId="1" xfId="4" applyFont="1" applyBorder="1" applyAlignment="1">
      <alignment vertical="center" wrapText="1"/>
    </xf>
    <xf numFmtId="49" fontId="9" fillId="0" borderId="1" xfId="4" applyNumberFormat="1" applyFont="1" applyBorder="1" applyAlignment="1">
      <alignment vertical="center" wrapText="1"/>
    </xf>
    <xf numFmtId="0" fontId="9" fillId="0" borderId="1" xfId="4" applyFont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4" fillId="10" borderId="1" xfId="2" applyFont="1" applyFill="1" applyBorder="1" applyAlignment="1">
      <alignment horizontal="center" vertical="center" wrapText="1"/>
    </xf>
    <xf numFmtId="0" fontId="26" fillId="11" borderId="0" xfId="2" applyFont="1" applyFill="1"/>
    <xf numFmtId="0" fontId="27" fillId="0" borderId="1" xfId="2" applyFont="1" applyBorder="1" applyAlignment="1">
      <alignment horizontal="center" vertical="center"/>
    </xf>
    <xf numFmtId="0" fontId="27" fillId="0" borderId="1" xfId="2" applyFont="1" applyBorder="1" applyAlignment="1">
      <alignment vertical="center"/>
    </xf>
    <xf numFmtId="0" fontId="28" fillId="6" borderId="1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left" vertical="center"/>
    </xf>
    <xf numFmtId="164" fontId="30" fillId="6" borderId="1" xfId="0" applyNumberFormat="1" applyFont="1" applyFill="1" applyBorder="1" applyAlignment="1">
      <alignment horizontal="left" vertical="center" wrapText="1"/>
    </xf>
    <xf numFmtId="0" fontId="30" fillId="6" borderId="8" xfId="0" applyFont="1" applyFill="1" applyBorder="1" applyAlignment="1">
      <alignment horizontal="left" vertical="center" wrapText="1"/>
    </xf>
    <xf numFmtId="0" fontId="30" fillId="6" borderId="9" xfId="0" applyFont="1" applyFill="1" applyBorder="1" applyAlignment="1">
      <alignment horizontal="left" vertical="center" wrapText="1"/>
    </xf>
    <xf numFmtId="0" fontId="30" fillId="6" borderId="1" xfId="0" applyFont="1" applyFill="1" applyBorder="1" applyAlignment="1">
      <alignment horizontal="left" vertical="center" wrapText="1"/>
    </xf>
    <xf numFmtId="0" fontId="31" fillId="6" borderId="1" xfId="0" applyFont="1" applyFill="1" applyBorder="1" applyAlignment="1">
      <alignment horizontal="center" vertical="center"/>
    </xf>
    <xf numFmtId="0" fontId="9" fillId="8" borderId="0" xfId="0" applyFont="1" applyFill="1" applyAlignment="1">
      <alignment vertical="center"/>
    </xf>
    <xf numFmtId="0" fontId="28" fillId="6" borderId="1" xfId="0" applyFont="1" applyFill="1" applyBorder="1" applyAlignment="1">
      <alignment vertical="center"/>
    </xf>
    <xf numFmtId="0" fontId="28" fillId="6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12" borderId="1" xfId="0" applyFont="1" applyFill="1" applyBorder="1" applyAlignment="1">
      <alignment vertical="center"/>
    </xf>
    <xf numFmtId="0" fontId="32" fillId="12" borderId="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33" fillId="12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vertical="center" wrapText="1"/>
    </xf>
    <xf numFmtId="0" fontId="17" fillId="12" borderId="1" xfId="0" applyFont="1" applyFill="1" applyBorder="1" applyAlignment="1">
      <alignment vertical="center"/>
    </xf>
    <xf numFmtId="0" fontId="34" fillId="12" borderId="1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wrapText="1"/>
    </xf>
    <xf numFmtId="0" fontId="13" fillId="11" borderId="1" xfId="0" applyFont="1" applyFill="1" applyBorder="1" applyAlignment="1">
      <alignment horizontal="center" wrapText="1"/>
    </xf>
    <xf numFmtId="0" fontId="13" fillId="11" borderId="8" xfId="0" applyFont="1" applyFill="1" applyBorder="1" applyAlignment="1">
      <alignment horizontal="center" wrapText="1"/>
    </xf>
    <xf numFmtId="0" fontId="13" fillId="11" borderId="10" xfId="0" applyFont="1" applyFill="1" applyBorder="1" applyAlignment="1">
      <alignment horizontal="center" wrapText="1"/>
    </xf>
    <xf numFmtId="0" fontId="13" fillId="11" borderId="11" xfId="0" applyFont="1" applyFill="1" applyBorder="1" applyAlignment="1">
      <alignment horizontal="center" wrapText="1"/>
    </xf>
    <xf numFmtId="0" fontId="13" fillId="11" borderId="1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/>
    </xf>
    <xf numFmtId="0" fontId="32" fillId="12" borderId="1" xfId="0" applyFont="1" applyFill="1" applyBorder="1" applyAlignment="1">
      <alignment horizontal="center" vertical="center"/>
    </xf>
    <xf numFmtId="1" fontId="32" fillId="12" borderId="1" xfId="0" applyNumberFormat="1" applyFont="1" applyFill="1" applyBorder="1" applyAlignment="1">
      <alignment horizontal="center" vertical="center" wrapText="1"/>
    </xf>
    <xf numFmtId="0" fontId="36" fillId="13" borderId="1" xfId="0" applyFont="1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/>
    </xf>
    <xf numFmtId="1" fontId="32" fillId="12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2" fillId="12" borderId="1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 xr:uid="{00000000-0005-0000-0000-000001000000}"/>
    <cellStyle name="Обычный 2 3" xfId="1" xr:uid="{00000000-0005-0000-0000-000002000000}"/>
    <cellStyle name="Обычный 3" xfId="3" xr:uid="{00000000-0005-0000-0000-000003000000}"/>
    <cellStyle name="Обычный 5" xfId="4" xr:uid="{50C0A383-3C2A-4B63-9796-E2373C6B58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F288"/>
  <sheetViews>
    <sheetView tabSelected="1" view="pageBreakPreview" zoomScale="60" zoomScaleNormal="60" workbookViewId="0">
      <pane ySplit="4" topLeftCell="A5" activePane="bottomLeft" state="frozen"/>
      <selection pane="bottomLeft" activeCell="H9" sqref="H9"/>
    </sheetView>
  </sheetViews>
  <sheetFormatPr defaultColWidth="9.140625" defaultRowHeight="18" x14ac:dyDescent="0.25"/>
  <cols>
    <col min="1" max="1" width="6.28515625" style="1" customWidth="1"/>
    <col min="2" max="2" width="43.140625" style="1" customWidth="1"/>
    <col min="3" max="3" width="45" style="1" customWidth="1"/>
    <col min="4" max="16384" width="9.140625" style="1"/>
  </cols>
  <sheetData>
    <row r="1" spans="1:6" s="2" customFormat="1" ht="60" customHeight="1" x14ac:dyDescent="0.25">
      <c r="A1" s="7"/>
      <c r="B1" s="210" t="s">
        <v>251</v>
      </c>
      <c r="C1" s="210"/>
    </row>
    <row r="2" spans="1:6" ht="18" customHeight="1" thickBot="1" x14ac:dyDescent="0.3"/>
    <row r="3" spans="1:6" ht="31.5" customHeight="1" x14ac:dyDescent="0.25">
      <c r="A3" s="212" t="s">
        <v>1</v>
      </c>
      <c r="B3" s="211" t="s">
        <v>0</v>
      </c>
      <c r="C3" s="213" t="s">
        <v>7</v>
      </c>
    </row>
    <row r="4" spans="1:6" ht="11.25" customHeight="1" thickBot="1" x14ac:dyDescent="0.3">
      <c r="A4" s="212"/>
      <c r="B4" s="211"/>
      <c r="C4" s="214"/>
      <c r="E4" s="207"/>
    </row>
    <row r="5" spans="1:6" s="3" customFormat="1" ht="22.5" customHeight="1" x14ac:dyDescent="0.25">
      <c r="A5" s="137"/>
      <c r="B5" s="127" t="s">
        <v>2</v>
      </c>
      <c r="C5" s="147">
        <f t="shared" ref="C5" si="0">C6+C17+C38+C52+C63+C72+C84+C96+C107+C121+C135+C156+C166+C174+C188+C203+C221+C227+C228+C229</f>
        <v>2577</v>
      </c>
      <c r="F5" s="208"/>
    </row>
    <row r="6" spans="1:6" s="128" customFormat="1" ht="22.5" customHeight="1" x14ac:dyDescent="0.25">
      <c r="A6" s="170">
        <v>1</v>
      </c>
      <c r="B6" s="171" t="s">
        <v>13</v>
      </c>
      <c r="C6" s="173">
        <f>SUM(C7:C16)</f>
        <v>67</v>
      </c>
    </row>
    <row r="7" spans="1:6" s="128" customFormat="1" ht="22.5" customHeight="1" x14ac:dyDescent="0.25">
      <c r="A7" s="138">
        <v>1</v>
      </c>
      <c r="B7" s="146" t="s">
        <v>228</v>
      </c>
      <c r="C7" s="175">
        <v>17</v>
      </c>
    </row>
    <row r="8" spans="1:6" s="128" customFormat="1" ht="22.5" customHeight="1" x14ac:dyDescent="0.25">
      <c r="A8" s="138">
        <v>2</v>
      </c>
      <c r="B8" s="146" t="s">
        <v>229</v>
      </c>
      <c r="C8" s="175">
        <v>5</v>
      </c>
    </row>
    <row r="9" spans="1:6" s="128" customFormat="1" ht="22.5" customHeight="1" x14ac:dyDescent="0.25">
      <c r="A9" s="138">
        <v>3</v>
      </c>
      <c r="B9" s="146" t="s">
        <v>59</v>
      </c>
      <c r="C9" s="175">
        <v>5</v>
      </c>
    </row>
    <row r="10" spans="1:6" s="128" customFormat="1" ht="22.5" customHeight="1" x14ac:dyDescent="0.25">
      <c r="A10" s="138">
        <v>4</v>
      </c>
      <c r="B10" s="146" t="s">
        <v>230</v>
      </c>
      <c r="C10" s="175">
        <v>5</v>
      </c>
    </row>
    <row r="11" spans="1:6" s="128" customFormat="1" ht="22.5" customHeight="1" x14ac:dyDescent="0.25">
      <c r="A11" s="138">
        <v>5</v>
      </c>
      <c r="B11" s="146" t="s">
        <v>231</v>
      </c>
      <c r="C11" s="175">
        <v>5</v>
      </c>
    </row>
    <row r="12" spans="1:6" s="128" customFormat="1" ht="22.5" customHeight="1" x14ac:dyDescent="0.25">
      <c r="A12" s="138">
        <v>6</v>
      </c>
      <c r="B12" s="146" t="s">
        <v>232</v>
      </c>
      <c r="C12" s="175">
        <v>6</v>
      </c>
    </row>
    <row r="13" spans="1:6" s="128" customFormat="1" ht="22.5" customHeight="1" x14ac:dyDescent="0.25">
      <c r="A13" s="138">
        <v>7</v>
      </c>
      <c r="B13" s="146" t="s">
        <v>233</v>
      </c>
      <c r="C13" s="175">
        <v>7</v>
      </c>
    </row>
    <row r="14" spans="1:6" s="128" customFormat="1" ht="22.5" customHeight="1" x14ac:dyDescent="0.25">
      <c r="A14" s="138">
        <v>8</v>
      </c>
      <c r="B14" s="146" t="s">
        <v>234</v>
      </c>
      <c r="C14" s="175">
        <v>5</v>
      </c>
    </row>
    <row r="15" spans="1:6" s="128" customFormat="1" ht="22.5" customHeight="1" x14ac:dyDescent="0.25">
      <c r="A15" s="138">
        <v>9</v>
      </c>
      <c r="B15" s="146" t="s">
        <v>235</v>
      </c>
      <c r="C15" s="175">
        <v>6</v>
      </c>
    </row>
    <row r="16" spans="1:6" s="128" customFormat="1" ht="22.5" customHeight="1" x14ac:dyDescent="0.25">
      <c r="A16" s="138">
        <v>10</v>
      </c>
      <c r="B16" s="146" t="s">
        <v>236</v>
      </c>
      <c r="C16" s="175">
        <v>6</v>
      </c>
    </row>
    <row r="17" spans="1:3" s="72" customFormat="1" ht="22.5" customHeight="1" x14ac:dyDescent="0.25">
      <c r="A17" s="170">
        <v>2</v>
      </c>
      <c r="B17" s="171" t="s">
        <v>14</v>
      </c>
      <c r="C17" s="173">
        <f>SUM(C18:C37)</f>
        <v>66</v>
      </c>
    </row>
    <row r="18" spans="1:3" s="72" customFormat="1" ht="22.5" customHeight="1" x14ac:dyDescent="0.25">
      <c r="A18" s="138">
        <v>1</v>
      </c>
      <c r="B18" s="141" t="s">
        <v>205</v>
      </c>
      <c r="C18" s="96">
        <v>7</v>
      </c>
    </row>
    <row r="19" spans="1:3" s="72" customFormat="1" ht="22.5" customHeight="1" x14ac:dyDescent="0.25">
      <c r="A19" s="138">
        <v>2</v>
      </c>
      <c r="B19" s="141" t="s">
        <v>204</v>
      </c>
      <c r="C19" s="96"/>
    </row>
    <row r="20" spans="1:3" s="72" customFormat="1" ht="22.5" customHeight="1" x14ac:dyDescent="0.25">
      <c r="A20" s="138">
        <v>3</v>
      </c>
      <c r="B20" s="141" t="s">
        <v>203</v>
      </c>
      <c r="C20" s="96">
        <v>7</v>
      </c>
    </row>
    <row r="21" spans="1:3" s="72" customFormat="1" ht="22.5" customHeight="1" x14ac:dyDescent="0.25">
      <c r="A21" s="138">
        <v>4</v>
      </c>
      <c r="B21" s="141" t="s">
        <v>202</v>
      </c>
      <c r="C21" s="96">
        <v>6</v>
      </c>
    </row>
    <row r="22" spans="1:3" s="72" customFormat="1" ht="22.5" customHeight="1" x14ac:dyDescent="0.25">
      <c r="A22" s="138">
        <v>5</v>
      </c>
      <c r="B22" s="141" t="s">
        <v>201</v>
      </c>
      <c r="C22" s="96">
        <v>4</v>
      </c>
    </row>
    <row r="23" spans="1:3" s="72" customFormat="1" ht="22.5" customHeight="1" x14ac:dyDescent="0.25">
      <c r="A23" s="138">
        <v>6</v>
      </c>
      <c r="B23" s="141" t="s">
        <v>200</v>
      </c>
      <c r="C23" s="96"/>
    </row>
    <row r="24" spans="1:3" s="72" customFormat="1" ht="22.5" customHeight="1" x14ac:dyDescent="0.25">
      <c r="A24" s="138">
        <v>7</v>
      </c>
      <c r="B24" s="141" t="s">
        <v>199</v>
      </c>
      <c r="C24" s="96"/>
    </row>
    <row r="25" spans="1:3" s="72" customFormat="1" ht="22.5" customHeight="1" x14ac:dyDescent="0.25">
      <c r="A25" s="138">
        <v>8</v>
      </c>
      <c r="B25" s="141" t="s">
        <v>198</v>
      </c>
      <c r="C25" s="96"/>
    </row>
    <row r="26" spans="1:3" s="72" customFormat="1" ht="22.5" customHeight="1" x14ac:dyDescent="0.25">
      <c r="A26" s="138">
        <v>9</v>
      </c>
      <c r="B26" s="141" t="s">
        <v>197</v>
      </c>
      <c r="C26" s="96">
        <v>3</v>
      </c>
    </row>
    <row r="27" spans="1:3" s="72" customFormat="1" ht="22.5" customHeight="1" x14ac:dyDescent="0.25">
      <c r="A27" s="138">
        <v>10</v>
      </c>
      <c r="B27" s="141" t="s">
        <v>134</v>
      </c>
      <c r="C27" s="96"/>
    </row>
    <row r="28" spans="1:3" s="72" customFormat="1" ht="22.5" customHeight="1" x14ac:dyDescent="0.25">
      <c r="A28" s="138">
        <v>11</v>
      </c>
      <c r="B28" s="141" t="s">
        <v>196</v>
      </c>
      <c r="C28" s="96">
        <v>7</v>
      </c>
    </row>
    <row r="29" spans="1:3" s="72" customFormat="1" ht="22.5" customHeight="1" x14ac:dyDescent="0.25">
      <c r="A29" s="138">
        <v>12</v>
      </c>
      <c r="B29" s="141" t="s">
        <v>195</v>
      </c>
      <c r="C29" s="96"/>
    </row>
    <row r="30" spans="1:3" s="72" customFormat="1" ht="22.5" customHeight="1" x14ac:dyDescent="0.25">
      <c r="A30" s="138">
        <v>13</v>
      </c>
      <c r="B30" s="141" t="s">
        <v>194</v>
      </c>
      <c r="C30" s="96">
        <v>5</v>
      </c>
    </row>
    <row r="31" spans="1:3" s="72" customFormat="1" ht="22.5" customHeight="1" x14ac:dyDescent="0.25">
      <c r="A31" s="138">
        <v>14</v>
      </c>
      <c r="B31" s="141" t="s">
        <v>193</v>
      </c>
      <c r="C31" s="96"/>
    </row>
    <row r="32" spans="1:3" s="72" customFormat="1" ht="22.5" customHeight="1" x14ac:dyDescent="0.25">
      <c r="A32" s="138">
        <v>15</v>
      </c>
      <c r="B32" s="141" t="s">
        <v>192</v>
      </c>
      <c r="C32" s="96"/>
    </row>
    <row r="33" spans="1:3" s="72" customFormat="1" ht="22.5" customHeight="1" x14ac:dyDescent="0.25">
      <c r="A33" s="138">
        <v>16</v>
      </c>
      <c r="B33" s="141" t="s">
        <v>191</v>
      </c>
      <c r="C33" s="96">
        <v>4</v>
      </c>
    </row>
    <row r="34" spans="1:3" s="72" customFormat="1" ht="22.5" customHeight="1" x14ac:dyDescent="0.25">
      <c r="A34" s="138">
        <v>17</v>
      </c>
      <c r="B34" s="141" t="s">
        <v>190</v>
      </c>
      <c r="C34" s="96">
        <v>7</v>
      </c>
    </row>
    <row r="35" spans="1:3" s="72" customFormat="1" ht="22.5" customHeight="1" x14ac:dyDescent="0.25">
      <c r="A35" s="138">
        <v>18</v>
      </c>
      <c r="B35" s="141" t="s">
        <v>189</v>
      </c>
      <c r="C35" s="96">
        <v>6</v>
      </c>
    </row>
    <row r="36" spans="1:3" s="72" customFormat="1" ht="22.5" customHeight="1" x14ac:dyDescent="0.25">
      <c r="A36" s="138">
        <v>19</v>
      </c>
      <c r="B36" s="141" t="s">
        <v>188</v>
      </c>
      <c r="C36" s="96">
        <v>10</v>
      </c>
    </row>
    <row r="37" spans="1:3" s="72" customFormat="1" ht="22.5" customHeight="1" x14ac:dyDescent="0.25">
      <c r="A37" s="138">
        <v>20</v>
      </c>
      <c r="B37" s="141" t="s">
        <v>187</v>
      </c>
      <c r="C37" s="96"/>
    </row>
    <row r="38" spans="1:3" s="72" customFormat="1" ht="22.5" customHeight="1" x14ac:dyDescent="0.25">
      <c r="A38" s="170">
        <v>3</v>
      </c>
      <c r="B38" s="171" t="s">
        <v>15</v>
      </c>
      <c r="C38" s="173">
        <v>169</v>
      </c>
    </row>
    <row r="39" spans="1:3" s="72" customFormat="1" ht="22.5" customHeight="1" x14ac:dyDescent="0.25">
      <c r="A39" s="44">
        <v>1</v>
      </c>
      <c r="B39" s="44" t="s">
        <v>51</v>
      </c>
      <c r="C39" s="96">
        <v>40</v>
      </c>
    </row>
    <row r="40" spans="1:3" s="72" customFormat="1" ht="22.5" customHeight="1" x14ac:dyDescent="0.25">
      <c r="A40" s="44">
        <v>2</v>
      </c>
      <c r="B40" s="140" t="s">
        <v>50</v>
      </c>
      <c r="C40" s="96">
        <v>10</v>
      </c>
    </row>
    <row r="41" spans="1:3" s="72" customFormat="1" ht="22.5" customHeight="1" x14ac:dyDescent="0.25">
      <c r="A41" s="44">
        <v>3</v>
      </c>
      <c r="B41" s="140" t="s">
        <v>49</v>
      </c>
      <c r="C41" s="174">
        <v>10</v>
      </c>
    </row>
    <row r="42" spans="1:3" s="72" customFormat="1" ht="22.5" customHeight="1" x14ac:dyDescent="0.25">
      <c r="A42" s="44">
        <v>4</v>
      </c>
      <c r="B42" s="140" t="s">
        <v>48</v>
      </c>
      <c r="C42" s="174">
        <v>14</v>
      </c>
    </row>
    <row r="43" spans="1:3" s="72" customFormat="1" ht="22.5" customHeight="1" x14ac:dyDescent="0.25">
      <c r="A43" s="44">
        <v>5</v>
      </c>
      <c r="B43" s="140" t="s">
        <v>47</v>
      </c>
      <c r="C43" s="96">
        <v>12</v>
      </c>
    </row>
    <row r="44" spans="1:3" s="72" customFormat="1" ht="22.5" customHeight="1" x14ac:dyDescent="0.25">
      <c r="A44" s="44">
        <v>6</v>
      </c>
      <c r="B44" s="140" t="s">
        <v>46</v>
      </c>
      <c r="C44" s="96">
        <v>6</v>
      </c>
    </row>
    <row r="45" spans="1:3" s="72" customFormat="1" ht="22.5" customHeight="1" x14ac:dyDescent="0.25">
      <c r="A45" s="44">
        <v>7</v>
      </c>
      <c r="B45" s="44" t="s">
        <v>45</v>
      </c>
      <c r="C45" s="197">
        <v>10</v>
      </c>
    </row>
    <row r="46" spans="1:3" s="72" customFormat="1" ht="22.5" customHeight="1" x14ac:dyDescent="0.25">
      <c r="A46" s="44">
        <v>8</v>
      </c>
      <c r="B46" s="140" t="s">
        <v>44</v>
      </c>
      <c r="C46" s="96">
        <v>10</v>
      </c>
    </row>
    <row r="47" spans="1:3" s="72" customFormat="1" ht="22.5" customHeight="1" x14ac:dyDescent="0.25">
      <c r="A47" s="44">
        <v>9</v>
      </c>
      <c r="B47" s="140" t="s">
        <v>43</v>
      </c>
      <c r="C47" s="96">
        <v>12</v>
      </c>
    </row>
    <row r="48" spans="1:3" s="72" customFormat="1" ht="22.5" customHeight="1" x14ac:dyDescent="0.25">
      <c r="A48" s="44">
        <v>10</v>
      </c>
      <c r="B48" s="140" t="s">
        <v>42</v>
      </c>
      <c r="C48" s="96">
        <v>8</v>
      </c>
    </row>
    <row r="49" spans="1:3" s="72" customFormat="1" ht="22.5" customHeight="1" x14ac:dyDescent="0.25">
      <c r="A49" s="44">
        <v>11</v>
      </c>
      <c r="B49" s="140" t="s">
        <v>41</v>
      </c>
      <c r="C49" s="96">
        <v>15</v>
      </c>
    </row>
    <row r="50" spans="1:3" s="72" customFormat="1" ht="22.5" customHeight="1" x14ac:dyDescent="0.25">
      <c r="A50" s="44">
        <v>12</v>
      </c>
      <c r="B50" s="140" t="s">
        <v>40</v>
      </c>
      <c r="C50" s="96">
        <v>12</v>
      </c>
    </row>
    <row r="51" spans="1:3" s="72" customFormat="1" ht="22.5" customHeight="1" x14ac:dyDescent="0.25">
      <c r="A51" s="44">
        <v>13</v>
      </c>
      <c r="B51" s="140" t="s">
        <v>39</v>
      </c>
      <c r="C51" s="96">
        <v>10</v>
      </c>
    </row>
    <row r="52" spans="1:3" s="72" customFormat="1" ht="22.5" customHeight="1" x14ac:dyDescent="0.25">
      <c r="A52" s="170">
        <v>4</v>
      </c>
      <c r="B52" s="171" t="s">
        <v>27</v>
      </c>
      <c r="C52" s="198">
        <f t="shared" ref="C52" si="1">SUM(C53:C62)</f>
        <v>162</v>
      </c>
    </row>
    <row r="53" spans="1:3" s="72" customFormat="1" ht="22.5" customHeight="1" x14ac:dyDescent="0.25">
      <c r="A53" s="138">
        <v>1</v>
      </c>
      <c r="B53" s="140" t="s">
        <v>26</v>
      </c>
      <c r="C53" s="96">
        <v>5</v>
      </c>
    </row>
    <row r="54" spans="1:3" s="72" customFormat="1" ht="22.5" customHeight="1" x14ac:dyDescent="0.25">
      <c r="A54" s="138">
        <v>2</v>
      </c>
      <c r="B54" s="140" t="s">
        <v>25</v>
      </c>
      <c r="C54" s="96">
        <v>40</v>
      </c>
    </row>
    <row r="55" spans="1:3" s="72" customFormat="1" ht="22.5" customHeight="1" x14ac:dyDescent="0.25">
      <c r="A55" s="138">
        <v>3</v>
      </c>
      <c r="B55" s="140" t="s">
        <v>24</v>
      </c>
      <c r="C55" s="96">
        <v>15</v>
      </c>
    </row>
    <row r="56" spans="1:3" s="72" customFormat="1" ht="22.5" customHeight="1" x14ac:dyDescent="0.25">
      <c r="A56" s="138">
        <v>4</v>
      </c>
      <c r="B56" s="140" t="s">
        <v>23</v>
      </c>
      <c r="C56" s="96">
        <v>35</v>
      </c>
    </row>
    <row r="57" spans="1:3" s="72" customFormat="1" ht="22.5" customHeight="1" x14ac:dyDescent="0.25">
      <c r="A57" s="138">
        <v>5</v>
      </c>
      <c r="B57" s="140" t="s">
        <v>22</v>
      </c>
      <c r="C57" s="96">
        <v>15</v>
      </c>
    </row>
    <row r="58" spans="1:3" s="72" customFormat="1" ht="22.5" customHeight="1" x14ac:dyDescent="0.25">
      <c r="A58" s="138">
        <v>6</v>
      </c>
      <c r="B58" s="140" t="s">
        <v>21</v>
      </c>
      <c r="C58" s="96">
        <v>15</v>
      </c>
    </row>
    <row r="59" spans="1:3" s="72" customFormat="1" ht="22.5" customHeight="1" x14ac:dyDescent="0.25">
      <c r="A59" s="138">
        <v>7</v>
      </c>
      <c r="B59" s="140" t="s">
        <v>20</v>
      </c>
      <c r="C59" s="96">
        <v>10</v>
      </c>
    </row>
    <row r="60" spans="1:3" s="72" customFormat="1" ht="22.5" customHeight="1" x14ac:dyDescent="0.25">
      <c r="A60" s="138">
        <v>8</v>
      </c>
      <c r="B60" s="140" t="s">
        <v>19</v>
      </c>
      <c r="C60" s="96">
        <v>17</v>
      </c>
    </row>
    <row r="61" spans="1:3" s="72" customFormat="1" ht="22.5" customHeight="1" x14ac:dyDescent="0.25">
      <c r="A61" s="138">
        <v>9</v>
      </c>
      <c r="B61" s="140" t="s">
        <v>18</v>
      </c>
      <c r="C61" s="96">
        <v>10</v>
      </c>
    </row>
    <row r="62" spans="1:3" ht="22.5" customHeight="1" x14ac:dyDescent="0.25">
      <c r="A62" s="138">
        <v>10</v>
      </c>
      <c r="B62" s="140" t="s">
        <v>17</v>
      </c>
      <c r="C62" s="96"/>
    </row>
    <row r="63" spans="1:3" ht="22.5" customHeight="1" x14ac:dyDescent="0.25">
      <c r="A63" s="170">
        <v>5</v>
      </c>
      <c r="B63" s="177" t="s">
        <v>36</v>
      </c>
      <c r="C63" s="198">
        <f t="shared" ref="C63" si="2">SUM(C64:C71)</f>
        <v>84</v>
      </c>
    </row>
    <row r="64" spans="1:3" ht="22.5" customHeight="1" x14ac:dyDescent="0.25">
      <c r="A64" s="44">
        <v>1</v>
      </c>
      <c r="B64" s="140" t="s">
        <v>35</v>
      </c>
      <c r="C64" s="96">
        <v>24</v>
      </c>
    </row>
    <row r="65" spans="1:3" ht="22.5" customHeight="1" x14ac:dyDescent="0.25">
      <c r="A65" s="44">
        <v>2</v>
      </c>
      <c r="B65" s="140" t="s">
        <v>34</v>
      </c>
      <c r="C65" s="96">
        <v>11</v>
      </c>
    </row>
    <row r="66" spans="1:3" ht="22.5" customHeight="1" x14ac:dyDescent="0.25">
      <c r="A66" s="44">
        <v>3</v>
      </c>
      <c r="B66" s="140" t="s">
        <v>33</v>
      </c>
      <c r="C66" s="96">
        <v>10</v>
      </c>
    </row>
    <row r="67" spans="1:3" ht="22.5" customHeight="1" x14ac:dyDescent="0.25">
      <c r="A67" s="44">
        <v>4</v>
      </c>
      <c r="B67" s="140" t="s">
        <v>32</v>
      </c>
      <c r="C67" s="96"/>
    </row>
    <row r="68" spans="1:3" ht="22.5" customHeight="1" x14ac:dyDescent="0.25">
      <c r="A68" s="44">
        <v>5</v>
      </c>
      <c r="B68" s="140" t="s">
        <v>31</v>
      </c>
      <c r="C68" s="96">
        <v>15</v>
      </c>
    </row>
    <row r="69" spans="1:3" ht="22.5" customHeight="1" x14ac:dyDescent="0.25">
      <c r="A69" s="44">
        <v>6</v>
      </c>
      <c r="B69" s="140" t="s">
        <v>30</v>
      </c>
      <c r="C69" s="96">
        <v>10</v>
      </c>
    </row>
    <row r="70" spans="1:3" ht="22.5" customHeight="1" x14ac:dyDescent="0.25">
      <c r="A70" s="44">
        <v>7</v>
      </c>
      <c r="B70" s="140" t="s">
        <v>29</v>
      </c>
      <c r="C70" s="96">
        <v>7</v>
      </c>
    </row>
    <row r="71" spans="1:3" ht="22.5" customHeight="1" x14ac:dyDescent="0.25">
      <c r="A71" s="44">
        <v>8</v>
      </c>
      <c r="B71" s="140" t="s">
        <v>28</v>
      </c>
      <c r="C71" s="96">
        <v>7</v>
      </c>
    </row>
    <row r="72" spans="1:3" ht="22.5" customHeight="1" x14ac:dyDescent="0.25">
      <c r="A72" s="170">
        <v>6</v>
      </c>
      <c r="B72" s="177" t="s">
        <v>16</v>
      </c>
      <c r="C72" s="198">
        <f t="shared" ref="C72" si="3">SUM(C73:C83)</f>
        <v>55</v>
      </c>
    </row>
    <row r="73" spans="1:3" ht="22.5" customHeight="1" x14ac:dyDescent="0.25">
      <c r="A73" s="44">
        <v>1</v>
      </c>
      <c r="B73" s="40" t="s">
        <v>98</v>
      </c>
      <c r="C73" s="175">
        <v>22</v>
      </c>
    </row>
    <row r="74" spans="1:3" ht="22.5" customHeight="1" x14ac:dyDescent="0.25">
      <c r="A74" s="44">
        <v>2</v>
      </c>
      <c r="B74" s="40" t="s">
        <v>97</v>
      </c>
      <c r="C74" s="175"/>
    </row>
    <row r="75" spans="1:3" ht="22.5" customHeight="1" x14ac:dyDescent="0.25">
      <c r="A75" s="44">
        <v>3</v>
      </c>
      <c r="B75" s="40" t="s">
        <v>96</v>
      </c>
      <c r="C75" s="175">
        <v>5</v>
      </c>
    </row>
    <row r="76" spans="1:3" ht="22.5" customHeight="1" x14ac:dyDescent="0.25">
      <c r="A76" s="44">
        <v>4</v>
      </c>
      <c r="B76" s="40" t="s">
        <v>95</v>
      </c>
      <c r="C76" s="175"/>
    </row>
    <row r="77" spans="1:3" ht="22.5" customHeight="1" x14ac:dyDescent="0.25">
      <c r="A77" s="44">
        <v>5</v>
      </c>
      <c r="B77" s="40" t="s">
        <v>94</v>
      </c>
      <c r="C77" s="175">
        <v>7</v>
      </c>
    </row>
    <row r="78" spans="1:3" ht="22.5" customHeight="1" x14ac:dyDescent="0.25">
      <c r="A78" s="44">
        <v>6</v>
      </c>
      <c r="B78" s="40" t="s">
        <v>93</v>
      </c>
      <c r="C78" s="175">
        <v>8</v>
      </c>
    </row>
    <row r="79" spans="1:3" ht="22.5" customHeight="1" x14ac:dyDescent="0.25">
      <c r="A79" s="44">
        <v>7</v>
      </c>
      <c r="B79" s="40" t="s">
        <v>92</v>
      </c>
      <c r="C79" s="175">
        <v>6</v>
      </c>
    </row>
    <row r="80" spans="1:3" ht="22.5" customHeight="1" x14ac:dyDescent="0.25">
      <c r="A80" s="44">
        <v>8</v>
      </c>
      <c r="B80" s="40" t="s">
        <v>91</v>
      </c>
      <c r="C80" s="175">
        <v>2</v>
      </c>
    </row>
    <row r="81" spans="1:3" ht="22.5" customHeight="1" x14ac:dyDescent="0.25">
      <c r="A81" s="44">
        <v>9</v>
      </c>
      <c r="B81" s="40" t="s">
        <v>90</v>
      </c>
      <c r="C81" s="175"/>
    </row>
    <row r="82" spans="1:3" ht="22.5" customHeight="1" x14ac:dyDescent="0.25">
      <c r="A82" s="44">
        <v>10</v>
      </c>
      <c r="B82" s="40" t="s">
        <v>89</v>
      </c>
      <c r="C82" s="175"/>
    </row>
    <row r="83" spans="1:3" ht="22.5" customHeight="1" x14ac:dyDescent="0.25">
      <c r="A83" s="44">
        <v>11</v>
      </c>
      <c r="B83" s="40" t="s">
        <v>88</v>
      </c>
      <c r="C83" s="96">
        <v>5</v>
      </c>
    </row>
    <row r="84" spans="1:3" ht="22.5" customHeight="1" x14ac:dyDescent="0.25">
      <c r="A84" s="178">
        <v>7</v>
      </c>
      <c r="B84" s="177" t="s">
        <v>160</v>
      </c>
      <c r="C84" s="199">
        <f t="shared" ref="C84" si="4">SUM(C85:C95)</f>
        <v>267</v>
      </c>
    </row>
    <row r="85" spans="1:3" ht="22.5" customHeight="1" x14ac:dyDescent="0.25">
      <c r="A85" s="44">
        <v>1</v>
      </c>
      <c r="B85" s="40" t="s">
        <v>159</v>
      </c>
      <c r="C85" s="96">
        <v>45</v>
      </c>
    </row>
    <row r="86" spans="1:3" ht="22.5" customHeight="1" x14ac:dyDescent="0.25">
      <c r="A86" s="44">
        <v>2</v>
      </c>
      <c r="B86" s="40" t="s">
        <v>158</v>
      </c>
      <c r="C86" s="96">
        <v>35</v>
      </c>
    </row>
    <row r="87" spans="1:3" ht="22.5" customHeight="1" x14ac:dyDescent="0.25">
      <c r="A87" s="44">
        <v>3</v>
      </c>
      <c r="B87" s="40" t="s">
        <v>157</v>
      </c>
      <c r="C87" s="96">
        <v>28</v>
      </c>
    </row>
    <row r="88" spans="1:3" ht="22.5" customHeight="1" x14ac:dyDescent="0.25">
      <c r="A88" s="44">
        <v>4</v>
      </c>
      <c r="B88" s="40" t="s">
        <v>156</v>
      </c>
      <c r="C88" s="96">
        <v>18</v>
      </c>
    </row>
    <row r="89" spans="1:3" ht="22.5" customHeight="1" x14ac:dyDescent="0.25">
      <c r="A89" s="44">
        <v>5</v>
      </c>
      <c r="B89" s="40" t="s">
        <v>155</v>
      </c>
      <c r="C89" s="96">
        <v>25</v>
      </c>
    </row>
    <row r="90" spans="1:3" ht="22.5" customHeight="1" x14ac:dyDescent="0.25">
      <c r="A90" s="44">
        <v>6</v>
      </c>
      <c r="B90" s="40" t="s">
        <v>154</v>
      </c>
      <c r="C90" s="96">
        <v>25</v>
      </c>
    </row>
    <row r="91" spans="1:3" ht="22.5" customHeight="1" x14ac:dyDescent="0.25">
      <c r="A91" s="44">
        <v>7</v>
      </c>
      <c r="B91" s="40" t="s">
        <v>153</v>
      </c>
      <c r="C91" s="96">
        <v>18</v>
      </c>
    </row>
    <row r="92" spans="1:3" ht="22.5" customHeight="1" x14ac:dyDescent="0.25">
      <c r="A92" s="44">
        <v>8</v>
      </c>
      <c r="B92" s="40" t="s">
        <v>152</v>
      </c>
      <c r="C92" s="96">
        <v>5</v>
      </c>
    </row>
    <row r="93" spans="1:3" ht="22.5" customHeight="1" x14ac:dyDescent="0.25">
      <c r="A93" s="44">
        <v>9</v>
      </c>
      <c r="B93" s="40" t="s">
        <v>151</v>
      </c>
      <c r="C93" s="96">
        <v>18</v>
      </c>
    </row>
    <row r="94" spans="1:3" ht="22.5" customHeight="1" x14ac:dyDescent="0.25">
      <c r="A94" s="44">
        <v>10</v>
      </c>
      <c r="B94" s="40" t="s">
        <v>150</v>
      </c>
      <c r="C94" s="96">
        <v>25</v>
      </c>
    </row>
    <row r="95" spans="1:3" ht="22.5" customHeight="1" x14ac:dyDescent="0.25">
      <c r="A95" s="44">
        <v>11</v>
      </c>
      <c r="B95" s="40" t="s">
        <v>149</v>
      </c>
      <c r="C95" s="96">
        <v>25</v>
      </c>
    </row>
    <row r="96" spans="1:3" ht="22.5" customHeight="1" x14ac:dyDescent="0.25">
      <c r="A96" s="178">
        <v>8</v>
      </c>
      <c r="B96" s="177" t="s">
        <v>148</v>
      </c>
      <c r="C96" s="200">
        <v>146</v>
      </c>
    </row>
    <row r="97" spans="1:3" ht="22.5" customHeight="1" x14ac:dyDescent="0.25">
      <c r="A97" s="138">
        <v>1</v>
      </c>
      <c r="B97" s="139" t="s">
        <v>147</v>
      </c>
      <c r="C97" s="96">
        <v>12</v>
      </c>
    </row>
    <row r="98" spans="1:3" ht="22.5" customHeight="1" x14ac:dyDescent="0.25">
      <c r="A98" s="138">
        <v>2</v>
      </c>
      <c r="B98" s="139" t="s">
        <v>146</v>
      </c>
      <c r="C98" s="96">
        <v>20</v>
      </c>
    </row>
    <row r="99" spans="1:3" ht="22.5" customHeight="1" x14ac:dyDescent="0.25">
      <c r="A99" s="138">
        <v>3</v>
      </c>
      <c r="B99" s="139" t="s">
        <v>145</v>
      </c>
      <c r="C99" s="96">
        <v>15</v>
      </c>
    </row>
    <row r="100" spans="1:3" ht="22.5" customHeight="1" x14ac:dyDescent="0.25">
      <c r="A100" s="138">
        <v>4</v>
      </c>
      <c r="B100" s="139" t="s">
        <v>144</v>
      </c>
      <c r="C100" s="96">
        <v>15</v>
      </c>
    </row>
    <row r="101" spans="1:3" ht="22.5" customHeight="1" x14ac:dyDescent="0.25">
      <c r="A101" s="138">
        <v>5</v>
      </c>
      <c r="B101" s="139" t="s">
        <v>143</v>
      </c>
      <c r="C101" s="96">
        <v>14</v>
      </c>
    </row>
    <row r="102" spans="1:3" ht="22.5" customHeight="1" x14ac:dyDescent="0.25">
      <c r="A102" s="138">
        <v>6</v>
      </c>
      <c r="B102" s="139" t="s">
        <v>142</v>
      </c>
      <c r="C102" s="176">
        <v>15</v>
      </c>
    </row>
    <row r="103" spans="1:3" ht="22.5" customHeight="1" x14ac:dyDescent="0.25">
      <c r="A103" s="138">
        <v>7</v>
      </c>
      <c r="B103" s="139" t="s">
        <v>141</v>
      </c>
      <c r="C103" s="96">
        <v>15</v>
      </c>
    </row>
    <row r="104" spans="1:3" ht="22.5" customHeight="1" x14ac:dyDescent="0.25">
      <c r="A104" s="138">
        <v>8</v>
      </c>
      <c r="B104" s="139" t="s">
        <v>140</v>
      </c>
      <c r="C104" s="96">
        <v>12</v>
      </c>
    </row>
    <row r="105" spans="1:3" ht="22.5" customHeight="1" x14ac:dyDescent="0.25">
      <c r="A105" s="138">
        <v>9</v>
      </c>
      <c r="B105" s="139" t="s">
        <v>139</v>
      </c>
      <c r="C105" s="96">
        <v>21</v>
      </c>
    </row>
    <row r="106" spans="1:3" ht="22.5" customHeight="1" x14ac:dyDescent="0.25">
      <c r="A106" s="138">
        <v>10</v>
      </c>
      <c r="B106" s="139" t="s">
        <v>138</v>
      </c>
      <c r="C106" s="96">
        <v>7</v>
      </c>
    </row>
    <row r="107" spans="1:3" ht="22.5" customHeight="1" x14ac:dyDescent="0.25">
      <c r="A107" s="178">
        <v>9</v>
      </c>
      <c r="B107" s="177" t="s">
        <v>87</v>
      </c>
      <c r="C107" s="198">
        <f t="shared" ref="C107" si="5">SUM(C108:C120)</f>
        <v>112</v>
      </c>
    </row>
    <row r="108" spans="1:3" ht="22.5" customHeight="1" x14ac:dyDescent="0.25">
      <c r="A108" s="44">
        <v>1</v>
      </c>
      <c r="B108" s="40" t="s">
        <v>86</v>
      </c>
      <c r="C108" s="96">
        <v>20</v>
      </c>
    </row>
    <row r="109" spans="1:3" ht="22.5" customHeight="1" x14ac:dyDescent="0.25">
      <c r="A109" s="44">
        <v>2</v>
      </c>
      <c r="B109" s="40" t="s">
        <v>85</v>
      </c>
      <c r="C109" s="96">
        <v>7</v>
      </c>
    </row>
    <row r="110" spans="1:3" ht="22.5" customHeight="1" x14ac:dyDescent="0.25">
      <c r="A110" s="44">
        <v>3</v>
      </c>
      <c r="B110" s="40" t="s">
        <v>84</v>
      </c>
      <c r="C110" s="96">
        <v>10</v>
      </c>
    </row>
    <row r="111" spans="1:3" ht="22.5" customHeight="1" x14ac:dyDescent="0.25">
      <c r="A111" s="44">
        <v>4</v>
      </c>
      <c r="B111" s="40" t="s">
        <v>83</v>
      </c>
      <c r="C111" s="96">
        <v>5</v>
      </c>
    </row>
    <row r="112" spans="1:3" ht="22.5" customHeight="1" x14ac:dyDescent="0.25">
      <c r="A112" s="44">
        <v>5</v>
      </c>
      <c r="B112" s="40" t="s">
        <v>82</v>
      </c>
      <c r="C112" s="96">
        <v>5</v>
      </c>
    </row>
    <row r="113" spans="1:3" ht="22.5" customHeight="1" x14ac:dyDescent="0.25">
      <c r="A113" s="44">
        <v>6</v>
      </c>
      <c r="B113" s="40" t="s">
        <v>81</v>
      </c>
      <c r="C113" s="197">
        <v>15</v>
      </c>
    </row>
    <row r="114" spans="1:3" ht="22.5" customHeight="1" x14ac:dyDescent="0.25">
      <c r="A114" s="44">
        <v>7</v>
      </c>
      <c r="B114" s="40" t="s">
        <v>80</v>
      </c>
      <c r="C114" s="96">
        <v>10</v>
      </c>
    </row>
    <row r="115" spans="1:3" ht="22.5" customHeight="1" x14ac:dyDescent="0.25">
      <c r="A115" s="44">
        <v>8</v>
      </c>
      <c r="B115" s="40" t="s">
        <v>79</v>
      </c>
      <c r="C115" s="96">
        <v>9</v>
      </c>
    </row>
    <row r="116" spans="1:3" ht="22.5" customHeight="1" x14ac:dyDescent="0.25">
      <c r="A116" s="44">
        <v>9</v>
      </c>
      <c r="B116" s="40" t="s">
        <v>78</v>
      </c>
      <c r="C116" s="96">
        <v>6</v>
      </c>
    </row>
    <row r="117" spans="1:3" ht="22.5" customHeight="1" x14ac:dyDescent="0.25">
      <c r="A117" s="44">
        <v>10</v>
      </c>
      <c r="B117" s="40" t="s">
        <v>77</v>
      </c>
      <c r="C117" s="201">
        <v>7</v>
      </c>
    </row>
    <row r="118" spans="1:3" ht="22.5" customHeight="1" x14ac:dyDescent="0.25">
      <c r="A118" s="44">
        <v>11</v>
      </c>
      <c r="B118" s="40" t="s">
        <v>76</v>
      </c>
      <c r="C118" s="96">
        <v>11</v>
      </c>
    </row>
    <row r="119" spans="1:3" ht="22.5" customHeight="1" x14ac:dyDescent="0.25">
      <c r="A119" s="44">
        <v>12</v>
      </c>
      <c r="B119" s="40" t="s">
        <v>75</v>
      </c>
      <c r="C119" s="96">
        <v>7</v>
      </c>
    </row>
    <row r="120" spans="1:3" ht="22.5" customHeight="1" x14ac:dyDescent="0.25">
      <c r="A120" s="44">
        <v>13</v>
      </c>
      <c r="B120" s="40" t="s">
        <v>74</v>
      </c>
      <c r="C120" s="96"/>
    </row>
    <row r="121" spans="1:3" ht="22.5" customHeight="1" x14ac:dyDescent="0.25">
      <c r="A121" s="178">
        <v>10</v>
      </c>
      <c r="B121" s="177" t="s">
        <v>66</v>
      </c>
      <c r="C121" s="198">
        <f t="shared" ref="C121" si="6">SUM(C122:C134)</f>
        <v>55</v>
      </c>
    </row>
    <row r="122" spans="1:3" ht="22.5" customHeight="1" x14ac:dyDescent="0.25">
      <c r="A122" s="44">
        <v>1</v>
      </c>
      <c r="B122" s="142" t="s">
        <v>65</v>
      </c>
      <c r="C122" s="96">
        <v>15</v>
      </c>
    </row>
    <row r="123" spans="1:3" ht="22.5" customHeight="1" x14ac:dyDescent="0.25">
      <c r="A123" s="44">
        <v>2</v>
      </c>
      <c r="B123" s="142" t="s">
        <v>64</v>
      </c>
      <c r="C123" s="96">
        <v>5</v>
      </c>
    </row>
    <row r="124" spans="1:3" ht="22.5" customHeight="1" x14ac:dyDescent="0.25">
      <c r="A124" s="44">
        <v>3</v>
      </c>
      <c r="B124" s="143" t="s">
        <v>63</v>
      </c>
      <c r="C124" s="96"/>
    </row>
    <row r="125" spans="1:3" ht="22.5" customHeight="1" x14ac:dyDescent="0.25">
      <c r="A125" s="44">
        <v>4</v>
      </c>
      <c r="B125" s="142" t="s">
        <v>62</v>
      </c>
      <c r="C125" s="96"/>
    </row>
    <row r="126" spans="1:3" ht="22.5" customHeight="1" x14ac:dyDescent="0.25">
      <c r="A126" s="44">
        <v>5</v>
      </c>
      <c r="B126" s="142" t="s">
        <v>61</v>
      </c>
      <c r="C126" s="96">
        <v>10</v>
      </c>
    </row>
    <row r="127" spans="1:3" ht="22.5" customHeight="1" x14ac:dyDescent="0.25">
      <c r="A127" s="44">
        <v>6</v>
      </c>
      <c r="B127" s="142" t="s">
        <v>60</v>
      </c>
      <c r="C127" s="96">
        <v>10</v>
      </c>
    </row>
    <row r="128" spans="1:3" ht="22.5" customHeight="1" x14ac:dyDescent="0.25">
      <c r="A128" s="44">
        <v>7</v>
      </c>
      <c r="B128" s="142" t="s">
        <v>59</v>
      </c>
      <c r="C128" s="96">
        <v>7</v>
      </c>
    </row>
    <row r="129" spans="1:3" ht="22.5" customHeight="1" x14ac:dyDescent="0.25">
      <c r="A129" s="44">
        <v>8</v>
      </c>
      <c r="B129" s="142" t="s">
        <v>58</v>
      </c>
      <c r="C129" s="96">
        <v>5</v>
      </c>
    </row>
    <row r="130" spans="1:3" ht="22.5" customHeight="1" x14ac:dyDescent="0.25">
      <c r="A130" s="44">
        <v>9</v>
      </c>
      <c r="B130" s="142" t="s">
        <v>57</v>
      </c>
      <c r="C130" s="96">
        <v>3</v>
      </c>
    </row>
    <row r="131" spans="1:3" ht="22.5" customHeight="1" x14ac:dyDescent="0.25">
      <c r="A131" s="44">
        <v>10</v>
      </c>
      <c r="B131" s="144" t="s">
        <v>56</v>
      </c>
      <c r="C131" s="96"/>
    </row>
    <row r="132" spans="1:3" ht="22.5" customHeight="1" x14ac:dyDescent="0.25">
      <c r="A132" s="44">
        <v>11</v>
      </c>
      <c r="B132" s="142" t="s">
        <v>55</v>
      </c>
      <c r="C132" s="96"/>
    </row>
    <row r="133" spans="1:3" ht="22.5" customHeight="1" x14ac:dyDescent="0.25">
      <c r="A133" s="44">
        <v>12</v>
      </c>
      <c r="B133" s="142" t="s">
        <v>54</v>
      </c>
      <c r="C133" s="96"/>
    </row>
    <row r="134" spans="1:3" s="72" customFormat="1" ht="22.5" customHeight="1" x14ac:dyDescent="0.25">
      <c r="A134" s="44">
        <v>13</v>
      </c>
      <c r="B134" s="144" t="s">
        <v>53</v>
      </c>
      <c r="C134" s="96"/>
    </row>
    <row r="135" spans="1:3" s="72" customFormat="1" ht="22.5" customHeight="1" x14ac:dyDescent="0.25">
      <c r="A135" s="178">
        <v>11</v>
      </c>
      <c r="B135" s="177" t="s">
        <v>227</v>
      </c>
      <c r="C135" s="198">
        <f>SUM(C136:C155)</f>
        <v>73</v>
      </c>
    </row>
    <row r="136" spans="1:3" s="72" customFormat="1" ht="22.5" customHeight="1" x14ac:dyDescent="0.25">
      <c r="A136" s="44">
        <v>1</v>
      </c>
      <c r="B136" s="140" t="s">
        <v>226</v>
      </c>
      <c r="C136" s="96">
        <v>5</v>
      </c>
    </row>
    <row r="137" spans="1:3" s="72" customFormat="1" ht="22.5" customHeight="1" x14ac:dyDescent="0.25">
      <c r="A137" s="44">
        <v>2</v>
      </c>
      <c r="B137" s="140" t="s">
        <v>225</v>
      </c>
      <c r="C137" s="96">
        <v>10</v>
      </c>
    </row>
    <row r="138" spans="1:3" s="72" customFormat="1" ht="22.5" customHeight="1" x14ac:dyDescent="0.25">
      <c r="A138" s="44">
        <v>3</v>
      </c>
      <c r="B138" s="140" t="s">
        <v>224</v>
      </c>
      <c r="C138" s="96">
        <v>2</v>
      </c>
    </row>
    <row r="139" spans="1:3" s="72" customFormat="1" ht="22.5" customHeight="1" x14ac:dyDescent="0.25">
      <c r="A139" s="44">
        <v>4</v>
      </c>
      <c r="B139" s="140" t="s">
        <v>223</v>
      </c>
      <c r="C139" s="96">
        <v>5</v>
      </c>
    </row>
    <row r="140" spans="1:3" s="72" customFormat="1" ht="22.5" customHeight="1" x14ac:dyDescent="0.25">
      <c r="A140" s="44">
        <v>5</v>
      </c>
      <c r="B140" s="140" t="s">
        <v>222</v>
      </c>
      <c r="C140" s="96"/>
    </row>
    <row r="141" spans="1:3" s="72" customFormat="1" ht="22.5" customHeight="1" x14ac:dyDescent="0.25">
      <c r="A141" s="44">
        <v>6</v>
      </c>
      <c r="B141" s="140" t="s">
        <v>221</v>
      </c>
      <c r="C141" s="96">
        <v>4</v>
      </c>
    </row>
    <row r="142" spans="1:3" s="72" customFormat="1" ht="22.5" customHeight="1" x14ac:dyDescent="0.25">
      <c r="A142" s="44">
        <v>7</v>
      </c>
      <c r="B142" s="140" t="s">
        <v>220</v>
      </c>
      <c r="C142" s="96">
        <v>4</v>
      </c>
    </row>
    <row r="143" spans="1:3" s="72" customFormat="1" ht="22.5" customHeight="1" x14ac:dyDescent="0.25">
      <c r="A143" s="44">
        <v>8</v>
      </c>
      <c r="B143" s="140" t="s">
        <v>219</v>
      </c>
      <c r="C143" s="96"/>
    </row>
    <row r="144" spans="1:3" s="72" customFormat="1" ht="22.5" customHeight="1" x14ac:dyDescent="0.25">
      <c r="A144" s="44">
        <v>9</v>
      </c>
      <c r="B144" s="140" t="s">
        <v>218</v>
      </c>
      <c r="C144" s="175">
        <v>9</v>
      </c>
    </row>
    <row r="145" spans="1:3" s="72" customFormat="1" ht="22.5" customHeight="1" x14ac:dyDescent="0.25">
      <c r="A145" s="44">
        <v>10</v>
      </c>
      <c r="B145" s="140" t="s">
        <v>217</v>
      </c>
      <c r="C145" s="175"/>
    </row>
    <row r="146" spans="1:3" s="72" customFormat="1" ht="22.5" customHeight="1" x14ac:dyDescent="0.25">
      <c r="A146" s="44">
        <v>11</v>
      </c>
      <c r="B146" s="140" t="s">
        <v>216</v>
      </c>
      <c r="C146" s="175">
        <v>4</v>
      </c>
    </row>
    <row r="147" spans="1:3" s="72" customFormat="1" ht="22.5" customHeight="1" x14ac:dyDescent="0.25">
      <c r="A147" s="44">
        <v>12</v>
      </c>
      <c r="B147" s="140" t="s">
        <v>215</v>
      </c>
      <c r="C147" s="175">
        <v>4</v>
      </c>
    </row>
    <row r="148" spans="1:3" s="72" customFormat="1" ht="22.5" customHeight="1" x14ac:dyDescent="0.25">
      <c r="A148" s="44">
        <v>13</v>
      </c>
      <c r="B148" s="140" t="s">
        <v>214</v>
      </c>
      <c r="C148" s="175">
        <v>4</v>
      </c>
    </row>
    <row r="149" spans="1:3" s="72" customFormat="1" ht="22.5" customHeight="1" x14ac:dyDescent="0.25">
      <c r="A149" s="44">
        <v>14</v>
      </c>
      <c r="B149" s="140" t="s">
        <v>213</v>
      </c>
      <c r="C149" s="175">
        <v>7</v>
      </c>
    </row>
    <row r="150" spans="1:3" s="72" customFormat="1" ht="22.5" customHeight="1" x14ac:dyDescent="0.25">
      <c r="A150" s="44">
        <v>15</v>
      </c>
      <c r="B150" s="140" t="s">
        <v>212</v>
      </c>
      <c r="C150" s="175">
        <v>3</v>
      </c>
    </row>
    <row r="151" spans="1:3" s="72" customFormat="1" ht="22.5" customHeight="1" x14ac:dyDescent="0.25">
      <c r="A151" s="44">
        <v>16</v>
      </c>
      <c r="B151" s="140" t="s">
        <v>211</v>
      </c>
      <c r="C151" s="175"/>
    </row>
    <row r="152" spans="1:3" s="72" customFormat="1" ht="22.5" customHeight="1" x14ac:dyDescent="0.25">
      <c r="A152" s="44">
        <v>17</v>
      </c>
      <c r="B152" s="140" t="s">
        <v>210</v>
      </c>
      <c r="C152" s="175">
        <v>4</v>
      </c>
    </row>
    <row r="153" spans="1:3" s="72" customFormat="1" ht="22.5" customHeight="1" x14ac:dyDescent="0.25">
      <c r="A153" s="44">
        <v>18</v>
      </c>
      <c r="B153" s="140" t="s">
        <v>209</v>
      </c>
      <c r="C153" s="175"/>
    </row>
    <row r="154" spans="1:3" s="72" customFormat="1" ht="22.5" customHeight="1" x14ac:dyDescent="0.25">
      <c r="A154" s="44">
        <v>19</v>
      </c>
      <c r="B154" s="140" t="s">
        <v>208</v>
      </c>
      <c r="C154" s="175">
        <v>3</v>
      </c>
    </row>
    <row r="155" spans="1:3" s="72" customFormat="1" ht="22.5" customHeight="1" x14ac:dyDescent="0.25">
      <c r="A155" s="44">
        <v>20</v>
      </c>
      <c r="B155" s="140" t="s">
        <v>207</v>
      </c>
      <c r="C155" s="96">
        <v>5</v>
      </c>
    </row>
    <row r="156" spans="1:3" s="72" customFormat="1" ht="22.5" customHeight="1" x14ac:dyDescent="0.25">
      <c r="A156" s="178">
        <v>12</v>
      </c>
      <c r="B156" s="177" t="s">
        <v>123</v>
      </c>
      <c r="C156" s="198">
        <f>SUM(C157:C165)</f>
        <v>382</v>
      </c>
    </row>
    <row r="157" spans="1:3" s="72" customFormat="1" ht="22.5" customHeight="1" x14ac:dyDescent="0.25">
      <c r="A157" s="44">
        <v>1</v>
      </c>
      <c r="B157" s="140" t="s">
        <v>122</v>
      </c>
      <c r="C157" s="96">
        <v>35</v>
      </c>
    </row>
    <row r="158" spans="1:3" s="72" customFormat="1" ht="22.5" customHeight="1" x14ac:dyDescent="0.25">
      <c r="A158" s="44">
        <v>2</v>
      </c>
      <c r="B158" s="140" t="s">
        <v>121</v>
      </c>
      <c r="C158" s="96">
        <v>35</v>
      </c>
    </row>
    <row r="159" spans="1:3" s="72" customFormat="1" ht="22.5" customHeight="1" x14ac:dyDescent="0.25">
      <c r="A159" s="44">
        <v>3</v>
      </c>
      <c r="B159" s="140" t="s">
        <v>120</v>
      </c>
      <c r="C159" s="96">
        <v>36</v>
      </c>
    </row>
    <row r="160" spans="1:3" s="72" customFormat="1" ht="22.5" customHeight="1" x14ac:dyDescent="0.25">
      <c r="A160" s="44">
        <v>4</v>
      </c>
      <c r="B160" s="140" t="s">
        <v>119</v>
      </c>
      <c r="C160" s="96">
        <v>36</v>
      </c>
    </row>
    <row r="161" spans="1:3" s="72" customFormat="1" ht="22.5" customHeight="1" x14ac:dyDescent="0.25">
      <c r="A161" s="44">
        <v>5</v>
      </c>
      <c r="B161" s="140" t="s">
        <v>118</v>
      </c>
      <c r="C161" s="96">
        <v>36</v>
      </c>
    </row>
    <row r="162" spans="1:3" s="72" customFormat="1" ht="22.5" customHeight="1" x14ac:dyDescent="0.25">
      <c r="A162" s="44">
        <v>6</v>
      </c>
      <c r="B162" s="140" t="s">
        <v>117</v>
      </c>
      <c r="C162" s="96">
        <v>37</v>
      </c>
    </row>
    <row r="163" spans="1:3" s="72" customFormat="1" ht="22.5" customHeight="1" x14ac:dyDescent="0.25">
      <c r="A163" s="44">
        <v>7</v>
      </c>
      <c r="B163" s="140" t="s">
        <v>116</v>
      </c>
      <c r="C163" s="96">
        <v>37</v>
      </c>
    </row>
    <row r="164" spans="1:3" s="72" customFormat="1" ht="22.5" customHeight="1" x14ac:dyDescent="0.25">
      <c r="A164" s="44">
        <v>8</v>
      </c>
      <c r="B164" s="140" t="s">
        <v>115</v>
      </c>
      <c r="C164" s="96">
        <v>95</v>
      </c>
    </row>
    <row r="165" spans="1:3" s="72" customFormat="1" ht="22.5" customHeight="1" x14ac:dyDescent="0.25">
      <c r="A165" s="44">
        <v>9</v>
      </c>
      <c r="B165" s="140" t="s">
        <v>114</v>
      </c>
      <c r="C165" s="96">
        <v>35</v>
      </c>
    </row>
    <row r="166" spans="1:3" s="72" customFormat="1" ht="22.5" customHeight="1" x14ac:dyDescent="0.25">
      <c r="A166" s="178">
        <v>13</v>
      </c>
      <c r="B166" s="177" t="s">
        <v>237</v>
      </c>
      <c r="C166" s="198">
        <f t="shared" ref="C166" si="7">SUM(C167:C173)</f>
        <v>73</v>
      </c>
    </row>
    <row r="167" spans="1:3" s="72" customFormat="1" ht="22.5" customHeight="1" x14ac:dyDescent="0.25">
      <c r="A167" s="44">
        <v>1</v>
      </c>
      <c r="B167" s="40" t="s">
        <v>73</v>
      </c>
      <c r="C167" s="96">
        <v>15</v>
      </c>
    </row>
    <row r="168" spans="1:3" s="72" customFormat="1" ht="22.5" customHeight="1" x14ac:dyDescent="0.25">
      <c r="A168" s="44">
        <v>2</v>
      </c>
      <c r="B168" s="40" t="s">
        <v>72</v>
      </c>
      <c r="C168" s="96">
        <v>15</v>
      </c>
    </row>
    <row r="169" spans="1:3" s="72" customFormat="1" ht="22.5" customHeight="1" x14ac:dyDescent="0.25">
      <c r="A169" s="44">
        <v>3</v>
      </c>
      <c r="B169" s="40" t="s">
        <v>71</v>
      </c>
      <c r="C169" s="96">
        <v>10</v>
      </c>
    </row>
    <row r="170" spans="1:3" s="72" customFormat="1" ht="22.5" customHeight="1" x14ac:dyDescent="0.25">
      <c r="A170" s="44">
        <v>4</v>
      </c>
      <c r="B170" s="40" t="s">
        <v>70</v>
      </c>
      <c r="C170" s="96">
        <v>8</v>
      </c>
    </row>
    <row r="171" spans="1:3" s="72" customFormat="1" ht="22.5" customHeight="1" x14ac:dyDescent="0.25">
      <c r="A171" s="44">
        <v>5</v>
      </c>
      <c r="B171" s="40" t="s">
        <v>69</v>
      </c>
      <c r="C171" s="96">
        <v>10</v>
      </c>
    </row>
    <row r="172" spans="1:3" s="72" customFormat="1" ht="22.5" customHeight="1" x14ac:dyDescent="0.25">
      <c r="A172" s="44">
        <v>6</v>
      </c>
      <c r="B172" s="40" t="s">
        <v>68</v>
      </c>
      <c r="C172" s="96">
        <v>5</v>
      </c>
    </row>
    <row r="173" spans="1:3" s="72" customFormat="1" ht="22.5" customHeight="1" x14ac:dyDescent="0.25">
      <c r="A173" s="44">
        <v>7</v>
      </c>
      <c r="B173" s="139" t="s">
        <v>67</v>
      </c>
      <c r="C173" s="96">
        <v>10</v>
      </c>
    </row>
    <row r="174" spans="1:3" s="72" customFormat="1" ht="22.5" customHeight="1" x14ac:dyDescent="0.25">
      <c r="A174" s="178">
        <v>14</v>
      </c>
      <c r="B174" s="177" t="s">
        <v>238</v>
      </c>
      <c r="C174" s="202">
        <f>C175+C176+C177+C178+C179+C180+C181+C182+C183+C184+C185+C186+C187</f>
        <v>132</v>
      </c>
    </row>
    <row r="175" spans="1:3" s="72" customFormat="1" ht="22.5" customHeight="1" x14ac:dyDescent="0.25">
      <c r="A175" s="138">
        <v>1</v>
      </c>
      <c r="B175" s="145" t="s">
        <v>111</v>
      </c>
      <c r="C175" s="175">
        <v>27</v>
      </c>
    </row>
    <row r="176" spans="1:3" s="72" customFormat="1" ht="22.5" customHeight="1" x14ac:dyDescent="0.25">
      <c r="A176" s="138">
        <v>2</v>
      </c>
      <c r="B176" s="145" t="s">
        <v>110</v>
      </c>
      <c r="C176" s="175">
        <v>15</v>
      </c>
    </row>
    <row r="177" spans="1:3" s="72" customFormat="1" ht="22.5" customHeight="1" x14ac:dyDescent="0.25">
      <c r="A177" s="138">
        <v>3</v>
      </c>
      <c r="B177" s="145" t="s">
        <v>109</v>
      </c>
      <c r="C177" s="175">
        <v>15</v>
      </c>
    </row>
    <row r="178" spans="1:3" s="72" customFormat="1" ht="22.5" customHeight="1" x14ac:dyDescent="0.25">
      <c r="A178" s="138">
        <v>4</v>
      </c>
      <c r="B178" s="145" t="s">
        <v>108</v>
      </c>
      <c r="C178" s="175">
        <v>5</v>
      </c>
    </row>
    <row r="179" spans="1:3" s="72" customFormat="1" ht="22.5" customHeight="1" x14ac:dyDescent="0.25">
      <c r="A179" s="138">
        <v>5</v>
      </c>
      <c r="B179" s="145" t="s">
        <v>107</v>
      </c>
      <c r="C179" s="175">
        <v>7</v>
      </c>
    </row>
    <row r="180" spans="1:3" s="72" customFormat="1" ht="22.5" customHeight="1" x14ac:dyDescent="0.25">
      <c r="A180" s="138">
        <v>6</v>
      </c>
      <c r="B180" s="145" t="s">
        <v>106</v>
      </c>
      <c r="C180" s="175">
        <v>13</v>
      </c>
    </row>
    <row r="181" spans="1:3" s="72" customFormat="1" ht="22.5" customHeight="1" x14ac:dyDescent="0.25">
      <c r="A181" s="138">
        <v>7</v>
      </c>
      <c r="B181" s="145" t="s">
        <v>105</v>
      </c>
      <c r="C181" s="175">
        <v>6</v>
      </c>
    </row>
    <row r="182" spans="1:3" s="72" customFormat="1" ht="22.5" customHeight="1" x14ac:dyDescent="0.25">
      <c r="A182" s="138">
        <v>8</v>
      </c>
      <c r="B182" s="145" t="s">
        <v>104</v>
      </c>
      <c r="C182" s="175">
        <v>6</v>
      </c>
    </row>
    <row r="183" spans="1:3" s="72" customFormat="1" ht="22.5" customHeight="1" x14ac:dyDescent="0.25">
      <c r="A183" s="138">
        <v>9</v>
      </c>
      <c r="B183" s="145" t="s">
        <v>103</v>
      </c>
      <c r="C183" s="175">
        <v>5</v>
      </c>
    </row>
    <row r="184" spans="1:3" s="72" customFormat="1" ht="22.5" customHeight="1" x14ac:dyDescent="0.25">
      <c r="A184" s="138">
        <v>10</v>
      </c>
      <c r="B184" s="145" t="s">
        <v>102</v>
      </c>
      <c r="C184" s="175">
        <v>6</v>
      </c>
    </row>
    <row r="185" spans="1:3" s="72" customFormat="1" ht="22.5" customHeight="1" x14ac:dyDescent="0.25">
      <c r="A185" s="138">
        <v>11</v>
      </c>
      <c r="B185" s="145" t="s">
        <v>101</v>
      </c>
      <c r="C185" s="175">
        <v>10</v>
      </c>
    </row>
    <row r="186" spans="1:3" s="72" customFormat="1" ht="22.5" customHeight="1" x14ac:dyDescent="0.25">
      <c r="A186" s="138">
        <v>12</v>
      </c>
      <c r="B186" s="145" t="s">
        <v>100</v>
      </c>
      <c r="C186" s="175">
        <v>10</v>
      </c>
    </row>
    <row r="187" spans="1:3" s="72" customFormat="1" ht="22.5" customHeight="1" x14ac:dyDescent="0.25">
      <c r="A187" s="138">
        <v>13</v>
      </c>
      <c r="B187" s="145" t="s">
        <v>99</v>
      </c>
      <c r="C187" s="203">
        <v>7</v>
      </c>
    </row>
    <row r="188" spans="1:3" s="72" customFormat="1" ht="22.5" customHeight="1" x14ac:dyDescent="0.25">
      <c r="A188" s="178">
        <v>15</v>
      </c>
      <c r="B188" s="177" t="s">
        <v>186</v>
      </c>
      <c r="C188" s="198">
        <f t="shared" ref="C188" si="8">SUM(C189:C202)</f>
        <v>79</v>
      </c>
    </row>
    <row r="189" spans="1:3" s="72" customFormat="1" ht="22.5" customHeight="1" x14ac:dyDescent="0.25">
      <c r="A189" s="44">
        <v>1</v>
      </c>
      <c r="B189" s="44" t="s">
        <v>137</v>
      </c>
      <c r="C189" s="197">
        <v>4</v>
      </c>
    </row>
    <row r="190" spans="1:3" s="72" customFormat="1" ht="22.5" customHeight="1" x14ac:dyDescent="0.25">
      <c r="A190" s="44">
        <v>2</v>
      </c>
      <c r="B190" s="44" t="s">
        <v>136</v>
      </c>
      <c r="C190" s="197"/>
    </row>
    <row r="191" spans="1:3" s="72" customFormat="1" ht="22.5" customHeight="1" x14ac:dyDescent="0.25">
      <c r="A191" s="44">
        <v>3</v>
      </c>
      <c r="B191" s="44" t="s">
        <v>135</v>
      </c>
      <c r="C191" s="197"/>
    </row>
    <row r="192" spans="1:3" s="72" customFormat="1" ht="22.5" customHeight="1" x14ac:dyDescent="0.25">
      <c r="A192" s="44">
        <v>4</v>
      </c>
      <c r="B192" s="44" t="s">
        <v>134</v>
      </c>
      <c r="C192" s="197">
        <v>7</v>
      </c>
    </row>
    <row r="193" spans="1:3" s="72" customFormat="1" ht="22.5" customHeight="1" x14ac:dyDescent="0.25">
      <c r="A193" s="44">
        <v>5</v>
      </c>
      <c r="B193" s="44" t="s">
        <v>133</v>
      </c>
      <c r="C193" s="197">
        <v>7</v>
      </c>
    </row>
    <row r="194" spans="1:3" s="72" customFormat="1" ht="22.5" customHeight="1" x14ac:dyDescent="0.25">
      <c r="A194" s="44">
        <v>6</v>
      </c>
      <c r="B194" s="44" t="s">
        <v>132</v>
      </c>
      <c r="C194" s="197">
        <v>8</v>
      </c>
    </row>
    <row r="195" spans="1:3" s="72" customFormat="1" ht="22.5" customHeight="1" x14ac:dyDescent="0.25">
      <c r="A195" s="44">
        <v>7</v>
      </c>
      <c r="B195" s="44" t="s">
        <v>131</v>
      </c>
      <c r="C195" s="197">
        <v>5</v>
      </c>
    </row>
    <row r="196" spans="1:3" s="72" customFormat="1" ht="22.5" customHeight="1" x14ac:dyDescent="0.25">
      <c r="A196" s="44">
        <v>8</v>
      </c>
      <c r="B196" s="44" t="s">
        <v>130</v>
      </c>
      <c r="C196" s="197">
        <v>4</v>
      </c>
    </row>
    <row r="197" spans="1:3" s="72" customFormat="1" ht="22.5" customHeight="1" x14ac:dyDescent="0.25">
      <c r="A197" s="44">
        <v>9</v>
      </c>
      <c r="B197" s="44" t="s">
        <v>129</v>
      </c>
      <c r="C197" s="197">
        <v>4</v>
      </c>
    </row>
    <row r="198" spans="1:3" s="72" customFormat="1" ht="22.5" customHeight="1" x14ac:dyDescent="0.25">
      <c r="A198" s="44">
        <v>10</v>
      </c>
      <c r="B198" s="44" t="s">
        <v>128</v>
      </c>
      <c r="C198" s="197">
        <v>6</v>
      </c>
    </row>
    <row r="199" spans="1:3" s="72" customFormat="1" ht="22.5" customHeight="1" x14ac:dyDescent="0.25">
      <c r="A199" s="44">
        <v>11</v>
      </c>
      <c r="B199" s="44" t="s">
        <v>127</v>
      </c>
      <c r="C199" s="197">
        <v>7</v>
      </c>
    </row>
    <row r="200" spans="1:3" s="72" customFormat="1" ht="22.5" customHeight="1" x14ac:dyDescent="0.25">
      <c r="A200" s="44">
        <v>12</v>
      </c>
      <c r="B200" s="44" t="s">
        <v>126</v>
      </c>
      <c r="C200" s="197">
        <v>5</v>
      </c>
    </row>
    <row r="201" spans="1:3" s="72" customFormat="1" ht="22.5" customHeight="1" x14ac:dyDescent="0.25">
      <c r="A201" s="44">
        <v>13</v>
      </c>
      <c r="B201" s="44" t="s">
        <v>125</v>
      </c>
      <c r="C201" s="197">
        <v>7</v>
      </c>
    </row>
    <row r="202" spans="1:3" s="72" customFormat="1" ht="22.5" customHeight="1" x14ac:dyDescent="0.25">
      <c r="A202" s="44">
        <v>14</v>
      </c>
      <c r="B202" s="44" t="s">
        <v>124</v>
      </c>
      <c r="C202" s="197">
        <v>15</v>
      </c>
    </row>
    <row r="203" spans="1:3" s="72" customFormat="1" ht="22.5" customHeight="1" x14ac:dyDescent="0.25">
      <c r="A203" s="178">
        <v>16</v>
      </c>
      <c r="B203" s="177" t="s">
        <v>178</v>
      </c>
      <c r="C203" s="204">
        <f t="shared" ref="C203" si="9">C204+C205+C206+C207+C208+C209+C210+C211+C212+C213+C214+C215+C216+C217+C218+C219+C220</f>
        <v>385</v>
      </c>
    </row>
    <row r="204" spans="1:3" s="72" customFormat="1" ht="22.5" customHeight="1" x14ac:dyDescent="0.25">
      <c r="A204" s="44">
        <v>1</v>
      </c>
      <c r="B204" s="140" t="s">
        <v>177</v>
      </c>
      <c r="C204" s="96">
        <v>20</v>
      </c>
    </row>
    <row r="205" spans="1:3" s="72" customFormat="1" ht="22.5" customHeight="1" x14ac:dyDescent="0.25">
      <c r="A205" s="44">
        <v>2</v>
      </c>
      <c r="B205" s="140" t="s">
        <v>176</v>
      </c>
      <c r="C205" s="96">
        <v>40</v>
      </c>
    </row>
    <row r="206" spans="1:3" s="72" customFormat="1" ht="22.5" customHeight="1" x14ac:dyDescent="0.25">
      <c r="A206" s="44">
        <v>3</v>
      </c>
      <c r="B206" s="140" t="s">
        <v>175</v>
      </c>
      <c r="C206" s="96">
        <v>25</v>
      </c>
    </row>
    <row r="207" spans="1:3" s="72" customFormat="1" ht="22.5" customHeight="1" x14ac:dyDescent="0.25">
      <c r="A207" s="44">
        <v>4</v>
      </c>
      <c r="B207" s="140" t="s">
        <v>174</v>
      </c>
      <c r="C207" s="96">
        <v>27</v>
      </c>
    </row>
    <row r="208" spans="1:3" s="72" customFormat="1" ht="22.5" customHeight="1" x14ac:dyDescent="0.25">
      <c r="A208" s="44">
        <v>5</v>
      </c>
      <c r="B208" s="140" t="s">
        <v>173</v>
      </c>
      <c r="C208" s="96">
        <v>22</v>
      </c>
    </row>
    <row r="209" spans="1:3" s="72" customFormat="1" ht="22.5" customHeight="1" x14ac:dyDescent="0.25">
      <c r="A209" s="44">
        <v>6</v>
      </c>
      <c r="B209" s="140" t="s">
        <v>172</v>
      </c>
      <c r="C209" s="96">
        <v>20</v>
      </c>
    </row>
    <row r="210" spans="1:3" s="72" customFormat="1" ht="22.5" customHeight="1" x14ac:dyDescent="0.25">
      <c r="A210" s="44">
        <v>7</v>
      </c>
      <c r="B210" s="140" t="s">
        <v>171</v>
      </c>
      <c r="C210" s="96">
        <v>20</v>
      </c>
    </row>
    <row r="211" spans="1:3" s="72" customFormat="1" ht="22.5" customHeight="1" x14ac:dyDescent="0.25">
      <c r="A211" s="44">
        <v>8</v>
      </c>
      <c r="B211" s="140" t="s">
        <v>170</v>
      </c>
      <c r="C211" s="96">
        <v>27</v>
      </c>
    </row>
    <row r="212" spans="1:3" s="72" customFormat="1" ht="22.5" customHeight="1" x14ac:dyDescent="0.25">
      <c r="A212" s="44">
        <v>9</v>
      </c>
      <c r="B212" s="140" t="s">
        <v>169</v>
      </c>
      <c r="C212" s="96">
        <v>27</v>
      </c>
    </row>
    <row r="213" spans="1:3" s="72" customFormat="1" ht="22.5" customHeight="1" x14ac:dyDescent="0.25">
      <c r="A213" s="44">
        <v>10</v>
      </c>
      <c r="B213" s="140" t="s">
        <v>168</v>
      </c>
      <c r="C213" s="96">
        <v>20</v>
      </c>
    </row>
    <row r="214" spans="1:3" s="72" customFormat="1" ht="22.5" customHeight="1" x14ac:dyDescent="0.25">
      <c r="A214" s="44">
        <v>11</v>
      </c>
      <c r="B214" s="140" t="s">
        <v>167</v>
      </c>
      <c r="C214" s="96">
        <v>16</v>
      </c>
    </row>
    <row r="215" spans="1:3" s="72" customFormat="1" ht="22.5" customHeight="1" x14ac:dyDescent="0.25">
      <c r="A215" s="44">
        <v>12</v>
      </c>
      <c r="B215" s="140" t="s">
        <v>166</v>
      </c>
      <c r="C215" s="96">
        <v>22</v>
      </c>
    </row>
    <row r="216" spans="1:3" s="72" customFormat="1" ht="22.5" customHeight="1" x14ac:dyDescent="0.25">
      <c r="A216" s="44">
        <v>13</v>
      </c>
      <c r="B216" s="140" t="s">
        <v>165</v>
      </c>
      <c r="C216" s="96">
        <v>22</v>
      </c>
    </row>
    <row r="217" spans="1:3" s="72" customFormat="1" ht="22.5" customHeight="1" x14ac:dyDescent="0.25">
      <c r="A217" s="44">
        <v>14</v>
      </c>
      <c r="B217" s="140" t="s">
        <v>164</v>
      </c>
      <c r="C217" s="96">
        <v>15</v>
      </c>
    </row>
    <row r="218" spans="1:3" s="72" customFormat="1" ht="22.5" customHeight="1" x14ac:dyDescent="0.25">
      <c r="A218" s="44">
        <v>15</v>
      </c>
      <c r="B218" s="140" t="s">
        <v>163</v>
      </c>
      <c r="C218" s="96">
        <v>20</v>
      </c>
    </row>
    <row r="219" spans="1:3" s="72" customFormat="1" ht="22.5" customHeight="1" x14ac:dyDescent="0.25">
      <c r="A219" s="44">
        <v>16</v>
      </c>
      <c r="B219" s="140" t="s">
        <v>162</v>
      </c>
      <c r="C219" s="96">
        <v>22</v>
      </c>
    </row>
    <row r="220" spans="1:3" s="72" customFormat="1" ht="22.5" customHeight="1" x14ac:dyDescent="0.25">
      <c r="A220" s="44">
        <v>17</v>
      </c>
      <c r="B220" s="140" t="s">
        <v>161</v>
      </c>
      <c r="C220" s="96">
        <v>20</v>
      </c>
    </row>
    <row r="221" spans="1:3" s="72" customFormat="1" ht="22.5" customHeight="1" x14ac:dyDescent="0.25">
      <c r="A221" s="178">
        <v>17</v>
      </c>
      <c r="B221" s="177" t="s">
        <v>185</v>
      </c>
      <c r="C221" s="198">
        <f>SUM(C222:C226)</f>
        <v>31</v>
      </c>
    </row>
    <row r="222" spans="1:3" s="72" customFormat="1" ht="22.5" customHeight="1" x14ac:dyDescent="0.25">
      <c r="A222" s="44">
        <v>1</v>
      </c>
      <c r="B222" s="40" t="s">
        <v>184</v>
      </c>
      <c r="C222" s="96">
        <v>7</v>
      </c>
    </row>
    <row r="223" spans="1:3" s="72" customFormat="1" ht="22.5" customHeight="1" x14ac:dyDescent="0.25">
      <c r="A223" s="44">
        <v>2</v>
      </c>
      <c r="B223" s="40" t="s">
        <v>183</v>
      </c>
      <c r="C223" s="96">
        <v>8</v>
      </c>
    </row>
    <row r="224" spans="1:3" s="72" customFormat="1" ht="22.5" customHeight="1" x14ac:dyDescent="0.25">
      <c r="A224" s="44">
        <v>3</v>
      </c>
      <c r="B224" s="40" t="s">
        <v>182</v>
      </c>
      <c r="C224" s="96">
        <v>5</v>
      </c>
    </row>
    <row r="225" spans="1:3" s="72" customFormat="1" ht="22.5" customHeight="1" x14ac:dyDescent="0.25">
      <c r="A225" s="44">
        <v>4</v>
      </c>
      <c r="B225" s="40" t="s">
        <v>181</v>
      </c>
      <c r="C225" s="96">
        <v>5</v>
      </c>
    </row>
    <row r="226" spans="1:3" s="72" customFormat="1" ht="22.5" customHeight="1" x14ac:dyDescent="0.25">
      <c r="A226" s="44">
        <v>5</v>
      </c>
      <c r="B226" s="40" t="s">
        <v>180</v>
      </c>
      <c r="C226" s="96">
        <v>6</v>
      </c>
    </row>
    <row r="227" spans="1:3" s="72" customFormat="1" ht="22.5" customHeight="1" x14ac:dyDescent="0.25">
      <c r="A227" s="178">
        <v>18</v>
      </c>
      <c r="B227" s="179" t="s">
        <v>206</v>
      </c>
      <c r="C227" s="205">
        <v>94</v>
      </c>
    </row>
    <row r="228" spans="1:3" s="72" customFormat="1" ht="22.5" customHeight="1" x14ac:dyDescent="0.25">
      <c r="A228" s="178">
        <v>19</v>
      </c>
      <c r="B228" s="177" t="s">
        <v>37</v>
      </c>
      <c r="C228" s="206">
        <v>33</v>
      </c>
    </row>
    <row r="229" spans="1:3" s="72" customFormat="1" ht="22.5" customHeight="1" x14ac:dyDescent="0.25">
      <c r="A229" s="178">
        <v>20</v>
      </c>
      <c r="B229" s="177" t="s">
        <v>112</v>
      </c>
      <c r="C229" s="206">
        <v>112</v>
      </c>
    </row>
    <row r="230" spans="1:3" ht="22.5" customHeight="1" x14ac:dyDescent="0.25">
      <c r="B230" s="16"/>
      <c r="C230" s="16"/>
    </row>
    <row r="231" spans="1:3" ht="22.5" customHeight="1" x14ac:dyDescent="0.25">
      <c r="B231" s="209"/>
      <c r="C231" s="209"/>
    </row>
    <row r="232" spans="1:3" ht="22.5" customHeight="1" x14ac:dyDescent="0.25">
      <c r="B232" s="209"/>
      <c r="C232" s="209"/>
    </row>
    <row r="233" spans="1:3" ht="22.5" customHeight="1" x14ac:dyDescent="0.25">
      <c r="B233" s="209"/>
      <c r="C233" s="209"/>
    </row>
    <row r="234" spans="1:3" ht="22.5" customHeight="1" x14ac:dyDescent="0.25">
      <c r="B234" s="209"/>
      <c r="C234" s="209"/>
    </row>
    <row r="235" spans="1:3" ht="22.5" customHeight="1" x14ac:dyDescent="0.25">
      <c r="B235" s="209"/>
      <c r="C235" s="209"/>
    </row>
    <row r="236" spans="1:3" ht="22.5" customHeight="1" x14ac:dyDescent="0.25">
      <c r="B236" s="209"/>
      <c r="C236" s="209"/>
    </row>
    <row r="237" spans="1:3" ht="22.5" customHeight="1" x14ac:dyDescent="0.25">
      <c r="B237" s="209"/>
      <c r="C237" s="209"/>
    </row>
    <row r="238" spans="1:3" ht="22.5" customHeight="1" x14ac:dyDescent="0.25">
      <c r="B238" s="209"/>
      <c r="C238" s="209"/>
    </row>
    <row r="239" spans="1:3" ht="22.5" customHeight="1" x14ac:dyDescent="0.25">
      <c r="B239" s="209"/>
      <c r="C239" s="209"/>
    </row>
    <row r="240" spans="1:3" ht="43.5" customHeight="1" x14ac:dyDescent="0.25">
      <c r="B240" s="209"/>
      <c r="C240" s="209"/>
    </row>
    <row r="241" ht="22.5" customHeight="1" x14ac:dyDescent="0.25"/>
    <row r="242" ht="22.5" customHeight="1" x14ac:dyDescent="0.25"/>
    <row r="243" ht="22.5" customHeight="1" x14ac:dyDescent="0.25"/>
    <row r="244" ht="22.5" customHeight="1" x14ac:dyDescent="0.25"/>
    <row r="245" ht="22.5" customHeight="1" x14ac:dyDescent="0.25"/>
    <row r="246" ht="22.5" customHeight="1" x14ac:dyDescent="0.25"/>
    <row r="247" ht="22.5" customHeight="1" x14ac:dyDescent="0.25"/>
    <row r="248" ht="22.5" customHeight="1" x14ac:dyDescent="0.25"/>
    <row r="249" ht="22.5" customHeight="1" x14ac:dyDescent="0.25"/>
    <row r="250" ht="22.5" customHeight="1" x14ac:dyDescent="0.25"/>
    <row r="251" ht="22.5" customHeight="1" x14ac:dyDescent="0.25"/>
    <row r="252" ht="22.5" customHeight="1" x14ac:dyDescent="0.25"/>
    <row r="253" ht="22.5" customHeight="1" x14ac:dyDescent="0.25"/>
    <row r="254" ht="22.5" customHeight="1" x14ac:dyDescent="0.25"/>
    <row r="255" ht="22.5" customHeight="1" x14ac:dyDescent="0.25"/>
    <row r="256" ht="22.5" customHeight="1" x14ac:dyDescent="0.25"/>
    <row r="257" ht="24" customHeight="1" x14ac:dyDescent="0.25"/>
    <row r="258" ht="24" customHeight="1" x14ac:dyDescent="0.25"/>
    <row r="259" ht="24" customHeight="1" x14ac:dyDescent="0.25"/>
    <row r="260" ht="24" customHeight="1" x14ac:dyDescent="0.25"/>
    <row r="261" ht="24" customHeight="1" x14ac:dyDescent="0.25"/>
    <row r="262" ht="24" customHeight="1" x14ac:dyDescent="0.25"/>
    <row r="263" ht="24" customHeight="1" x14ac:dyDescent="0.25"/>
    <row r="264" ht="24" customHeight="1" x14ac:dyDescent="0.25"/>
    <row r="265" ht="24" customHeight="1" x14ac:dyDescent="0.25"/>
    <row r="266" ht="24" customHeight="1" x14ac:dyDescent="0.25"/>
    <row r="267" ht="24" customHeight="1" x14ac:dyDescent="0.25"/>
    <row r="268" ht="24" customHeight="1" x14ac:dyDescent="0.25"/>
    <row r="269" ht="24" customHeight="1" x14ac:dyDescent="0.25"/>
    <row r="270" ht="24" customHeight="1" x14ac:dyDescent="0.25"/>
    <row r="271" ht="24" customHeight="1" x14ac:dyDescent="0.25"/>
    <row r="272" ht="24" customHeight="1" x14ac:dyDescent="0.25"/>
    <row r="273" ht="24" customHeight="1" x14ac:dyDescent="0.25"/>
    <row r="274" ht="24" customHeight="1" x14ac:dyDescent="0.25"/>
    <row r="275" ht="24" customHeight="1" x14ac:dyDescent="0.25"/>
    <row r="276" ht="24" customHeight="1" x14ac:dyDescent="0.25"/>
    <row r="277" ht="24" customHeight="1" x14ac:dyDescent="0.25"/>
    <row r="278" ht="24" customHeight="1" x14ac:dyDescent="0.25"/>
    <row r="279" ht="24" customHeight="1" x14ac:dyDescent="0.25"/>
    <row r="280" ht="24" customHeight="1" x14ac:dyDescent="0.25"/>
    <row r="281" ht="24" customHeight="1" x14ac:dyDescent="0.25"/>
    <row r="282" ht="24" customHeight="1" x14ac:dyDescent="0.25"/>
    <row r="283" ht="24" customHeight="1" x14ac:dyDescent="0.25"/>
    <row r="284" ht="24" customHeight="1" x14ac:dyDescent="0.25"/>
    <row r="285" ht="24" customHeight="1" x14ac:dyDescent="0.25"/>
    <row r="286" ht="24" customHeight="1" x14ac:dyDescent="0.25"/>
    <row r="287" ht="24" customHeight="1" x14ac:dyDescent="0.25"/>
    <row r="288" ht="24" customHeight="1" x14ac:dyDescent="0.25"/>
  </sheetData>
  <mergeCells count="5">
    <mergeCell ref="B231:C240"/>
    <mergeCell ref="B1:C1"/>
    <mergeCell ref="B3:B4"/>
    <mergeCell ref="A3:A4"/>
    <mergeCell ref="C3:C4"/>
  </mergeCells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C819C-C6A0-4978-A614-538109DBF6BB}">
  <sheetPr>
    <pageSetUpPr fitToPage="1"/>
  </sheetPr>
  <dimension ref="A1:R84"/>
  <sheetViews>
    <sheetView view="pageBreakPreview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43.140625" style="24" customWidth="1"/>
    <col min="3" max="3" width="15.7109375" style="24" customWidth="1"/>
    <col min="4" max="4" width="19.5703125" style="24" customWidth="1"/>
    <col min="5" max="5" width="20.42578125" style="24" customWidth="1"/>
    <col min="6" max="6" width="14.7109375" style="24" customWidth="1"/>
    <col min="7" max="7" width="22.7109375" style="24" customWidth="1"/>
    <col min="8" max="8" width="23.5703125" style="24" customWidth="1"/>
    <col min="9" max="9" width="16.85546875" style="24" customWidth="1"/>
    <col min="10" max="10" width="21.85546875" style="24" customWidth="1"/>
    <col min="11" max="11" width="23.140625" style="24" customWidth="1"/>
    <col min="12" max="12" width="16.7109375" style="24" customWidth="1"/>
    <col min="13" max="13" width="19" style="24" customWidth="1"/>
    <col min="14" max="14" width="22.5703125" style="24" customWidth="1"/>
    <col min="15" max="15" width="17" style="24" customWidth="1"/>
    <col min="16" max="16" width="20.7109375" style="24" customWidth="1"/>
    <col min="17" max="17" width="24.85546875" style="24" customWidth="1"/>
    <col min="18" max="16384" width="9.140625" style="24"/>
  </cols>
  <sheetData>
    <row r="1" spans="1:18" s="32" customFormat="1" ht="31.5" customHeight="1" x14ac:dyDescent="0.25">
      <c r="A1" s="33"/>
      <c r="B1" s="215" t="s">
        <v>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8" ht="18" customHeight="1" thickBot="1" x14ac:dyDescent="0.3"/>
    <row r="3" spans="1:18" ht="37.5" customHeight="1" x14ac:dyDescent="0.25">
      <c r="A3" s="228" t="s">
        <v>1</v>
      </c>
      <c r="B3" s="229" t="s">
        <v>0</v>
      </c>
      <c r="C3" s="230" t="s">
        <v>3</v>
      </c>
      <c r="D3" s="232" t="s">
        <v>8</v>
      </c>
      <c r="E3" s="234" t="s">
        <v>4</v>
      </c>
      <c r="F3" s="236" t="s">
        <v>7</v>
      </c>
      <c r="G3" s="237"/>
      <c r="H3" s="238"/>
      <c r="I3" s="236" t="s">
        <v>9</v>
      </c>
      <c r="J3" s="237"/>
      <c r="K3" s="238"/>
      <c r="L3" s="236" t="s">
        <v>10</v>
      </c>
      <c r="M3" s="237"/>
      <c r="N3" s="238"/>
      <c r="O3" s="236" t="s">
        <v>11</v>
      </c>
      <c r="P3" s="237"/>
      <c r="Q3" s="238"/>
    </row>
    <row r="4" spans="1:18" ht="69" customHeight="1" x14ac:dyDescent="0.25">
      <c r="A4" s="228"/>
      <c r="B4" s="229"/>
      <c r="C4" s="231"/>
      <c r="D4" s="233"/>
      <c r="E4" s="235"/>
      <c r="F4" s="182" t="s">
        <v>3</v>
      </c>
      <c r="G4" s="183" t="s">
        <v>8</v>
      </c>
      <c r="H4" s="184" t="s">
        <v>4</v>
      </c>
      <c r="I4" s="182" t="s">
        <v>3</v>
      </c>
      <c r="J4" s="183" t="s">
        <v>8</v>
      </c>
      <c r="K4" s="184" t="s">
        <v>4</v>
      </c>
      <c r="L4" s="182" t="s">
        <v>3</v>
      </c>
      <c r="M4" s="183" t="s">
        <v>8</v>
      </c>
      <c r="N4" s="184" t="s">
        <v>4</v>
      </c>
      <c r="O4" s="182" t="s">
        <v>3</v>
      </c>
      <c r="P4" s="183" t="s">
        <v>8</v>
      </c>
      <c r="Q4" s="184" t="s">
        <v>4</v>
      </c>
    </row>
    <row r="5" spans="1:18" s="3" customFormat="1" ht="42.75" customHeight="1" x14ac:dyDescent="0.25">
      <c r="A5" s="73">
        <v>1</v>
      </c>
      <c r="B5" s="185" t="s">
        <v>87</v>
      </c>
      <c r="C5" s="186">
        <f>SUM(C6:C18)</f>
        <v>640</v>
      </c>
      <c r="D5" s="186">
        <f t="shared" ref="D5:Q5" si="0">SUM(D6:D18)</f>
        <v>405</v>
      </c>
      <c r="E5" s="186">
        <f t="shared" si="0"/>
        <v>235</v>
      </c>
      <c r="F5" s="187">
        <f t="shared" si="0"/>
        <v>158</v>
      </c>
      <c r="G5" s="188">
        <f t="shared" si="0"/>
        <v>112</v>
      </c>
      <c r="H5" s="189">
        <f t="shared" si="0"/>
        <v>46</v>
      </c>
      <c r="I5" s="187">
        <f t="shared" si="0"/>
        <v>190</v>
      </c>
      <c r="J5" s="188">
        <f t="shared" si="0"/>
        <v>143</v>
      </c>
      <c r="K5" s="189">
        <f t="shared" si="0"/>
        <v>47</v>
      </c>
      <c r="L5" s="187">
        <f t="shared" si="0"/>
        <v>160</v>
      </c>
      <c r="M5" s="188">
        <f t="shared" si="0"/>
        <v>87</v>
      </c>
      <c r="N5" s="189">
        <f t="shared" si="0"/>
        <v>73</v>
      </c>
      <c r="O5" s="187">
        <f t="shared" si="0"/>
        <v>132</v>
      </c>
      <c r="P5" s="188">
        <f t="shared" si="0"/>
        <v>63</v>
      </c>
      <c r="Q5" s="189">
        <f t="shared" si="0"/>
        <v>69</v>
      </c>
    </row>
    <row r="6" spans="1:18" ht="22.5" customHeight="1" x14ac:dyDescent="0.3">
      <c r="A6" s="30"/>
      <c r="B6" s="196" t="s">
        <v>86</v>
      </c>
      <c r="C6" s="190">
        <f>D6+E6</f>
        <v>61</v>
      </c>
      <c r="D6" s="191">
        <f t="shared" ref="D6:E18" si="1">G6+J6+M6+P6</f>
        <v>41</v>
      </c>
      <c r="E6" s="192">
        <f t="shared" si="1"/>
        <v>20</v>
      </c>
      <c r="F6" s="67">
        <f t="shared" ref="F6:F18" si="2">G6+H6</f>
        <v>20</v>
      </c>
      <c r="G6" s="66">
        <v>20</v>
      </c>
      <c r="H6" s="65"/>
      <c r="I6" s="67">
        <f t="shared" ref="I6:I18" si="3">J6+K6</f>
        <v>21</v>
      </c>
      <c r="J6" s="66">
        <v>21</v>
      </c>
      <c r="K6" s="65"/>
      <c r="L6" s="67">
        <f t="shared" ref="L6:L18" si="4">M6+N6</f>
        <v>10</v>
      </c>
      <c r="M6" s="66"/>
      <c r="N6" s="65">
        <v>10</v>
      </c>
      <c r="O6" s="67">
        <v>10</v>
      </c>
      <c r="P6" s="66"/>
      <c r="Q6" s="65">
        <v>10</v>
      </c>
      <c r="R6" s="24">
        <v>20</v>
      </c>
    </row>
    <row r="7" spans="1:18" ht="22.5" customHeight="1" x14ac:dyDescent="0.3">
      <c r="A7" s="30"/>
      <c r="B7" s="196" t="s">
        <v>85</v>
      </c>
      <c r="C7" s="190">
        <f>D7+E7</f>
        <v>35</v>
      </c>
      <c r="D7" s="191">
        <f t="shared" si="1"/>
        <v>21</v>
      </c>
      <c r="E7" s="192">
        <f t="shared" si="1"/>
        <v>14</v>
      </c>
      <c r="F7" s="67">
        <f t="shared" si="2"/>
        <v>7</v>
      </c>
      <c r="G7" s="66">
        <v>7</v>
      </c>
      <c r="H7" s="65"/>
      <c r="I7" s="67">
        <f t="shared" si="3"/>
        <v>7</v>
      </c>
      <c r="J7" s="66">
        <v>7</v>
      </c>
      <c r="K7" s="65"/>
      <c r="L7" s="67">
        <f t="shared" si="4"/>
        <v>7</v>
      </c>
      <c r="M7" s="66">
        <v>7</v>
      </c>
      <c r="N7" s="65"/>
      <c r="O7" s="67">
        <f t="shared" ref="O7:O18" si="5">P7+Q7</f>
        <v>14</v>
      </c>
      <c r="P7" s="66"/>
      <c r="Q7" s="65">
        <v>14</v>
      </c>
      <c r="R7" s="24">
        <v>14</v>
      </c>
    </row>
    <row r="8" spans="1:18" ht="22.5" customHeight="1" x14ac:dyDescent="0.3">
      <c r="A8" s="30"/>
      <c r="B8" s="196" t="s">
        <v>84</v>
      </c>
      <c r="C8" s="190">
        <f>D8+E8</f>
        <v>56</v>
      </c>
      <c r="D8" s="191">
        <f t="shared" si="1"/>
        <v>41</v>
      </c>
      <c r="E8" s="192">
        <f t="shared" si="1"/>
        <v>15</v>
      </c>
      <c r="F8" s="67">
        <f t="shared" si="2"/>
        <v>15</v>
      </c>
      <c r="G8" s="66">
        <v>10</v>
      </c>
      <c r="H8" s="65">
        <v>5</v>
      </c>
      <c r="I8" s="67">
        <f t="shared" si="3"/>
        <v>15</v>
      </c>
      <c r="J8" s="66">
        <v>10</v>
      </c>
      <c r="K8" s="65">
        <v>5</v>
      </c>
      <c r="L8" s="67">
        <f t="shared" si="4"/>
        <v>15</v>
      </c>
      <c r="M8" s="66">
        <v>10</v>
      </c>
      <c r="N8" s="65">
        <v>5</v>
      </c>
      <c r="O8" s="67">
        <f t="shared" si="5"/>
        <v>11</v>
      </c>
      <c r="P8" s="66">
        <v>11</v>
      </c>
      <c r="Q8" s="65"/>
      <c r="R8" s="24">
        <v>15</v>
      </c>
    </row>
    <row r="9" spans="1:18" ht="22.5" customHeight="1" x14ac:dyDescent="0.3">
      <c r="A9" s="30"/>
      <c r="B9" s="196" t="s">
        <v>83</v>
      </c>
      <c r="C9" s="190">
        <f t="shared" ref="C9:C18" si="6">D9+E9</f>
        <v>39</v>
      </c>
      <c r="D9" s="191">
        <f t="shared" si="1"/>
        <v>21</v>
      </c>
      <c r="E9" s="192">
        <f t="shared" si="1"/>
        <v>18</v>
      </c>
      <c r="F9" s="67">
        <f t="shared" si="2"/>
        <v>10</v>
      </c>
      <c r="G9" s="27">
        <v>5</v>
      </c>
      <c r="H9" s="26">
        <v>5</v>
      </c>
      <c r="I9" s="67">
        <f t="shared" si="3"/>
        <v>10</v>
      </c>
      <c r="J9" s="27">
        <v>5</v>
      </c>
      <c r="K9" s="27">
        <v>5</v>
      </c>
      <c r="L9" s="67">
        <f t="shared" si="4"/>
        <v>10</v>
      </c>
      <c r="M9" s="66">
        <v>5</v>
      </c>
      <c r="N9" s="65">
        <v>5</v>
      </c>
      <c r="O9" s="67">
        <f t="shared" si="5"/>
        <v>9</v>
      </c>
      <c r="P9" s="66">
        <v>6</v>
      </c>
      <c r="Q9" s="65">
        <v>3</v>
      </c>
      <c r="R9" s="24">
        <v>18</v>
      </c>
    </row>
    <row r="10" spans="1:18" ht="22.5" customHeight="1" x14ac:dyDescent="0.3">
      <c r="A10" s="30"/>
      <c r="B10" s="196" t="s">
        <v>82</v>
      </c>
      <c r="C10" s="190">
        <f t="shared" si="6"/>
        <v>35</v>
      </c>
      <c r="D10" s="191">
        <f t="shared" si="1"/>
        <v>21</v>
      </c>
      <c r="E10" s="192">
        <f t="shared" si="1"/>
        <v>14</v>
      </c>
      <c r="F10" s="67">
        <f t="shared" si="2"/>
        <v>5</v>
      </c>
      <c r="G10" s="66">
        <v>5</v>
      </c>
      <c r="H10" s="65"/>
      <c r="I10" s="67">
        <f t="shared" si="3"/>
        <v>12</v>
      </c>
      <c r="J10" s="66">
        <v>7</v>
      </c>
      <c r="K10" s="65">
        <v>5</v>
      </c>
      <c r="L10" s="67">
        <f t="shared" si="4"/>
        <v>12</v>
      </c>
      <c r="M10" s="66">
        <v>6</v>
      </c>
      <c r="N10" s="65">
        <v>6</v>
      </c>
      <c r="O10" s="67">
        <f t="shared" si="5"/>
        <v>6</v>
      </c>
      <c r="P10" s="66">
        <v>3</v>
      </c>
      <c r="Q10" s="65">
        <v>3</v>
      </c>
      <c r="R10" s="24">
        <v>14</v>
      </c>
    </row>
    <row r="11" spans="1:18" ht="22.5" customHeight="1" x14ac:dyDescent="0.3">
      <c r="A11" s="30"/>
      <c r="B11" s="196" t="s">
        <v>81</v>
      </c>
      <c r="C11" s="190">
        <f t="shared" si="6"/>
        <v>61</v>
      </c>
      <c r="D11" s="191">
        <f t="shared" si="1"/>
        <v>41</v>
      </c>
      <c r="E11" s="192">
        <f t="shared" si="1"/>
        <v>20</v>
      </c>
      <c r="F11" s="67">
        <f t="shared" si="2"/>
        <v>15</v>
      </c>
      <c r="G11" s="136">
        <v>15</v>
      </c>
      <c r="H11" s="71">
        <v>0</v>
      </c>
      <c r="I11" s="67">
        <f t="shared" si="3"/>
        <v>15</v>
      </c>
      <c r="J11" s="136">
        <v>15</v>
      </c>
      <c r="K11" s="71">
        <v>0</v>
      </c>
      <c r="L11" s="67">
        <f t="shared" si="4"/>
        <v>16</v>
      </c>
      <c r="M11" s="136">
        <v>11</v>
      </c>
      <c r="N11" s="71">
        <v>5</v>
      </c>
      <c r="O11" s="67">
        <f t="shared" si="5"/>
        <v>15</v>
      </c>
      <c r="P11" s="136">
        <v>0</v>
      </c>
      <c r="Q11" s="71">
        <v>15</v>
      </c>
      <c r="R11" s="24">
        <v>20</v>
      </c>
    </row>
    <row r="12" spans="1:18" ht="22.5" customHeight="1" x14ac:dyDescent="0.3">
      <c r="A12" s="30"/>
      <c r="B12" s="196" t="s">
        <v>80</v>
      </c>
      <c r="C12" s="190">
        <f t="shared" si="6"/>
        <v>61</v>
      </c>
      <c r="D12" s="191">
        <f t="shared" si="1"/>
        <v>41</v>
      </c>
      <c r="E12" s="192">
        <f t="shared" si="1"/>
        <v>20</v>
      </c>
      <c r="F12" s="67">
        <f t="shared" si="2"/>
        <v>15</v>
      </c>
      <c r="G12" s="66">
        <v>10</v>
      </c>
      <c r="H12" s="65">
        <v>5</v>
      </c>
      <c r="I12" s="67">
        <f t="shared" si="3"/>
        <v>16</v>
      </c>
      <c r="J12" s="66">
        <v>11</v>
      </c>
      <c r="K12" s="65">
        <v>5</v>
      </c>
      <c r="L12" s="67">
        <f t="shared" si="4"/>
        <v>15</v>
      </c>
      <c r="M12" s="66">
        <v>10</v>
      </c>
      <c r="N12" s="65">
        <v>5</v>
      </c>
      <c r="O12" s="67">
        <f t="shared" si="5"/>
        <v>15</v>
      </c>
      <c r="P12" s="66">
        <v>10</v>
      </c>
      <c r="Q12" s="65">
        <v>5</v>
      </c>
      <c r="R12" s="24">
        <v>20</v>
      </c>
    </row>
    <row r="13" spans="1:18" ht="22.5" customHeight="1" x14ac:dyDescent="0.3">
      <c r="A13" s="30"/>
      <c r="B13" s="196" t="s">
        <v>79</v>
      </c>
      <c r="C13" s="190">
        <f t="shared" si="6"/>
        <v>35</v>
      </c>
      <c r="D13" s="191">
        <f t="shared" si="1"/>
        <v>21</v>
      </c>
      <c r="E13" s="192">
        <f t="shared" si="1"/>
        <v>14</v>
      </c>
      <c r="F13" s="67">
        <f t="shared" si="2"/>
        <v>9</v>
      </c>
      <c r="G13" s="27">
        <v>9</v>
      </c>
      <c r="H13" s="26">
        <v>0</v>
      </c>
      <c r="I13" s="67">
        <f t="shared" si="3"/>
        <v>9</v>
      </c>
      <c r="J13" s="27">
        <v>9</v>
      </c>
      <c r="K13" s="26">
        <v>0</v>
      </c>
      <c r="L13" s="67">
        <f t="shared" si="4"/>
        <v>9</v>
      </c>
      <c r="M13" s="27">
        <v>3</v>
      </c>
      <c r="N13" s="26">
        <v>6</v>
      </c>
      <c r="O13" s="67">
        <f t="shared" si="5"/>
        <v>8</v>
      </c>
      <c r="P13" s="66">
        <v>0</v>
      </c>
      <c r="Q13" s="65">
        <v>8</v>
      </c>
      <c r="R13" s="24">
        <v>14</v>
      </c>
    </row>
    <row r="14" spans="1:18" ht="22.5" customHeight="1" x14ac:dyDescent="0.3">
      <c r="A14" s="30"/>
      <c r="B14" s="196" t="s">
        <v>78</v>
      </c>
      <c r="C14" s="190">
        <f t="shared" si="6"/>
        <v>35</v>
      </c>
      <c r="D14" s="191">
        <f t="shared" si="1"/>
        <v>21</v>
      </c>
      <c r="E14" s="192">
        <f t="shared" si="1"/>
        <v>14</v>
      </c>
      <c r="F14" s="67">
        <f t="shared" si="2"/>
        <v>6</v>
      </c>
      <c r="G14" s="27">
        <v>6</v>
      </c>
      <c r="H14" s="26"/>
      <c r="I14" s="67">
        <f t="shared" si="3"/>
        <v>10</v>
      </c>
      <c r="J14" s="27">
        <v>10</v>
      </c>
      <c r="K14" s="26"/>
      <c r="L14" s="67">
        <f t="shared" si="4"/>
        <v>10</v>
      </c>
      <c r="M14" s="27"/>
      <c r="N14" s="26">
        <v>10</v>
      </c>
      <c r="O14" s="67">
        <f t="shared" si="5"/>
        <v>9</v>
      </c>
      <c r="P14" s="66">
        <v>5</v>
      </c>
      <c r="Q14" s="65">
        <v>4</v>
      </c>
      <c r="R14" s="24">
        <v>14</v>
      </c>
    </row>
    <row r="15" spans="1:18" ht="22.5" customHeight="1" x14ac:dyDescent="0.3">
      <c r="A15" s="30"/>
      <c r="B15" s="196" t="s">
        <v>77</v>
      </c>
      <c r="C15" s="190">
        <f t="shared" si="6"/>
        <v>35</v>
      </c>
      <c r="D15" s="191">
        <f t="shared" si="1"/>
        <v>21</v>
      </c>
      <c r="E15" s="192">
        <f t="shared" si="1"/>
        <v>14</v>
      </c>
      <c r="F15" s="67">
        <f t="shared" si="2"/>
        <v>7</v>
      </c>
      <c r="G15" s="69">
        <v>7</v>
      </c>
      <c r="H15" s="68"/>
      <c r="I15" s="67">
        <f t="shared" si="3"/>
        <v>11</v>
      </c>
      <c r="J15" s="69">
        <v>11</v>
      </c>
      <c r="K15" s="70"/>
      <c r="L15" s="67">
        <f t="shared" si="4"/>
        <v>11</v>
      </c>
      <c r="M15" s="69"/>
      <c r="N15" s="68">
        <v>11</v>
      </c>
      <c r="O15" s="67">
        <f t="shared" si="5"/>
        <v>6</v>
      </c>
      <c r="P15" s="69">
        <v>3</v>
      </c>
      <c r="Q15" s="68">
        <v>3</v>
      </c>
      <c r="R15" s="24">
        <v>14</v>
      </c>
    </row>
    <row r="16" spans="1:18" ht="22.5" customHeight="1" x14ac:dyDescent="0.3">
      <c r="A16" s="30"/>
      <c r="B16" s="196" t="s">
        <v>76</v>
      </c>
      <c r="C16" s="190">
        <f t="shared" si="6"/>
        <v>61</v>
      </c>
      <c r="D16" s="191">
        <f t="shared" si="1"/>
        <v>41</v>
      </c>
      <c r="E16" s="192">
        <f t="shared" si="1"/>
        <v>20</v>
      </c>
      <c r="F16" s="67">
        <f t="shared" si="2"/>
        <v>11</v>
      </c>
      <c r="G16" s="66">
        <v>11</v>
      </c>
      <c r="H16" s="65">
        <v>0</v>
      </c>
      <c r="I16" s="67">
        <f t="shared" si="3"/>
        <v>20</v>
      </c>
      <c r="J16" s="66">
        <v>0</v>
      </c>
      <c r="K16" s="65">
        <v>20</v>
      </c>
      <c r="L16" s="67">
        <f t="shared" si="4"/>
        <v>20</v>
      </c>
      <c r="M16" s="66">
        <v>20</v>
      </c>
      <c r="N16" s="65">
        <v>0</v>
      </c>
      <c r="O16" s="67">
        <f t="shared" si="5"/>
        <v>10</v>
      </c>
      <c r="P16" s="66">
        <v>10</v>
      </c>
      <c r="Q16" s="65">
        <v>0</v>
      </c>
      <c r="R16" s="24">
        <v>20</v>
      </c>
    </row>
    <row r="17" spans="1:18" ht="22.5" customHeight="1" x14ac:dyDescent="0.3">
      <c r="A17" s="30"/>
      <c r="B17" s="196" t="s">
        <v>75</v>
      </c>
      <c r="C17" s="190">
        <f t="shared" si="6"/>
        <v>35</v>
      </c>
      <c r="D17" s="191">
        <f t="shared" si="1"/>
        <v>21</v>
      </c>
      <c r="E17" s="192">
        <f t="shared" si="1"/>
        <v>14</v>
      </c>
      <c r="F17" s="67">
        <f t="shared" si="2"/>
        <v>7</v>
      </c>
      <c r="G17" s="66">
        <v>7</v>
      </c>
      <c r="H17" s="65"/>
      <c r="I17" s="67">
        <f t="shared" si="3"/>
        <v>14</v>
      </c>
      <c r="J17" s="66">
        <v>14</v>
      </c>
      <c r="K17" s="65"/>
      <c r="L17" s="67">
        <f t="shared" si="4"/>
        <v>10</v>
      </c>
      <c r="M17" s="66"/>
      <c r="N17" s="65">
        <v>10</v>
      </c>
      <c r="O17" s="67">
        <f t="shared" si="5"/>
        <v>4</v>
      </c>
      <c r="P17" s="66"/>
      <c r="Q17" s="65">
        <v>4</v>
      </c>
      <c r="R17" s="24">
        <v>14</v>
      </c>
    </row>
    <row r="18" spans="1:18" ht="22.5" customHeight="1" thickBot="1" x14ac:dyDescent="0.35">
      <c r="A18" s="30"/>
      <c r="B18" s="196" t="s">
        <v>74</v>
      </c>
      <c r="C18" s="193">
        <f t="shared" si="6"/>
        <v>91</v>
      </c>
      <c r="D18" s="194">
        <f t="shared" si="1"/>
        <v>53</v>
      </c>
      <c r="E18" s="195">
        <f t="shared" si="1"/>
        <v>38</v>
      </c>
      <c r="F18" s="64">
        <f t="shared" si="2"/>
        <v>31</v>
      </c>
      <c r="G18" s="63"/>
      <c r="H18" s="62">
        <v>31</v>
      </c>
      <c r="I18" s="64">
        <f t="shared" si="3"/>
        <v>30</v>
      </c>
      <c r="J18" s="63">
        <v>23</v>
      </c>
      <c r="K18" s="62">
        <v>7</v>
      </c>
      <c r="L18" s="64">
        <f t="shared" si="4"/>
        <v>15</v>
      </c>
      <c r="M18" s="63">
        <v>15</v>
      </c>
      <c r="N18" s="62"/>
      <c r="O18" s="64">
        <f t="shared" si="5"/>
        <v>15</v>
      </c>
      <c r="P18" s="63">
        <v>15</v>
      </c>
      <c r="Q18" s="62"/>
      <c r="R18" s="24">
        <v>38</v>
      </c>
    </row>
    <row r="19" spans="1:18" ht="22.5" customHeight="1" x14ac:dyDescent="0.25"/>
    <row r="20" spans="1:18" ht="22.5" customHeight="1" x14ac:dyDescent="0.25">
      <c r="B20" s="25"/>
      <c r="C20" s="25"/>
      <c r="D20" s="25"/>
      <c r="E20" s="25"/>
      <c r="F20" s="25"/>
      <c r="G20" s="25"/>
    </row>
    <row r="21" spans="1:18" ht="22.5" customHeight="1" x14ac:dyDescent="0.25"/>
    <row r="22" spans="1:18" ht="22.5" customHeight="1" x14ac:dyDescent="0.25"/>
    <row r="23" spans="1:18" ht="22.5" customHeight="1" x14ac:dyDescent="0.25"/>
    <row r="24" spans="1:18" ht="24" customHeight="1" x14ac:dyDescent="0.25"/>
    <row r="25" spans="1:18" ht="22.5" customHeight="1" x14ac:dyDescent="0.25"/>
    <row r="26" spans="1:18" ht="22.5" customHeight="1" x14ac:dyDescent="0.25"/>
    <row r="27" spans="1:18" ht="22.5" customHeight="1" x14ac:dyDescent="0.25"/>
    <row r="28" spans="1:18" ht="22.5" customHeight="1" x14ac:dyDescent="0.25"/>
    <row r="29" spans="1:18" ht="22.5" customHeight="1" x14ac:dyDescent="0.25"/>
    <row r="30" spans="1:18" ht="22.5" customHeight="1" x14ac:dyDescent="0.25"/>
    <row r="31" spans="1:18" ht="22.5" customHeight="1" x14ac:dyDescent="0.25"/>
    <row r="32" spans="1:18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2.5" customHeight="1" x14ac:dyDescent="0.25"/>
    <row r="47" ht="22.5" customHeight="1" x14ac:dyDescent="0.25"/>
    <row r="48" ht="22.5" customHeight="1" x14ac:dyDescent="0.25"/>
    <row r="49" ht="22.5" customHeight="1" x14ac:dyDescent="0.25"/>
    <row r="50" ht="22.5" customHeight="1" x14ac:dyDescent="0.25"/>
    <row r="51" ht="22.5" customHeight="1" x14ac:dyDescent="0.25"/>
    <row r="52" ht="22.5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  <row r="80" ht="24" customHeight="1" x14ac:dyDescent="0.25"/>
    <row r="81" ht="24" customHeight="1" x14ac:dyDescent="0.25"/>
    <row r="82" ht="24" customHeight="1" x14ac:dyDescent="0.25"/>
    <row r="83" ht="24" customHeight="1" x14ac:dyDescent="0.25"/>
    <row r="84" ht="24" customHeight="1" x14ac:dyDescent="0.25"/>
  </sheetData>
  <mergeCells count="10">
    <mergeCell ref="B1:Q1"/>
    <mergeCell ref="A3:A4"/>
    <mergeCell ref="B3:B4"/>
    <mergeCell ref="C3:C4"/>
    <mergeCell ref="D3:D4"/>
    <mergeCell ref="E3:E4"/>
    <mergeCell ref="F3:H3"/>
    <mergeCell ref="I3:K3"/>
    <mergeCell ref="L3:N3"/>
    <mergeCell ref="O3:Q3"/>
  </mergeCells>
  <pageMargins left="0.7" right="0.7" top="0.75" bottom="0.75" header="0.3" footer="0.3"/>
  <pageSetup paperSize="9" scale="3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6932C-DC6D-4E22-82FB-DC23530C6D39}">
  <sheetPr>
    <pageSetUpPr fitToPage="1"/>
  </sheetPr>
  <dimension ref="A1:Q85"/>
  <sheetViews>
    <sheetView view="pageBreakPreview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43.140625" style="24" customWidth="1"/>
    <col min="3" max="3" width="15.7109375" style="24" customWidth="1"/>
    <col min="4" max="4" width="19.5703125" style="24" customWidth="1"/>
    <col min="5" max="5" width="20.42578125" style="24" customWidth="1"/>
    <col min="6" max="6" width="14.7109375" style="24" customWidth="1"/>
    <col min="7" max="7" width="22.7109375" style="24" customWidth="1"/>
    <col min="8" max="8" width="23.5703125" style="24" customWidth="1"/>
    <col min="9" max="9" width="16.85546875" style="24" customWidth="1"/>
    <col min="10" max="10" width="21.85546875" style="24" customWidth="1"/>
    <col min="11" max="11" width="23.140625" style="24" customWidth="1"/>
    <col min="12" max="12" width="16.7109375" style="24" customWidth="1"/>
    <col min="13" max="13" width="19" style="24" customWidth="1"/>
    <col min="14" max="14" width="22.5703125" style="24" customWidth="1"/>
    <col min="15" max="15" width="17" style="24" customWidth="1"/>
    <col min="16" max="16" width="20.7109375" style="24" customWidth="1"/>
    <col min="17" max="17" width="24.85546875" style="24" customWidth="1"/>
    <col min="18" max="16384" width="9.140625" style="24"/>
  </cols>
  <sheetData>
    <row r="1" spans="1:17" s="32" customFormat="1" ht="31.5" customHeight="1" x14ac:dyDescent="0.25">
      <c r="A1" s="33"/>
      <c r="B1" s="215" t="s">
        <v>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8" customHeight="1" thickBot="1" x14ac:dyDescent="0.3"/>
    <row r="3" spans="1:17" ht="37.5" customHeight="1" x14ac:dyDescent="0.25">
      <c r="A3" s="212" t="s">
        <v>1</v>
      </c>
      <c r="B3" s="211" t="s">
        <v>0</v>
      </c>
      <c r="C3" s="218" t="s">
        <v>3</v>
      </c>
      <c r="D3" s="220" t="s">
        <v>8</v>
      </c>
      <c r="E3" s="221" t="s">
        <v>4</v>
      </c>
      <c r="F3" s="223" t="s">
        <v>7</v>
      </c>
      <c r="G3" s="224"/>
      <c r="H3" s="225"/>
      <c r="I3" s="223" t="s">
        <v>9</v>
      </c>
      <c r="J3" s="224"/>
      <c r="K3" s="225"/>
      <c r="L3" s="223" t="s">
        <v>10</v>
      </c>
      <c r="M3" s="224"/>
      <c r="N3" s="225"/>
      <c r="O3" s="223" t="s">
        <v>11</v>
      </c>
      <c r="P3" s="224"/>
      <c r="Q3" s="225"/>
    </row>
    <row r="4" spans="1:17" ht="69" customHeight="1" x14ac:dyDescent="0.25">
      <c r="A4" s="212"/>
      <c r="B4" s="211"/>
      <c r="C4" s="219"/>
      <c r="D4" s="216"/>
      <c r="E4" s="222"/>
      <c r="F4" s="12" t="s">
        <v>3</v>
      </c>
      <c r="G4" s="8" t="s">
        <v>8</v>
      </c>
      <c r="H4" s="13" t="s">
        <v>4</v>
      </c>
      <c r="I4" s="12" t="s">
        <v>3</v>
      </c>
      <c r="J4" s="8" t="s">
        <v>8</v>
      </c>
      <c r="K4" s="13" t="s">
        <v>4</v>
      </c>
      <c r="L4" s="12" t="s">
        <v>3</v>
      </c>
      <c r="M4" s="8" t="s">
        <v>8</v>
      </c>
      <c r="N4" s="13" t="s">
        <v>4</v>
      </c>
      <c r="O4" s="12" t="s">
        <v>3</v>
      </c>
      <c r="P4" s="8" t="s">
        <v>8</v>
      </c>
      <c r="Q4" s="13" t="s">
        <v>4</v>
      </c>
    </row>
    <row r="5" spans="1:17" s="6" customFormat="1" ht="24" customHeight="1" x14ac:dyDescent="0.25">
      <c r="A5" s="211" t="s">
        <v>2</v>
      </c>
      <c r="B5" s="217"/>
      <c r="C5" s="132"/>
      <c r="D5" s="135"/>
      <c r="E5" s="134"/>
      <c r="F5" s="132"/>
      <c r="G5" s="135"/>
      <c r="H5" s="134"/>
      <c r="I5" s="132"/>
      <c r="J5" s="135"/>
      <c r="K5" s="134"/>
      <c r="L5" s="132"/>
      <c r="M5" s="135"/>
      <c r="N5" s="134"/>
      <c r="O5" s="132"/>
      <c r="P5" s="135"/>
      <c r="Q5" s="134"/>
    </row>
    <row r="6" spans="1:17" s="3" customFormat="1" ht="42.75" customHeight="1" x14ac:dyDescent="0.25">
      <c r="A6" s="4">
        <v>1</v>
      </c>
      <c r="B6" s="11" t="s">
        <v>66</v>
      </c>
      <c r="C6" s="14">
        <f>SUM(C7:C19)</f>
        <v>206</v>
      </c>
      <c r="D6" s="5">
        <f t="shared" ref="D6:Q6" si="0">SUM(D7:D19)</f>
        <v>191</v>
      </c>
      <c r="E6" s="15">
        <f t="shared" si="0"/>
        <v>15</v>
      </c>
      <c r="F6" s="14">
        <f t="shared" si="0"/>
        <v>55</v>
      </c>
      <c r="G6" s="5">
        <f t="shared" si="0"/>
        <v>55</v>
      </c>
      <c r="H6" s="15">
        <f t="shared" si="0"/>
        <v>0</v>
      </c>
      <c r="I6" s="14">
        <f>SUM(I7:I19)</f>
        <v>94</v>
      </c>
      <c r="J6" s="5">
        <f t="shared" si="0"/>
        <v>87</v>
      </c>
      <c r="K6" s="15">
        <f t="shared" si="0"/>
        <v>7</v>
      </c>
      <c r="L6" s="14">
        <f t="shared" si="0"/>
        <v>48</v>
      </c>
      <c r="M6" s="5">
        <f t="shared" si="0"/>
        <v>40</v>
      </c>
      <c r="N6" s="15">
        <f t="shared" si="0"/>
        <v>8</v>
      </c>
      <c r="O6" s="14">
        <f t="shared" si="0"/>
        <v>9</v>
      </c>
      <c r="P6" s="5">
        <f t="shared" si="0"/>
        <v>9</v>
      </c>
      <c r="Q6" s="15">
        <f t="shared" si="0"/>
        <v>0</v>
      </c>
    </row>
    <row r="7" spans="1:17" ht="22.5" customHeight="1" x14ac:dyDescent="0.25">
      <c r="A7" s="30">
        <v>1</v>
      </c>
      <c r="B7" s="60" t="s">
        <v>65</v>
      </c>
      <c r="C7" s="55">
        <f>D7+E7</f>
        <v>40</v>
      </c>
      <c r="D7" s="41">
        <f t="shared" ref="D7:E19" si="1">G7+J7+M7+P7</f>
        <v>40</v>
      </c>
      <c r="E7" s="56">
        <f t="shared" si="1"/>
        <v>0</v>
      </c>
      <c r="F7" s="55">
        <f t="shared" ref="F7:F19" si="2">G7+H7</f>
        <v>15</v>
      </c>
      <c r="G7" s="41">
        <v>15</v>
      </c>
      <c r="H7" s="56"/>
      <c r="I7" s="55">
        <f t="shared" ref="I7:I19" si="3">J7+K7</f>
        <v>15</v>
      </c>
      <c r="J7" s="41">
        <v>15</v>
      </c>
      <c r="K7" s="56"/>
      <c r="L7" s="55">
        <f t="shared" ref="L7:L19" si="4">M7+N7</f>
        <v>5</v>
      </c>
      <c r="M7" s="41">
        <v>5</v>
      </c>
      <c r="N7" s="56"/>
      <c r="O7" s="55">
        <f t="shared" ref="O7:O19" si="5">P7+Q7</f>
        <v>5</v>
      </c>
      <c r="P7" s="41">
        <v>5</v>
      </c>
      <c r="Q7" s="56"/>
    </row>
    <row r="8" spans="1:17" ht="22.5" customHeight="1" x14ac:dyDescent="0.25">
      <c r="A8" s="30">
        <v>2</v>
      </c>
      <c r="B8" s="57" t="s">
        <v>64</v>
      </c>
      <c r="C8" s="55">
        <f>D8+E8</f>
        <v>10</v>
      </c>
      <c r="D8" s="41">
        <f t="shared" si="1"/>
        <v>10</v>
      </c>
      <c r="E8" s="56">
        <f t="shared" si="1"/>
        <v>0</v>
      </c>
      <c r="F8" s="55">
        <f t="shared" si="2"/>
        <v>5</v>
      </c>
      <c r="G8" s="41">
        <v>5</v>
      </c>
      <c r="H8" s="26"/>
      <c r="I8" s="55">
        <f t="shared" si="3"/>
        <v>5</v>
      </c>
      <c r="J8" s="41">
        <v>5</v>
      </c>
      <c r="K8" s="26"/>
      <c r="L8" s="55">
        <f t="shared" si="4"/>
        <v>0</v>
      </c>
      <c r="M8" s="41"/>
      <c r="N8" s="26"/>
      <c r="O8" s="55">
        <f t="shared" si="5"/>
        <v>0</v>
      </c>
      <c r="P8" s="41"/>
      <c r="Q8" s="26"/>
    </row>
    <row r="9" spans="1:17" ht="22.5" customHeight="1" x14ac:dyDescent="0.25">
      <c r="A9" s="30">
        <v>3</v>
      </c>
      <c r="B9" s="59" t="s">
        <v>63</v>
      </c>
      <c r="C9" s="55">
        <f>D9+E9</f>
        <v>10</v>
      </c>
      <c r="D9" s="41">
        <f t="shared" si="1"/>
        <v>10</v>
      </c>
      <c r="E9" s="56">
        <f t="shared" si="1"/>
        <v>0</v>
      </c>
      <c r="F9" s="55">
        <f t="shared" si="2"/>
        <v>0</v>
      </c>
      <c r="G9" s="41"/>
      <c r="H9" s="56"/>
      <c r="I9" s="55">
        <f t="shared" si="3"/>
        <v>5</v>
      </c>
      <c r="J9" s="41">
        <v>5</v>
      </c>
      <c r="K9" s="56"/>
      <c r="L9" s="55">
        <f t="shared" si="4"/>
        <v>5</v>
      </c>
      <c r="M9" s="41">
        <v>5</v>
      </c>
      <c r="N9" s="56"/>
      <c r="O9" s="55">
        <f t="shared" si="5"/>
        <v>0</v>
      </c>
      <c r="P9" s="41"/>
      <c r="Q9" s="56"/>
    </row>
    <row r="10" spans="1:17" ht="22.5" customHeight="1" x14ac:dyDescent="0.25">
      <c r="A10" s="30">
        <v>4</v>
      </c>
      <c r="B10" s="57" t="s">
        <v>62</v>
      </c>
      <c r="C10" s="55">
        <f t="shared" ref="C10:C19" si="6">D10+E10</f>
        <v>10</v>
      </c>
      <c r="D10" s="41">
        <f t="shared" si="1"/>
        <v>10</v>
      </c>
      <c r="E10" s="56">
        <f t="shared" si="1"/>
        <v>0</v>
      </c>
      <c r="F10" s="55">
        <f t="shared" si="2"/>
        <v>0</v>
      </c>
      <c r="G10" s="41"/>
      <c r="H10" s="26"/>
      <c r="I10" s="55">
        <f t="shared" si="3"/>
        <v>2</v>
      </c>
      <c r="J10" s="41">
        <v>2</v>
      </c>
      <c r="K10" s="26"/>
      <c r="L10" s="55">
        <f t="shared" si="4"/>
        <v>4</v>
      </c>
      <c r="M10" s="41">
        <v>4</v>
      </c>
      <c r="N10" s="26"/>
      <c r="O10" s="55">
        <f t="shared" si="5"/>
        <v>4</v>
      </c>
      <c r="P10" s="41">
        <v>4</v>
      </c>
      <c r="Q10" s="26"/>
    </row>
    <row r="11" spans="1:17" ht="22.5" customHeight="1" x14ac:dyDescent="0.25">
      <c r="A11" s="30">
        <v>5</v>
      </c>
      <c r="B11" s="57" t="s">
        <v>61</v>
      </c>
      <c r="C11" s="55">
        <f t="shared" si="6"/>
        <v>20</v>
      </c>
      <c r="D11" s="41">
        <f t="shared" si="1"/>
        <v>20</v>
      </c>
      <c r="E11" s="56">
        <f t="shared" si="1"/>
        <v>0</v>
      </c>
      <c r="F11" s="55">
        <f t="shared" si="2"/>
        <v>10</v>
      </c>
      <c r="G11" s="41">
        <v>10</v>
      </c>
      <c r="H11" s="56"/>
      <c r="I11" s="55">
        <f t="shared" si="3"/>
        <v>10</v>
      </c>
      <c r="J11" s="41">
        <v>10</v>
      </c>
      <c r="K11" s="56"/>
      <c r="L11" s="55">
        <f t="shared" si="4"/>
        <v>0</v>
      </c>
      <c r="M11" s="41"/>
      <c r="N11" s="56"/>
      <c r="O11" s="55">
        <f t="shared" si="5"/>
        <v>0</v>
      </c>
      <c r="P11" s="41"/>
      <c r="Q11" s="56"/>
    </row>
    <row r="12" spans="1:17" ht="22.5" customHeight="1" x14ac:dyDescent="0.25">
      <c r="A12" s="30">
        <v>6</v>
      </c>
      <c r="B12" s="57" t="s">
        <v>60</v>
      </c>
      <c r="C12" s="55">
        <f t="shared" si="6"/>
        <v>15</v>
      </c>
      <c r="D12" s="41">
        <f t="shared" si="1"/>
        <v>10</v>
      </c>
      <c r="E12" s="56">
        <f t="shared" si="1"/>
        <v>5</v>
      </c>
      <c r="F12" s="55">
        <f t="shared" si="2"/>
        <v>10</v>
      </c>
      <c r="G12" s="41">
        <v>10</v>
      </c>
      <c r="H12" s="56"/>
      <c r="I12" s="55">
        <f t="shared" si="3"/>
        <v>5</v>
      </c>
      <c r="J12" s="41"/>
      <c r="K12" s="56">
        <v>5</v>
      </c>
      <c r="L12" s="55">
        <f t="shared" si="4"/>
        <v>0</v>
      </c>
      <c r="M12" s="41"/>
      <c r="N12" s="56"/>
      <c r="O12" s="55">
        <f t="shared" si="5"/>
        <v>0</v>
      </c>
      <c r="P12" s="41"/>
      <c r="Q12" s="56"/>
    </row>
    <row r="13" spans="1:17" ht="22.5" customHeight="1" x14ac:dyDescent="0.25">
      <c r="A13" s="30">
        <v>7</v>
      </c>
      <c r="B13" s="57" t="s">
        <v>59</v>
      </c>
      <c r="C13" s="55">
        <f t="shared" si="6"/>
        <v>15</v>
      </c>
      <c r="D13" s="41">
        <f t="shared" si="1"/>
        <v>15</v>
      </c>
      <c r="E13" s="56">
        <f t="shared" si="1"/>
        <v>0</v>
      </c>
      <c r="F13" s="55">
        <f t="shared" si="2"/>
        <v>7</v>
      </c>
      <c r="G13" s="41">
        <v>7</v>
      </c>
      <c r="H13" s="56"/>
      <c r="I13" s="55">
        <f t="shared" si="3"/>
        <v>8</v>
      </c>
      <c r="J13" s="41">
        <v>8</v>
      </c>
      <c r="K13" s="56"/>
      <c r="L13" s="55">
        <f t="shared" si="4"/>
        <v>0</v>
      </c>
      <c r="M13" s="41"/>
      <c r="N13" s="56"/>
      <c r="O13" s="55">
        <f t="shared" si="5"/>
        <v>0</v>
      </c>
      <c r="P13" s="41"/>
      <c r="Q13" s="56"/>
    </row>
    <row r="14" spans="1:17" ht="22.5" customHeight="1" x14ac:dyDescent="0.25">
      <c r="A14" s="30">
        <v>8</v>
      </c>
      <c r="B14" s="57" t="s">
        <v>58</v>
      </c>
      <c r="C14" s="55">
        <f t="shared" si="6"/>
        <v>20</v>
      </c>
      <c r="D14" s="41">
        <f t="shared" si="1"/>
        <v>10</v>
      </c>
      <c r="E14" s="56">
        <f t="shared" si="1"/>
        <v>10</v>
      </c>
      <c r="F14" s="55">
        <f t="shared" si="2"/>
        <v>5</v>
      </c>
      <c r="G14" s="41">
        <v>5</v>
      </c>
      <c r="H14" s="56"/>
      <c r="I14" s="55">
        <f t="shared" si="3"/>
        <v>7</v>
      </c>
      <c r="J14" s="41">
        <v>5</v>
      </c>
      <c r="K14" s="56">
        <v>2</v>
      </c>
      <c r="L14" s="55">
        <f t="shared" si="4"/>
        <v>8</v>
      </c>
      <c r="M14" s="41"/>
      <c r="N14" s="56">
        <v>8</v>
      </c>
      <c r="O14" s="55">
        <f t="shared" si="5"/>
        <v>0</v>
      </c>
      <c r="P14" s="41"/>
      <c r="Q14" s="56"/>
    </row>
    <row r="15" spans="1:17" ht="22.5" customHeight="1" x14ac:dyDescent="0.25">
      <c r="A15" s="30">
        <v>9</v>
      </c>
      <c r="B15" s="57" t="s">
        <v>57</v>
      </c>
      <c r="C15" s="55">
        <f t="shared" si="6"/>
        <v>15</v>
      </c>
      <c r="D15" s="41">
        <f t="shared" si="1"/>
        <v>15</v>
      </c>
      <c r="E15" s="56">
        <f t="shared" si="1"/>
        <v>0</v>
      </c>
      <c r="F15" s="55">
        <f t="shared" si="2"/>
        <v>3</v>
      </c>
      <c r="G15" s="41">
        <v>3</v>
      </c>
      <c r="H15" s="56"/>
      <c r="I15" s="55">
        <f t="shared" si="3"/>
        <v>12</v>
      </c>
      <c r="J15" s="41">
        <v>12</v>
      </c>
      <c r="K15" s="56"/>
      <c r="L15" s="55">
        <f t="shared" si="4"/>
        <v>0</v>
      </c>
      <c r="M15" s="41"/>
      <c r="N15" s="56"/>
      <c r="O15" s="55">
        <f t="shared" si="5"/>
        <v>0</v>
      </c>
      <c r="P15" s="41"/>
      <c r="Q15" s="56"/>
    </row>
    <row r="16" spans="1:17" ht="22.5" customHeight="1" x14ac:dyDescent="0.25">
      <c r="A16" s="30">
        <v>10</v>
      </c>
      <c r="B16" s="58" t="s">
        <v>56</v>
      </c>
      <c r="C16" s="55">
        <f t="shared" si="6"/>
        <v>10</v>
      </c>
      <c r="D16" s="41">
        <f t="shared" si="1"/>
        <v>10</v>
      </c>
      <c r="E16" s="56">
        <f t="shared" si="1"/>
        <v>0</v>
      </c>
      <c r="F16" s="55">
        <f t="shared" si="2"/>
        <v>0</v>
      </c>
      <c r="G16" s="41"/>
      <c r="H16" s="56"/>
      <c r="I16" s="55">
        <f t="shared" si="3"/>
        <v>5</v>
      </c>
      <c r="J16" s="41">
        <v>5</v>
      </c>
      <c r="K16" s="56"/>
      <c r="L16" s="55">
        <f t="shared" si="4"/>
        <v>5</v>
      </c>
      <c r="M16" s="41">
        <v>5</v>
      </c>
      <c r="N16" s="56"/>
      <c r="O16" s="55">
        <f t="shared" si="5"/>
        <v>0</v>
      </c>
      <c r="P16" s="41"/>
      <c r="Q16" s="56"/>
    </row>
    <row r="17" spans="1:17" ht="22.5" customHeight="1" x14ac:dyDescent="0.25">
      <c r="A17" s="30">
        <v>11</v>
      </c>
      <c r="B17" s="57" t="s">
        <v>55</v>
      </c>
      <c r="C17" s="55">
        <f t="shared" si="6"/>
        <v>15</v>
      </c>
      <c r="D17" s="41">
        <f t="shared" si="1"/>
        <v>15</v>
      </c>
      <c r="E17" s="56">
        <f t="shared" si="1"/>
        <v>0</v>
      </c>
      <c r="F17" s="55">
        <f t="shared" si="2"/>
        <v>0</v>
      </c>
      <c r="G17" s="41"/>
      <c r="H17" s="56"/>
      <c r="I17" s="55">
        <f t="shared" si="3"/>
        <v>7</v>
      </c>
      <c r="J17" s="41">
        <v>7</v>
      </c>
      <c r="K17" s="56"/>
      <c r="L17" s="55">
        <f t="shared" si="4"/>
        <v>8</v>
      </c>
      <c r="M17" s="41">
        <v>8</v>
      </c>
      <c r="N17" s="56"/>
      <c r="O17" s="55">
        <f t="shared" si="5"/>
        <v>0</v>
      </c>
      <c r="P17" s="41"/>
      <c r="Q17" s="56"/>
    </row>
    <row r="18" spans="1:17" ht="22.5" customHeight="1" x14ac:dyDescent="0.25">
      <c r="A18" s="30">
        <v>12</v>
      </c>
      <c r="B18" s="57" t="s">
        <v>54</v>
      </c>
      <c r="C18" s="55">
        <f t="shared" si="6"/>
        <v>10</v>
      </c>
      <c r="D18" s="41">
        <f t="shared" si="1"/>
        <v>10</v>
      </c>
      <c r="E18" s="56">
        <f t="shared" si="1"/>
        <v>0</v>
      </c>
      <c r="F18" s="55">
        <f t="shared" si="2"/>
        <v>0</v>
      </c>
      <c r="G18" s="41"/>
      <c r="H18" s="26"/>
      <c r="I18" s="55">
        <f t="shared" si="3"/>
        <v>5</v>
      </c>
      <c r="J18" s="41">
        <v>5</v>
      </c>
      <c r="K18" s="26"/>
      <c r="L18" s="55">
        <f t="shared" si="4"/>
        <v>5</v>
      </c>
      <c r="M18" s="41">
        <v>5</v>
      </c>
      <c r="N18" s="26"/>
      <c r="O18" s="55">
        <f t="shared" si="5"/>
        <v>0</v>
      </c>
      <c r="P18" s="41"/>
      <c r="Q18" s="26"/>
    </row>
    <row r="19" spans="1:17" ht="22.5" customHeight="1" thickBot="1" x14ac:dyDescent="0.3">
      <c r="A19" s="30">
        <v>13</v>
      </c>
      <c r="B19" s="54" t="s">
        <v>53</v>
      </c>
      <c r="C19" s="51">
        <f t="shared" si="6"/>
        <v>16</v>
      </c>
      <c r="D19" s="53">
        <f t="shared" si="1"/>
        <v>16</v>
      </c>
      <c r="E19" s="52">
        <f t="shared" si="1"/>
        <v>0</v>
      </c>
      <c r="F19" s="51">
        <f t="shared" si="2"/>
        <v>0</v>
      </c>
      <c r="G19" s="53"/>
      <c r="H19" s="49"/>
      <c r="I19" s="51">
        <f t="shared" si="3"/>
        <v>8</v>
      </c>
      <c r="J19" s="53">
        <v>8</v>
      </c>
      <c r="K19" s="49"/>
      <c r="L19" s="51">
        <f t="shared" si="4"/>
        <v>8</v>
      </c>
      <c r="M19" s="53">
        <v>8</v>
      </c>
      <c r="N19" s="49"/>
      <c r="O19" s="51">
        <f t="shared" si="5"/>
        <v>0</v>
      </c>
      <c r="P19" s="53"/>
      <c r="Q19" s="49"/>
    </row>
    <row r="20" spans="1:17" ht="22.5" customHeight="1" x14ac:dyDescent="0.25"/>
    <row r="21" spans="1:17" ht="22.5" customHeight="1" x14ac:dyDescent="0.25">
      <c r="B21" s="25"/>
      <c r="C21" s="25"/>
      <c r="D21" s="25"/>
      <c r="E21" s="25"/>
      <c r="F21" s="25"/>
      <c r="G21" s="25"/>
    </row>
    <row r="22" spans="1:17" ht="22.5" customHeight="1" x14ac:dyDescent="0.25"/>
    <row r="23" spans="1:17" ht="22.5" customHeight="1" x14ac:dyDescent="0.25"/>
    <row r="24" spans="1:17" ht="22.5" customHeight="1" x14ac:dyDescent="0.25"/>
    <row r="25" spans="1:17" ht="24" customHeight="1" x14ac:dyDescent="0.25"/>
    <row r="26" spans="1:17" ht="22.5" customHeight="1" x14ac:dyDescent="0.25"/>
    <row r="27" spans="1:17" ht="22.5" customHeight="1" x14ac:dyDescent="0.25"/>
    <row r="28" spans="1:17" ht="22.5" customHeight="1" x14ac:dyDescent="0.25"/>
    <row r="29" spans="1:17" ht="22.5" customHeight="1" x14ac:dyDescent="0.25"/>
    <row r="30" spans="1:17" ht="22.5" customHeight="1" x14ac:dyDescent="0.25"/>
    <row r="31" spans="1:17" ht="22.5" customHeight="1" x14ac:dyDescent="0.25"/>
    <row r="32" spans="1:17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2.5" customHeight="1" x14ac:dyDescent="0.25"/>
    <row r="47" ht="22.5" customHeight="1" x14ac:dyDescent="0.25"/>
    <row r="48" ht="22.5" customHeight="1" x14ac:dyDescent="0.25"/>
    <row r="49" ht="22.5" customHeight="1" x14ac:dyDescent="0.25"/>
    <row r="50" ht="22.5" customHeight="1" x14ac:dyDescent="0.25"/>
    <row r="51" ht="22.5" customHeight="1" x14ac:dyDescent="0.25"/>
    <row r="52" ht="22.5" customHeight="1" x14ac:dyDescent="0.25"/>
    <row r="53" ht="22.5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  <row r="80" ht="24" customHeight="1" x14ac:dyDescent="0.25"/>
    <row r="81" ht="24" customHeight="1" x14ac:dyDescent="0.25"/>
    <row r="82" ht="24" customHeight="1" x14ac:dyDescent="0.25"/>
    <row r="83" ht="24" customHeight="1" x14ac:dyDescent="0.25"/>
    <row r="84" ht="24" customHeight="1" x14ac:dyDescent="0.25"/>
    <row r="85" ht="24" customHeight="1" x14ac:dyDescent="0.25"/>
  </sheetData>
  <mergeCells count="11">
    <mergeCell ref="A5:B5"/>
    <mergeCell ref="B1:Q1"/>
    <mergeCell ref="A3:A4"/>
    <mergeCell ref="B3:B4"/>
    <mergeCell ref="C3:C4"/>
    <mergeCell ref="D3:D4"/>
    <mergeCell ref="E3:E4"/>
    <mergeCell ref="F3:H3"/>
    <mergeCell ref="I3:K3"/>
    <mergeCell ref="L3:N3"/>
    <mergeCell ref="O3:Q3"/>
  </mergeCells>
  <pageMargins left="0.7" right="0.7" top="0.75" bottom="0.75" header="0.3" footer="0.3"/>
  <pageSetup paperSize="9" scale="3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2C77D-745D-450F-853C-C0343E70D1CB}">
  <dimension ref="A1:G25"/>
  <sheetViews>
    <sheetView view="pageBreakPreview" zoomScale="55" zoomScaleNormal="100" zoomScaleSheetLayoutView="55" workbookViewId="0">
      <selection activeCell="D15" sqref="D15"/>
    </sheetView>
  </sheetViews>
  <sheetFormatPr defaultRowHeight="15" x14ac:dyDescent="0.25"/>
  <cols>
    <col min="1" max="1" width="6.7109375" style="47" customWidth="1"/>
    <col min="2" max="2" width="23.28515625" style="47" customWidth="1"/>
    <col min="3" max="3" width="18.42578125" style="47" customWidth="1"/>
    <col min="4" max="4" width="26.140625" style="47" customWidth="1"/>
    <col min="5" max="5" width="27.7109375" style="47" customWidth="1"/>
    <col min="6" max="6" width="26.85546875" style="47" customWidth="1"/>
    <col min="7" max="7" width="26.42578125" style="47" customWidth="1"/>
    <col min="8" max="16384" width="9.140625" style="47"/>
  </cols>
  <sheetData>
    <row r="1" spans="1:7" ht="39" customHeight="1" x14ac:dyDescent="0.25">
      <c r="A1" s="239" t="s">
        <v>239</v>
      </c>
      <c r="B1" s="239"/>
      <c r="C1" s="239"/>
      <c r="D1" s="239"/>
      <c r="E1" s="239"/>
      <c r="F1" s="239"/>
      <c r="G1" s="239"/>
    </row>
    <row r="2" spans="1:7" ht="24.75" customHeight="1" x14ac:dyDescent="0.25">
      <c r="A2" s="153"/>
      <c r="B2" s="153"/>
      <c r="C2" s="153"/>
      <c r="D2" s="153"/>
      <c r="E2" s="153"/>
      <c r="F2" s="153"/>
      <c r="G2" s="153"/>
    </row>
    <row r="3" spans="1:7" ht="24.75" customHeight="1" x14ac:dyDescent="0.25">
      <c r="A3" s="240" t="s">
        <v>1</v>
      </c>
      <c r="B3" s="240" t="s">
        <v>0</v>
      </c>
      <c r="C3" s="240" t="s">
        <v>240</v>
      </c>
      <c r="D3" s="241" t="s">
        <v>241</v>
      </c>
      <c r="E3" s="241"/>
      <c r="F3" s="241"/>
      <c r="G3" s="241"/>
    </row>
    <row r="4" spans="1:7" ht="70.5" customHeight="1" x14ac:dyDescent="0.25">
      <c r="A4" s="240"/>
      <c r="B4" s="240"/>
      <c r="C4" s="240"/>
      <c r="D4" s="154" t="s">
        <v>242</v>
      </c>
      <c r="E4" s="154" t="s">
        <v>243</v>
      </c>
      <c r="F4" s="154" t="s">
        <v>244</v>
      </c>
      <c r="G4" s="154" t="s">
        <v>245</v>
      </c>
    </row>
    <row r="5" spans="1:7" s="156" customFormat="1" ht="39.75" customHeight="1" x14ac:dyDescent="0.35">
      <c r="A5" s="155"/>
      <c r="B5" s="155" t="s">
        <v>3</v>
      </c>
      <c r="C5" s="155">
        <f t="shared" ref="C5:D5" si="0">SUM(C6:C25)</f>
        <v>201</v>
      </c>
      <c r="D5" s="155">
        <f t="shared" si="0"/>
        <v>73</v>
      </c>
      <c r="E5" s="155">
        <f t="shared" ref="E5:G5" si="1">SUM(E6:E25)</f>
        <v>89</v>
      </c>
      <c r="F5" s="155">
        <f t="shared" si="1"/>
        <v>20</v>
      </c>
      <c r="G5" s="155">
        <f t="shared" si="1"/>
        <v>19</v>
      </c>
    </row>
    <row r="6" spans="1:7" ht="30.75" customHeight="1" x14ac:dyDescent="0.25">
      <c r="A6" s="157">
        <v>1</v>
      </c>
      <c r="B6" s="158" t="s">
        <v>226</v>
      </c>
      <c r="C6" s="157">
        <v>26</v>
      </c>
      <c r="D6" s="157">
        <v>5</v>
      </c>
      <c r="E6" s="157">
        <v>6</v>
      </c>
      <c r="F6" s="157">
        <v>7</v>
      </c>
      <c r="G6" s="157">
        <v>8</v>
      </c>
    </row>
    <row r="7" spans="1:7" ht="30.75" customHeight="1" x14ac:dyDescent="0.25">
      <c r="A7" s="157">
        <v>2</v>
      </c>
      <c r="B7" s="158" t="s">
        <v>225</v>
      </c>
      <c r="C7" s="157">
        <v>17</v>
      </c>
      <c r="D7" s="157">
        <v>10</v>
      </c>
      <c r="E7" s="157">
        <v>7</v>
      </c>
      <c r="F7" s="157"/>
      <c r="G7" s="157"/>
    </row>
    <row r="8" spans="1:7" ht="30.75" customHeight="1" x14ac:dyDescent="0.25">
      <c r="A8" s="157">
        <v>3</v>
      </c>
      <c r="B8" s="158" t="s">
        <v>224</v>
      </c>
      <c r="C8" s="157">
        <v>6</v>
      </c>
      <c r="D8" s="157">
        <v>2</v>
      </c>
      <c r="E8" s="157">
        <v>1</v>
      </c>
      <c r="F8" s="157">
        <v>1</v>
      </c>
      <c r="G8" s="157">
        <v>2</v>
      </c>
    </row>
    <row r="9" spans="1:7" ht="30.75" customHeight="1" x14ac:dyDescent="0.25">
      <c r="A9" s="157">
        <v>4</v>
      </c>
      <c r="B9" s="158" t="s">
        <v>223</v>
      </c>
      <c r="C9" s="157">
        <v>11</v>
      </c>
      <c r="D9" s="157">
        <v>5</v>
      </c>
      <c r="E9" s="157">
        <v>6</v>
      </c>
      <c r="F9" s="157"/>
      <c r="G9" s="157"/>
    </row>
    <row r="10" spans="1:7" ht="30.75" customHeight="1" x14ac:dyDescent="0.25">
      <c r="A10" s="157">
        <v>5</v>
      </c>
      <c r="B10" s="158" t="s">
        <v>222</v>
      </c>
      <c r="C10" s="157">
        <v>6</v>
      </c>
      <c r="D10" s="157"/>
      <c r="E10" s="157">
        <v>3</v>
      </c>
      <c r="F10" s="157">
        <v>3</v>
      </c>
      <c r="G10" s="157"/>
    </row>
    <row r="11" spans="1:7" ht="30.75" customHeight="1" x14ac:dyDescent="0.25">
      <c r="A11" s="157">
        <v>6</v>
      </c>
      <c r="B11" s="158" t="s">
        <v>221</v>
      </c>
      <c r="C11" s="157">
        <v>8</v>
      </c>
      <c r="D11" s="157">
        <v>4</v>
      </c>
      <c r="E11" s="157">
        <v>4</v>
      </c>
      <c r="F11" s="157"/>
      <c r="G11" s="157"/>
    </row>
    <row r="12" spans="1:7" ht="30.75" customHeight="1" x14ac:dyDescent="0.25">
      <c r="A12" s="157">
        <v>7</v>
      </c>
      <c r="B12" s="158" t="s">
        <v>220</v>
      </c>
      <c r="C12" s="157">
        <v>9</v>
      </c>
      <c r="D12" s="157">
        <v>4</v>
      </c>
      <c r="E12" s="157">
        <v>5</v>
      </c>
      <c r="F12" s="157"/>
      <c r="G12" s="157"/>
    </row>
    <row r="13" spans="1:7" ht="30.75" customHeight="1" x14ac:dyDescent="0.25">
      <c r="A13" s="157">
        <v>8</v>
      </c>
      <c r="B13" s="158" t="s">
        <v>219</v>
      </c>
      <c r="C13" s="157">
        <v>6</v>
      </c>
      <c r="D13" s="157"/>
      <c r="E13" s="157">
        <v>6</v>
      </c>
      <c r="F13" s="157"/>
      <c r="G13" s="157"/>
    </row>
    <row r="14" spans="1:7" ht="30.75" customHeight="1" x14ac:dyDescent="0.25">
      <c r="A14" s="157">
        <v>9</v>
      </c>
      <c r="B14" s="158" t="s">
        <v>218</v>
      </c>
      <c r="C14" s="157">
        <v>19</v>
      </c>
      <c r="D14" s="157">
        <v>9</v>
      </c>
      <c r="E14" s="157">
        <v>10</v>
      </c>
      <c r="F14" s="157"/>
      <c r="G14" s="157"/>
    </row>
    <row r="15" spans="1:7" ht="30.75" customHeight="1" x14ac:dyDescent="0.25">
      <c r="A15" s="157">
        <v>10</v>
      </c>
      <c r="B15" s="158" t="s">
        <v>217</v>
      </c>
      <c r="C15" s="157">
        <v>8</v>
      </c>
      <c r="D15" s="157"/>
      <c r="E15" s="157">
        <v>8</v>
      </c>
      <c r="F15" s="157"/>
      <c r="G15" s="157"/>
    </row>
    <row r="16" spans="1:7" ht="30.75" customHeight="1" x14ac:dyDescent="0.25">
      <c r="A16" s="157">
        <v>11</v>
      </c>
      <c r="B16" s="158" t="s">
        <v>216</v>
      </c>
      <c r="C16" s="157">
        <v>4</v>
      </c>
      <c r="D16" s="157">
        <v>4</v>
      </c>
      <c r="E16" s="157"/>
      <c r="F16" s="157"/>
      <c r="G16" s="157"/>
    </row>
    <row r="17" spans="1:7" ht="30.75" customHeight="1" x14ac:dyDescent="0.25">
      <c r="A17" s="157">
        <v>12</v>
      </c>
      <c r="B17" s="158" t="s">
        <v>215</v>
      </c>
      <c r="C17" s="157">
        <v>8</v>
      </c>
      <c r="D17" s="157">
        <v>4</v>
      </c>
      <c r="E17" s="157">
        <v>4</v>
      </c>
      <c r="F17" s="157"/>
      <c r="G17" s="157"/>
    </row>
    <row r="18" spans="1:7" ht="30.75" customHeight="1" x14ac:dyDescent="0.25">
      <c r="A18" s="157">
        <v>13</v>
      </c>
      <c r="B18" s="158" t="s">
        <v>214</v>
      </c>
      <c r="C18" s="157">
        <v>4</v>
      </c>
      <c r="D18" s="157">
        <v>4</v>
      </c>
      <c r="E18" s="157"/>
      <c r="F18" s="157"/>
      <c r="G18" s="157"/>
    </row>
    <row r="19" spans="1:7" ht="30.75" customHeight="1" x14ac:dyDescent="0.25">
      <c r="A19" s="157">
        <v>14</v>
      </c>
      <c r="B19" s="158" t="s">
        <v>213</v>
      </c>
      <c r="C19" s="157">
        <v>27</v>
      </c>
      <c r="D19" s="157">
        <v>7</v>
      </c>
      <c r="E19" s="157">
        <v>7</v>
      </c>
      <c r="F19" s="157">
        <v>6</v>
      </c>
      <c r="G19" s="157">
        <v>7</v>
      </c>
    </row>
    <row r="20" spans="1:7" ht="30.75" customHeight="1" x14ac:dyDescent="0.25">
      <c r="A20" s="157">
        <v>15</v>
      </c>
      <c r="B20" s="158" t="s">
        <v>212</v>
      </c>
      <c r="C20" s="157">
        <v>11</v>
      </c>
      <c r="D20" s="157">
        <v>3</v>
      </c>
      <c r="E20" s="157">
        <v>3</v>
      </c>
      <c r="F20" s="157">
        <v>3</v>
      </c>
      <c r="G20" s="157">
        <v>2</v>
      </c>
    </row>
    <row r="21" spans="1:7" ht="30.75" customHeight="1" x14ac:dyDescent="0.25">
      <c r="A21" s="157">
        <v>16</v>
      </c>
      <c r="B21" s="158" t="s">
        <v>211</v>
      </c>
      <c r="C21" s="157">
        <v>2</v>
      </c>
      <c r="D21" s="157"/>
      <c r="E21" s="157">
        <v>2</v>
      </c>
      <c r="F21" s="157"/>
      <c r="G21" s="157"/>
    </row>
    <row r="22" spans="1:7" ht="30.75" customHeight="1" x14ac:dyDescent="0.25">
      <c r="A22" s="157">
        <v>17</v>
      </c>
      <c r="B22" s="158" t="s">
        <v>210</v>
      </c>
      <c r="C22" s="157">
        <v>6</v>
      </c>
      <c r="D22" s="157">
        <v>4</v>
      </c>
      <c r="E22" s="157">
        <v>2</v>
      </c>
      <c r="F22" s="157"/>
      <c r="G22" s="157"/>
    </row>
    <row r="23" spans="1:7" ht="30.75" customHeight="1" x14ac:dyDescent="0.25">
      <c r="A23" s="157">
        <v>18</v>
      </c>
      <c r="B23" s="158" t="s">
        <v>209</v>
      </c>
      <c r="C23" s="157">
        <v>6</v>
      </c>
      <c r="D23" s="157"/>
      <c r="E23" s="157">
        <v>6</v>
      </c>
      <c r="F23" s="157"/>
      <c r="G23" s="157"/>
    </row>
    <row r="24" spans="1:7" ht="30.75" customHeight="1" x14ac:dyDescent="0.25">
      <c r="A24" s="157">
        <v>19</v>
      </c>
      <c r="B24" s="158" t="s">
        <v>208</v>
      </c>
      <c r="C24" s="157">
        <v>6</v>
      </c>
      <c r="D24" s="157">
        <v>3</v>
      </c>
      <c r="E24" s="157">
        <v>3</v>
      </c>
      <c r="F24" s="157"/>
      <c r="G24" s="157"/>
    </row>
    <row r="25" spans="1:7" ht="30.75" customHeight="1" x14ac:dyDescent="0.25">
      <c r="A25" s="157">
        <v>20</v>
      </c>
      <c r="B25" s="158" t="s">
        <v>207</v>
      </c>
      <c r="C25" s="157">
        <v>11</v>
      </c>
      <c r="D25" s="157">
        <v>5</v>
      </c>
      <c r="E25" s="157">
        <v>6</v>
      </c>
      <c r="F25" s="157"/>
      <c r="G25" s="157"/>
    </row>
  </sheetData>
  <mergeCells count="5">
    <mergeCell ref="A1:G1"/>
    <mergeCell ref="A3:A4"/>
    <mergeCell ref="B3:B4"/>
    <mergeCell ref="C3:C4"/>
    <mergeCell ref="D3:G3"/>
  </mergeCells>
  <printOptions horizontalCentered="1"/>
  <pageMargins left="0" right="0" top="0" bottom="0" header="0.31496062992125984" footer="0.31496062992125984"/>
  <pageSetup paperSize="9"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84039-C7DB-447C-9A88-A6822E1FB88D}">
  <sheetPr>
    <pageSetUpPr fitToPage="1"/>
  </sheetPr>
  <dimension ref="A1:T85"/>
  <sheetViews>
    <sheetView view="pageBreakPreview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30.85546875" style="24" customWidth="1"/>
    <col min="3" max="3" width="15.7109375" style="24" customWidth="1"/>
    <col min="4" max="4" width="19.5703125" style="24" customWidth="1"/>
    <col min="5" max="5" width="20.42578125" style="24" customWidth="1"/>
    <col min="6" max="6" width="14.7109375" style="24" customWidth="1"/>
    <col min="7" max="7" width="22.7109375" style="24" customWidth="1"/>
    <col min="8" max="8" width="20.140625" style="24" customWidth="1"/>
    <col min="9" max="9" width="11.140625" style="24" bestFit="1" customWidth="1"/>
    <col min="10" max="10" width="21.85546875" style="24" customWidth="1"/>
    <col min="11" max="11" width="19.7109375" style="24" customWidth="1"/>
    <col min="12" max="12" width="11.140625" style="24" bestFit="1" customWidth="1"/>
    <col min="13" max="13" width="19" style="24" customWidth="1"/>
    <col min="14" max="14" width="20.28515625" style="24" customWidth="1"/>
    <col min="15" max="15" width="11.140625" style="24" bestFit="1" customWidth="1"/>
    <col min="16" max="17" width="20.7109375" style="24" customWidth="1"/>
    <col min="18" max="18" width="12.42578125" style="24" customWidth="1"/>
    <col min="19" max="16384" width="9.140625" style="24"/>
  </cols>
  <sheetData>
    <row r="1" spans="1:20" s="32" customFormat="1" ht="31.5" customHeight="1" x14ac:dyDescent="0.25">
      <c r="A1" s="33"/>
      <c r="B1" s="215" t="s">
        <v>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20" ht="18" customHeight="1" thickBot="1" x14ac:dyDescent="0.3"/>
    <row r="3" spans="1:20" ht="37.5" customHeight="1" x14ac:dyDescent="0.25">
      <c r="A3" s="212" t="s">
        <v>1</v>
      </c>
      <c r="B3" s="211" t="s">
        <v>0</v>
      </c>
      <c r="C3" s="218" t="s">
        <v>3</v>
      </c>
      <c r="D3" s="220" t="s">
        <v>8</v>
      </c>
      <c r="E3" s="221" t="s">
        <v>4</v>
      </c>
      <c r="F3" s="223" t="s">
        <v>7</v>
      </c>
      <c r="G3" s="224"/>
      <c r="H3" s="225"/>
      <c r="I3" s="223" t="s">
        <v>9</v>
      </c>
      <c r="J3" s="224"/>
      <c r="K3" s="225"/>
      <c r="L3" s="223" t="s">
        <v>10</v>
      </c>
      <c r="M3" s="224"/>
      <c r="N3" s="225"/>
      <c r="O3" s="223" t="s">
        <v>11</v>
      </c>
      <c r="P3" s="224"/>
      <c r="Q3" s="225"/>
    </row>
    <row r="4" spans="1:20" ht="92.25" customHeight="1" x14ac:dyDescent="0.25">
      <c r="A4" s="212"/>
      <c r="B4" s="211"/>
      <c r="C4" s="219"/>
      <c r="D4" s="216"/>
      <c r="E4" s="222"/>
      <c r="F4" s="12" t="s">
        <v>3</v>
      </c>
      <c r="G4" s="8" t="s">
        <v>8</v>
      </c>
      <c r="H4" s="13" t="s">
        <v>4</v>
      </c>
      <c r="I4" s="12" t="s">
        <v>3</v>
      </c>
      <c r="J4" s="8" t="s">
        <v>8</v>
      </c>
      <c r="K4" s="13" t="s">
        <v>4</v>
      </c>
      <c r="L4" s="12" t="s">
        <v>3</v>
      </c>
      <c r="M4" s="8" t="s">
        <v>8</v>
      </c>
      <c r="N4" s="13" t="s">
        <v>4</v>
      </c>
      <c r="O4" s="12" t="s">
        <v>3</v>
      </c>
      <c r="P4" s="8" t="s">
        <v>8</v>
      </c>
      <c r="Q4" s="13" t="s">
        <v>4</v>
      </c>
    </row>
    <row r="5" spans="1:20" s="6" customFormat="1" ht="24" customHeight="1" x14ac:dyDescent="0.25">
      <c r="A5" s="211" t="s">
        <v>2</v>
      </c>
      <c r="B5" s="217"/>
      <c r="C5" s="20"/>
      <c r="D5" s="23"/>
      <c r="E5" s="22"/>
      <c r="F5" s="20"/>
      <c r="G5" s="23"/>
      <c r="H5" s="22"/>
      <c r="I5" s="20"/>
      <c r="J5" s="23"/>
      <c r="K5" s="22"/>
      <c r="L5" s="20"/>
      <c r="M5" s="23"/>
      <c r="N5" s="22"/>
      <c r="O5" s="20"/>
      <c r="P5" s="23"/>
      <c r="Q5" s="22"/>
    </row>
    <row r="6" spans="1:20" s="3" customFormat="1" ht="42.75" customHeight="1" x14ac:dyDescent="0.25">
      <c r="A6" s="4">
        <v>1</v>
      </c>
      <c r="B6" s="11" t="s">
        <v>123</v>
      </c>
      <c r="C6" s="106">
        <f t="shared" ref="C6:Q6" si="0">SUM(C7:C19)</f>
        <v>1526</v>
      </c>
      <c r="D6" s="105">
        <f t="shared" si="0"/>
        <v>1526</v>
      </c>
      <c r="E6" s="107">
        <f t="shared" si="0"/>
        <v>0</v>
      </c>
      <c r="F6" s="106">
        <f t="shared" si="0"/>
        <v>382</v>
      </c>
      <c r="G6" s="105">
        <f t="shared" si="0"/>
        <v>382</v>
      </c>
      <c r="H6" s="107">
        <f t="shared" si="0"/>
        <v>0</v>
      </c>
      <c r="I6" s="106">
        <f t="shared" si="0"/>
        <v>382</v>
      </c>
      <c r="J6" s="105">
        <f t="shared" si="0"/>
        <v>382</v>
      </c>
      <c r="K6" s="107">
        <f t="shared" si="0"/>
        <v>0</v>
      </c>
      <c r="L6" s="106">
        <f t="shared" si="0"/>
        <v>381</v>
      </c>
      <c r="M6" s="105">
        <f t="shared" si="0"/>
        <v>381</v>
      </c>
      <c r="N6" s="107">
        <f t="shared" si="0"/>
        <v>0</v>
      </c>
      <c r="O6" s="106">
        <f t="shared" si="0"/>
        <v>381</v>
      </c>
      <c r="P6" s="105">
        <f t="shared" si="0"/>
        <v>381</v>
      </c>
      <c r="Q6" s="104">
        <f t="shared" si="0"/>
        <v>0</v>
      </c>
      <c r="R6" s="103">
        <v>1526</v>
      </c>
    </row>
    <row r="7" spans="1:20" ht="22.5" customHeight="1" x14ac:dyDescent="0.25">
      <c r="A7" s="30">
        <v>1</v>
      </c>
      <c r="B7" s="102" t="s">
        <v>122</v>
      </c>
      <c r="C7" s="101">
        <f t="shared" ref="C7:C19" si="1">D7+E7</f>
        <v>138</v>
      </c>
      <c r="D7" s="100">
        <f t="shared" ref="D7:D19" si="2">G7+J7+M7+P7</f>
        <v>138</v>
      </c>
      <c r="E7" s="99">
        <f t="shared" ref="E7:E19" si="3">H7+K7+N7+Q7</f>
        <v>0</v>
      </c>
      <c r="F7" s="97">
        <f t="shared" ref="F7:F19" si="4">G7+H7</f>
        <v>35</v>
      </c>
      <c r="G7" s="96">
        <v>35</v>
      </c>
      <c r="H7" s="98"/>
      <c r="I7" s="97">
        <f t="shared" ref="I7:I19" si="5">J7+K7</f>
        <v>35</v>
      </c>
      <c r="J7" s="96">
        <v>35</v>
      </c>
      <c r="K7" s="98"/>
      <c r="L7" s="97">
        <f t="shared" ref="L7:L19" si="6">M7+N7</f>
        <v>34</v>
      </c>
      <c r="M7" s="96">
        <v>34</v>
      </c>
      <c r="N7" s="98"/>
      <c r="O7" s="97">
        <f t="shared" ref="O7:O19" si="7">P7+Q7</f>
        <v>34</v>
      </c>
      <c r="P7" s="96">
        <v>34</v>
      </c>
      <c r="Q7" s="95"/>
      <c r="R7" s="91">
        <v>138</v>
      </c>
      <c r="S7" s="94">
        <f t="shared" ref="S7:S15" si="8">R7/4</f>
        <v>34.5</v>
      </c>
      <c r="T7" s="24">
        <f t="shared" ref="T7:T15" si="9">C7-R7</f>
        <v>0</v>
      </c>
    </row>
    <row r="8" spans="1:20" ht="22.5" customHeight="1" x14ac:dyDescent="0.25">
      <c r="A8" s="30">
        <v>2</v>
      </c>
      <c r="B8" s="102" t="s">
        <v>121</v>
      </c>
      <c r="C8" s="101">
        <f t="shared" si="1"/>
        <v>138</v>
      </c>
      <c r="D8" s="100">
        <f t="shared" si="2"/>
        <v>138</v>
      </c>
      <c r="E8" s="99">
        <f t="shared" si="3"/>
        <v>0</v>
      </c>
      <c r="F8" s="97">
        <f t="shared" si="4"/>
        <v>35</v>
      </c>
      <c r="G8" s="96">
        <v>35</v>
      </c>
      <c r="H8" s="98"/>
      <c r="I8" s="97">
        <f t="shared" si="5"/>
        <v>35</v>
      </c>
      <c r="J8" s="96">
        <v>35</v>
      </c>
      <c r="K8" s="98"/>
      <c r="L8" s="97">
        <f t="shared" si="6"/>
        <v>34</v>
      </c>
      <c r="M8" s="96">
        <v>34</v>
      </c>
      <c r="N8" s="98"/>
      <c r="O8" s="97">
        <f t="shared" si="7"/>
        <v>34</v>
      </c>
      <c r="P8" s="96">
        <v>34</v>
      </c>
      <c r="Q8" s="95"/>
      <c r="R8" s="91">
        <v>138</v>
      </c>
      <c r="S8" s="94">
        <f t="shared" si="8"/>
        <v>34.5</v>
      </c>
      <c r="T8" s="24">
        <f t="shared" si="9"/>
        <v>0</v>
      </c>
    </row>
    <row r="9" spans="1:20" ht="22.5" customHeight="1" x14ac:dyDescent="0.25">
      <c r="A9" s="30">
        <v>3</v>
      </c>
      <c r="B9" s="102" t="s">
        <v>120</v>
      </c>
      <c r="C9" s="101">
        <f t="shared" si="1"/>
        <v>144</v>
      </c>
      <c r="D9" s="100">
        <f t="shared" si="2"/>
        <v>144</v>
      </c>
      <c r="E9" s="99">
        <f t="shared" si="3"/>
        <v>0</v>
      </c>
      <c r="F9" s="97">
        <f t="shared" si="4"/>
        <v>36</v>
      </c>
      <c r="G9" s="96">
        <v>36</v>
      </c>
      <c r="H9" s="98"/>
      <c r="I9" s="97">
        <f t="shared" si="5"/>
        <v>36</v>
      </c>
      <c r="J9" s="96">
        <v>36</v>
      </c>
      <c r="K9" s="98"/>
      <c r="L9" s="97">
        <f t="shared" si="6"/>
        <v>36</v>
      </c>
      <c r="M9" s="96">
        <v>36</v>
      </c>
      <c r="N9" s="98"/>
      <c r="O9" s="97">
        <f t="shared" si="7"/>
        <v>36</v>
      </c>
      <c r="P9" s="96">
        <v>36</v>
      </c>
      <c r="Q9" s="95"/>
      <c r="R9" s="91">
        <v>144</v>
      </c>
      <c r="S9" s="94">
        <f t="shared" si="8"/>
        <v>36</v>
      </c>
      <c r="T9" s="24">
        <f t="shared" si="9"/>
        <v>0</v>
      </c>
    </row>
    <row r="10" spans="1:20" ht="22.5" customHeight="1" x14ac:dyDescent="0.25">
      <c r="A10" s="30">
        <v>4</v>
      </c>
      <c r="B10" s="102" t="s">
        <v>119</v>
      </c>
      <c r="C10" s="101">
        <f t="shared" si="1"/>
        <v>144</v>
      </c>
      <c r="D10" s="100">
        <f t="shared" si="2"/>
        <v>144</v>
      </c>
      <c r="E10" s="99">
        <f t="shared" si="3"/>
        <v>0</v>
      </c>
      <c r="F10" s="97">
        <f t="shared" si="4"/>
        <v>36</v>
      </c>
      <c r="G10" s="96">
        <v>36</v>
      </c>
      <c r="H10" s="98"/>
      <c r="I10" s="97">
        <f t="shared" si="5"/>
        <v>36</v>
      </c>
      <c r="J10" s="96">
        <v>36</v>
      </c>
      <c r="K10" s="98"/>
      <c r="L10" s="97">
        <f t="shared" si="6"/>
        <v>36</v>
      </c>
      <c r="M10" s="96">
        <v>36</v>
      </c>
      <c r="N10" s="98"/>
      <c r="O10" s="97">
        <f t="shared" si="7"/>
        <v>36</v>
      </c>
      <c r="P10" s="96">
        <v>36</v>
      </c>
      <c r="Q10" s="95"/>
      <c r="R10" s="91">
        <v>144</v>
      </c>
      <c r="S10" s="94">
        <f t="shared" si="8"/>
        <v>36</v>
      </c>
      <c r="T10" s="24">
        <f t="shared" si="9"/>
        <v>0</v>
      </c>
    </row>
    <row r="11" spans="1:20" ht="22.5" customHeight="1" x14ac:dyDescent="0.25">
      <c r="A11" s="30">
        <v>5</v>
      </c>
      <c r="B11" s="102" t="s">
        <v>118</v>
      </c>
      <c r="C11" s="101">
        <f t="shared" si="1"/>
        <v>144</v>
      </c>
      <c r="D11" s="100">
        <f t="shared" si="2"/>
        <v>144</v>
      </c>
      <c r="E11" s="99">
        <f t="shared" si="3"/>
        <v>0</v>
      </c>
      <c r="F11" s="97">
        <f t="shared" si="4"/>
        <v>36</v>
      </c>
      <c r="G11" s="96">
        <v>36</v>
      </c>
      <c r="H11" s="98"/>
      <c r="I11" s="97">
        <f t="shared" si="5"/>
        <v>36</v>
      </c>
      <c r="J11" s="96">
        <v>36</v>
      </c>
      <c r="K11" s="98"/>
      <c r="L11" s="97">
        <f t="shared" si="6"/>
        <v>36</v>
      </c>
      <c r="M11" s="96">
        <v>36</v>
      </c>
      <c r="N11" s="98"/>
      <c r="O11" s="97">
        <f t="shared" si="7"/>
        <v>36</v>
      </c>
      <c r="P11" s="96">
        <v>36</v>
      </c>
      <c r="Q11" s="95"/>
      <c r="R11" s="91">
        <v>144</v>
      </c>
      <c r="S11" s="94">
        <f t="shared" si="8"/>
        <v>36</v>
      </c>
      <c r="T11" s="24">
        <f t="shared" si="9"/>
        <v>0</v>
      </c>
    </row>
    <row r="12" spans="1:20" ht="22.5" customHeight="1" x14ac:dyDescent="0.25">
      <c r="A12" s="30">
        <v>6</v>
      </c>
      <c r="B12" s="102" t="s">
        <v>117</v>
      </c>
      <c r="C12" s="101">
        <f t="shared" si="1"/>
        <v>149</v>
      </c>
      <c r="D12" s="100">
        <f t="shared" si="2"/>
        <v>149</v>
      </c>
      <c r="E12" s="99">
        <f t="shared" si="3"/>
        <v>0</v>
      </c>
      <c r="F12" s="97">
        <f t="shared" si="4"/>
        <v>37</v>
      </c>
      <c r="G12" s="96">
        <v>37</v>
      </c>
      <c r="H12" s="98"/>
      <c r="I12" s="97">
        <f t="shared" si="5"/>
        <v>37</v>
      </c>
      <c r="J12" s="96">
        <v>37</v>
      </c>
      <c r="K12" s="98"/>
      <c r="L12" s="97">
        <f t="shared" si="6"/>
        <v>38</v>
      </c>
      <c r="M12" s="96">
        <v>38</v>
      </c>
      <c r="N12" s="98"/>
      <c r="O12" s="97">
        <f t="shared" si="7"/>
        <v>37</v>
      </c>
      <c r="P12" s="96">
        <v>37</v>
      </c>
      <c r="Q12" s="95"/>
      <c r="R12" s="91">
        <v>149</v>
      </c>
      <c r="S12" s="94">
        <f t="shared" si="8"/>
        <v>37.25</v>
      </c>
      <c r="T12" s="24">
        <f t="shared" si="9"/>
        <v>0</v>
      </c>
    </row>
    <row r="13" spans="1:20" ht="22.5" customHeight="1" x14ac:dyDescent="0.25">
      <c r="A13" s="30">
        <v>7</v>
      </c>
      <c r="B13" s="102" t="s">
        <v>116</v>
      </c>
      <c r="C13" s="101">
        <f t="shared" si="1"/>
        <v>149</v>
      </c>
      <c r="D13" s="100">
        <f t="shared" si="2"/>
        <v>149</v>
      </c>
      <c r="E13" s="99">
        <f t="shared" si="3"/>
        <v>0</v>
      </c>
      <c r="F13" s="97">
        <f t="shared" si="4"/>
        <v>37</v>
      </c>
      <c r="G13" s="96">
        <v>37</v>
      </c>
      <c r="H13" s="98"/>
      <c r="I13" s="97">
        <f t="shared" si="5"/>
        <v>37</v>
      </c>
      <c r="J13" s="96">
        <v>37</v>
      </c>
      <c r="K13" s="98"/>
      <c r="L13" s="97">
        <f t="shared" si="6"/>
        <v>37</v>
      </c>
      <c r="M13" s="96">
        <v>37</v>
      </c>
      <c r="N13" s="98"/>
      <c r="O13" s="97">
        <f t="shared" si="7"/>
        <v>38</v>
      </c>
      <c r="P13" s="96">
        <v>38</v>
      </c>
      <c r="Q13" s="95"/>
      <c r="R13" s="91">
        <v>149</v>
      </c>
      <c r="S13" s="94">
        <f t="shared" si="8"/>
        <v>37.25</v>
      </c>
      <c r="T13" s="24">
        <f t="shared" si="9"/>
        <v>0</v>
      </c>
    </row>
    <row r="14" spans="1:20" ht="22.5" customHeight="1" x14ac:dyDescent="0.25">
      <c r="A14" s="30">
        <v>8</v>
      </c>
      <c r="B14" s="102" t="s">
        <v>115</v>
      </c>
      <c r="C14" s="101">
        <f t="shared" si="1"/>
        <v>380</v>
      </c>
      <c r="D14" s="100">
        <f t="shared" si="2"/>
        <v>380</v>
      </c>
      <c r="E14" s="99">
        <f t="shared" si="3"/>
        <v>0</v>
      </c>
      <c r="F14" s="97">
        <f t="shared" si="4"/>
        <v>95</v>
      </c>
      <c r="G14" s="96">
        <v>95</v>
      </c>
      <c r="H14" s="98"/>
      <c r="I14" s="97">
        <f t="shared" si="5"/>
        <v>95</v>
      </c>
      <c r="J14" s="96">
        <v>95</v>
      </c>
      <c r="K14" s="98"/>
      <c r="L14" s="97">
        <f t="shared" si="6"/>
        <v>95</v>
      </c>
      <c r="M14" s="96">
        <v>95</v>
      </c>
      <c r="N14" s="98"/>
      <c r="O14" s="97">
        <f t="shared" si="7"/>
        <v>95</v>
      </c>
      <c r="P14" s="96">
        <v>95</v>
      </c>
      <c r="Q14" s="95"/>
      <c r="R14" s="91">
        <v>380</v>
      </c>
      <c r="S14" s="94">
        <f t="shared" si="8"/>
        <v>95</v>
      </c>
      <c r="T14" s="24">
        <f t="shared" si="9"/>
        <v>0</v>
      </c>
    </row>
    <row r="15" spans="1:20" ht="22.5" customHeight="1" x14ac:dyDescent="0.25">
      <c r="A15" s="30">
        <v>9</v>
      </c>
      <c r="B15" s="102" t="s">
        <v>114</v>
      </c>
      <c r="C15" s="101">
        <f t="shared" si="1"/>
        <v>140</v>
      </c>
      <c r="D15" s="100">
        <f t="shared" si="2"/>
        <v>140</v>
      </c>
      <c r="E15" s="99">
        <f t="shared" si="3"/>
        <v>0</v>
      </c>
      <c r="F15" s="97">
        <f t="shared" si="4"/>
        <v>35</v>
      </c>
      <c r="G15" s="96">
        <v>35</v>
      </c>
      <c r="H15" s="98"/>
      <c r="I15" s="97">
        <f t="shared" si="5"/>
        <v>35</v>
      </c>
      <c r="J15" s="96">
        <v>35</v>
      </c>
      <c r="K15" s="98"/>
      <c r="L15" s="97">
        <f t="shared" si="6"/>
        <v>35</v>
      </c>
      <c r="M15" s="96">
        <v>35</v>
      </c>
      <c r="N15" s="98"/>
      <c r="O15" s="97">
        <f t="shared" si="7"/>
        <v>35</v>
      </c>
      <c r="P15" s="96">
        <v>35</v>
      </c>
      <c r="Q15" s="95"/>
      <c r="R15" s="91">
        <v>140</v>
      </c>
      <c r="S15" s="94">
        <f t="shared" si="8"/>
        <v>35</v>
      </c>
      <c r="T15" s="24">
        <f t="shared" si="9"/>
        <v>0</v>
      </c>
    </row>
    <row r="16" spans="1:20" ht="22.5" customHeight="1" x14ac:dyDescent="0.25">
      <c r="A16" s="30"/>
      <c r="B16" s="29"/>
      <c r="C16" s="55">
        <f t="shared" si="1"/>
        <v>0</v>
      </c>
      <c r="D16" s="41">
        <f t="shared" si="2"/>
        <v>0</v>
      </c>
      <c r="E16" s="56">
        <f t="shared" si="3"/>
        <v>0</v>
      </c>
      <c r="F16" s="55">
        <f t="shared" si="4"/>
        <v>0</v>
      </c>
      <c r="G16" s="41"/>
      <c r="H16" s="56"/>
      <c r="I16" s="55">
        <f t="shared" si="5"/>
        <v>0</v>
      </c>
      <c r="J16" s="41"/>
      <c r="K16" s="56"/>
      <c r="L16" s="55">
        <f t="shared" si="6"/>
        <v>0</v>
      </c>
      <c r="M16" s="41"/>
      <c r="N16" s="56"/>
      <c r="O16" s="55">
        <f t="shared" si="7"/>
        <v>0</v>
      </c>
      <c r="P16" s="41"/>
      <c r="Q16" s="29"/>
      <c r="R16" s="91"/>
    </row>
    <row r="17" spans="1:18" ht="22.5" customHeight="1" x14ac:dyDescent="0.25">
      <c r="A17" s="30"/>
      <c r="B17" s="29"/>
      <c r="C17" s="55">
        <f t="shared" si="1"/>
        <v>0</v>
      </c>
      <c r="D17" s="41">
        <f t="shared" si="2"/>
        <v>0</v>
      </c>
      <c r="E17" s="56">
        <f t="shared" si="3"/>
        <v>0</v>
      </c>
      <c r="F17" s="55">
        <f t="shared" si="4"/>
        <v>0</v>
      </c>
      <c r="G17" s="41"/>
      <c r="H17" s="56"/>
      <c r="I17" s="55">
        <f t="shared" si="5"/>
        <v>0</v>
      </c>
      <c r="J17" s="41"/>
      <c r="K17" s="56"/>
      <c r="L17" s="55">
        <f t="shared" si="6"/>
        <v>0</v>
      </c>
      <c r="M17" s="41"/>
      <c r="N17" s="56"/>
      <c r="O17" s="55">
        <f t="shared" si="7"/>
        <v>0</v>
      </c>
      <c r="P17" s="41"/>
      <c r="Q17" s="29"/>
      <c r="R17" s="91"/>
    </row>
    <row r="18" spans="1:18" ht="22.5" customHeight="1" x14ac:dyDescent="0.25">
      <c r="A18" s="30"/>
      <c r="B18" s="29"/>
      <c r="C18" s="55">
        <f t="shared" si="1"/>
        <v>0</v>
      </c>
      <c r="D18" s="41">
        <f t="shared" si="2"/>
        <v>0</v>
      </c>
      <c r="E18" s="56">
        <f t="shared" si="3"/>
        <v>0</v>
      </c>
      <c r="F18" s="55">
        <f t="shared" si="4"/>
        <v>0</v>
      </c>
      <c r="G18" s="27"/>
      <c r="H18" s="26"/>
      <c r="I18" s="55">
        <f t="shared" si="5"/>
        <v>0</v>
      </c>
      <c r="J18" s="27"/>
      <c r="K18" s="26"/>
      <c r="L18" s="55">
        <f t="shared" si="6"/>
        <v>0</v>
      </c>
      <c r="M18" s="27"/>
      <c r="N18" s="26"/>
      <c r="O18" s="55">
        <f t="shared" si="7"/>
        <v>0</v>
      </c>
      <c r="P18" s="27"/>
      <c r="Q18" s="93"/>
      <c r="R18" s="91"/>
    </row>
    <row r="19" spans="1:18" ht="22.5" customHeight="1" thickBot="1" x14ac:dyDescent="0.3">
      <c r="A19" s="30"/>
      <c r="B19" s="29"/>
      <c r="C19" s="51">
        <f t="shared" si="1"/>
        <v>0</v>
      </c>
      <c r="D19" s="53">
        <f t="shared" si="2"/>
        <v>0</v>
      </c>
      <c r="E19" s="52">
        <f t="shared" si="3"/>
        <v>0</v>
      </c>
      <c r="F19" s="51">
        <f t="shared" si="4"/>
        <v>0</v>
      </c>
      <c r="G19" s="50"/>
      <c r="H19" s="49"/>
      <c r="I19" s="51">
        <f t="shared" si="5"/>
        <v>0</v>
      </c>
      <c r="J19" s="50"/>
      <c r="K19" s="49"/>
      <c r="L19" s="51">
        <f t="shared" si="6"/>
        <v>0</v>
      </c>
      <c r="M19" s="50"/>
      <c r="N19" s="49"/>
      <c r="O19" s="51">
        <f t="shared" si="7"/>
        <v>0</v>
      </c>
      <c r="P19" s="50"/>
      <c r="Q19" s="92"/>
      <c r="R19" s="91"/>
    </row>
    <row r="20" spans="1:18" ht="22.5" customHeight="1" x14ac:dyDescent="0.25">
      <c r="F20" s="24">
        <v>382</v>
      </c>
      <c r="I20" s="24">
        <v>382</v>
      </c>
      <c r="L20" s="24">
        <v>381</v>
      </c>
      <c r="O20" s="24">
        <v>381</v>
      </c>
      <c r="R20" s="24">
        <f>SUM(R7:R19)</f>
        <v>1526</v>
      </c>
    </row>
    <row r="21" spans="1:18" ht="22.5" customHeight="1" x14ac:dyDescent="0.25">
      <c r="B21" s="25" t="s">
        <v>12</v>
      </c>
      <c r="C21" s="25"/>
      <c r="D21" s="25"/>
      <c r="E21" s="25"/>
      <c r="F21" s="25"/>
      <c r="G21" s="25"/>
    </row>
    <row r="22" spans="1:18" ht="22.5" customHeight="1" x14ac:dyDescent="0.25"/>
    <row r="23" spans="1:18" ht="22.5" customHeight="1" x14ac:dyDescent="0.25"/>
    <row r="24" spans="1:18" ht="22.5" customHeight="1" x14ac:dyDescent="0.25"/>
    <row r="25" spans="1:18" ht="24" customHeight="1" x14ac:dyDescent="0.25">
      <c r="E25" s="24" t="s">
        <v>113</v>
      </c>
    </row>
    <row r="26" spans="1:18" ht="22.5" customHeight="1" x14ac:dyDescent="0.25"/>
    <row r="27" spans="1:18" ht="22.5" customHeight="1" x14ac:dyDescent="0.25"/>
    <row r="28" spans="1:18" ht="22.5" customHeight="1" x14ac:dyDescent="0.25"/>
    <row r="29" spans="1:18" ht="22.5" customHeight="1" x14ac:dyDescent="0.25"/>
    <row r="30" spans="1:18" ht="22.5" customHeight="1" x14ac:dyDescent="0.25"/>
    <row r="31" spans="1:18" ht="22.5" customHeight="1" x14ac:dyDescent="0.25"/>
    <row r="32" spans="1:18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2.5" customHeight="1" x14ac:dyDescent="0.25"/>
    <row r="47" ht="22.5" customHeight="1" x14ac:dyDescent="0.25"/>
    <row r="48" ht="22.5" customHeight="1" x14ac:dyDescent="0.25"/>
    <row r="49" ht="22.5" customHeight="1" x14ac:dyDescent="0.25"/>
    <row r="50" ht="22.5" customHeight="1" x14ac:dyDescent="0.25"/>
    <row r="51" ht="22.5" customHeight="1" x14ac:dyDescent="0.25"/>
    <row r="52" ht="22.5" customHeight="1" x14ac:dyDescent="0.25"/>
    <row r="53" ht="22.5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  <row r="80" ht="24" customHeight="1" x14ac:dyDescent="0.25"/>
    <row r="81" ht="24" customHeight="1" x14ac:dyDescent="0.25"/>
    <row r="82" ht="24" customHeight="1" x14ac:dyDescent="0.25"/>
    <row r="83" ht="24" customHeight="1" x14ac:dyDescent="0.25"/>
    <row r="84" ht="24" customHeight="1" x14ac:dyDescent="0.25"/>
    <row r="85" ht="24" customHeight="1" x14ac:dyDescent="0.25"/>
  </sheetData>
  <mergeCells count="11">
    <mergeCell ref="O3:Q3"/>
    <mergeCell ref="A5:B5"/>
    <mergeCell ref="B1:Q1"/>
    <mergeCell ref="F3:H3"/>
    <mergeCell ref="I3:K3"/>
    <mergeCell ref="L3:N3"/>
    <mergeCell ref="C3:C4"/>
    <mergeCell ref="D3:D4"/>
    <mergeCell ref="E3:E4"/>
    <mergeCell ref="B3:B4"/>
    <mergeCell ref="A3:A4"/>
  </mergeCells>
  <pageMargins left="0.22" right="0.17" top="0.75" bottom="0.75" header="0.3" footer="0.3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25B38-343C-4FFB-8B77-624C741A2507}">
  <sheetPr>
    <pageSetUpPr fitToPage="1"/>
  </sheetPr>
  <dimension ref="A1:Q79"/>
  <sheetViews>
    <sheetView view="pageBreakPreview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43" style="24" customWidth="1"/>
    <col min="3" max="3" width="15.5703125" style="24" customWidth="1"/>
    <col min="4" max="4" width="19.5703125" style="24" customWidth="1"/>
    <col min="5" max="5" width="20.42578125" style="24" customWidth="1"/>
    <col min="6" max="6" width="14.7109375" style="24" customWidth="1"/>
    <col min="7" max="7" width="22.5703125" style="24" customWidth="1"/>
    <col min="8" max="8" width="23.5703125" style="24" customWidth="1"/>
    <col min="9" max="9" width="17" style="24" customWidth="1"/>
    <col min="10" max="10" width="21.85546875" style="24" customWidth="1"/>
    <col min="11" max="11" width="23.140625" style="24" customWidth="1"/>
    <col min="12" max="12" width="16.7109375" style="24" customWidth="1"/>
    <col min="13" max="13" width="19" style="24" customWidth="1"/>
    <col min="14" max="14" width="22.5703125" style="24" customWidth="1"/>
    <col min="15" max="15" width="17" style="24" customWidth="1"/>
    <col min="16" max="16" width="20.7109375" style="24" customWidth="1"/>
    <col min="17" max="17" width="24.85546875" style="24" customWidth="1"/>
    <col min="18" max="16384" width="9.140625" style="24"/>
  </cols>
  <sheetData>
    <row r="1" spans="1:17" s="32" customFormat="1" ht="31.5" customHeight="1" x14ac:dyDescent="0.25">
      <c r="A1" s="33"/>
      <c r="B1" s="215" t="s">
        <v>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8" customHeight="1" thickBot="1" x14ac:dyDescent="0.3"/>
    <row r="3" spans="1:17" ht="37.5" customHeight="1" x14ac:dyDescent="0.25">
      <c r="A3" s="212" t="s">
        <v>1</v>
      </c>
      <c r="B3" s="211" t="s">
        <v>0</v>
      </c>
      <c r="C3" s="218" t="s">
        <v>3</v>
      </c>
      <c r="D3" s="220" t="s">
        <v>8</v>
      </c>
      <c r="E3" s="221" t="s">
        <v>4</v>
      </c>
      <c r="F3" s="223" t="s">
        <v>7</v>
      </c>
      <c r="G3" s="224"/>
      <c r="H3" s="225"/>
      <c r="I3" s="223" t="s">
        <v>9</v>
      </c>
      <c r="J3" s="224"/>
      <c r="K3" s="225"/>
      <c r="L3" s="223" t="s">
        <v>10</v>
      </c>
      <c r="M3" s="224"/>
      <c r="N3" s="225"/>
      <c r="O3" s="223" t="s">
        <v>11</v>
      </c>
      <c r="P3" s="224"/>
      <c r="Q3" s="225"/>
    </row>
    <row r="4" spans="1:17" ht="69" customHeight="1" x14ac:dyDescent="0.25">
      <c r="A4" s="212"/>
      <c r="B4" s="211"/>
      <c r="C4" s="219"/>
      <c r="D4" s="216"/>
      <c r="E4" s="222"/>
      <c r="F4" s="12" t="s">
        <v>3</v>
      </c>
      <c r="G4" s="8" t="s">
        <v>8</v>
      </c>
      <c r="H4" s="13" t="s">
        <v>4</v>
      </c>
      <c r="I4" s="12" t="s">
        <v>3</v>
      </c>
      <c r="J4" s="8" t="s">
        <v>8</v>
      </c>
      <c r="K4" s="13" t="s">
        <v>4</v>
      </c>
      <c r="L4" s="12" t="s">
        <v>3</v>
      </c>
      <c r="M4" s="8" t="s">
        <v>8</v>
      </c>
      <c r="N4" s="13" t="s">
        <v>4</v>
      </c>
      <c r="O4" s="12" t="s">
        <v>3</v>
      </c>
      <c r="P4" s="8" t="s">
        <v>8</v>
      </c>
      <c r="Q4" s="13" t="s">
        <v>4</v>
      </c>
    </row>
    <row r="5" spans="1:17" s="6" customFormat="1" ht="24" customHeight="1" x14ac:dyDescent="0.25">
      <c r="A5" s="211" t="s">
        <v>2</v>
      </c>
      <c r="B5" s="217"/>
      <c r="C5" s="35"/>
      <c r="D5" s="34"/>
      <c r="E5" s="36"/>
      <c r="F5" s="35"/>
      <c r="G5" s="34"/>
      <c r="H5" s="36"/>
      <c r="I5" s="35"/>
      <c r="J5" s="34"/>
      <c r="K5" s="36"/>
      <c r="L5" s="35"/>
      <c r="M5" s="34"/>
      <c r="N5" s="36"/>
      <c r="O5" s="35"/>
      <c r="P5" s="34"/>
      <c r="Q5" s="36"/>
    </row>
    <row r="6" spans="1:17" s="3" customFormat="1" ht="42.75" customHeight="1" x14ac:dyDescent="0.25">
      <c r="A6" s="4">
        <v>1</v>
      </c>
      <c r="B6" s="11" t="s">
        <v>5</v>
      </c>
      <c r="C6" s="61">
        <v>252</v>
      </c>
      <c r="D6" s="61">
        <v>252</v>
      </c>
      <c r="E6" s="19"/>
      <c r="F6" s="14">
        <f t="shared" ref="F6:Q6" si="0">SUM(F7:F13)</f>
        <v>66</v>
      </c>
      <c r="G6" s="14">
        <f t="shared" si="0"/>
        <v>66</v>
      </c>
      <c r="H6" s="15">
        <f t="shared" si="0"/>
        <v>0</v>
      </c>
      <c r="I6" s="14">
        <f t="shared" si="0"/>
        <v>68</v>
      </c>
      <c r="J6" s="14">
        <f t="shared" si="0"/>
        <v>68</v>
      </c>
      <c r="K6" s="15">
        <f t="shared" si="0"/>
        <v>0</v>
      </c>
      <c r="L6" s="14">
        <f t="shared" si="0"/>
        <v>61</v>
      </c>
      <c r="M6" s="14">
        <f t="shared" si="0"/>
        <v>61</v>
      </c>
      <c r="N6" s="15">
        <f t="shared" si="0"/>
        <v>0</v>
      </c>
      <c r="O6" s="14">
        <f t="shared" si="0"/>
        <v>57</v>
      </c>
      <c r="P6" s="14">
        <f t="shared" si="0"/>
        <v>57</v>
      </c>
      <c r="Q6" s="15">
        <f t="shared" si="0"/>
        <v>0</v>
      </c>
    </row>
    <row r="7" spans="1:17" ht="22.5" customHeight="1" x14ac:dyDescent="0.25">
      <c r="A7" s="30"/>
      <c r="B7" s="29" t="s">
        <v>73</v>
      </c>
      <c r="C7" s="28">
        <v>50</v>
      </c>
      <c r="D7" s="28">
        <v>50</v>
      </c>
      <c r="E7" s="26">
        <f t="shared" ref="E7:E13" si="1">H7+K7+N7+Q7</f>
        <v>0</v>
      </c>
      <c r="F7" s="28">
        <v>15</v>
      </c>
      <c r="G7" s="28">
        <v>15</v>
      </c>
      <c r="H7" s="26"/>
      <c r="I7" s="27">
        <v>15</v>
      </c>
      <c r="J7" s="27">
        <v>15</v>
      </c>
      <c r="K7" s="26"/>
      <c r="L7" s="27">
        <v>10</v>
      </c>
      <c r="M7" s="27">
        <v>10</v>
      </c>
      <c r="N7" s="26"/>
      <c r="O7" s="27">
        <v>10</v>
      </c>
      <c r="P7" s="27">
        <v>10</v>
      </c>
      <c r="Q7" s="26"/>
    </row>
    <row r="8" spans="1:17" ht="22.5" customHeight="1" x14ac:dyDescent="0.25">
      <c r="A8" s="30"/>
      <c r="B8" s="29" t="s">
        <v>72</v>
      </c>
      <c r="C8" s="28">
        <v>60</v>
      </c>
      <c r="D8" s="28">
        <v>60</v>
      </c>
      <c r="E8" s="26">
        <f t="shared" si="1"/>
        <v>0</v>
      </c>
      <c r="F8" s="28">
        <v>15</v>
      </c>
      <c r="G8" s="28">
        <v>15</v>
      </c>
      <c r="H8" s="26"/>
      <c r="I8" s="27">
        <v>15</v>
      </c>
      <c r="J8" s="27">
        <v>15</v>
      </c>
      <c r="K8" s="26"/>
      <c r="L8" s="27">
        <v>15</v>
      </c>
      <c r="M8" s="27">
        <v>15</v>
      </c>
      <c r="N8" s="26"/>
      <c r="O8" s="27">
        <v>15</v>
      </c>
      <c r="P8" s="27">
        <v>15</v>
      </c>
      <c r="Q8" s="26"/>
    </row>
    <row r="9" spans="1:17" ht="22.5" customHeight="1" x14ac:dyDescent="0.25">
      <c r="A9" s="30"/>
      <c r="B9" s="29" t="s">
        <v>71</v>
      </c>
      <c r="C9" s="28">
        <v>40</v>
      </c>
      <c r="D9" s="28">
        <v>40</v>
      </c>
      <c r="E9" s="26">
        <f t="shared" si="1"/>
        <v>0</v>
      </c>
      <c r="F9" s="28">
        <v>10</v>
      </c>
      <c r="G9" s="28">
        <v>10</v>
      </c>
      <c r="H9" s="26"/>
      <c r="I9" s="27">
        <v>10</v>
      </c>
      <c r="J9" s="27">
        <v>10</v>
      </c>
      <c r="K9" s="26"/>
      <c r="L9" s="27">
        <v>10</v>
      </c>
      <c r="M9" s="27">
        <v>10</v>
      </c>
      <c r="N9" s="26"/>
      <c r="O9" s="27">
        <v>10</v>
      </c>
      <c r="P9" s="27">
        <v>10</v>
      </c>
      <c r="Q9" s="26"/>
    </row>
    <row r="10" spans="1:17" ht="22.5" customHeight="1" x14ac:dyDescent="0.25">
      <c r="A10" s="30"/>
      <c r="B10" s="29" t="s">
        <v>70</v>
      </c>
      <c r="C10" s="28">
        <v>34</v>
      </c>
      <c r="D10" s="28">
        <v>34</v>
      </c>
      <c r="E10" s="26">
        <f t="shared" si="1"/>
        <v>0</v>
      </c>
      <c r="F10" s="28">
        <v>8</v>
      </c>
      <c r="G10" s="28">
        <v>8</v>
      </c>
      <c r="H10" s="26"/>
      <c r="I10" s="28">
        <v>9</v>
      </c>
      <c r="J10" s="28">
        <v>9</v>
      </c>
      <c r="K10" s="26"/>
      <c r="L10" s="27">
        <v>8</v>
      </c>
      <c r="M10" s="27">
        <v>8</v>
      </c>
      <c r="N10" s="26"/>
      <c r="O10" s="28">
        <v>9</v>
      </c>
      <c r="P10" s="28">
        <v>9</v>
      </c>
      <c r="Q10" s="26"/>
    </row>
    <row r="11" spans="1:17" ht="22.5" customHeight="1" x14ac:dyDescent="0.25">
      <c r="A11" s="30"/>
      <c r="B11" s="29" t="s">
        <v>69</v>
      </c>
      <c r="C11" s="28">
        <v>35</v>
      </c>
      <c r="D11" s="28">
        <v>35</v>
      </c>
      <c r="E11" s="26">
        <f t="shared" si="1"/>
        <v>0</v>
      </c>
      <c r="F11" s="28">
        <v>10</v>
      </c>
      <c r="G11" s="28">
        <v>10</v>
      </c>
      <c r="H11" s="26"/>
      <c r="I11" s="27">
        <v>10</v>
      </c>
      <c r="J11" s="27">
        <v>10</v>
      </c>
      <c r="K11" s="26"/>
      <c r="L11" s="27">
        <v>10</v>
      </c>
      <c r="M11" s="27">
        <v>10</v>
      </c>
      <c r="N11" s="26"/>
      <c r="O11" s="28">
        <v>5</v>
      </c>
      <c r="P11" s="28">
        <v>5</v>
      </c>
      <c r="Q11" s="26"/>
    </row>
    <row r="12" spans="1:17" ht="22.5" customHeight="1" x14ac:dyDescent="0.25">
      <c r="A12" s="30"/>
      <c r="B12" s="29" t="s">
        <v>68</v>
      </c>
      <c r="C12" s="28">
        <v>23</v>
      </c>
      <c r="D12" s="28">
        <v>23</v>
      </c>
      <c r="E12" s="26">
        <f t="shared" si="1"/>
        <v>0</v>
      </c>
      <c r="F12" s="28">
        <v>5</v>
      </c>
      <c r="G12" s="28">
        <v>5</v>
      </c>
      <c r="H12" s="26"/>
      <c r="I12" s="28">
        <v>6</v>
      </c>
      <c r="J12" s="28">
        <v>6</v>
      </c>
      <c r="K12" s="26"/>
      <c r="L12" s="28">
        <v>6</v>
      </c>
      <c r="M12" s="28">
        <v>6</v>
      </c>
      <c r="N12" s="26"/>
      <c r="O12" s="28">
        <v>6</v>
      </c>
      <c r="P12" s="28">
        <v>6</v>
      </c>
      <c r="Q12" s="26"/>
    </row>
    <row r="13" spans="1:17" ht="22.5" customHeight="1" x14ac:dyDescent="0.25">
      <c r="A13" s="30"/>
      <c r="B13" s="29" t="s">
        <v>67</v>
      </c>
      <c r="C13" s="28">
        <v>10</v>
      </c>
      <c r="D13" s="28">
        <v>10</v>
      </c>
      <c r="E13" s="26">
        <f t="shared" si="1"/>
        <v>0</v>
      </c>
      <c r="F13" s="28">
        <v>3</v>
      </c>
      <c r="G13" s="28">
        <v>3</v>
      </c>
      <c r="H13" s="26"/>
      <c r="I13" s="28">
        <v>3</v>
      </c>
      <c r="J13" s="28">
        <v>3</v>
      </c>
      <c r="K13" s="26"/>
      <c r="L13" s="28">
        <v>2</v>
      </c>
      <c r="M13" s="28">
        <v>2</v>
      </c>
      <c r="N13" s="26"/>
      <c r="O13" s="28">
        <v>2</v>
      </c>
      <c r="P13" s="28">
        <v>2</v>
      </c>
      <c r="Q13" s="26"/>
    </row>
    <row r="14" spans="1:17" ht="22.5" customHeight="1" x14ac:dyDescent="0.25"/>
    <row r="15" spans="1:17" ht="22.5" customHeight="1" x14ac:dyDescent="0.25">
      <c r="B15" s="25" t="s">
        <v>12</v>
      </c>
      <c r="C15" s="25"/>
      <c r="D15" s="25"/>
      <c r="E15" s="25"/>
      <c r="F15" s="25"/>
      <c r="G15" s="25"/>
    </row>
    <row r="16" spans="1:17" ht="22.5" customHeight="1" x14ac:dyDescent="0.25"/>
    <row r="17" ht="22.5" customHeight="1" x14ac:dyDescent="0.25"/>
    <row r="18" ht="22.5" customHeight="1" x14ac:dyDescent="0.25"/>
    <row r="19" ht="24" customHeight="1" x14ac:dyDescent="0.25"/>
    <row r="20" ht="22.5" customHeight="1" x14ac:dyDescent="0.25"/>
    <row r="21" ht="22.5" customHeight="1" x14ac:dyDescent="0.25"/>
    <row r="22" ht="22.5" customHeight="1" x14ac:dyDescent="0.25"/>
    <row r="23" ht="22.5" customHeight="1" x14ac:dyDescent="0.25"/>
    <row r="24" ht="22.5" customHeight="1" x14ac:dyDescent="0.25"/>
    <row r="25" ht="22.5" customHeight="1" x14ac:dyDescent="0.25"/>
    <row r="26" ht="22.5" customHeight="1" x14ac:dyDescent="0.25"/>
    <row r="27" ht="22.5" customHeight="1" x14ac:dyDescent="0.25"/>
    <row r="28" ht="22.5" customHeight="1" x14ac:dyDescent="0.25"/>
    <row r="29" ht="22.5" customHeight="1" x14ac:dyDescent="0.25"/>
    <row r="30" ht="22.5" customHeight="1" x14ac:dyDescent="0.25"/>
    <row r="31" ht="22.5" customHeight="1" x14ac:dyDescent="0.25"/>
    <row r="32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2.5" customHeight="1" x14ac:dyDescent="0.25"/>
    <row r="47" ht="22.5" customHeight="1" x14ac:dyDescent="0.25"/>
    <row r="48" ht="24" customHeight="1" x14ac:dyDescent="0.25"/>
    <row r="49" ht="24" customHeight="1" x14ac:dyDescent="0.25"/>
    <row r="50" ht="24" customHeight="1" x14ac:dyDescent="0.25"/>
    <row r="51" ht="24" customHeight="1" x14ac:dyDescent="0.25"/>
    <row r="52" ht="24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</sheetData>
  <mergeCells count="11">
    <mergeCell ref="A5:B5"/>
    <mergeCell ref="B1:Q1"/>
    <mergeCell ref="A3:A4"/>
    <mergeCell ref="B3:B4"/>
    <mergeCell ref="C3:C4"/>
    <mergeCell ref="D3:D4"/>
    <mergeCell ref="E3:E4"/>
    <mergeCell ref="F3:H3"/>
    <mergeCell ref="I3:K3"/>
    <mergeCell ref="L3:N3"/>
    <mergeCell ref="O3:Q3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9CDB9-B310-4EFC-AE8F-D8BAED71E10A}">
  <sheetPr>
    <pageSetUpPr fitToPage="1"/>
  </sheetPr>
  <dimension ref="A1:Q84"/>
  <sheetViews>
    <sheetView view="pageBreakPreview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43.140625" style="24" customWidth="1"/>
    <col min="3" max="3" width="15.7109375" style="24" customWidth="1"/>
    <col min="4" max="4" width="19.5703125" style="24" customWidth="1"/>
    <col min="5" max="5" width="20.42578125" style="24" customWidth="1"/>
    <col min="6" max="6" width="14.7109375" style="24" customWidth="1"/>
    <col min="7" max="7" width="22.7109375" style="24" customWidth="1"/>
    <col min="8" max="8" width="23.5703125" style="24" customWidth="1"/>
    <col min="9" max="9" width="16.85546875" style="24" customWidth="1"/>
    <col min="10" max="10" width="21.85546875" style="24" customWidth="1"/>
    <col min="11" max="11" width="23.140625" style="24" customWidth="1"/>
    <col min="12" max="12" width="16.7109375" style="24" customWidth="1"/>
    <col min="13" max="13" width="19" style="24" customWidth="1"/>
    <col min="14" max="14" width="22.5703125" style="24" customWidth="1"/>
    <col min="15" max="15" width="17" style="24" customWidth="1"/>
    <col min="16" max="16" width="20.7109375" style="24" customWidth="1"/>
    <col min="17" max="17" width="24.85546875" style="24" customWidth="1"/>
    <col min="18" max="16384" width="9.140625" style="24"/>
  </cols>
  <sheetData>
    <row r="1" spans="1:17" s="32" customFormat="1" ht="31.5" customHeight="1" x14ac:dyDescent="0.25">
      <c r="A1" s="33"/>
      <c r="B1" s="215" t="s">
        <v>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8" customHeight="1" thickBot="1" x14ac:dyDescent="0.3"/>
    <row r="3" spans="1:17" ht="37.5" customHeight="1" x14ac:dyDescent="0.25">
      <c r="A3" s="212" t="s">
        <v>1</v>
      </c>
      <c r="B3" s="211" t="s">
        <v>0</v>
      </c>
      <c r="C3" s="218" t="s">
        <v>3</v>
      </c>
      <c r="D3" s="220" t="s">
        <v>8</v>
      </c>
      <c r="E3" s="221" t="s">
        <v>4</v>
      </c>
      <c r="F3" s="223" t="s">
        <v>7</v>
      </c>
      <c r="G3" s="224"/>
      <c r="H3" s="225"/>
      <c r="I3" s="223" t="s">
        <v>9</v>
      </c>
      <c r="J3" s="224"/>
      <c r="K3" s="225"/>
      <c r="L3" s="223" t="s">
        <v>10</v>
      </c>
      <c r="M3" s="224"/>
      <c r="N3" s="225"/>
      <c r="O3" s="223" t="s">
        <v>11</v>
      </c>
      <c r="P3" s="224"/>
      <c r="Q3" s="225"/>
    </row>
    <row r="4" spans="1:17" ht="69" customHeight="1" x14ac:dyDescent="0.25">
      <c r="A4" s="212"/>
      <c r="B4" s="211"/>
      <c r="C4" s="219"/>
      <c r="D4" s="216"/>
      <c r="E4" s="222"/>
      <c r="F4" s="12" t="s">
        <v>3</v>
      </c>
      <c r="G4" s="8" t="s">
        <v>8</v>
      </c>
      <c r="H4" s="13" t="s">
        <v>4</v>
      </c>
      <c r="I4" s="12" t="s">
        <v>3</v>
      </c>
      <c r="J4" s="8" t="s">
        <v>8</v>
      </c>
      <c r="K4" s="13" t="s">
        <v>4</v>
      </c>
      <c r="L4" s="12" t="s">
        <v>3</v>
      </c>
      <c r="M4" s="8" t="s">
        <v>8</v>
      </c>
      <c r="N4" s="13" t="s">
        <v>4</v>
      </c>
      <c r="O4" s="12" t="s">
        <v>3</v>
      </c>
      <c r="P4" s="8" t="s">
        <v>8</v>
      </c>
      <c r="Q4" s="13" t="s">
        <v>4</v>
      </c>
    </row>
    <row r="5" spans="1:17" s="6" customFormat="1" ht="24" customHeight="1" x14ac:dyDescent="0.25">
      <c r="A5" s="211" t="s">
        <v>2</v>
      </c>
      <c r="B5" s="217"/>
      <c r="C5" s="132"/>
      <c r="D5" s="135"/>
      <c r="E5" s="134"/>
      <c r="F5" s="132"/>
      <c r="G5" s="135"/>
      <c r="H5" s="134"/>
      <c r="I5" s="132"/>
      <c r="J5" s="135"/>
      <c r="K5" s="134"/>
      <c r="L5" s="132"/>
      <c r="M5" s="135"/>
      <c r="N5" s="134"/>
      <c r="O5" s="132"/>
      <c r="P5" s="135"/>
      <c r="Q5" s="134"/>
    </row>
    <row r="6" spans="1:17" s="3" customFormat="1" ht="42.75" customHeight="1" x14ac:dyDescent="0.25">
      <c r="A6" s="4">
        <v>1</v>
      </c>
      <c r="B6" s="11" t="s">
        <v>5</v>
      </c>
      <c r="C6" s="31">
        <f>C7+C8+C9+C10+C11+C12+C13+C14+C15+C16+C17+C18+C19</f>
        <v>463</v>
      </c>
      <c r="D6" s="75">
        <f>D7+D8+D9+D10+D11+D12+D13+D14+D15+D16+D17+D18+D19</f>
        <v>638940</v>
      </c>
      <c r="E6" s="19"/>
      <c r="F6" s="14">
        <f>F7+F8+F9+F10+F11+F12+F13+F14+F15+F16+F17+F18+F19</f>
        <v>132</v>
      </c>
      <c r="G6" s="74">
        <f>G7+G8+G9+G10+G11+G12+G13+G14+G15+G16+G17+G18+G19</f>
        <v>182160</v>
      </c>
      <c r="H6" s="15">
        <f t="shared" ref="H6:Q6" si="0">SUM(H7:H7)</f>
        <v>0</v>
      </c>
      <c r="I6" s="14">
        <f>I7+I8+I9+I10+I11+I12+I13+I14+I15+I16+I17+I18+I19</f>
        <v>128</v>
      </c>
      <c r="J6" s="74">
        <f>J7+J8+J9+J10+J11+J12+J13+J14+J15+J16+J17+J18+J19</f>
        <v>176640</v>
      </c>
      <c r="K6" s="15">
        <f t="shared" si="0"/>
        <v>0</v>
      </c>
      <c r="L6" s="14">
        <f>L7+L8+L9+L10+L11+L12+L13+L14+L15+L16+L17+L18+L19</f>
        <v>116</v>
      </c>
      <c r="M6" s="74">
        <f>M7+M8+M9+M10+M11+M12+M13+M14+M15+M16+M17+M18+M19</f>
        <v>160080</v>
      </c>
      <c r="N6" s="15">
        <f t="shared" si="0"/>
        <v>0</v>
      </c>
      <c r="O6" s="14">
        <f>O7+O8+O9+O10+O11+O12+O13+O14+O15+O16+O17+O18+O19</f>
        <v>87</v>
      </c>
      <c r="P6" s="74">
        <f>P7+P8+P9+P10+P11+P12+P13+P14+P15+P16+P17+P18+P19</f>
        <v>120060</v>
      </c>
      <c r="Q6" s="15">
        <f t="shared" si="0"/>
        <v>0</v>
      </c>
    </row>
    <row r="7" spans="1:17" s="72" customFormat="1" ht="22.5" customHeight="1" x14ac:dyDescent="0.25">
      <c r="A7" s="159">
        <v>1</v>
      </c>
      <c r="B7" s="160" t="s">
        <v>111</v>
      </c>
      <c r="C7" s="161">
        <f t="shared" ref="C7:D19" si="1">F7+I7+L7+O7</f>
        <v>108</v>
      </c>
      <c r="D7" s="161">
        <f>G7+J7+M7+P7</f>
        <v>149040</v>
      </c>
      <c r="E7" s="162"/>
      <c r="F7" s="163">
        <v>27</v>
      </c>
      <c r="G7" s="161">
        <f>F7*1380</f>
        <v>37260</v>
      </c>
      <c r="H7" s="162"/>
      <c r="I7" s="163">
        <v>27</v>
      </c>
      <c r="J7" s="161">
        <f t="shared" ref="J7:J19" si="2">I7*1380</f>
        <v>37260</v>
      </c>
      <c r="K7" s="162"/>
      <c r="L7" s="163">
        <v>27</v>
      </c>
      <c r="M7" s="161">
        <f t="shared" ref="M7:M19" si="3">L7*1380</f>
        <v>37260</v>
      </c>
      <c r="N7" s="162"/>
      <c r="O7" s="163">
        <v>27</v>
      </c>
      <c r="P7" s="161">
        <f t="shared" ref="P7:P19" si="4">O7*1380</f>
        <v>37260</v>
      </c>
      <c r="Q7" s="162"/>
    </row>
    <row r="8" spans="1:17" s="72" customFormat="1" ht="22.5" customHeight="1" x14ac:dyDescent="0.25">
      <c r="A8" s="159">
        <v>2</v>
      </c>
      <c r="B8" s="160" t="s">
        <v>110</v>
      </c>
      <c r="C8" s="161">
        <f t="shared" si="1"/>
        <v>50</v>
      </c>
      <c r="D8" s="161">
        <f t="shared" si="1"/>
        <v>69000</v>
      </c>
      <c r="E8" s="164"/>
      <c r="F8" s="164">
        <v>15</v>
      </c>
      <c r="G8" s="161">
        <f t="shared" ref="G8:G19" si="5">F8*1380</f>
        <v>20700</v>
      </c>
      <c r="H8" s="164"/>
      <c r="I8" s="164">
        <v>15</v>
      </c>
      <c r="J8" s="161">
        <f t="shared" si="2"/>
        <v>20700</v>
      </c>
      <c r="K8" s="164"/>
      <c r="L8" s="164">
        <v>15</v>
      </c>
      <c r="M8" s="161">
        <f t="shared" si="3"/>
        <v>20700</v>
      </c>
      <c r="N8" s="164"/>
      <c r="O8" s="164">
        <v>5</v>
      </c>
      <c r="P8" s="161">
        <f t="shared" si="4"/>
        <v>6900</v>
      </c>
      <c r="Q8" s="164"/>
    </row>
    <row r="9" spans="1:17" s="72" customFormat="1" ht="22.5" customHeight="1" x14ac:dyDescent="0.25">
      <c r="A9" s="159">
        <v>3</v>
      </c>
      <c r="B9" s="160" t="s">
        <v>109</v>
      </c>
      <c r="C9" s="161">
        <f t="shared" si="1"/>
        <v>60</v>
      </c>
      <c r="D9" s="161">
        <f t="shared" si="1"/>
        <v>82800</v>
      </c>
      <c r="E9" s="164"/>
      <c r="F9" s="164">
        <v>15</v>
      </c>
      <c r="G9" s="161">
        <f t="shared" si="5"/>
        <v>20700</v>
      </c>
      <c r="H9" s="164"/>
      <c r="I9" s="164">
        <v>15</v>
      </c>
      <c r="J9" s="161">
        <f t="shared" si="2"/>
        <v>20700</v>
      </c>
      <c r="K9" s="164"/>
      <c r="L9" s="164">
        <v>15</v>
      </c>
      <c r="M9" s="161">
        <f t="shared" si="3"/>
        <v>20700</v>
      </c>
      <c r="N9" s="164"/>
      <c r="O9" s="164">
        <v>15</v>
      </c>
      <c r="P9" s="161">
        <f t="shared" si="4"/>
        <v>20700</v>
      </c>
      <c r="Q9" s="164"/>
    </row>
    <row r="10" spans="1:17" s="166" customFormat="1" ht="22.5" customHeight="1" x14ac:dyDescent="0.25">
      <c r="A10" s="165">
        <v>4</v>
      </c>
      <c r="B10" s="160" t="s">
        <v>108</v>
      </c>
      <c r="C10" s="161">
        <f t="shared" si="1"/>
        <v>22</v>
      </c>
      <c r="D10" s="161">
        <f t="shared" si="1"/>
        <v>30360</v>
      </c>
      <c r="E10" s="164"/>
      <c r="F10" s="164">
        <v>5</v>
      </c>
      <c r="G10" s="161">
        <f t="shared" si="5"/>
        <v>6900</v>
      </c>
      <c r="H10" s="164"/>
      <c r="I10" s="164">
        <v>5</v>
      </c>
      <c r="J10" s="161">
        <f t="shared" si="2"/>
        <v>6900</v>
      </c>
      <c r="K10" s="164"/>
      <c r="L10" s="164">
        <v>6</v>
      </c>
      <c r="M10" s="161">
        <f t="shared" si="3"/>
        <v>8280</v>
      </c>
      <c r="N10" s="164"/>
      <c r="O10" s="164">
        <v>6</v>
      </c>
      <c r="P10" s="161">
        <f t="shared" si="4"/>
        <v>8280</v>
      </c>
      <c r="Q10" s="164"/>
    </row>
    <row r="11" spans="1:17" s="72" customFormat="1" ht="22.5" customHeight="1" x14ac:dyDescent="0.25">
      <c r="A11" s="159">
        <v>5</v>
      </c>
      <c r="B11" s="160" t="s">
        <v>107</v>
      </c>
      <c r="C11" s="161">
        <f t="shared" si="1"/>
        <v>29</v>
      </c>
      <c r="D11" s="161">
        <f t="shared" si="1"/>
        <v>40020</v>
      </c>
      <c r="E11" s="164"/>
      <c r="F11" s="164">
        <v>7</v>
      </c>
      <c r="G11" s="161">
        <f t="shared" si="5"/>
        <v>9660</v>
      </c>
      <c r="H11" s="164"/>
      <c r="I11" s="164">
        <v>7</v>
      </c>
      <c r="J11" s="161">
        <f t="shared" si="2"/>
        <v>9660</v>
      </c>
      <c r="K11" s="164"/>
      <c r="L11" s="164">
        <v>8</v>
      </c>
      <c r="M11" s="161">
        <f t="shared" si="3"/>
        <v>11040</v>
      </c>
      <c r="N11" s="164"/>
      <c r="O11" s="164">
        <v>7</v>
      </c>
      <c r="P11" s="161">
        <f t="shared" si="4"/>
        <v>9660</v>
      </c>
      <c r="Q11" s="164"/>
    </row>
    <row r="12" spans="1:17" s="72" customFormat="1" ht="22.5" customHeight="1" x14ac:dyDescent="0.25">
      <c r="A12" s="159">
        <v>6</v>
      </c>
      <c r="B12" s="160" t="s">
        <v>106</v>
      </c>
      <c r="C12" s="161">
        <f t="shared" si="1"/>
        <v>24</v>
      </c>
      <c r="D12" s="161">
        <f t="shared" si="1"/>
        <v>33120</v>
      </c>
      <c r="E12" s="164"/>
      <c r="F12" s="164">
        <v>13</v>
      </c>
      <c r="G12" s="161">
        <f t="shared" si="5"/>
        <v>17940</v>
      </c>
      <c r="H12" s="164"/>
      <c r="I12" s="164">
        <v>5</v>
      </c>
      <c r="J12" s="161">
        <f t="shared" si="2"/>
        <v>6900</v>
      </c>
      <c r="K12" s="164"/>
      <c r="L12" s="164">
        <v>5</v>
      </c>
      <c r="M12" s="161">
        <f t="shared" si="3"/>
        <v>6900</v>
      </c>
      <c r="N12" s="164"/>
      <c r="O12" s="164">
        <v>1</v>
      </c>
      <c r="P12" s="161">
        <f t="shared" si="4"/>
        <v>1380</v>
      </c>
      <c r="Q12" s="164"/>
    </row>
    <row r="13" spans="1:17" s="72" customFormat="1" ht="22.5" customHeight="1" x14ac:dyDescent="0.25">
      <c r="A13" s="159">
        <v>7</v>
      </c>
      <c r="B13" s="160" t="s">
        <v>105</v>
      </c>
      <c r="C13" s="161">
        <f t="shared" si="1"/>
        <v>26</v>
      </c>
      <c r="D13" s="161">
        <f t="shared" si="1"/>
        <v>35880</v>
      </c>
      <c r="E13" s="164"/>
      <c r="F13" s="164">
        <v>6</v>
      </c>
      <c r="G13" s="161">
        <f t="shared" si="5"/>
        <v>8280</v>
      </c>
      <c r="H13" s="164"/>
      <c r="I13" s="164">
        <v>10</v>
      </c>
      <c r="J13" s="161">
        <f t="shared" si="2"/>
        <v>13800</v>
      </c>
      <c r="K13" s="164"/>
      <c r="L13" s="164">
        <v>8</v>
      </c>
      <c r="M13" s="161">
        <f t="shared" si="3"/>
        <v>11040</v>
      </c>
      <c r="N13" s="164"/>
      <c r="O13" s="164">
        <v>2</v>
      </c>
      <c r="P13" s="161">
        <f t="shared" si="4"/>
        <v>2760</v>
      </c>
      <c r="Q13" s="164"/>
    </row>
    <row r="14" spans="1:17" s="72" customFormat="1" ht="22.5" customHeight="1" x14ac:dyDescent="0.25">
      <c r="A14" s="159">
        <v>8</v>
      </c>
      <c r="B14" s="160" t="s">
        <v>104</v>
      </c>
      <c r="C14" s="161">
        <f t="shared" si="1"/>
        <v>26</v>
      </c>
      <c r="D14" s="161">
        <f t="shared" si="1"/>
        <v>35880</v>
      </c>
      <c r="E14" s="164"/>
      <c r="F14" s="164">
        <v>6</v>
      </c>
      <c r="G14" s="161">
        <f t="shared" si="5"/>
        <v>8280</v>
      </c>
      <c r="H14" s="164"/>
      <c r="I14" s="164">
        <v>6</v>
      </c>
      <c r="J14" s="161">
        <f t="shared" si="2"/>
        <v>8280</v>
      </c>
      <c r="K14" s="164"/>
      <c r="L14" s="164">
        <v>8</v>
      </c>
      <c r="M14" s="161">
        <f t="shared" si="3"/>
        <v>11040</v>
      </c>
      <c r="N14" s="164"/>
      <c r="O14" s="164">
        <v>6</v>
      </c>
      <c r="P14" s="161">
        <f t="shared" si="4"/>
        <v>8280</v>
      </c>
      <c r="Q14" s="164"/>
    </row>
    <row r="15" spans="1:17" s="72" customFormat="1" ht="22.5" customHeight="1" x14ac:dyDescent="0.25">
      <c r="A15" s="159">
        <v>9</v>
      </c>
      <c r="B15" s="160" t="s">
        <v>103</v>
      </c>
      <c r="C15" s="161">
        <f t="shared" si="1"/>
        <v>22</v>
      </c>
      <c r="D15" s="161">
        <f t="shared" si="1"/>
        <v>30360</v>
      </c>
      <c r="E15" s="164"/>
      <c r="F15" s="164">
        <v>5</v>
      </c>
      <c r="G15" s="161">
        <f t="shared" si="5"/>
        <v>6900</v>
      </c>
      <c r="H15" s="164"/>
      <c r="I15" s="164">
        <v>10</v>
      </c>
      <c r="J15" s="161">
        <f t="shared" si="2"/>
        <v>13800</v>
      </c>
      <c r="K15" s="164"/>
      <c r="L15" s="164">
        <v>5</v>
      </c>
      <c r="M15" s="161">
        <f t="shared" si="3"/>
        <v>6900</v>
      </c>
      <c r="N15" s="164"/>
      <c r="O15" s="164">
        <v>2</v>
      </c>
      <c r="P15" s="161">
        <f t="shared" si="4"/>
        <v>2760</v>
      </c>
      <c r="Q15" s="164"/>
    </row>
    <row r="16" spans="1:17" s="72" customFormat="1" ht="22.5" customHeight="1" x14ac:dyDescent="0.25">
      <c r="A16" s="159">
        <v>10</v>
      </c>
      <c r="B16" s="160" t="s">
        <v>102</v>
      </c>
      <c r="C16" s="161">
        <f t="shared" si="1"/>
        <v>21</v>
      </c>
      <c r="D16" s="161">
        <f t="shared" si="1"/>
        <v>28980</v>
      </c>
      <c r="E16" s="164"/>
      <c r="F16" s="164">
        <v>6</v>
      </c>
      <c r="G16" s="161">
        <f t="shared" si="5"/>
        <v>8280</v>
      </c>
      <c r="H16" s="164"/>
      <c r="I16" s="164">
        <v>5</v>
      </c>
      <c r="J16" s="161">
        <f t="shared" si="2"/>
        <v>6900</v>
      </c>
      <c r="K16" s="164"/>
      <c r="L16" s="164">
        <v>5</v>
      </c>
      <c r="M16" s="161">
        <f t="shared" si="3"/>
        <v>6900</v>
      </c>
      <c r="N16" s="164"/>
      <c r="O16" s="164">
        <v>5</v>
      </c>
      <c r="P16" s="161">
        <f t="shared" si="4"/>
        <v>6900</v>
      </c>
      <c r="Q16" s="164"/>
    </row>
    <row r="17" spans="1:17" s="72" customFormat="1" ht="22.5" customHeight="1" x14ac:dyDescent="0.25">
      <c r="A17" s="159">
        <v>11</v>
      </c>
      <c r="B17" s="160" t="s">
        <v>101</v>
      </c>
      <c r="C17" s="161">
        <f>F17+I17+L17+O17</f>
        <v>29</v>
      </c>
      <c r="D17" s="161">
        <f t="shared" si="1"/>
        <v>40020</v>
      </c>
      <c r="E17" s="164"/>
      <c r="F17" s="164">
        <v>10</v>
      </c>
      <c r="G17" s="161">
        <f t="shared" si="5"/>
        <v>13800</v>
      </c>
      <c r="H17" s="164"/>
      <c r="I17" s="164">
        <v>10</v>
      </c>
      <c r="J17" s="161">
        <f t="shared" si="2"/>
        <v>13800</v>
      </c>
      <c r="K17" s="164"/>
      <c r="L17" s="164">
        <v>5</v>
      </c>
      <c r="M17" s="161">
        <f t="shared" si="3"/>
        <v>6900</v>
      </c>
      <c r="N17" s="164"/>
      <c r="O17" s="164">
        <v>4</v>
      </c>
      <c r="P17" s="161">
        <f t="shared" si="4"/>
        <v>5520</v>
      </c>
      <c r="Q17" s="164"/>
    </row>
    <row r="18" spans="1:17" s="72" customFormat="1" ht="22.5" customHeight="1" x14ac:dyDescent="0.25">
      <c r="A18" s="159">
        <v>12</v>
      </c>
      <c r="B18" s="160" t="s">
        <v>100</v>
      </c>
      <c r="C18" s="161">
        <f t="shared" ref="C18:C19" si="6">F18+I18+L18+O18</f>
        <v>20</v>
      </c>
      <c r="D18" s="161">
        <f t="shared" si="1"/>
        <v>27600</v>
      </c>
      <c r="E18" s="164"/>
      <c r="F18" s="164">
        <v>10</v>
      </c>
      <c r="G18" s="161">
        <f t="shared" si="5"/>
        <v>13800</v>
      </c>
      <c r="H18" s="164"/>
      <c r="I18" s="164">
        <v>6</v>
      </c>
      <c r="J18" s="161">
        <f t="shared" si="2"/>
        <v>8280</v>
      </c>
      <c r="K18" s="164"/>
      <c r="L18" s="164">
        <v>2</v>
      </c>
      <c r="M18" s="161">
        <f t="shared" si="3"/>
        <v>2760</v>
      </c>
      <c r="N18" s="164"/>
      <c r="O18" s="164">
        <v>2</v>
      </c>
      <c r="P18" s="161">
        <f t="shared" si="4"/>
        <v>2760</v>
      </c>
      <c r="Q18" s="164"/>
    </row>
    <row r="19" spans="1:17" s="72" customFormat="1" ht="22.5" customHeight="1" x14ac:dyDescent="0.25">
      <c r="A19" s="159">
        <v>13</v>
      </c>
      <c r="B19" s="160" t="s">
        <v>99</v>
      </c>
      <c r="C19" s="161">
        <f t="shared" si="6"/>
        <v>26</v>
      </c>
      <c r="D19" s="161">
        <f t="shared" si="1"/>
        <v>35880</v>
      </c>
      <c r="E19" s="167"/>
      <c r="F19" s="168">
        <v>7</v>
      </c>
      <c r="G19" s="161">
        <f t="shared" si="5"/>
        <v>9660</v>
      </c>
      <c r="H19" s="168"/>
      <c r="I19" s="168">
        <v>7</v>
      </c>
      <c r="J19" s="161">
        <f t="shared" si="2"/>
        <v>9660</v>
      </c>
      <c r="K19" s="168"/>
      <c r="L19" s="168">
        <v>7</v>
      </c>
      <c r="M19" s="161">
        <f t="shared" si="3"/>
        <v>9660</v>
      </c>
      <c r="N19" s="168"/>
      <c r="O19" s="168">
        <v>5</v>
      </c>
      <c r="P19" s="161">
        <f t="shared" si="4"/>
        <v>6900</v>
      </c>
      <c r="Q19" s="168"/>
    </row>
    <row r="20" spans="1:17" ht="22.5" customHeight="1" x14ac:dyDescent="0.25">
      <c r="B20" s="25" t="s">
        <v>12</v>
      </c>
      <c r="C20" s="25"/>
      <c r="D20" s="25"/>
      <c r="E20" s="25"/>
      <c r="F20" s="25"/>
      <c r="G20" s="25"/>
    </row>
    <row r="21" spans="1:17" ht="22.5" customHeight="1" x14ac:dyDescent="0.25"/>
    <row r="22" spans="1:17" ht="22.5" customHeight="1" x14ac:dyDescent="0.25"/>
    <row r="23" spans="1:17" ht="22.5" customHeight="1" x14ac:dyDescent="0.25"/>
    <row r="24" spans="1:17" ht="24" customHeight="1" x14ac:dyDescent="0.25"/>
    <row r="25" spans="1:17" ht="22.5" customHeight="1" x14ac:dyDescent="0.25"/>
    <row r="26" spans="1:17" ht="22.5" customHeight="1" x14ac:dyDescent="0.25"/>
    <row r="27" spans="1:17" ht="22.5" customHeight="1" x14ac:dyDescent="0.25"/>
    <row r="28" spans="1:17" ht="22.5" customHeight="1" x14ac:dyDescent="0.25"/>
    <row r="29" spans="1:17" ht="22.5" customHeight="1" x14ac:dyDescent="0.25"/>
    <row r="30" spans="1:17" ht="22.5" customHeight="1" x14ac:dyDescent="0.25"/>
    <row r="31" spans="1:17" ht="22.5" customHeight="1" x14ac:dyDescent="0.25"/>
    <row r="32" spans="1:17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2.5" customHeight="1" x14ac:dyDescent="0.25"/>
    <row r="47" ht="22.5" customHeight="1" x14ac:dyDescent="0.25"/>
    <row r="48" ht="22.5" customHeight="1" x14ac:dyDescent="0.25"/>
    <row r="49" ht="22.5" customHeight="1" x14ac:dyDescent="0.25"/>
    <row r="50" ht="22.5" customHeight="1" x14ac:dyDescent="0.25"/>
    <row r="51" ht="22.5" customHeight="1" x14ac:dyDescent="0.25"/>
    <row r="52" ht="22.5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  <row r="80" ht="24" customHeight="1" x14ac:dyDescent="0.25"/>
    <row r="81" ht="24" customHeight="1" x14ac:dyDescent="0.25"/>
    <row r="82" ht="24" customHeight="1" x14ac:dyDescent="0.25"/>
    <row r="83" ht="24" customHeight="1" x14ac:dyDescent="0.25"/>
    <row r="84" ht="24" customHeight="1" x14ac:dyDescent="0.25"/>
  </sheetData>
  <mergeCells count="11">
    <mergeCell ref="A5:B5"/>
    <mergeCell ref="B1:Q1"/>
    <mergeCell ref="A3:A4"/>
    <mergeCell ref="B3:B4"/>
    <mergeCell ref="C3:C4"/>
    <mergeCell ref="D3:D4"/>
    <mergeCell ref="E3:E4"/>
    <mergeCell ref="F3:H3"/>
    <mergeCell ref="I3:K3"/>
    <mergeCell ref="L3:N3"/>
    <mergeCell ref="O3:Q3"/>
  </mergeCells>
  <pageMargins left="0.7" right="0.7" top="0.75" bottom="0.75" header="0.3" footer="0.3"/>
  <pageSetup paperSize="9" scale="3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A365D-D6D6-4133-BCC8-C7539DB95E73}">
  <dimension ref="A1:Q86"/>
  <sheetViews>
    <sheetView view="pageBreakPreview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43.140625" style="24" customWidth="1"/>
    <col min="3" max="17" width="15.7109375" style="24" customWidth="1"/>
    <col min="18" max="16384" width="9.140625" style="24"/>
  </cols>
  <sheetData>
    <row r="1" spans="1:17" s="32" customFormat="1" ht="31.5" customHeight="1" x14ac:dyDescent="0.25">
      <c r="A1" s="33"/>
      <c r="B1" s="215" t="s">
        <v>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8" customHeight="1" x14ac:dyDescent="0.25"/>
    <row r="3" spans="1:17" ht="37.5" customHeight="1" x14ac:dyDescent="0.25">
      <c r="A3" s="242" t="s">
        <v>1</v>
      </c>
      <c r="B3" s="242" t="s">
        <v>0</v>
      </c>
      <c r="C3" s="242" t="s">
        <v>3</v>
      </c>
      <c r="D3" s="243" t="s">
        <v>8</v>
      </c>
      <c r="E3" s="243" t="s">
        <v>4</v>
      </c>
      <c r="F3" s="243" t="s">
        <v>7</v>
      </c>
      <c r="G3" s="242"/>
      <c r="H3" s="242"/>
      <c r="I3" s="243" t="s">
        <v>9</v>
      </c>
      <c r="J3" s="242"/>
      <c r="K3" s="242"/>
      <c r="L3" s="243" t="s">
        <v>10</v>
      </c>
      <c r="M3" s="242"/>
      <c r="N3" s="242"/>
      <c r="O3" s="243" t="s">
        <v>11</v>
      </c>
      <c r="P3" s="242"/>
      <c r="Q3" s="242"/>
    </row>
    <row r="4" spans="1:17" ht="111.75" customHeight="1" x14ac:dyDescent="0.25">
      <c r="A4" s="242"/>
      <c r="B4" s="242"/>
      <c r="C4" s="242"/>
      <c r="D4" s="243"/>
      <c r="E4" s="242"/>
      <c r="F4" s="151" t="s">
        <v>3</v>
      </c>
      <c r="G4" s="151" t="s">
        <v>8</v>
      </c>
      <c r="H4" s="151" t="s">
        <v>4</v>
      </c>
      <c r="I4" s="151" t="s">
        <v>3</v>
      </c>
      <c r="J4" s="151" t="s">
        <v>8</v>
      </c>
      <c r="K4" s="151" t="s">
        <v>4</v>
      </c>
      <c r="L4" s="151" t="s">
        <v>3</v>
      </c>
      <c r="M4" s="151" t="s">
        <v>8</v>
      </c>
      <c r="N4" s="151" t="s">
        <v>4</v>
      </c>
      <c r="O4" s="151" t="s">
        <v>3</v>
      </c>
      <c r="P4" s="151" t="s">
        <v>8</v>
      </c>
      <c r="Q4" s="151" t="s">
        <v>4</v>
      </c>
    </row>
    <row r="5" spans="1:17" s="6" customFormat="1" ht="24" customHeight="1" x14ac:dyDescent="0.25">
      <c r="A5" s="242" t="s">
        <v>2</v>
      </c>
      <c r="B5" s="24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</row>
    <row r="6" spans="1:17" s="3" customFormat="1" ht="42.75" customHeight="1" x14ac:dyDescent="0.25">
      <c r="A6" s="30">
        <v>1</v>
      </c>
      <c r="B6" s="109" t="s">
        <v>5</v>
      </c>
      <c r="C6" s="151">
        <f>SUM(C7:C20)</f>
        <v>292</v>
      </c>
      <c r="D6" s="151">
        <f t="shared" ref="D6:E6" si="0">SUM(D7:D20)</f>
        <v>274</v>
      </c>
      <c r="E6" s="151">
        <f t="shared" si="0"/>
        <v>18</v>
      </c>
      <c r="F6" s="152">
        <f>SUM(F7:F20)</f>
        <v>79</v>
      </c>
      <c r="G6" s="152">
        <f t="shared" ref="G6:Q6" si="1">SUM(G7:G20)</f>
        <v>79</v>
      </c>
      <c r="H6" s="152">
        <f t="shared" si="1"/>
        <v>0</v>
      </c>
      <c r="I6" s="152">
        <f t="shared" si="1"/>
        <v>91</v>
      </c>
      <c r="J6" s="152">
        <f>SUM(J7:J20)</f>
        <v>91</v>
      </c>
      <c r="K6" s="152">
        <f t="shared" si="1"/>
        <v>0</v>
      </c>
      <c r="L6" s="152">
        <f t="shared" si="1"/>
        <v>78</v>
      </c>
      <c r="M6" s="152">
        <f t="shared" si="1"/>
        <v>63</v>
      </c>
      <c r="N6" s="152">
        <f t="shared" si="1"/>
        <v>15</v>
      </c>
      <c r="O6" s="152">
        <f t="shared" si="1"/>
        <v>44</v>
      </c>
      <c r="P6" s="152">
        <f t="shared" si="1"/>
        <v>41</v>
      </c>
      <c r="Q6" s="152">
        <f t="shared" si="1"/>
        <v>3</v>
      </c>
    </row>
    <row r="7" spans="1:17" ht="22.5" customHeight="1" x14ac:dyDescent="0.25">
      <c r="A7" s="30">
        <v>1</v>
      </c>
      <c r="B7" s="44" t="s">
        <v>137</v>
      </c>
      <c r="C7" s="108">
        <f>D7+E7</f>
        <v>29</v>
      </c>
      <c r="D7" s="108">
        <f t="shared" ref="D7:E20" si="2">G7+J7+M7+P7</f>
        <v>14</v>
      </c>
      <c r="E7" s="108">
        <f t="shared" si="2"/>
        <v>15</v>
      </c>
      <c r="F7" s="108">
        <f t="shared" ref="F7:F20" si="3">G7+H7</f>
        <v>4</v>
      </c>
      <c r="G7" s="30">
        <v>4</v>
      </c>
      <c r="H7" s="30"/>
      <c r="I7" s="108">
        <f t="shared" ref="I7:I20" si="4">J7+K7</f>
        <v>4</v>
      </c>
      <c r="J7" s="30">
        <v>4</v>
      </c>
      <c r="K7" s="108"/>
      <c r="L7" s="108">
        <f t="shared" ref="L7:L20" si="5">M7+N7</f>
        <v>18</v>
      </c>
      <c r="M7" s="30">
        <v>3</v>
      </c>
      <c r="N7" s="30">
        <v>15</v>
      </c>
      <c r="O7" s="108">
        <f t="shared" ref="O7:O20" si="6">P7+Q7</f>
        <v>3</v>
      </c>
      <c r="P7" s="30">
        <v>3</v>
      </c>
      <c r="Q7" s="30"/>
    </row>
    <row r="8" spans="1:17" ht="22.5" customHeight="1" x14ac:dyDescent="0.25">
      <c r="A8" s="30">
        <v>2</v>
      </c>
      <c r="B8" s="44" t="s">
        <v>136</v>
      </c>
      <c r="C8" s="108">
        <f>D8+E8</f>
        <v>14</v>
      </c>
      <c r="D8" s="108">
        <f t="shared" si="2"/>
        <v>14</v>
      </c>
      <c r="E8" s="108">
        <f t="shared" si="2"/>
        <v>0</v>
      </c>
      <c r="F8" s="108">
        <f t="shared" si="3"/>
        <v>0</v>
      </c>
      <c r="G8" s="30">
        <v>0</v>
      </c>
      <c r="H8" s="30"/>
      <c r="I8" s="108">
        <f t="shared" si="4"/>
        <v>7</v>
      </c>
      <c r="J8" s="30">
        <v>7</v>
      </c>
      <c r="K8" s="108"/>
      <c r="L8" s="108">
        <f t="shared" si="5"/>
        <v>7</v>
      </c>
      <c r="M8" s="30">
        <v>7</v>
      </c>
      <c r="N8" s="30"/>
      <c r="O8" s="108">
        <f t="shared" si="6"/>
        <v>0</v>
      </c>
      <c r="P8" s="30">
        <v>0</v>
      </c>
      <c r="Q8" s="30"/>
    </row>
    <row r="9" spans="1:17" ht="22.5" customHeight="1" x14ac:dyDescent="0.25">
      <c r="A9" s="30">
        <v>3</v>
      </c>
      <c r="B9" s="44" t="s">
        <v>135</v>
      </c>
      <c r="C9" s="108">
        <f>D9+E9</f>
        <v>14</v>
      </c>
      <c r="D9" s="108">
        <f t="shared" si="2"/>
        <v>14</v>
      </c>
      <c r="E9" s="108">
        <f t="shared" si="2"/>
        <v>0</v>
      </c>
      <c r="F9" s="108">
        <f t="shared" si="3"/>
        <v>0</v>
      </c>
      <c r="G9" s="30">
        <v>0</v>
      </c>
      <c r="H9" s="30"/>
      <c r="I9" s="108">
        <f t="shared" si="4"/>
        <v>7</v>
      </c>
      <c r="J9" s="30">
        <v>7</v>
      </c>
      <c r="K9" s="108"/>
      <c r="L9" s="108">
        <f t="shared" si="5"/>
        <v>7</v>
      </c>
      <c r="M9" s="30">
        <v>7</v>
      </c>
      <c r="N9" s="30"/>
      <c r="O9" s="108">
        <f t="shared" si="6"/>
        <v>0</v>
      </c>
      <c r="P9" s="30">
        <v>0</v>
      </c>
      <c r="Q9" s="30"/>
    </row>
    <row r="10" spans="1:17" ht="22.5" customHeight="1" x14ac:dyDescent="0.25">
      <c r="A10" s="30">
        <v>4</v>
      </c>
      <c r="B10" s="44" t="s">
        <v>134</v>
      </c>
      <c r="C10" s="108">
        <f t="shared" ref="C10:C20" si="7">D10+E10</f>
        <v>14</v>
      </c>
      <c r="D10" s="108">
        <f t="shared" si="2"/>
        <v>14</v>
      </c>
      <c r="E10" s="108">
        <f t="shared" si="2"/>
        <v>0</v>
      </c>
      <c r="F10" s="108">
        <f t="shared" si="3"/>
        <v>7</v>
      </c>
      <c r="G10" s="30">
        <v>7</v>
      </c>
      <c r="H10" s="30"/>
      <c r="I10" s="108">
        <f t="shared" si="4"/>
        <v>7</v>
      </c>
      <c r="J10" s="30">
        <v>7</v>
      </c>
      <c r="K10" s="108"/>
      <c r="L10" s="108">
        <f t="shared" si="5"/>
        <v>0</v>
      </c>
      <c r="M10" s="30">
        <v>0</v>
      </c>
      <c r="N10" s="30"/>
      <c r="O10" s="108">
        <f t="shared" si="6"/>
        <v>0</v>
      </c>
      <c r="P10" s="30">
        <v>0</v>
      </c>
      <c r="Q10" s="30"/>
    </row>
    <row r="11" spans="1:17" ht="22.5" customHeight="1" x14ac:dyDescent="0.25">
      <c r="A11" s="30">
        <v>5</v>
      </c>
      <c r="B11" s="44" t="s">
        <v>133</v>
      </c>
      <c r="C11" s="108">
        <f t="shared" si="7"/>
        <v>14</v>
      </c>
      <c r="D11" s="108">
        <f t="shared" si="2"/>
        <v>14</v>
      </c>
      <c r="E11" s="108">
        <f t="shared" si="2"/>
        <v>0</v>
      </c>
      <c r="F11" s="108">
        <f t="shared" si="3"/>
        <v>7</v>
      </c>
      <c r="G11" s="30">
        <v>7</v>
      </c>
      <c r="H11" s="30"/>
      <c r="I11" s="108">
        <f t="shared" si="4"/>
        <v>7</v>
      </c>
      <c r="J11" s="30">
        <v>7</v>
      </c>
      <c r="K11" s="108"/>
      <c r="L11" s="108">
        <f t="shared" si="5"/>
        <v>0</v>
      </c>
      <c r="M11" s="30">
        <v>0</v>
      </c>
      <c r="N11" s="30"/>
      <c r="O11" s="108">
        <f t="shared" si="6"/>
        <v>0</v>
      </c>
      <c r="P11" s="30">
        <v>0</v>
      </c>
      <c r="Q11" s="30"/>
    </row>
    <row r="12" spans="1:17" ht="22.5" customHeight="1" x14ac:dyDescent="0.25">
      <c r="A12" s="30">
        <v>6</v>
      </c>
      <c r="B12" s="44" t="s">
        <v>132</v>
      </c>
      <c r="C12" s="108">
        <f t="shared" si="7"/>
        <v>22</v>
      </c>
      <c r="D12" s="108">
        <f t="shared" si="2"/>
        <v>22</v>
      </c>
      <c r="E12" s="108">
        <f t="shared" si="2"/>
        <v>0</v>
      </c>
      <c r="F12" s="108">
        <f t="shared" si="3"/>
        <v>8</v>
      </c>
      <c r="G12" s="30">
        <v>8</v>
      </c>
      <c r="H12" s="30"/>
      <c r="I12" s="108">
        <f t="shared" si="4"/>
        <v>6</v>
      </c>
      <c r="J12" s="30">
        <v>6</v>
      </c>
      <c r="K12" s="108"/>
      <c r="L12" s="108">
        <f t="shared" si="5"/>
        <v>4</v>
      </c>
      <c r="M12" s="30">
        <v>4</v>
      </c>
      <c r="N12" s="30"/>
      <c r="O12" s="108">
        <f t="shared" si="6"/>
        <v>4</v>
      </c>
      <c r="P12" s="30">
        <v>4</v>
      </c>
      <c r="Q12" s="30"/>
    </row>
    <row r="13" spans="1:17" ht="22.5" customHeight="1" x14ac:dyDescent="0.25">
      <c r="A13" s="30">
        <v>7</v>
      </c>
      <c r="B13" s="44" t="s">
        <v>131</v>
      </c>
      <c r="C13" s="108">
        <f t="shared" si="7"/>
        <v>22</v>
      </c>
      <c r="D13" s="108">
        <f t="shared" si="2"/>
        <v>22</v>
      </c>
      <c r="E13" s="108">
        <f t="shared" si="2"/>
        <v>0</v>
      </c>
      <c r="F13" s="108">
        <f t="shared" si="3"/>
        <v>5</v>
      </c>
      <c r="G13" s="30">
        <v>5</v>
      </c>
      <c r="H13" s="30"/>
      <c r="I13" s="108">
        <f t="shared" si="4"/>
        <v>4</v>
      </c>
      <c r="J13" s="30">
        <v>4</v>
      </c>
      <c r="K13" s="108"/>
      <c r="L13" s="108">
        <f t="shared" si="5"/>
        <v>7</v>
      </c>
      <c r="M13" s="30">
        <v>7</v>
      </c>
      <c r="N13" s="30"/>
      <c r="O13" s="108">
        <f t="shared" si="6"/>
        <v>6</v>
      </c>
      <c r="P13" s="30">
        <v>6</v>
      </c>
      <c r="Q13" s="30"/>
    </row>
    <row r="14" spans="1:17" ht="22.5" customHeight="1" x14ac:dyDescent="0.25">
      <c r="A14" s="30">
        <v>8</v>
      </c>
      <c r="B14" s="44" t="s">
        <v>130</v>
      </c>
      <c r="C14" s="108">
        <f t="shared" si="7"/>
        <v>17</v>
      </c>
      <c r="D14" s="108">
        <f t="shared" si="2"/>
        <v>14</v>
      </c>
      <c r="E14" s="108">
        <f t="shared" si="2"/>
        <v>3</v>
      </c>
      <c r="F14" s="108">
        <f t="shared" si="3"/>
        <v>4</v>
      </c>
      <c r="G14" s="30">
        <v>4</v>
      </c>
      <c r="H14" s="30"/>
      <c r="I14" s="108">
        <f t="shared" si="4"/>
        <v>4</v>
      </c>
      <c r="J14" s="30">
        <v>4</v>
      </c>
      <c r="K14" s="108"/>
      <c r="L14" s="108">
        <f t="shared" si="5"/>
        <v>3</v>
      </c>
      <c r="M14" s="30">
        <v>3</v>
      </c>
      <c r="N14" s="30"/>
      <c r="O14" s="108">
        <f t="shared" si="6"/>
        <v>6</v>
      </c>
      <c r="P14" s="30">
        <v>3</v>
      </c>
      <c r="Q14" s="30">
        <v>3</v>
      </c>
    </row>
    <row r="15" spans="1:17" ht="22.5" customHeight="1" x14ac:dyDescent="0.25">
      <c r="A15" s="30">
        <v>9</v>
      </c>
      <c r="B15" s="44" t="s">
        <v>129</v>
      </c>
      <c r="C15" s="108">
        <f t="shared" si="7"/>
        <v>22</v>
      </c>
      <c r="D15" s="108">
        <f t="shared" si="2"/>
        <v>22</v>
      </c>
      <c r="E15" s="108">
        <f t="shared" si="2"/>
        <v>0</v>
      </c>
      <c r="F15" s="108">
        <f t="shared" si="3"/>
        <v>4</v>
      </c>
      <c r="G15" s="30">
        <v>4</v>
      </c>
      <c r="H15" s="30"/>
      <c r="I15" s="108">
        <f t="shared" si="4"/>
        <v>10</v>
      </c>
      <c r="J15" s="30">
        <v>10</v>
      </c>
      <c r="K15" s="108"/>
      <c r="L15" s="108">
        <f t="shared" si="5"/>
        <v>4</v>
      </c>
      <c r="M15" s="30">
        <v>4</v>
      </c>
      <c r="N15" s="30"/>
      <c r="O15" s="108">
        <f t="shared" si="6"/>
        <v>4</v>
      </c>
      <c r="P15" s="30">
        <v>4</v>
      </c>
      <c r="Q15" s="30"/>
    </row>
    <row r="16" spans="1:17" ht="22.5" customHeight="1" x14ac:dyDescent="0.25">
      <c r="A16" s="30">
        <v>10</v>
      </c>
      <c r="B16" s="44" t="s">
        <v>128</v>
      </c>
      <c r="C16" s="108">
        <f t="shared" si="7"/>
        <v>22</v>
      </c>
      <c r="D16" s="108">
        <f t="shared" si="2"/>
        <v>22</v>
      </c>
      <c r="E16" s="108">
        <f t="shared" si="2"/>
        <v>0</v>
      </c>
      <c r="F16" s="108">
        <f t="shared" si="3"/>
        <v>6</v>
      </c>
      <c r="G16" s="30">
        <v>6</v>
      </c>
      <c r="H16" s="30"/>
      <c r="I16" s="108">
        <f t="shared" si="4"/>
        <v>6</v>
      </c>
      <c r="J16" s="30">
        <v>6</v>
      </c>
      <c r="K16" s="108"/>
      <c r="L16" s="108">
        <f t="shared" si="5"/>
        <v>4</v>
      </c>
      <c r="M16" s="30">
        <v>4</v>
      </c>
      <c r="N16" s="30"/>
      <c r="O16" s="108">
        <f t="shared" si="6"/>
        <v>6</v>
      </c>
      <c r="P16" s="30">
        <v>6</v>
      </c>
      <c r="Q16" s="30"/>
    </row>
    <row r="17" spans="1:17" ht="22.5" customHeight="1" x14ac:dyDescent="0.25">
      <c r="A17" s="30">
        <v>11</v>
      </c>
      <c r="B17" s="44" t="s">
        <v>127</v>
      </c>
      <c r="C17" s="108">
        <f t="shared" si="7"/>
        <v>14</v>
      </c>
      <c r="D17" s="108">
        <f t="shared" si="2"/>
        <v>14</v>
      </c>
      <c r="E17" s="108">
        <f t="shared" si="2"/>
        <v>0</v>
      </c>
      <c r="F17" s="108">
        <f t="shared" si="3"/>
        <v>7</v>
      </c>
      <c r="G17" s="30">
        <v>7</v>
      </c>
      <c r="H17" s="30"/>
      <c r="I17" s="108">
        <f t="shared" si="4"/>
        <v>7</v>
      </c>
      <c r="J17" s="30">
        <v>7</v>
      </c>
      <c r="K17" s="108"/>
      <c r="L17" s="108">
        <f t="shared" si="5"/>
        <v>0</v>
      </c>
      <c r="M17" s="30">
        <v>0</v>
      </c>
      <c r="N17" s="30"/>
      <c r="O17" s="108">
        <f t="shared" si="6"/>
        <v>0</v>
      </c>
      <c r="P17" s="30">
        <v>0</v>
      </c>
      <c r="Q17" s="30"/>
    </row>
    <row r="18" spans="1:17" ht="22.5" customHeight="1" x14ac:dyDescent="0.25">
      <c r="A18" s="30">
        <v>12</v>
      </c>
      <c r="B18" s="44" t="s">
        <v>126</v>
      </c>
      <c r="C18" s="108">
        <f t="shared" si="7"/>
        <v>14</v>
      </c>
      <c r="D18" s="108">
        <f t="shared" si="2"/>
        <v>14</v>
      </c>
      <c r="E18" s="108">
        <f t="shared" si="2"/>
        <v>0</v>
      </c>
      <c r="F18" s="108">
        <f t="shared" si="3"/>
        <v>5</v>
      </c>
      <c r="G18" s="30">
        <v>5</v>
      </c>
      <c r="H18" s="30"/>
      <c r="I18" s="108">
        <f t="shared" si="4"/>
        <v>0</v>
      </c>
      <c r="J18" s="30">
        <v>0</v>
      </c>
      <c r="K18" s="108"/>
      <c r="L18" s="108">
        <f t="shared" si="5"/>
        <v>9</v>
      </c>
      <c r="M18" s="30">
        <v>9</v>
      </c>
      <c r="N18" s="30"/>
      <c r="O18" s="108">
        <f t="shared" si="6"/>
        <v>0</v>
      </c>
      <c r="P18" s="30">
        <v>0</v>
      </c>
      <c r="Q18" s="30"/>
    </row>
    <row r="19" spans="1:17" ht="22.5" customHeight="1" x14ac:dyDescent="0.25">
      <c r="A19" s="30">
        <v>13</v>
      </c>
      <c r="B19" s="44" t="s">
        <v>125</v>
      </c>
      <c r="C19" s="108">
        <f t="shared" si="7"/>
        <v>14</v>
      </c>
      <c r="D19" s="108">
        <f t="shared" si="2"/>
        <v>14</v>
      </c>
      <c r="E19" s="108">
        <f t="shared" si="2"/>
        <v>0</v>
      </c>
      <c r="F19" s="108">
        <f t="shared" si="3"/>
        <v>7</v>
      </c>
      <c r="G19" s="30">
        <v>7</v>
      </c>
      <c r="H19" s="30"/>
      <c r="I19" s="108">
        <f t="shared" si="4"/>
        <v>7</v>
      </c>
      <c r="J19" s="30">
        <v>7</v>
      </c>
      <c r="K19" s="108"/>
      <c r="L19" s="108">
        <f t="shared" si="5"/>
        <v>0</v>
      </c>
      <c r="M19" s="30">
        <v>0</v>
      </c>
      <c r="N19" s="30"/>
      <c r="O19" s="108">
        <f t="shared" si="6"/>
        <v>0</v>
      </c>
      <c r="P19" s="30">
        <v>0</v>
      </c>
      <c r="Q19" s="30"/>
    </row>
    <row r="20" spans="1:17" ht="22.5" customHeight="1" x14ac:dyDescent="0.25">
      <c r="A20" s="30">
        <v>14</v>
      </c>
      <c r="B20" s="44" t="s">
        <v>124</v>
      </c>
      <c r="C20" s="108">
        <f t="shared" si="7"/>
        <v>60</v>
      </c>
      <c r="D20" s="108">
        <f t="shared" si="2"/>
        <v>60</v>
      </c>
      <c r="E20" s="108">
        <f t="shared" si="2"/>
        <v>0</v>
      </c>
      <c r="F20" s="108">
        <f t="shared" si="3"/>
        <v>15</v>
      </c>
      <c r="G20" s="30">
        <v>15</v>
      </c>
      <c r="H20" s="30"/>
      <c r="I20" s="108">
        <f t="shared" si="4"/>
        <v>15</v>
      </c>
      <c r="J20" s="30">
        <v>15</v>
      </c>
      <c r="K20" s="108"/>
      <c r="L20" s="108">
        <f t="shared" si="5"/>
        <v>15</v>
      </c>
      <c r="M20" s="30">
        <v>15</v>
      </c>
      <c r="N20" s="30"/>
      <c r="O20" s="108">
        <f t="shared" si="6"/>
        <v>15</v>
      </c>
      <c r="P20" s="30">
        <v>15</v>
      </c>
      <c r="Q20" s="30"/>
    </row>
    <row r="21" spans="1:17" ht="22.5" customHeight="1" x14ac:dyDescent="0.25"/>
    <row r="22" spans="1:17" ht="22.5" customHeight="1" x14ac:dyDescent="0.25">
      <c r="B22" s="25"/>
      <c r="C22" s="25"/>
      <c r="D22" s="25"/>
      <c r="E22" s="25"/>
      <c r="F22" s="25"/>
      <c r="G22" s="25"/>
    </row>
    <row r="23" spans="1:17" ht="22.5" customHeight="1" x14ac:dyDescent="0.25"/>
    <row r="24" spans="1:17" ht="22.5" customHeight="1" x14ac:dyDescent="0.25"/>
    <row r="25" spans="1:17" ht="22.5" customHeight="1" x14ac:dyDescent="0.25"/>
    <row r="26" spans="1:17" ht="24" customHeight="1" x14ac:dyDescent="0.25"/>
    <row r="27" spans="1:17" ht="22.5" customHeight="1" x14ac:dyDescent="0.25"/>
    <row r="28" spans="1:17" ht="22.5" customHeight="1" x14ac:dyDescent="0.25"/>
    <row r="29" spans="1:17" ht="22.5" customHeight="1" x14ac:dyDescent="0.25"/>
    <row r="30" spans="1:17" ht="22.5" customHeight="1" x14ac:dyDescent="0.25"/>
    <row r="31" spans="1:17" ht="22.5" customHeight="1" x14ac:dyDescent="0.25"/>
    <row r="32" spans="1:17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2.5" customHeight="1" x14ac:dyDescent="0.25"/>
    <row r="47" ht="22.5" customHeight="1" x14ac:dyDescent="0.25"/>
    <row r="48" ht="22.5" customHeight="1" x14ac:dyDescent="0.25"/>
    <row r="49" ht="22.5" customHeight="1" x14ac:dyDescent="0.25"/>
    <row r="50" ht="22.5" customHeight="1" x14ac:dyDescent="0.25"/>
    <row r="51" ht="22.5" customHeight="1" x14ac:dyDescent="0.25"/>
    <row r="52" ht="22.5" customHeight="1" x14ac:dyDescent="0.25"/>
    <row r="53" ht="22.5" customHeight="1" x14ac:dyDescent="0.25"/>
    <row r="54" ht="22.5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  <row r="80" ht="24" customHeight="1" x14ac:dyDescent="0.25"/>
    <row r="81" ht="24" customHeight="1" x14ac:dyDescent="0.25"/>
    <row r="82" ht="24" customHeight="1" x14ac:dyDescent="0.25"/>
    <row r="83" ht="24" customHeight="1" x14ac:dyDescent="0.25"/>
    <row r="84" ht="24" customHeight="1" x14ac:dyDescent="0.25"/>
    <row r="85" ht="24" customHeight="1" x14ac:dyDescent="0.25"/>
    <row r="86" ht="24" customHeight="1" x14ac:dyDescent="0.25"/>
  </sheetData>
  <mergeCells count="11">
    <mergeCell ref="A5:B5"/>
    <mergeCell ref="B1:Q1"/>
    <mergeCell ref="A3:A4"/>
    <mergeCell ref="B3:B4"/>
    <mergeCell ref="C3:C4"/>
    <mergeCell ref="D3:D4"/>
    <mergeCell ref="E3:E4"/>
    <mergeCell ref="F3:H3"/>
    <mergeCell ref="I3:K3"/>
    <mergeCell ref="L3:N3"/>
    <mergeCell ref="O3:Q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B5E72-4D21-416A-A5A6-8C4B5D4B3536}">
  <sheetPr>
    <pageSetUpPr fitToPage="1"/>
  </sheetPr>
  <dimension ref="A1:Q87"/>
  <sheetViews>
    <sheetView view="pageBreakPreview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43.140625" style="24" customWidth="1"/>
    <col min="3" max="3" width="15.7109375" style="24" customWidth="1"/>
    <col min="4" max="4" width="19.5703125" style="24" customWidth="1"/>
    <col min="5" max="5" width="17.28515625" style="24" customWidth="1"/>
    <col min="6" max="6" width="12.5703125" style="24" customWidth="1"/>
    <col min="7" max="7" width="21" style="24" customWidth="1"/>
    <col min="8" max="8" width="18.5703125" style="24" customWidth="1"/>
    <col min="9" max="9" width="13" style="24" customWidth="1"/>
    <col min="10" max="10" width="20.85546875" style="24" customWidth="1"/>
    <col min="11" max="11" width="18.140625" style="24" customWidth="1"/>
    <col min="12" max="12" width="14.140625" style="24" customWidth="1"/>
    <col min="13" max="13" width="19" style="24" customWidth="1"/>
    <col min="14" max="14" width="17.5703125" style="24" customWidth="1"/>
    <col min="15" max="15" width="14.140625" style="24" customWidth="1"/>
    <col min="16" max="16" width="20.7109375" style="24" customWidth="1"/>
    <col min="17" max="17" width="19.5703125" style="24" customWidth="1"/>
    <col min="18" max="16384" width="9.140625" style="24"/>
  </cols>
  <sheetData>
    <row r="1" spans="1:17" s="32" customFormat="1" ht="40.5" customHeight="1" x14ac:dyDescent="0.25">
      <c r="A1" s="33"/>
      <c r="B1" s="215" t="s">
        <v>179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8" customHeight="1" x14ac:dyDescent="0.25"/>
    <row r="3" spans="1:17" ht="46.5" customHeight="1" x14ac:dyDescent="0.25">
      <c r="A3" s="212" t="s">
        <v>1</v>
      </c>
      <c r="B3" s="212" t="s">
        <v>0</v>
      </c>
      <c r="C3" s="212" t="s">
        <v>3</v>
      </c>
      <c r="D3" s="216" t="s">
        <v>8</v>
      </c>
      <c r="E3" s="216" t="s">
        <v>4</v>
      </c>
      <c r="F3" s="216" t="s">
        <v>7</v>
      </c>
      <c r="G3" s="212"/>
      <c r="H3" s="212"/>
      <c r="I3" s="216" t="s">
        <v>9</v>
      </c>
      <c r="J3" s="212"/>
      <c r="K3" s="212"/>
      <c r="L3" s="216" t="s">
        <v>10</v>
      </c>
      <c r="M3" s="212"/>
      <c r="N3" s="212"/>
      <c r="O3" s="216" t="s">
        <v>11</v>
      </c>
      <c r="P3" s="212"/>
      <c r="Q3" s="212"/>
    </row>
    <row r="4" spans="1:17" ht="87.75" customHeight="1" x14ac:dyDescent="0.25">
      <c r="A4" s="212"/>
      <c r="B4" s="212"/>
      <c r="C4" s="212"/>
      <c r="D4" s="216"/>
      <c r="E4" s="212"/>
      <c r="F4" s="21" t="s">
        <v>3</v>
      </c>
      <c r="G4" s="21" t="s">
        <v>8</v>
      </c>
      <c r="H4" s="21" t="s">
        <v>4</v>
      </c>
      <c r="I4" s="21" t="s">
        <v>3</v>
      </c>
      <c r="J4" s="21" t="s">
        <v>8</v>
      </c>
      <c r="K4" s="21" t="s">
        <v>4</v>
      </c>
      <c r="L4" s="21" t="s">
        <v>3</v>
      </c>
      <c r="M4" s="21" t="s">
        <v>8</v>
      </c>
      <c r="N4" s="21" t="s">
        <v>4</v>
      </c>
      <c r="O4" s="21" t="s">
        <v>3</v>
      </c>
      <c r="P4" s="21" t="s">
        <v>8</v>
      </c>
      <c r="Q4" s="21" t="s">
        <v>4</v>
      </c>
    </row>
    <row r="5" spans="1:17" s="3" customFormat="1" ht="42.75" customHeight="1" x14ac:dyDescent="0.25">
      <c r="A5" s="103"/>
      <c r="B5" s="127" t="s">
        <v>178</v>
      </c>
      <c r="C5" s="126">
        <f t="shared" ref="C5:Q5" si="0">C6+C7+C8+C9+C10+C11+C12+C13+C14+C15+C16+C17+C18+C19+C20+C21+C22</f>
        <v>1688</v>
      </c>
      <c r="D5" s="126">
        <f t="shared" si="0"/>
        <v>1688</v>
      </c>
      <c r="E5" s="126">
        <f t="shared" si="0"/>
        <v>0</v>
      </c>
      <c r="F5" s="126">
        <f t="shared" si="0"/>
        <v>385</v>
      </c>
      <c r="G5" s="126">
        <f t="shared" si="0"/>
        <v>385</v>
      </c>
      <c r="H5" s="126">
        <f t="shared" si="0"/>
        <v>0</v>
      </c>
      <c r="I5" s="126">
        <f t="shared" si="0"/>
        <v>556</v>
      </c>
      <c r="J5" s="126">
        <f t="shared" si="0"/>
        <v>556</v>
      </c>
      <c r="K5" s="126">
        <f t="shared" si="0"/>
        <v>0</v>
      </c>
      <c r="L5" s="126">
        <f t="shared" si="0"/>
        <v>372</v>
      </c>
      <c r="M5" s="126">
        <f t="shared" si="0"/>
        <v>372</v>
      </c>
      <c r="N5" s="126">
        <f t="shared" si="0"/>
        <v>0</v>
      </c>
      <c r="O5" s="126">
        <f t="shared" si="0"/>
        <v>375</v>
      </c>
      <c r="P5" s="126">
        <f t="shared" si="0"/>
        <v>375</v>
      </c>
      <c r="Q5" s="126">
        <f t="shared" si="0"/>
        <v>0</v>
      </c>
    </row>
    <row r="6" spans="1:17" ht="33.75" customHeight="1" x14ac:dyDescent="0.25">
      <c r="A6" s="91">
        <v>1</v>
      </c>
      <c r="B6" s="125" t="s">
        <v>177</v>
      </c>
      <c r="C6" s="100">
        <f t="shared" ref="C6:C22" si="1">D6+E6</f>
        <v>65</v>
      </c>
      <c r="D6" s="100">
        <f t="shared" ref="D6:D22" si="2">G6+J6+M6+P6</f>
        <v>65</v>
      </c>
      <c r="E6" s="100">
        <f t="shared" ref="E6:E22" si="3">H6+K6+N6+Q6</f>
        <v>0</v>
      </c>
      <c r="F6" s="100">
        <f t="shared" ref="F6:F22" si="4">G6+H6</f>
        <v>20</v>
      </c>
      <c r="G6" s="100">
        <v>20</v>
      </c>
      <c r="H6" s="100">
        <v>0</v>
      </c>
      <c r="I6" s="100">
        <f t="shared" ref="I6:I22" si="5">J6+K6</f>
        <v>15</v>
      </c>
      <c r="J6" s="100">
        <v>15</v>
      </c>
      <c r="K6" s="100">
        <v>0</v>
      </c>
      <c r="L6" s="100">
        <f t="shared" ref="L6:L22" si="6">M6+N6</f>
        <v>15</v>
      </c>
      <c r="M6" s="100">
        <v>15</v>
      </c>
      <c r="N6" s="100">
        <v>0</v>
      </c>
      <c r="O6" s="100">
        <f t="shared" ref="O6:O22" si="7">P6+Q6</f>
        <v>15</v>
      </c>
      <c r="P6" s="100">
        <v>15</v>
      </c>
      <c r="Q6" s="100">
        <v>0</v>
      </c>
    </row>
    <row r="7" spans="1:17" ht="33.75" customHeight="1" x14ac:dyDescent="0.25">
      <c r="A7" s="91">
        <v>2</v>
      </c>
      <c r="B7" s="125" t="s">
        <v>176</v>
      </c>
      <c r="C7" s="100">
        <f t="shared" si="1"/>
        <v>110</v>
      </c>
      <c r="D7" s="100">
        <f t="shared" si="2"/>
        <v>110</v>
      </c>
      <c r="E7" s="100">
        <f t="shared" si="3"/>
        <v>0</v>
      </c>
      <c r="F7" s="100">
        <f t="shared" si="4"/>
        <v>40</v>
      </c>
      <c r="G7" s="100">
        <v>40</v>
      </c>
      <c r="H7" s="100">
        <v>0</v>
      </c>
      <c r="I7" s="100">
        <f t="shared" si="5"/>
        <v>30</v>
      </c>
      <c r="J7" s="100">
        <v>30</v>
      </c>
      <c r="K7" s="100">
        <v>0</v>
      </c>
      <c r="L7" s="100">
        <f t="shared" si="6"/>
        <v>20</v>
      </c>
      <c r="M7" s="100">
        <v>20</v>
      </c>
      <c r="N7" s="100">
        <v>0</v>
      </c>
      <c r="O7" s="100">
        <f t="shared" si="7"/>
        <v>20</v>
      </c>
      <c r="P7" s="100">
        <v>20</v>
      </c>
      <c r="Q7" s="100">
        <v>0</v>
      </c>
    </row>
    <row r="8" spans="1:17" ht="33.75" customHeight="1" x14ac:dyDescent="0.25">
      <c r="A8" s="91">
        <v>3</v>
      </c>
      <c r="B8" s="125" t="s">
        <v>175</v>
      </c>
      <c r="C8" s="100">
        <f t="shared" si="1"/>
        <v>90</v>
      </c>
      <c r="D8" s="100">
        <f t="shared" si="2"/>
        <v>90</v>
      </c>
      <c r="E8" s="100">
        <f t="shared" si="3"/>
        <v>0</v>
      </c>
      <c r="F8" s="100">
        <f t="shared" si="4"/>
        <v>25</v>
      </c>
      <c r="G8" s="100">
        <v>25</v>
      </c>
      <c r="H8" s="100">
        <v>0</v>
      </c>
      <c r="I8" s="100">
        <f t="shared" si="5"/>
        <v>25</v>
      </c>
      <c r="J8" s="100">
        <v>25</v>
      </c>
      <c r="K8" s="100">
        <v>0</v>
      </c>
      <c r="L8" s="100">
        <f t="shared" si="6"/>
        <v>20</v>
      </c>
      <c r="M8" s="100">
        <v>20</v>
      </c>
      <c r="N8" s="100">
        <v>0</v>
      </c>
      <c r="O8" s="100">
        <f t="shared" si="7"/>
        <v>20</v>
      </c>
      <c r="P8" s="100">
        <v>20</v>
      </c>
      <c r="Q8" s="100">
        <v>0</v>
      </c>
    </row>
    <row r="9" spans="1:17" ht="33.75" customHeight="1" x14ac:dyDescent="0.25">
      <c r="A9" s="91">
        <v>4</v>
      </c>
      <c r="B9" s="125" t="s">
        <v>174</v>
      </c>
      <c r="C9" s="100">
        <f t="shared" si="1"/>
        <v>150</v>
      </c>
      <c r="D9" s="100">
        <f t="shared" si="2"/>
        <v>150</v>
      </c>
      <c r="E9" s="100">
        <f t="shared" si="3"/>
        <v>0</v>
      </c>
      <c r="F9" s="100">
        <f t="shared" si="4"/>
        <v>27</v>
      </c>
      <c r="G9" s="100">
        <v>27</v>
      </c>
      <c r="H9" s="100">
        <v>0</v>
      </c>
      <c r="I9" s="100">
        <f t="shared" si="5"/>
        <v>67</v>
      </c>
      <c r="J9" s="100">
        <v>67</v>
      </c>
      <c r="K9" s="100">
        <v>0</v>
      </c>
      <c r="L9" s="100">
        <f t="shared" si="6"/>
        <v>27</v>
      </c>
      <c r="M9" s="100">
        <v>27</v>
      </c>
      <c r="N9" s="100">
        <v>0</v>
      </c>
      <c r="O9" s="100">
        <f t="shared" si="7"/>
        <v>29</v>
      </c>
      <c r="P9" s="100">
        <v>29</v>
      </c>
      <c r="Q9" s="100">
        <v>0</v>
      </c>
    </row>
    <row r="10" spans="1:17" ht="33.75" customHeight="1" x14ac:dyDescent="0.25">
      <c r="A10" s="91">
        <v>5</v>
      </c>
      <c r="B10" s="125" t="s">
        <v>173</v>
      </c>
      <c r="C10" s="100">
        <f t="shared" si="1"/>
        <v>110</v>
      </c>
      <c r="D10" s="100">
        <f t="shared" si="2"/>
        <v>110</v>
      </c>
      <c r="E10" s="100">
        <f t="shared" si="3"/>
        <v>0</v>
      </c>
      <c r="F10" s="100">
        <f t="shared" si="4"/>
        <v>22</v>
      </c>
      <c r="G10" s="100">
        <v>22</v>
      </c>
      <c r="H10" s="100">
        <v>0</v>
      </c>
      <c r="I10" s="100">
        <f t="shared" si="5"/>
        <v>27</v>
      </c>
      <c r="J10" s="100">
        <v>27</v>
      </c>
      <c r="K10" s="100">
        <v>0</v>
      </c>
      <c r="L10" s="100">
        <f t="shared" si="6"/>
        <v>30</v>
      </c>
      <c r="M10" s="100">
        <v>30</v>
      </c>
      <c r="N10" s="100">
        <v>0</v>
      </c>
      <c r="O10" s="100">
        <f t="shared" si="7"/>
        <v>31</v>
      </c>
      <c r="P10" s="100">
        <v>31</v>
      </c>
      <c r="Q10" s="100">
        <v>0</v>
      </c>
    </row>
    <row r="11" spans="1:17" ht="33.75" customHeight="1" x14ac:dyDescent="0.25">
      <c r="A11" s="91">
        <v>6</v>
      </c>
      <c r="B11" s="125" t="s">
        <v>172</v>
      </c>
      <c r="C11" s="100">
        <f t="shared" si="1"/>
        <v>90</v>
      </c>
      <c r="D11" s="100">
        <f t="shared" si="2"/>
        <v>90</v>
      </c>
      <c r="E11" s="100">
        <f t="shared" si="3"/>
        <v>0</v>
      </c>
      <c r="F11" s="100">
        <f t="shared" si="4"/>
        <v>20</v>
      </c>
      <c r="G11" s="100">
        <v>20</v>
      </c>
      <c r="H11" s="100">
        <v>0</v>
      </c>
      <c r="I11" s="100">
        <f t="shared" si="5"/>
        <v>30</v>
      </c>
      <c r="J11" s="100">
        <v>30</v>
      </c>
      <c r="K11" s="100">
        <v>0</v>
      </c>
      <c r="L11" s="100">
        <f t="shared" si="6"/>
        <v>20</v>
      </c>
      <c r="M11" s="100">
        <v>20</v>
      </c>
      <c r="N11" s="100">
        <v>0</v>
      </c>
      <c r="O11" s="100">
        <f t="shared" si="7"/>
        <v>20</v>
      </c>
      <c r="P11" s="100">
        <v>20</v>
      </c>
      <c r="Q11" s="100">
        <v>0</v>
      </c>
    </row>
    <row r="12" spans="1:17" ht="33.75" customHeight="1" x14ac:dyDescent="0.25">
      <c r="A12" s="91">
        <v>7</v>
      </c>
      <c r="B12" s="125" t="s">
        <v>171</v>
      </c>
      <c r="C12" s="100">
        <f t="shared" si="1"/>
        <v>65</v>
      </c>
      <c r="D12" s="100">
        <f t="shared" si="2"/>
        <v>65</v>
      </c>
      <c r="E12" s="100">
        <f t="shared" si="3"/>
        <v>0</v>
      </c>
      <c r="F12" s="100">
        <f t="shared" si="4"/>
        <v>20</v>
      </c>
      <c r="G12" s="100">
        <v>20</v>
      </c>
      <c r="H12" s="100">
        <v>0</v>
      </c>
      <c r="I12" s="100">
        <f t="shared" si="5"/>
        <v>15</v>
      </c>
      <c r="J12" s="100">
        <v>15</v>
      </c>
      <c r="K12" s="100">
        <v>0</v>
      </c>
      <c r="L12" s="100">
        <f t="shared" si="6"/>
        <v>15</v>
      </c>
      <c r="M12" s="100">
        <v>15</v>
      </c>
      <c r="N12" s="100">
        <v>0</v>
      </c>
      <c r="O12" s="100">
        <f t="shared" si="7"/>
        <v>15</v>
      </c>
      <c r="P12" s="100">
        <v>15</v>
      </c>
      <c r="Q12" s="100">
        <v>0</v>
      </c>
    </row>
    <row r="13" spans="1:17" ht="33.75" customHeight="1" x14ac:dyDescent="0.25">
      <c r="A13" s="91">
        <v>8</v>
      </c>
      <c r="B13" s="125" t="s">
        <v>170</v>
      </c>
      <c r="C13" s="100">
        <f t="shared" si="1"/>
        <v>110</v>
      </c>
      <c r="D13" s="100">
        <f t="shared" si="2"/>
        <v>110</v>
      </c>
      <c r="E13" s="100">
        <f t="shared" si="3"/>
        <v>0</v>
      </c>
      <c r="F13" s="100">
        <f t="shared" si="4"/>
        <v>27</v>
      </c>
      <c r="G13" s="100">
        <v>27</v>
      </c>
      <c r="H13" s="100">
        <v>0</v>
      </c>
      <c r="I13" s="100">
        <f t="shared" si="5"/>
        <v>27</v>
      </c>
      <c r="J13" s="100">
        <v>27</v>
      </c>
      <c r="K13" s="100">
        <v>0</v>
      </c>
      <c r="L13" s="100">
        <f t="shared" si="6"/>
        <v>28</v>
      </c>
      <c r="M13" s="100">
        <v>28</v>
      </c>
      <c r="N13" s="100">
        <v>0</v>
      </c>
      <c r="O13" s="100">
        <f t="shared" si="7"/>
        <v>28</v>
      </c>
      <c r="P13" s="100">
        <v>28</v>
      </c>
      <c r="Q13" s="100">
        <v>0</v>
      </c>
    </row>
    <row r="14" spans="1:17" ht="33.75" customHeight="1" x14ac:dyDescent="0.25">
      <c r="A14" s="91">
        <v>9</v>
      </c>
      <c r="B14" s="125" t="s">
        <v>169</v>
      </c>
      <c r="C14" s="100">
        <f t="shared" si="1"/>
        <v>150</v>
      </c>
      <c r="D14" s="100">
        <f t="shared" si="2"/>
        <v>150</v>
      </c>
      <c r="E14" s="100">
        <f t="shared" si="3"/>
        <v>0</v>
      </c>
      <c r="F14" s="100">
        <f t="shared" si="4"/>
        <v>27</v>
      </c>
      <c r="G14" s="100">
        <v>27</v>
      </c>
      <c r="H14" s="100">
        <v>0</v>
      </c>
      <c r="I14" s="100">
        <f t="shared" si="5"/>
        <v>67</v>
      </c>
      <c r="J14" s="100">
        <v>67</v>
      </c>
      <c r="K14" s="100">
        <v>0</v>
      </c>
      <c r="L14" s="100">
        <f t="shared" si="6"/>
        <v>28</v>
      </c>
      <c r="M14" s="100">
        <v>28</v>
      </c>
      <c r="N14" s="100">
        <v>0</v>
      </c>
      <c r="O14" s="100">
        <f t="shared" si="7"/>
        <v>28</v>
      </c>
      <c r="P14" s="100">
        <v>28</v>
      </c>
      <c r="Q14" s="100">
        <v>0</v>
      </c>
    </row>
    <row r="15" spans="1:17" ht="33.75" customHeight="1" x14ac:dyDescent="0.25">
      <c r="A15" s="91">
        <v>10</v>
      </c>
      <c r="B15" s="125" t="s">
        <v>168</v>
      </c>
      <c r="C15" s="100">
        <f t="shared" si="1"/>
        <v>100</v>
      </c>
      <c r="D15" s="100">
        <f t="shared" si="2"/>
        <v>100</v>
      </c>
      <c r="E15" s="100">
        <f t="shared" si="3"/>
        <v>0</v>
      </c>
      <c r="F15" s="100">
        <f t="shared" si="4"/>
        <v>20</v>
      </c>
      <c r="G15" s="100">
        <v>20</v>
      </c>
      <c r="H15" s="100">
        <v>0</v>
      </c>
      <c r="I15" s="100">
        <f t="shared" si="5"/>
        <v>30</v>
      </c>
      <c r="J15" s="100">
        <v>30</v>
      </c>
      <c r="K15" s="100">
        <v>0</v>
      </c>
      <c r="L15" s="100">
        <f t="shared" si="6"/>
        <v>25</v>
      </c>
      <c r="M15" s="100">
        <v>25</v>
      </c>
      <c r="N15" s="100">
        <v>0</v>
      </c>
      <c r="O15" s="100">
        <f t="shared" si="7"/>
        <v>25</v>
      </c>
      <c r="P15" s="100">
        <v>25</v>
      </c>
      <c r="Q15" s="100">
        <v>0</v>
      </c>
    </row>
    <row r="16" spans="1:17" ht="33.75" customHeight="1" x14ac:dyDescent="0.25">
      <c r="A16" s="91">
        <v>11</v>
      </c>
      <c r="B16" s="125" t="s">
        <v>167</v>
      </c>
      <c r="C16" s="100">
        <f t="shared" si="1"/>
        <v>65</v>
      </c>
      <c r="D16" s="100">
        <f t="shared" si="2"/>
        <v>65</v>
      </c>
      <c r="E16" s="100">
        <f t="shared" si="3"/>
        <v>0</v>
      </c>
      <c r="F16" s="100">
        <f t="shared" si="4"/>
        <v>16</v>
      </c>
      <c r="G16" s="100">
        <v>16</v>
      </c>
      <c r="H16" s="100">
        <v>0</v>
      </c>
      <c r="I16" s="100">
        <f t="shared" si="5"/>
        <v>16</v>
      </c>
      <c r="J16" s="100">
        <v>16</v>
      </c>
      <c r="K16" s="100">
        <v>0</v>
      </c>
      <c r="L16" s="100">
        <f t="shared" si="6"/>
        <v>16</v>
      </c>
      <c r="M16" s="100">
        <v>16</v>
      </c>
      <c r="N16" s="100">
        <v>0</v>
      </c>
      <c r="O16" s="100">
        <f t="shared" si="7"/>
        <v>17</v>
      </c>
      <c r="P16" s="100">
        <v>17</v>
      </c>
      <c r="Q16" s="100">
        <v>0</v>
      </c>
    </row>
    <row r="17" spans="1:17" ht="33.75" customHeight="1" x14ac:dyDescent="0.25">
      <c r="A17" s="91">
        <v>12</v>
      </c>
      <c r="B17" s="125" t="s">
        <v>166</v>
      </c>
      <c r="C17" s="100">
        <f t="shared" si="1"/>
        <v>90</v>
      </c>
      <c r="D17" s="100">
        <f t="shared" si="2"/>
        <v>90</v>
      </c>
      <c r="E17" s="100">
        <f t="shared" si="3"/>
        <v>0</v>
      </c>
      <c r="F17" s="100">
        <f t="shared" si="4"/>
        <v>22</v>
      </c>
      <c r="G17" s="100">
        <v>22</v>
      </c>
      <c r="H17" s="100">
        <v>0</v>
      </c>
      <c r="I17" s="100">
        <f t="shared" si="5"/>
        <v>23</v>
      </c>
      <c r="J17" s="100">
        <v>23</v>
      </c>
      <c r="K17" s="100">
        <v>0</v>
      </c>
      <c r="L17" s="100">
        <f t="shared" si="6"/>
        <v>22</v>
      </c>
      <c r="M17" s="100">
        <v>22</v>
      </c>
      <c r="N17" s="100">
        <v>0</v>
      </c>
      <c r="O17" s="100">
        <f t="shared" si="7"/>
        <v>23</v>
      </c>
      <c r="P17" s="100">
        <v>23</v>
      </c>
      <c r="Q17" s="100">
        <v>0</v>
      </c>
    </row>
    <row r="18" spans="1:17" ht="33.75" customHeight="1" x14ac:dyDescent="0.25">
      <c r="A18" s="91">
        <v>13</v>
      </c>
      <c r="B18" s="125" t="s">
        <v>165</v>
      </c>
      <c r="C18" s="100">
        <f t="shared" si="1"/>
        <v>90</v>
      </c>
      <c r="D18" s="100">
        <f t="shared" si="2"/>
        <v>90</v>
      </c>
      <c r="E18" s="100">
        <f t="shared" si="3"/>
        <v>0</v>
      </c>
      <c r="F18" s="100">
        <f t="shared" si="4"/>
        <v>22</v>
      </c>
      <c r="G18" s="100">
        <v>22</v>
      </c>
      <c r="H18" s="100">
        <v>0</v>
      </c>
      <c r="I18" s="100">
        <f t="shared" si="5"/>
        <v>22</v>
      </c>
      <c r="J18" s="100">
        <v>22</v>
      </c>
      <c r="K18" s="100">
        <v>0</v>
      </c>
      <c r="L18" s="100">
        <f t="shared" si="6"/>
        <v>23</v>
      </c>
      <c r="M18" s="100">
        <v>23</v>
      </c>
      <c r="N18" s="100">
        <v>0</v>
      </c>
      <c r="O18" s="100">
        <f t="shared" si="7"/>
        <v>23</v>
      </c>
      <c r="P18" s="100">
        <v>23</v>
      </c>
      <c r="Q18" s="100">
        <v>0</v>
      </c>
    </row>
    <row r="19" spans="1:17" ht="33.75" customHeight="1" x14ac:dyDescent="0.25">
      <c r="A19" s="91">
        <v>14</v>
      </c>
      <c r="B19" s="125" t="s">
        <v>164</v>
      </c>
      <c r="C19" s="100">
        <f t="shared" si="1"/>
        <v>98</v>
      </c>
      <c r="D19" s="100">
        <f t="shared" si="2"/>
        <v>98</v>
      </c>
      <c r="E19" s="100">
        <f t="shared" si="3"/>
        <v>0</v>
      </c>
      <c r="F19" s="100">
        <f t="shared" si="4"/>
        <v>15</v>
      </c>
      <c r="G19" s="100">
        <v>15</v>
      </c>
      <c r="H19" s="100">
        <v>0</v>
      </c>
      <c r="I19" s="100">
        <f t="shared" si="5"/>
        <v>55</v>
      </c>
      <c r="J19" s="100">
        <v>55</v>
      </c>
      <c r="K19" s="100">
        <v>0</v>
      </c>
      <c r="L19" s="100">
        <f t="shared" si="6"/>
        <v>15</v>
      </c>
      <c r="M19" s="100">
        <v>15</v>
      </c>
      <c r="N19" s="100">
        <v>0</v>
      </c>
      <c r="O19" s="100">
        <f t="shared" si="7"/>
        <v>13</v>
      </c>
      <c r="P19" s="100">
        <v>13</v>
      </c>
      <c r="Q19" s="100">
        <v>0</v>
      </c>
    </row>
    <row r="20" spans="1:17" ht="33.75" customHeight="1" x14ac:dyDescent="0.25">
      <c r="A20" s="91">
        <v>15</v>
      </c>
      <c r="B20" s="125" t="s">
        <v>163</v>
      </c>
      <c r="C20" s="100">
        <f t="shared" si="1"/>
        <v>65</v>
      </c>
      <c r="D20" s="100">
        <f t="shared" si="2"/>
        <v>65</v>
      </c>
      <c r="E20" s="100">
        <f t="shared" si="3"/>
        <v>0</v>
      </c>
      <c r="F20" s="100">
        <f t="shared" si="4"/>
        <v>20</v>
      </c>
      <c r="G20" s="100">
        <v>20</v>
      </c>
      <c r="H20" s="100">
        <v>0</v>
      </c>
      <c r="I20" s="100">
        <f t="shared" si="5"/>
        <v>15</v>
      </c>
      <c r="J20" s="100">
        <v>15</v>
      </c>
      <c r="K20" s="100">
        <v>0</v>
      </c>
      <c r="L20" s="100">
        <f t="shared" si="6"/>
        <v>15</v>
      </c>
      <c r="M20" s="100">
        <v>15</v>
      </c>
      <c r="N20" s="100">
        <v>0</v>
      </c>
      <c r="O20" s="100">
        <f t="shared" si="7"/>
        <v>15</v>
      </c>
      <c r="P20" s="100">
        <v>15</v>
      </c>
      <c r="Q20" s="100">
        <v>0</v>
      </c>
    </row>
    <row r="21" spans="1:17" ht="33.75" customHeight="1" x14ac:dyDescent="0.25">
      <c r="A21" s="91">
        <v>16</v>
      </c>
      <c r="B21" s="125" t="s">
        <v>162</v>
      </c>
      <c r="C21" s="100">
        <f t="shared" si="1"/>
        <v>90</v>
      </c>
      <c r="D21" s="100">
        <f t="shared" si="2"/>
        <v>90</v>
      </c>
      <c r="E21" s="100">
        <f t="shared" si="3"/>
        <v>0</v>
      </c>
      <c r="F21" s="100">
        <f t="shared" si="4"/>
        <v>22</v>
      </c>
      <c r="G21" s="100">
        <v>22</v>
      </c>
      <c r="H21" s="100">
        <v>0</v>
      </c>
      <c r="I21" s="100">
        <f t="shared" si="5"/>
        <v>22</v>
      </c>
      <c r="J21" s="100">
        <v>22</v>
      </c>
      <c r="K21" s="100">
        <v>0</v>
      </c>
      <c r="L21" s="100">
        <f t="shared" si="6"/>
        <v>23</v>
      </c>
      <c r="M21" s="100">
        <v>23</v>
      </c>
      <c r="N21" s="100">
        <v>0</v>
      </c>
      <c r="O21" s="100">
        <f t="shared" si="7"/>
        <v>23</v>
      </c>
      <c r="P21" s="100">
        <v>23</v>
      </c>
      <c r="Q21" s="100">
        <v>0</v>
      </c>
    </row>
    <row r="22" spans="1:17" ht="33.75" customHeight="1" x14ac:dyDescent="0.25">
      <c r="A22" s="91">
        <v>17</v>
      </c>
      <c r="B22" s="125" t="s">
        <v>161</v>
      </c>
      <c r="C22" s="100">
        <f t="shared" si="1"/>
        <v>150</v>
      </c>
      <c r="D22" s="100">
        <f t="shared" si="2"/>
        <v>150</v>
      </c>
      <c r="E22" s="100">
        <f t="shared" si="3"/>
        <v>0</v>
      </c>
      <c r="F22" s="100">
        <f t="shared" si="4"/>
        <v>20</v>
      </c>
      <c r="G22" s="100">
        <v>20</v>
      </c>
      <c r="H22" s="100">
        <v>0</v>
      </c>
      <c r="I22" s="100">
        <f t="shared" si="5"/>
        <v>70</v>
      </c>
      <c r="J22" s="100">
        <v>70</v>
      </c>
      <c r="K22" s="100">
        <v>0</v>
      </c>
      <c r="L22" s="100">
        <f t="shared" si="6"/>
        <v>30</v>
      </c>
      <c r="M22" s="100">
        <v>30</v>
      </c>
      <c r="N22" s="100">
        <v>0</v>
      </c>
      <c r="O22" s="100">
        <f t="shared" si="7"/>
        <v>30</v>
      </c>
      <c r="P22" s="100">
        <v>30</v>
      </c>
      <c r="Q22" s="100">
        <v>0</v>
      </c>
    </row>
    <row r="23" spans="1:17" ht="22.5" customHeight="1" x14ac:dyDescent="0.25"/>
    <row r="24" spans="1:17" ht="22.5" customHeight="1" x14ac:dyDescent="0.25">
      <c r="B24" s="25" t="s">
        <v>12</v>
      </c>
      <c r="C24" s="25"/>
      <c r="D24" s="25"/>
      <c r="E24" s="25"/>
      <c r="F24" s="25"/>
      <c r="G24" s="25"/>
    </row>
    <row r="25" spans="1:17" ht="22.5" customHeight="1" x14ac:dyDescent="0.25"/>
    <row r="26" spans="1:17" ht="22.5" customHeight="1" x14ac:dyDescent="0.25"/>
    <row r="27" spans="1:17" ht="24" customHeight="1" x14ac:dyDescent="0.25"/>
    <row r="28" spans="1:17" ht="22.5" customHeight="1" x14ac:dyDescent="0.25"/>
    <row r="29" spans="1:17" ht="22.5" customHeight="1" x14ac:dyDescent="0.25"/>
    <row r="30" spans="1:17" ht="22.5" customHeight="1" x14ac:dyDescent="0.25"/>
    <row r="31" spans="1:17" ht="22.5" customHeight="1" x14ac:dyDescent="0.25"/>
    <row r="32" spans="1:17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2.5" customHeight="1" x14ac:dyDescent="0.25"/>
    <row r="47" ht="22.5" customHeight="1" x14ac:dyDescent="0.25"/>
    <row r="48" ht="22.5" customHeight="1" x14ac:dyDescent="0.25"/>
    <row r="49" ht="22.5" customHeight="1" x14ac:dyDescent="0.25"/>
    <row r="50" ht="22.5" customHeight="1" x14ac:dyDescent="0.25"/>
    <row r="51" ht="22.5" customHeight="1" x14ac:dyDescent="0.25"/>
    <row r="52" ht="22.5" customHeight="1" x14ac:dyDescent="0.25"/>
    <row r="53" ht="22.5" customHeight="1" x14ac:dyDescent="0.25"/>
    <row r="54" ht="22.5" customHeight="1" x14ac:dyDescent="0.25"/>
    <row r="55" ht="22.5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  <row r="80" ht="24" customHeight="1" x14ac:dyDescent="0.25"/>
    <row r="81" ht="24" customHeight="1" x14ac:dyDescent="0.25"/>
    <row r="82" ht="24" customHeight="1" x14ac:dyDescent="0.25"/>
    <row r="83" ht="24" customHeight="1" x14ac:dyDescent="0.25"/>
    <row r="84" ht="24" customHeight="1" x14ac:dyDescent="0.25"/>
    <row r="85" ht="24" customHeight="1" x14ac:dyDescent="0.25"/>
    <row r="86" ht="24" customHeight="1" x14ac:dyDescent="0.25"/>
    <row r="87" ht="24" customHeight="1" x14ac:dyDescent="0.25"/>
  </sheetData>
  <mergeCells count="10">
    <mergeCell ref="A3:A4"/>
    <mergeCell ref="O3:Q3"/>
    <mergeCell ref="B1:Q1"/>
    <mergeCell ref="F3:H3"/>
    <mergeCell ref="I3:K3"/>
    <mergeCell ref="L3:N3"/>
    <mergeCell ref="C3:C4"/>
    <mergeCell ref="D3:D4"/>
    <mergeCell ref="E3:E4"/>
    <mergeCell ref="B3:B4"/>
  </mergeCells>
  <pageMargins left="0.7" right="0.7" top="0.75" bottom="0.75" header="0.3" footer="0.3"/>
  <pageSetup paperSize="9" scale="4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7F96-3A41-434E-A307-65DCF88544F2}">
  <sheetPr>
    <pageSetUpPr fitToPage="1"/>
  </sheetPr>
  <dimension ref="A1:Q77"/>
  <sheetViews>
    <sheetView view="pageBreakPreview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43.140625" style="24" customWidth="1"/>
    <col min="3" max="3" width="15.7109375" style="24" customWidth="1"/>
    <col min="4" max="4" width="19.5703125" style="24" customWidth="1"/>
    <col min="5" max="5" width="20.42578125" style="24" customWidth="1"/>
    <col min="6" max="6" width="14.7109375" style="24" customWidth="1"/>
    <col min="7" max="7" width="22.7109375" style="24" customWidth="1"/>
    <col min="8" max="8" width="23.5703125" style="24" customWidth="1"/>
    <col min="9" max="9" width="16.85546875" style="24" customWidth="1"/>
    <col min="10" max="10" width="21.85546875" style="24" customWidth="1"/>
    <col min="11" max="11" width="23.140625" style="24" customWidth="1"/>
    <col min="12" max="12" width="16.7109375" style="24" customWidth="1"/>
    <col min="13" max="13" width="19" style="24" customWidth="1"/>
    <col min="14" max="14" width="22.5703125" style="24" customWidth="1"/>
    <col min="15" max="15" width="17" style="24" customWidth="1"/>
    <col min="16" max="16" width="20.7109375" style="24" customWidth="1"/>
    <col min="17" max="17" width="24.85546875" style="24" customWidth="1"/>
    <col min="18" max="16384" width="9.140625" style="24"/>
  </cols>
  <sheetData>
    <row r="1" spans="1:17" s="32" customFormat="1" ht="31.5" customHeight="1" x14ac:dyDescent="0.25">
      <c r="A1" s="33"/>
      <c r="B1" s="215" t="s">
        <v>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8" customHeight="1" thickBot="1" x14ac:dyDescent="0.3"/>
    <row r="3" spans="1:17" ht="37.5" customHeight="1" x14ac:dyDescent="0.25">
      <c r="A3" s="212" t="s">
        <v>1</v>
      </c>
      <c r="B3" s="211" t="s">
        <v>0</v>
      </c>
      <c r="C3" s="218" t="s">
        <v>3</v>
      </c>
      <c r="D3" s="220" t="s">
        <v>8</v>
      </c>
      <c r="E3" s="221" t="s">
        <v>4</v>
      </c>
      <c r="F3" s="223" t="s">
        <v>7</v>
      </c>
      <c r="G3" s="224"/>
      <c r="H3" s="225"/>
      <c r="I3" s="223" t="s">
        <v>9</v>
      </c>
      <c r="J3" s="224"/>
      <c r="K3" s="225"/>
      <c r="L3" s="223" t="s">
        <v>10</v>
      </c>
      <c r="M3" s="224"/>
      <c r="N3" s="225"/>
      <c r="O3" s="223" t="s">
        <v>11</v>
      </c>
      <c r="P3" s="224"/>
      <c r="Q3" s="225"/>
    </row>
    <row r="4" spans="1:17" ht="69" customHeight="1" x14ac:dyDescent="0.25">
      <c r="A4" s="212"/>
      <c r="B4" s="211"/>
      <c r="C4" s="219"/>
      <c r="D4" s="216"/>
      <c r="E4" s="222"/>
      <c r="F4" s="12" t="s">
        <v>3</v>
      </c>
      <c r="G4" s="8" t="s">
        <v>8</v>
      </c>
      <c r="H4" s="13" t="s">
        <v>4</v>
      </c>
      <c r="I4" s="12" t="s">
        <v>3</v>
      </c>
      <c r="J4" s="8" t="s">
        <v>8</v>
      </c>
      <c r="K4" s="13" t="s">
        <v>4</v>
      </c>
      <c r="L4" s="12" t="s">
        <v>3</v>
      </c>
      <c r="M4" s="8" t="s">
        <v>8</v>
      </c>
      <c r="N4" s="13" t="s">
        <v>4</v>
      </c>
      <c r="O4" s="12" t="s">
        <v>3</v>
      </c>
      <c r="P4" s="8" t="s">
        <v>8</v>
      </c>
      <c r="Q4" s="13" t="s">
        <v>4</v>
      </c>
    </row>
    <row r="5" spans="1:17" s="6" customFormat="1" ht="24" customHeight="1" x14ac:dyDescent="0.25">
      <c r="A5" s="211" t="s">
        <v>2</v>
      </c>
      <c r="B5" s="217"/>
      <c r="C5" s="148"/>
      <c r="D5" s="150"/>
      <c r="E5" s="149"/>
      <c r="F5" s="148"/>
      <c r="G5" s="150"/>
      <c r="H5" s="149"/>
      <c r="I5" s="148"/>
      <c r="J5" s="150"/>
      <c r="K5" s="149"/>
      <c r="L5" s="148"/>
      <c r="M5" s="150"/>
      <c r="N5" s="149"/>
      <c r="O5" s="148"/>
      <c r="P5" s="150"/>
      <c r="Q5" s="149"/>
    </row>
    <row r="6" spans="1:17" s="3" customFormat="1" ht="42.75" customHeight="1" x14ac:dyDescent="0.25">
      <c r="A6" s="4">
        <v>1</v>
      </c>
      <c r="B6" s="11" t="s">
        <v>185</v>
      </c>
      <c r="C6" s="14">
        <f t="shared" ref="C6" si="0">SUM(C7:C11)</f>
        <v>92</v>
      </c>
      <c r="D6" s="14">
        <f t="shared" ref="D6:Q6" si="1">SUM(D7:D11)</f>
        <v>92</v>
      </c>
      <c r="E6" s="14">
        <f t="shared" si="1"/>
        <v>0</v>
      </c>
      <c r="F6" s="14">
        <f t="shared" si="1"/>
        <v>31</v>
      </c>
      <c r="G6" s="5">
        <f t="shared" si="1"/>
        <v>31</v>
      </c>
      <c r="H6" s="15">
        <f t="shared" si="1"/>
        <v>0</v>
      </c>
      <c r="I6" s="14">
        <f t="shared" si="1"/>
        <v>38</v>
      </c>
      <c r="J6" s="5">
        <f t="shared" si="1"/>
        <v>38</v>
      </c>
      <c r="K6" s="15">
        <f t="shared" si="1"/>
        <v>0</v>
      </c>
      <c r="L6" s="14">
        <f t="shared" si="1"/>
        <v>14</v>
      </c>
      <c r="M6" s="5">
        <f t="shared" si="1"/>
        <v>14</v>
      </c>
      <c r="N6" s="15">
        <f t="shared" si="1"/>
        <v>0</v>
      </c>
      <c r="O6" s="14">
        <f t="shared" si="1"/>
        <v>9</v>
      </c>
      <c r="P6" s="5">
        <f t="shared" si="1"/>
        <v>9</v>
      </c>
      <c r="Q6" s="15">
        <f t="shared" si="1"/>
        <v>0</v>
      </c>
    </row>
    <row r="7" spans="1:17" ht="22.5" customHeight="1" x14ac:dyDescent="0.25">
      <c r="A7" s="30">
        <v>1</v>
      </c>
      <c r="B7" s="29" t="s">
        <v>184</v>
      </c>
      <c r="C7" s="28">
        <v>30</v>
      </c>
      <c r="D7" s="27">
        <v>30</v>
      </c>
      <c r="E7" s="26"/>
      <c r="F7" s="28">
        <v>7</v>
      </c>
      <c r="G7" s="27">
        <v>7</v>
      </c>
      <c r="H7" s="26"/>
      <c r="I7" s="28">
        <v>7</v>
      </c>
      <c r="J7" s="27">
        <v>7</v>
      </c>
      <c r="K7" s="26"/>
      <c r="L7" s="28">
        <v>7</v>
      </c>
      <c r="M7" s="27">
        <v>7</v>
      </c>
      <c r="N7" s="26"/>
      <c r="O7" s="28">
        <v>9</v>
      </c>
      <c r="P7" s="27">
        <v>9</v>
      </c>
      <c r="Q7" s="26"/>
    </row>
    <row r="8" spans="1:17" ht="22.5" customHeight="1" x14ac:dyDescent="0.25">
      <c r="A8" s="30">
        <v>2</v>
      </c>
      <c r="B8" s="29" t="s">
        <v>183</v>
      </c>
      <c r="C8" s="28">
        <v>15</v>
      </c>
      <c r="D8" s="27">
        <f t="shared" ref="D8:D11" si="2">G8+J8+M8+P8</f>
        <v>15</v>
      </c>
      <c r="E8" s="26"/>
      <c r="F8" s="28">
        <v>8</v>
      </c>
      <c r="G8" s="27">
        <v>8</v>
      </c>
      <c r="H8" s="26"/>
      <c r="I8" s="28">
        <v>7</v>
      </c>
      <c r="J8" s="27">
        <v>7</v>
      </c>
      <c r="K8" s="26"/>
      <c r="L8" s="28">
        <v>0</v>
      </c>
      <c r="M8" s="27">
        <v>0</v>
      </c>
      <c r="N8" s="26"/>
      <c r="O8" s="28">
        <v>0</v>
      </c>
      <c r="P8" s="27">
        <v>0</v>
      </c>
      <c r="Q8" s="26"/>
    </row>
    <row r="9" spans="1:17" ht="22.5" customHeight="1" x14ac:dyDescent="0.25">
      <c r="A9" s="30">
        <v>3</v>
      </c>
      <c r="B9" s="29" t="s">
        <v>182</v>
      </c>
      <c r="C9" s="28">
        <v>15</v>
      </c>
      <c r="D9" s="27">
        <f t="shared" si="2"/>
        <v>15</v>
      </c>
      <c r="E9" s="26"/>
      <c r="F9" s="28">
        <v>5</v>
      </c>
      <c r="G9" s="27">
        <v>5</v>
      </c>
      <c r="H9" s="26"/>
      <c r="I9" s="28">
        <v>10</v>
      </c>
      <c r="J9" s="27">
        <v>10</v>
      </c>
      <c r="K9" s="26"/>
      <c r="L9" s="28">
        <v>0</v>
      </c>
      <c r="M9" s="27">
        <v>0</v>
      </c>
      <c r="N9" s="26"/>
      <c r="O9" s="28">
        <v>0</v>
      </c>
      <c r="P9" s="27">
        <v>0</v>
      </c>
      <c r="Q9" s="26"/>
    </row>
    <row r="10" spans="1:17" ht="22.5" customHeight="1" x14ac:dyDescent="0.25">
      <c r="A10" s="30">
        <v>4</v>
      </c>
      <c r="B10" s="29" t="s">
        <v>181</v>
      </c>
      <c r="C10" s="28">
        <v>20</v>
      </c>
      <c r="D10" s="27">
        <f t="shared" si="2"/>
        <v>20</v>
      </c>
      <c r="E10" s="26"/>
      <c r="F10" s="28">
        <v>5</v>
      </c>
      <c r="G10" s="27">
        <v>5</v>
      </c>
      <c r="H10" s="26"/>
      <c r="I10" s="28">
        <v>8</v>
      </c>
      <c r="J10" s="27">
        <v>8</v>
      </c>
      <c r="K10" s="26"/>
      <c r="L10" s="28">
        <v>7</v>
      </c>
      <c r="M10" s="27">
        <v>7</v>
      </c>
      <c r="N10" s="26"/>
      <c r="O10" s="28">
        <v>0</v>
      </c>
      <c r="P10" s="27">
        <v>0</v>
      </c>
      <c r="Q10" s="26"/>
    </row>
    <row r="11" spans="1:17" ht="22.5" customHeight="1" x14ac:dyDescent="0.25">
      <c r="A11" s="30">
        <v>5</v>
      </c>
      <c r="B11" s="29" t="s">
        <v>180</v>
      </c>
      <c r="C11" s="28">
        <v>12</v>
      </c>
      <c r="D11" s="27">
        <f t="shared" si="2"/>
        <v>12</v>
      </c>
      <c r="E11" s="26"/>
      <c r="F11" s="28">
        <v>6</v>
      </c>
      <c r="G11" s="27">
        <v>6</v>
      </c>
      <c r="H11" s="26"/>
      <c r="I11" s="28">
        <v>6</v>
      </c>
      <c r="J11" s="27">
        <v>6</v>
      </c>
      <c r="K11" s="26"/>
      <c r="L11" s="28">
        <v>0</v>
      </c>
      <c r="M11" s="27">
        <v>0</v>
      </c>
      <c r="N11" s="26"/>
      <c r="O11" s="28">
        <v>0</v>
      </c>
      <c r="P11" s="27">
        <v>0</v>
      </c>
      <c r="Q11" s="26"/>
    </row>
    <row r="12" spans="1:17" ht="22.5" customHeight="1" x14ac:dyDescent="0.25"/>
    <row r="13" spans="1:17" ht="22.5" customHeight="1" x14ac:dyDescent="0.25">
      <c r="B13" s="25" t="s">
        <v>12</v>
      </c>
      <c r="C13" s="25"/>
      <c r="D13" s="25"/>
      <c r="E13" s="25"/>
      <c r="F13" s="25"/>
      <c r="G13" s="25"/>
    </row>
    <row r="14" spans="1:17" ht="22.5" customHeight="1" x14ac:dyDescent="0.25"/>
    <row r="15" spans="1:17" ht="22.5" customHeight="1" x14ac:dyDescent="0.25"/>
    <row r="16" spans="1:17" ht="22.5" customHeight="1" x14ac:dyDescent="0.25"/>
    <row r="17" ht="24" customHeight="1" x14ac:dyDescent="0.25"/>
    <row r="18" ht="22.5" customHeight="1" x14ac:dyDescent="0.25"/>
    <row r="19" ht="22.5" customHeight="1" x14ac:dyDescent="0.25"/>
    <row r="20" ht="22.5" customHeight="1" x14ac:dyDescent="0.25"/>
    <row r="21" ht="22.5" customHeight="1" x14ac:dyDescent="0.25"/>
    <row r="22" ht="22.5" customHeight="1" x14ac:dyDescent="0.25"/>
    <row r="23" ht="22.5" customHeight="1" x14ac:dyDescent="0.25"/>
    <row r="24" ht="22.5" customHeight="1" x14ac:dyDescent="0.25"/>
    <row r="25" ht="22.5" customHeight="1" x14ac:dyDescent="0.25"/>
    <row r="26" ht="22.5" customHeight="1" x14ac:dyDescent="0.25"/>
    <row r="27" ht="22.5" customHeight="1" x14ac:dyDescent="0.25"/>
    <row r="28" ht="22.5" customHeight="1" x14ac:dyDescent="0.25"/>
    <row r="29" ht="22.5" customHeight="1" x14ac:dyDescent="0.25"/>
    <row r="30" ht="22.5" customHeight="1" x14ac:dyDescent="0.25"/>
    <row r="31" ht="22.5" customHeight="1" x14ac:dyDescent="0.25"/>
    <row r="32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4" customHeight="1" x14ac:dyDescent="0.25"/>
    <row r="47" ht="24" customHeight="1" x14ac:dyDescent="0.25"/>
    <row r="48" ht="24" customHeight="1" x14ac:dyDescent="0.25"/>
    <row r="49" ht="24" customHeight="1" x14ac:dyDescent="0.25"/>
    <row r="50" ht="24" customHeight="1" x14ac:dyDescent="0.25"/>
    <row r="51" ht="24" customHeight="1" x14ac:dyDescent="0.25"/>
    <row r="52" ht="24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</sheetData>
  <mergeCells count="11">
    <mergeCell ref="A5:B5"/>
    <mergeCell ref="B1:Q1"/>
    <mergeCell ref="A3:A4"/>
    <mergeCell ref="B3:B4"/>
    <mergeCell ref="C3:C4"/>
    <mergeCell ref="D3:D4"/>
    <mergeCell ref="E3:E4"/>
    <mergeCell ref="F3:H3"/>
    <mergeCell ref="I3:K3"/>
    <mergeCell ref="L3:N3"/>
    <mergeCell ref="O3:Q3"/>
  </mergeCells>
  <pageMargins left="0.7" right="0.7" top="0.75" bottom="0.75" header="0.3" footer="0.3"/>
  <pageSetup paperSize="9" scale="3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EED2D-E0A7-4486-870C-13699FC6589C}">
  <sheetPr>
    <pageSetUpPr fitToPage="1"/>
  </sheetPr>
  <dimension ref="A1:Q73"/>
  <sheetViews>
    <sheetView view="pageBreakPreview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43.140625" style="24" customWidth="1"/>
    <col min="3" max="3" width="15.7109375" style="24" customWidth="1"/>
    <col min="4" max="4" width="19.5703125" style="24" customWidth="1"/>
    <col min="5" max="5" width="20.42578125" style="24" customWidth="1"/>
    <col min="6" max="6" width="14.7109375" style="24" customWidth="1"/>
    <col min="7" max="7" width="22.7109375" style="24" customWidth="1"/>
    <col min="8" max="8" width="23.5703125" style="24" customWidth="1"/>
    <col min="9" max="9" width="16.85546875" style="24" customWidth="1"/>
    <col min="10" max="10" width="21.85546875" style="24" customWidth="1"/>
    <col min="11" max="11" width="23.140625" style="24" customWidth="1"/>
    <col min="12" max="12" width="16.7109375" style="24" customWidth="1"/>
    <col min="13" max="13" width="19" style="24" customWidth="1"/>
    <col min="14" max="14" width="22.5703125" style="24" customWidth="1"/>
    <col min="15" max="15" width="17" style="24" customWidth="1"/>
    <col min="16" max="16" width="20.7109375" style="24" customWidth="1"/>
    <col min="17" max="17" width="24.85546875" style="24" customWidth="1"/>
    <col min="18" max="16384" width="9.140625" style="24"/>
  </cols>
  <sheetData>
    <row r="1" spans="1:17" s="32" customFormat="1" ht="31.5" customHeight="1" x14ac:dyDescent="0.25">
      <c r="A1" s="33"/>
      <c r="B1" s="215" t="s">
        <v>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8" customHeight="1" thickBot="1" x14ac:dyDescent="0.3"/>
    <row r="3" spans="1:17" ht="37.5" customHeight="1" x14ac:dyDescent="0.25">
      <c r="A3" s="212" t="s">
        <v>1</v>
      </c>
      <c r="B3" s="211" t="s">
        <v>0</v>
      </c>
      <c r="C3" s="218" t="s">
        <v>3</v>
      </c>
      <c r="D3" s="220" t="s">
        <v>8</v>
      </c>
      <c r="E3" s="221" t="s">
        <v>4</v>
      </c>
      <c r="F3" s="223" t="s">
        <v>7</v>
      </c>
      <c r="G3" s="224"/>
      <c r="H3" s="225"/>
      <c r="I3" s="223" t="s">
        <v>9</v>
      </c>
      <c r="J3" s="224"/>
      <c r="K3" s="225"/>
      <c r="L3" s="223" t="s">
        <v>10</v>
      </c>
      <c r="M3" s="224"/>
      <c r="N3" s="225"/>
      <c r="O3" s="223" t="s">
        <v>11</v>
      </c>
      <c r="P3" s="224"/>
      <c r="Q3" s="225"/>
    </row>
    <row r="4" spans="1:17" ht="69" customHeight="1" x14ac:dyDescent="0.25">
      <c r="A4" s="212"/>
      <c r="B4" s="211"/>
      <c r="C4" s="219"/>
      <c r="D4" s="216"/>
      <c r="E4" s="222"/>
      <c r="F4" s="12" t="s">
        <v>3</v>
      </c>
      <c r="G4" s="8" t="s">
        <v>8</v>
      </c>
      <c r="H4" s="13" t="s">
        <v>4</v>
      </c>
      <c r="I4" s="12" t="s">
        <v>3</v>
      </c>
      <c r="J4" s="8" t="s">
        <v>8</v>
      </c>
      <c r="K4" s="13" t="s">
        <v>4</v>
      </c>
      <c r="L4" s="12" t="s">
        <v>3</v>
      </c>
      <c r="M4" s="8" t="s">
        <v>8</v>
      </c>
      <c r="N4" s="13" t="s">
        <v>4</v>
      </c>
      <c r="O4" s="12" t="s">
        <v>3</v>
      </c>
      <c r="P4" s="8" t="s">
        <v>8</v>
      </c>
      <c r="Q4" s="13" t="s">
        <v>4</v>
      </c>
    </row>
    <row r="5" spans="1:17" s="6" customFormat="1" ht="24" customHeight="1" x14ac:dyDescent="0.25">
      <c r="A5" s="211" t="s">
        <v>2</v>
      </c>
      <c r="B5" s="217"/>
      <c r="C5" s="20"/>
      <c r="D5" s="23"/>
      <c r="E5" s="22"/>
      <c r="F5" s="20"/>
      <c r="G5" s="23"/>
      <c r="H5" s="22"/>
      <c r="I5" s="20"/>
      <c r="J5" s="23"/>
      <c r="K5" s="22"/>
      <c r="L5" s="20"/>
      <c r="M5" s="23"/>
      <c r="N5" s="22"/>
      <c r="O5" s="20"/>
      <c r="P5" s="23"/>
      <c r="Q5" s="22"/>
    </row>
    <row r="6" spans="1:17" s="3" customFormat="1" ht="42.75" customHeight="1" x14ac:dyDescent="0.25">
      <c r="A6" s="4">
        <v>1</v>
      </c>
      <c r="B6" s="11" t="s">
        <v>5</v>
      </c>
      <c r="C6" s="31">
        <f>C7</f>
        <v>1000</v>
      </c>
      <c r="D6" s="38">
        <f>D7</f>
        <v>375</v>
      </c>
      <c r="E6" s="129">
        <f>E7</f>
        <v>625</v>
      </c>
      <c r="F6" s="14">
        <f t="shared" ref="F6:Q6" si="0">SUM(F7:F7)</f>
        <v>150</v>
      </c>
      <c r="G6" s="5">
        <f t="shared" si="0"/>
        <v>94</v>
      </c>
      <c r="H6" s="15">
        <f t="shared" si="0"/>
        <v>56</v>
      </c>
      <c r="I6" s="14">
        <f t="shared" si="0"/>
        <v>250</v>
      </c>
      <c r="J6" s="5">
        <f t="shared" si="0"/>
        <v>94</v>
      </c>
      <c r="K6" s="15">
        <f t="shared" si="0"/>
        <v>156</v>
      </c>
      <c r="L6" s="14">
        <f t="shared" si="0"/>
        <v>300</v>
      </c>
      <c r="M6" s="5">
        <f t="shared" si="0"/>
        <v>94</v>
      </c>
      <c r="N6" s="15">
        <f t="shared" si="0"/>
        <v>206</v>
      </c>
      <c r="O6" s="14">
        <f t="shared" si="0"/>
        <v>300</v>
      </c>
      <c r="P6" s="5">
        <f t="shared" si="0"/>
        <v>93</v>
      </c>
      <c r="Q6" s="15">
        <f t="shared" si="0"/>
        <v>207</v>
      </c>
    </row>
    <row r="7" spans="1:17" ht="60" customHeight="1" x14ac:dyDescent="0.25">
      <c r="A7" s="30">
        <v>2</v>
      </c>
      <c r="B7" s="131" t="s">
        <v>206</v>
      </c>
      <c r="C7" s="28">
        <f>D7+E7</f>
        <v>1000</v>
      </c>
      <c r="D7" s="27">
        <f>G7+J7+M7+P7</f>
        <v>375</v>
      </c>
      <c r="E7" s="26">
        <f>H7+K7+N7+Q7</f>
        <v>625</v>
      </c>
      <c r="F7" s="28">
        <f>G7+H7</f>
        <v>150</v>
      </c>
      <c r="G7" s="27">
        <v>94</v>
      </c>
      <c r="H7" s="26">
        <v>56</v>
      </c>
      <c r="I7" s="28">
        <f>J7+K7</f>
        <v>250</v>
      </c>
      <c r="J7" s="27">
        <v>94</v>
      </c>
      <c r="K7" s="26">
        <v>156</v>
      </c>
      <c r="L7" s="28">
        <f>M7+N7</f>
        <v>300</v>
      </c>
      <c r="M7" s="27">
        <v>94</v>
      </c>
      <c r="N7" s="26">
        <v>206</v>
      </c>
      <c r="O7" s="28">
        <f>P7+Q7</f>
        <v>300</v>
      </c>
      <c r="P7" s="27">
        <v>93</v>
      </c>
      <c r="Q7" s="26">
        <v>207</v>
      </c>
    </row>
    <row r="8" spans="1:17" ht="22.5" customHeight="1" x14ac:dyDescent="0.25"/>
    <row r="9" spans="1:17" ht="22.5" customHeight="1" x14ac:dyDescent="0.25">
      <c r="B9" s="25" t="s">
        <v>12</v>
      </c>
      <c r="C9" s="25"/>
      <c r="D9" s="25"/>
      <c r="E9" s="25"/>
      <c r="F9" s="25"/>
      <c r="G9" s="25"/>
    </row>
    <row r="10" spans="1:17" ht="22.5" customHeight="1" x14ac:dyDescent="0.25"/>
    <row r="11" spans="1:17" ht="22.5" customHeight="1" x14ac:dyDescent="0.25"/>
    <row r="12" spans="1:17" ht="22.5" customHeight="1" x14ac:dyDescent="0.25"/>
    <row r="13" spans="1:17" ht="24" customHeight="1" x14ac:dyDescent="0.25"/>
    <row r="14" spans="1:17" ht="22.5" customHeight="1" x14ac:dyDescent="0.25"/>
    <row r="15" spans="1:17" ht="22.5" customHeight="1" x14ac:dyDescent="0.25"/>
    <row r="16" spans="1:17" ht="22.5" customHeight="1" x14ac:dyDescent="0.25"/>
    <row r="17" ht="22.5" customHeight="1" x14ac:dyDescent="0.25"/>
    <row r="18" ht="22.5" customHeight="1" x14ac:dyDescent="0.25"/>
    <row r="19" ht="22.5" customHeight="1" x14ac:dyDescent="0.25"/>
    <row r="20" ht="22.5" customHeight="1" x14ac:dyDescent="0.25"/>
    <row r="21" ht="22.5" customHeight="1" x14ac:dyDescent="0.25"/>
    <row r="22" ht="22.5" customHeight="1" x14ac:dyDescent="0.25"/>
    <row r="23" ht="22.5" customHeight="1" x14ac:dyDescent="0.25"/>
    <row r="24" ht="22.5" customHeight="1" x14ac:dyDescent="0.25"/>
    <row r="25" ht="22.5" customHeight="1" x14ac:dyDescent="0.25"/>
    <row r="26" ht="22.5" customHeight="1" x14ac:dyDescent="0.25"/>
    <row r="27" ht="22.5" customHeight="1" x14ac:dyDescent="0.25"/>
    <row r="28" ht="22.5" customHeight="1" x14ac:dyDescent="0.25"/>
    <row r="29" ht="22.5" customHeight="1" x14ac:dyDescent="0.25"/>
    <row r="30" ht="22.5" customHeight="1" x14ac:dyDescent="0.25"/>
    <row r="31" ht="22.5" customHeight="1" x14ac:dyDescent="0.25"/>
    <row r="32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4" customHeight="1" x14ac:dyDescent="0.25"/>
    <row r="43" ht="24" customHeight="1" x14ac:dyDescent="0.25"/>
    <row r="44" ht="24" customHeight="1" x14ac:dyDescent="0.25"/>
    <row r="45" ht="24" customHeight="1" x14ac:dyDescent="0.25"/>
    <row r="46" ht="24" customHeight="1" x14ac:dyDescent="0.25"/>
    <row r="47" ht="24" customHeight="1" x14ac:dyDescent="0.25"/>
    <row r="48" ht="24" customHeight="1" x14ac:dyDescent="0.25"/>
    <row r="49" ht="24" customHeight="1" x14ac:dyDescent="0.25"/>
    <row r="50" ht="24" customHeight="1" x14ac:dyDescent="0.25"/>
    <row r="51" ht="24" customHeight="1" x14ac:dyDescent="0.25"/>
    <row r="52" ht="24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</sheetData>
  <mergeCells count="11">
    <mergeCell ref="O3:Q3"/>
    <mergeCell ref="A5:B5"/>
    <mergeCell ref="B1:Q1"/>
    <mergeCell ref="F3:H3"/>
    <mergeCell ref="I3:K3"/>
    <mergeCell ref="L3:N3"/>
    <mergeCell ref="C3:C4"/>
    <mergeCell ref="D3:D4"/>
    <mergeCell ref="E3:E4"/>
    <mergeCell ref="B3:B4"/>
    <mergeCell ref="A3:A4"/>
  </mergeCells>
  <pageMargins left="0.7" right="0.7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7718B-2F7B-4A47-AFD6-C605A8D8083B}">
  <sheetPr>
    <pageSetUpPr fitToPage="1"/>
  </sheetPr>
  <dimension ref="A1:Q81"/>
  <sheetViews>
    <sheetView showZeros="0" view="pageBreakPreview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43.140625" style="24" customWidth="1"/>
    <col min="3" max="3" width="15.7109375" style="24" customWidth="1"/>
    <col min="4" max="4" width="19.5703125" style="24" customWidth="1"/>
    <col min="5" max="5" width="20.42578125" style="24" customWidth="1"/>
    <col min="6" max="6" width="14.7109375" style="24" customWidth="1"/>
    <col min="7" max="7" width="22.7109375" style="24" customWidth="1"/>
    <col min="8" max="8" width="23.5703125" style="24" customWidth="1"/>
    <col min="9" max="9" width="16.85546875" style="24" customWidth="1"/>
    <col min="10" max="10" width="21.85546875" style="24" customWidth="1"/>
    <col min="11" max="11" width="23.140625" style="24" customWidth="1"/>
    <col min="12" max="12" width="16.7109375" style="24" customWidth="1"/>
    <col min="13" max="13" width="19" style="24" customWidth="1"/>
    <col min="14" max="14" width="22.5703125" style="24" customWidth="1"/>
    <col min="15" max="15" width="17" style="24" customWidth="1"/>
    <col min="16" max="16" width="20.7109375" style="24" customWidth="1"/>
    <col min="17" max="17" width="24.85546875" style="24" customWidth="1"/>
    <col min="18" max="16384" width="9.140625" style="24"/>
  </cols>
  <sheetData>
    <row r="1" spans="1:17" s="32" customFormat="1" ht="31.5" customHeight="1" x14ac:dyDescent="0.25">
      <c r="A1" s="33"/>
      <c r="B1" s="215" t="s">
        <v>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8" customHeight="1" x14ac:dyDescent="0.25"/>
    <row r="3" spans="1:17" ht="37.5" customHeight="1" x14ac:dyDescent="0.25">
      <c r="A3" s="212" t="s">
        <v>1</v>
      </c>
      <c r="B3" s="212" t="s">
        <v>0</v>
      </c>
      <c r="C3" s="212" t="s">
        <v>3</v>
      </c>
      <c r="D3" s="216" t="s">
        <v>8</v>
      </c>
      <c r="E3" s="216" t="s">
        <v>4</v>
      </c>
      <c r="F3" s="216" t="s">
        <v>7</v>
      </c>
      <c r="G3" s="212"/>
      <c r="H3" s="212"/>
      <c r="I3" s="216" t="s">
        <v>9</v>
      </c>
      <c r="J3" s="212"/>
      <c r="K3" s="212"/>
      <c r="L3" s="216" t="s">
        <v>10</v>
      </c>
      <c r="M3" s="212"/>
      <c r="N3" s="212"/>
      <c r="O3" s="216" t="s">
        <v>11</v>
      </c>
      <c r="P3" s="212"/>
      <c r="Q3" s="212"/>
    </row>
    <row r="4" spans="1:17" ht="69" customHeight="1" x14ac:dyDescent="0.25">
      <c r="A4" s="212"/>
      <c r="B4" s="212"/>
      <c r="C4" s="212"/>
      <c r="D4" s="216"/>
      <c r="E4" s="212"/>
      <c r="F4" s="133" t="s">
        <v>3</v>
      </c>
      <c r="G4" s="133" t="s">
        <v>8</v>
      </c>
      <c r="H4" s="133" t="s">
        <v>4</v>
      </c>
      <c r="I4" s="133" t="s">
        <v>3</v>
      </c>
      <c r="J4" s="133" t="s">
        <v>8</v>
      </c>
      <c r="K4" s="133" t="s">
        <v>4</v>
      </c>
      <c r="L4" s="133" t="s">
        <v>3</v>
      </c>
      <c r="M4" s="133" t="s">
        <v>8</v>
      </c>
      <c r="N4" s="133" t="s">
        <v>4</v>
      </c>
      <c r="O4" s="133" t="s">
        <v>3</v>
      </c>
      <c r="P4" s="133" t="s">
        <v>8</v>
      </c>
      <c r="Q4" s="133" t="s">
        <v>4</v>
      </c>
    </row>
    <row r="5" spans="1:17" s="3" customFormat="1" ht="42.75" customHeight="1" x14ac:dyDescent="0.25">
      <c r="A5" s="4">
        <v>1</v>
      </c>
      <c r="B5" s="10" t="s">
        <v>246</v>
      </c>
      <c r="C5" s="38">
        <f>SUM(C6:C15)</f>
        <v>204</v>
      </c>
      <c r="D5" s="38">
        <f t="shared" ref="D5:Q5" si="0">SUM(D6:D15)</f>
        <v>204</v>
      </c>
      <c r="E5" s="38">
        <f t="shared" si="0"/>
        <v>0</v>
      </c>
      <c r="F5" s="5">
        <f t="shared" si="0"/>
        <v>67</v>
      </c>
      <c r="G5" s="5">
        <f t="shared" si="0"/>
        <v>67</v>
      </c>
      <c r="H5" s="5">
        <f t="shared" si="0"/>
        <v>0</v>
      </c>
      <c r="I5" s="5">
        <f t="shared" si="0"/>
        <v>61</v>
      </c>
      <c r="J5" s="5">
        <f t="shared" si="0"/>
        <v>61</v>
      </c>
      <c r="K5" s="5">
        <f t="shared" si="0"/>
        <v>0</v>
      </c>
      <c r="L5" s="5">
        <f t="shared" si="0"/>
        <v>51</v>
      </c>
      <c r="M5" s="5">
        <f t="shared" si="0"/>
        <v>51</v>
      </c>
      <c r="N5" s="5">
        <f t="shared" si="0"/>
        <v>0</v>
      </c>
      <c r="O5" s="5">
        <f t="shared" si="0"/>
        <v>25</v>
      </c>
      <c r="P5" s="5">
        <f t="shared" si="0"/>
        <v>25</v>
      </c>
      <c r="Q5" s="5">
        <f t="shared" si="0"/>
        <v>0</v>
      </c>
    </row>
    <row r="6" spans="1:17" ht="22.5" customHeight="1" x14ac:dyDescent="0.25">
      <c r="A6" s="30">
        <v>1</v>
      </c>
      <c r="B6" s="41" t="s">
        <v>247</v>
      </c>
      <c r="C6" s="27">
        <f>F6+I6+L6+O6</f>
        <v>110</v>
      </c>
      <c r="D6" s="27">
        <f t="shared" ref="D6:E15" si="1">G6+J6+M6+P6</f>
        <v>110</v>
      </c>
      <c r="E6" s="27">
        <f t="shared" si="1"/>
        <v>0</v>
      </c>
      <c r="F6" s="27">
        <f>G6+H6</f>
        <v>17</v>
      </c>
      <c r="G6" s="27">
        <v>17</v>
      </c>
      <c r="H6" s="27"/>
      <c r="I6" s="27">
        <f>J6+K6</f>
        <v>39</v>
      </c>
      <c r="J6" s="27">
        <f>39</f>
        <v>39</v>
      </c>
      <c r="K6" s="27"/>
      <c r="L6" s="27">
        <f>M6+N6</f>
        <v>39</v>
      </c>
      <c r="M6" s="27">
        <v>39</v>
      </c>
      <c r="N6" s="27"/>
      <c r="O6" s="27">
        <f>P6+Q6</f>
        <v>15</v>
      </c>
      <c r="P6" s="27">
        <v>15</v>
      </c>
      <c r="Q6" s="27"/>
    </row>
    <row r="7" spans="1:17" ht="22.5" customHeight="1" x14ac:dyDescent="0.25">
      <c r="A7" s="30">
        <v>2</v>
      </c>
      <c r="B7" s="41" t="s">
        <v>248</v>
      </c>
      <c r="C7" s="27">
        <f t="shared" ref="C7:C15" si="2">F7+I7+L7+O7</f>
        <v>5</v>
      </c>
      <c r="D7" s="27">
        <f t="shared" si="1"/>
        <v>5</v>
      </c>
      <c r="E7" s="27">
        <f t="shared" si="1"/>
        <v>0</v>
      </c>
      <c r="F7" s="27">
        <f t="shared" ref="F7:F16" si="3">G7+H7</f>
        <v>5</v>
      </c>
      <c r="G7" s="27">
        <v>5</v>
      </c>
      <c r="H7" s="27"/>
      <c r="I7" s="27">
        <f t="shared" ref="I7:I16" si="4">J7+K7</f>
        <v>0</v>
      </c>
      <c r="J7" s="27">
        <v>0</v>
      </c>
      <c r="K7" s="27"/>
      <c r="L7" s="27">
        <f t="shared" ref="L7:L16" si="5">M7+N7</f>
        <v>0</v>
      </c>
      <c r="M7" s="27"/>
      <c r="N7" s="27"/>
      <c r="O7" s="27">
        <f t="shared" ref="O7:O16" si="6">P7+Q7</f>
        <v>0</v>
      </c>
      <c r="P7" s="27"/>
      <c r="Q7" s="27"/>
    </row>
    <row r="8" spans="1:17" ht="22.5" customHeight="1" x14ac:dyDescent="0.25">
      <c r="A8" s="30">
        <v>3</v>
      </c>
      <c r="B8" s="41" t="s">
        <v>59</v>
      </c>
      <c r="C8" s="27">
        <f t="shared" si="2"/>
        <v>5</v>
      </c>
      <c r="D8" s="27">
        <f t="shared" si="1"/>
        <v>5</v>
      </c>
      <c r="E8" s="27">
        <f t="shared" si="1"/>
        <v>0</v>
      </c>
      <c r="F8" s="27">
        <f t="shared" si="3"/>
        <v>5</v>
      </c>
      <c r="G8" s="27">
        <v>5</v>
      </c>
      <c r="H8" s="27"/>
      <c r="I8" s="27">
        <f t="shared" si="4"/>
        <v>0</v>
      </c>
      <c r="J8" s="27">
        <v>0</v>
      </c>
      <c r="K8" s="27"/>
      <c r="L8" s="27">
        <f t="shared" si="5"/>
        <v>0</v>
      </c>
      <c r="M8" s="27"/>
      <c r="N8" s="27"/>
      <c r="O8" s="27">
        <f t="shared" si="6"/>
        <v>0</v>
      </c>
      <c r="P8" s="27"/>
      <c r="Q8" s="27"/>
    </row>
    <row r="9" spans="1:17" ht="22.5" customHeight="1" x14ac:dyDescent="0.25">
      <c r="A9" s="30">
        <v>4</v>
      </c>
      <c r="B9" s="41" t="s">
        <v>249</v>
      </c>
      <c r="C9" s="27">
        <f t="shared" si="2"/>
        <v>22</v>
      </c>
      <c r="D9" s="27">
        <f t="shared" si="1"/>
        <v>22</v>
      </c>
      <c r="E9" s="27">
        <f t="shared" si="1"/>
        <v>0</v>
      </c>
      <c r="F9" s="27">
        <f t="shared" si="3"/>
        <v>5</v>
      </c>
      <c r="G9" s="27">
        <v>5</v>
      </c>
      <c r="H9" s="27"/>
      <c r="I9" s="27">
        <f t="shared" si="4"/>
        <v>6</v>
      </c>
      <c r="J9" s="27">
        <v>6</v>
      </c>
      <c r="K9" s="27"/>
      <c r="L9" s="27">
        <f t="shared" si="5"/>
        <v>6</v>
      </c>
      <c r="M9" s="27">
        <v>6</v>
      </c>
      <c r="N9" s="27"/>
      <c r="O9" s="27">
        <f t="shared" si="6"/>
        <v>5</v>
      </c>
      <c r="P9" s="27">
        <v>5</v>
      </c>
      <c r="Q9" s="27"/>
    </row>
    <row r="10" spans="1:17" ht="22.5" customHeight="1" x14ac:dyDescent="0.25">
      <c r="A10" s="30">
        <v>5</v>
      </c>
      <c r="B10" s="41" t="s">
        <v>231</v>
      </c>
      <c r="C10" s="27">
        <f t="shared" si="2"/>
        <v>5</v>
      </c>
      <c r="D10" s="27">
        <f t="shared" si="1"/>
        <v>5</v>
      </c>
      <c r="E10" s="27">
        <f t="shared" si="1"/>
        <v>0</v>
      </c>
      <c r="F10" s="27">
        <f t="shared" si="3"/>
        <v>5</v>
      </c>
      <c r="G10" s="27">
        <v>5</v>
      </c>
      <c r="H10" s="27"/>
      <c r="I10" s="27">
        <f t="shared" si="4"/>
        <v>0</v>
      </c>
      <c r="J10" s="27"/>
      <c r="K10" s="27"/>
      <c r="L10" s="27">
        <f t="shared" si="5"/>
        <v>0</v>
      </c>
      <c r="M10" s="27"/>
      <c r="N10" s="27"/>
      <c r="O10" s="27">
        <f t="shared" si="6"/>
        <v>0</v>
      </c>
      <c r="P10" s="27"/>
      <c r="Q10" s="27"/>
    </row>
    <row r="11" spans="1:17" ht="22.5" customHeight="1" x14ac:dyDescent="0.25">
      <c r="A11" s="30">
        <v>6</v>
      </c>
      <c r="B11" s="41" t="s">
        <v>232</v>
      </c>
      <c r="C11" s="27">
        <f t="shared" si="2"/>
        <v>12</v>
      </c>
      <c r="D11" s="27">
        <f t="shared" si="1"/>
        <v>12</v>
      </c>
      <c r="E11" s="27">
        <f t="shared" si="1"/>
        <v>0</v>
      </c>
      <c r="F11" s="27">
        <f t="shared" si="3"/>
        <v>6</v>
      </c>
      <c r="G11" s="27">
        <v>6</v>
      </c>
      <c r="H11" s="27"/>
      <c r="I11" s="27">
        <f t="shared" si="4"/>
        <v>6</v>
      </c>
      <c r="J11" s="27">
        <v>6</v>
      </c>
      <c r="K11" s="27"/>
      <c r="L11" s="27">
        <f t="shared" si="5"/>
        <v>0</v>
      </c>
      <c r="M11" s="27"/>
      <c r="N11" s="27"/>
      <c r="O11" s="27">
        <f t="shared" si="6"/>
        <v>0</v>
      </c>
      <c r="P11" s="27"/>
      <c r="Q11" s="27"/>
    </row>
    <row r="12" spans="1:17" ht="22.5" customHeight="1" x14ac:dyDescent="0.25">
      <c r="A12" s="30">
        <v>7</v>
      </c>
      <c r="B12" s="41" t="s">
        <v>233</v>
      </c>
      <c r="C12" s="27">
        <f t="shared" si="2"/>
        <v>11</v>
      </c>
      <c r="D12" s="27">
        <f t="shared" si="1"/>
        <v>11</v>
      </c>
      <c r="E12" s="27">
        <f t="shared" si="1"/>
        <v>0</v>
      </c>
      <c r="F12" s="27">
        <f t="shared" si="3"/>
        <v>7</v>
      </c>
      <c r="G12" s="27">
        <v>7</v>
      </c>
      <c r="H12" s="27"/>
      <c r="I12" s="27">
        <f t="shared" si="4"/>
        <v>4</v>
      </c>
      <c r="J12" s="27">
        <v>4</v>
      </c>
      <c r="K12" s="27"/>
      <c r="L12" s="27">
        <f t="shared" si="5"/>
        <v>0</v>
      </c>
      <c r="M12" s="27"/>
      <c r="N12" s="27"/>
      <c r="O12" s="27">
        <f t="shared" si="6"/>
        <v>0</v>
      </c>
      <c r="P12" s="27"/>
      <c r="Q12" s="27"/>
    </row>
    <row r="13" spans="1:17" ht="22.5" customHeight="1" x14ac:dyDescent="0.25">
      <c r="A13" s="30">
        <v>8</v>
      </c>
      <c r="B13" s="41" t="s">
        <v>234</v>
      </c>
      <c r="C13" s="27">
        <f t="shared" si="2"/>
        <v>5</v>
      </c>
      <c r="D13" s="27">
        <f t="shared" si="1"/>
        <v>5</v>
      </c>
      <c r="E13" s="27">
        <f t="shared" si="1"/>
        <v>0</v>
      </c>
      <c r="F13" s="27">
        <f t="shared" si="3"/>
        <v>5</v>
      </c>
      <c r="G13" s="27">
        <v>5</v>
      </c>
      <c r="H13" s="27"/>
      <c r="I13" s="27">
        <f t="shared" si="4"/>
        <v>0</v>
      </c>
      <c r="J13" s="27"/>
      <c r="K13" s="27"/>
      <c r="L13" s="27">
        <f t="shared" si="5"/>
        <v>0</v>
      </c>
      <c r="M13" s="27"/>
      <c r="N13" s="27"/>
      <c r="O13" s="27">
        <f t="shared" si="6"/>
        <v>0</v>
      </c>
      <c r="P13" s="27"/>
      <c r="Q13" s="27"/>
    </row>
    <row r="14" spans="1:17" ht="22.5" customHeight="1" x14ac:dyDescent="0.25">
      <c r="A14" s="30">
        <v>9</v>
      </c>
      <c r="B14" s="41" t="s">
        <v>250</v>
      </c>
      <c r="C14" s="27">
        <f t="shared" si="2"/>
        <v>6</v>
      </c>
      <c r="D14" s="27">
        <f t="shared" si="1"/>
        <v>6</v>
      </c>
      <c r="E14" s="27">
        <f t="shared" si="1"/>
        <v>0</v>
      </c>
      <c r="F14" s="27">
        <f t="shared" si="3"/>
        <v>6</v>
      </c>
      <c r="G14" s="27">
        <v>6</v>
      </c>
      <c r="H14" s="27"/>
      <c r="I14" s="27">
        <f t="shared" si="4"/>
        <v>0</v>
      </c>
      <c r="J14" s="27"/>
      <c r="K14" s="27"/>
      <c r="L14" s="27">
        <f t="shared" si="5"/>
        <v>0</v>
      </c>
      <c r="M14" s="27"/>
      <c r="N14" s="27"/>
      <c r="O14" s="27">
        <f t="shared" si="6"/>
        <v>0</v>
      </c>
      <c r="P14" s="27"/>
      <c r="Q14" s="27"/>
    </row>
    <row r="15" spans="1:17" ht="22.5" customHeight="1" x14ac:dyDescent="0.25">
      <c r="A15" s="30">
        <v>10</v>
      </c>
      <c r="B15" s="41" t="s">
        <v>236</v>
      </c>
      <c r="C15" s="27">
        <f t="shared" si="2"/>
        <v>23</v>
      </c>
      <c r="D15" s="27">
        <f t="shared" si="1"/>
        <v>23</v>
      </c>
      <c r="E15" s="27">
        <f t="shared" si="1"/>
        <v>0</v>
      </c>
      <c r="F15" s="27">
        <f t="shared" si="3"/>
        <v>6</v>
      </c>
      <c r="G15" s="27">
        <v>6</v>
      </c>
      <c r="H15" s="27"/>
      <c r="I15" s="27">
        <f t="shared" si="4"/>
        <v>6</v>
      </c>
      <c r="J15" s="27">
        <v>6</v>
      </c>
      <c r="K15" s="27"/>
      <c r="L15" s="27">
        <f t="shared" si="5"/>
        <v>6</v>
      </c>
      <c r="M15" s="27">
        <v>6</v>
      </c>
      <c r="N15" s="27"/>
      <c r="O15" s="27">
        <f t="shared" si="6"/>
        <v>5</v>
      </c>
      <c r="P15" s="27">
        <v>5</v>
      </c>
      <c r="Q15" s="27"/>
    </row>
    <row r="16" spans="1:17" ht="22.5" customHeight="1" x14ac:dyDescent="0.25">
      <c r="F16" s="28">
        <f t="shared" si="3"/>
        <v>0</v>
      </c>
      <c r="I16" s="24">
        <f t="shared" si="4"/>
        <v>0</v>
      </c>
      <c r="L16" s="24">
        <f t="shared" si="5"/>
        <v>0</v>
      </c>
      <c r="O16" s="24">
        <f t="shared" si="6"/>
        <v>0</v>
      </c>
    </row>
    <row r="17" spans="2:15" ht="22.5" customHeight="1" x14ac:dyDescent="0.25">
      <c r="B17" s="25" t="s">
        <v>12</v>
      </c>
      <c r="C17" s="25"/>
      <c r="D17" s="25"/>
      <c r="E17" s="25"/>
      <c r="F17" s="169"/>
      <c r="G17" s="25"/>
      <c r="I17" s="169"/>
      <c r="L17" s="169"/>
      <c r="O17" s="169"/>
    </row>
    <row r="18" spans="2:15" ht="22.5" customHeight="1" x14ac:dyDescent="0.25">
      <c r="F18" s="169"/>
      <c r="I18" s="169"/>
      <c r="L18" s="169"/>
      <c r="O18" s="169"/>
    </row>
    <row r="19" spans="2:15" ht="22.5" customHeight="1" x14ac:dyDescent="0.25">
      <c r="F19" s="169"/>
      <c r="I19" s="169"/>
      <c r="L19" s="169"/>
      <c r="O19" s="169"/>
    </row>
    <row r="20" spans="2:15" ht="22.5" customHeight="1" x14ac:dyDescent="0.25">
      <c r="F20" s="169"/>
      <c r="I20" s="169"/>
      <c r="L20" s="169"/>
      <c r="O20" s="169"/>
    </row>
    <row r="21" spans="2:15" ht="24" customHeight="1" x14ac:dyDescent="0.25">
      <c r="F21" s="169"/>
      <c r="I21" s="169"/>
      <c r="L21" s="169"/>
      <c r="O21" s="169"/>
    </row>
    <row r="22" spans="2:15" ht="22.5" customHeight="1" x14ac:dyDescent="0.25">
      <c r="F22" s="169"/>
      <c r="I22" s="169"/>
      <c r="L22" s="169"/>
      <c r="O22" s="169"/>
    </row>
    <row r="23" spans="2:15" ht="22.5" customHeight="1" x14ac:dyDescent="0.25">
      <c r="F23" s="169"/>
      <c r="I23" s="169"/>
      <c r="L23" s="169"/>
      <c r="O23" s="169"/>
    </row>
    <row r="24" spans="2:15" ht="22.5" customHeight="1" x14ac:dyDescent="0.25">
      <c r="F24" s="169"/>
      <c r="I24" s="169"/>
      <c r="L24" s="169"/>
      <c r="O24" s="169"/>
    </row>
    <row r="25" spans="2:15" ht="22.5" customHeight="1" x14ac:dyDescent="0.25">
      <c r="F25" s="169"/>
      <c r="I25" s="169"/>
      <c r="L25" s="169"/>
      <c r="O25" s="169"/>
    </row>
    <row r="26" spans="2:15" ht="22.5" customHeight="1" x14ac:dyDescent="0.25">
      <c r="F26" s="169"/>
      <c r="I26" s="169"/>
      <c r="L26" s="169"/>
      <c r="O26" s="169"/>
    </row>
    <row r="27" spans="2:15" ht="22.5" customHeight="1" x14ac:dyDescent="0.25"/>
    <row r="28" spans="2:15" ht="22.5" customHeight="1" x14ac:dyDescent="0.25"/>
    <row r="29" spans="2:15" ht="22.5" customHeight="1" x14ac:dyDescent="0.25"/>
    <row r="30" spans="2:15" ht="22.5" customHeight="1" x14ac:dyDescent="0.25"/>
    <row r="31" spans="2:15" ht="22.5" customHeight="1" x14ac:dyDescent="0.25"/>
    <row r="32" spans="2:15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2.5" customHeight="1" x14ac:dyDescent="0.25"/>
    <row r="47" ht="22.5" customHeight="1" x14ac:dyDescent="0.25"/>
    <row r="48" ht="22.5" customHeight="1" x14ac:dyDescent="0.25"/>
    <row r="49" ht="22.5" customHeight="1" x14ac:dyDescent="0.25"/>
    <row r="50" ht="24" customHeight="1" x14ac:dyDescent="0.25"/>
    <row r="51" ht="24" customHeight="1" x14ac:dyDescent="0.25"/>
    <row r="52" ht="24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  <row r="80" ht="24" customHeight="1" x14ac:dyDescent="0.25"/>
    <row r="81" ht="24" customHeight="1" x14ac:dyDescent="0.25"/>
  </sheetData>
  <mergeCells count="10">
    <mergeCell ref="B1:Q1"/>
    <mergeCell ref="A3:A4"/>
    <mergeCell ref="B3:B4"/>
    <mergeCell ref="C3:C4"/>
    <mergeCell ref="D3:D4"/>
    <mergeCell ref="E3:E4"/>
    <mergeCell ref="F3:H3"/>
    <mergeCell ref="I3:K3"/>
    <mergeCell ref="L3:N3"/>
    <mergeCell ref="O3:Q3"/>
  </mergeCells>
  <pageMargins left="0.7" right="0.7" top="0.75" bottom="0.75" header="0.3" footer="0.3"/>
  <pageSetup paperSize="9" scale="3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8D5AD-4F41-454A-A5EA-31A92B2CA2C4}">
  <sheetPr>
    <pageSetUpPr fitToPage="1"/>
  </sheetPr>
  <dimension ref="A2:Q7"/>
  <sheetViews>
    <sheetView view="pageBreakPreview" zoomScale="70" zoomScaleNormal="60" zoomScaleSheetLayoutView="70" workbookViewId="0">
      <pane ySplit="5" topLeftCell="A6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26.7109375" style="24" customWidth="1"/>
    <col min="3" max="3" width="10.85546875" style="24" bestFit="1" customWidth="1"/>
    <col min="4" max="4" width="19.5703125" style="24" customWidth="1"/>
    <col min="5" max="5" width="16.28515625" style="24" customWidth="1"/>
    <col min="6" max="6" width="11.5703125" style="24" customWidth="1"/>
    <col min="7" max="7" width="22.7109375" style="24" customWidth="1"/>
    <col min="8" max="8" width="16.42578125" style="24" customWidth="1"/>
    <col min="9" max="9" width="11.5703125" style="24" customWidth="1"/>
    <col min="10" max="10" width="21.85546875" style="24" customWidth="1"/>
    <col min="11" max="11" width="16.5703125" style="24" customWidth="1"/>
    <col min="12" max="12" width="11.5703125" style="24" customWidth="1"/>
    <col min="13" max="13" width="19" style="24" customWidth="1"/>
    <col min="14" max="14" width="16.42578125" style="24" customWidth="1"/>
    <col min="15" max="15" width="11.7109375" style="24" customWidth="1"/>
    <col min="16" max="16" width="20.7109375" style="24" customWidth="1"/>
    <col min="17" max="17" width="16.42578125" style="24" customWidth="1"/>
    <col min="18" max="16384" width="9.140625" style="24"/>
  </cols>
  <sheetData>
    <row r="2" spans="1:17" s="32" customFormat="1" ht="23.25" x14ac:dyDescent="0.25">
      <c r="A2" s="215" t="s">
        <v>38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4" spans="1:17" ht="41.25" customHeight="1" x14ac:dyDescent="0.25">
      <c r="A4" s="212" t="s">
        <v>1</v>
      </c>
      <c r="B4" s="212" t="s">
        <v>0</v>
      </c>
      <c r="C4" s="212" t="s">
        <v>3</v>
      </c>
      <c r="D4" s="216" t="s">
        <v>8</v>
      </c>
      <c r="E4" s="216" t="s">
        <v>4</v>
      </c>
      <c r="F4" s="216" t="s">
        <v>7</v>
      </c>
      <c r="G4" s="212"/>
      <c r="H4" s="212"/>
      <c r="I4" s="216" t="s">
        <v>9</v>
      </c>
      <c r="J4" s="212"/>
      <c r="K4" s="212"/>
      <c r="L4" s="216" t="s">
        <v>10</v>
      </c>
      <c r="M4" s="212"/>
      <c r="N4" s="212"/>
      <c r="O4" s="216" t="s">
        <v>11</v>
      </c>
      <c r="P4" s="212"/>
      <c r="Q4" s="212"/>
    </row>
    <row r="5" spans="1:17" ht="90" x14ac:dyDescent="0.25">
      <c r="A5" s="212"/>
      <c r="B5" s="212"/>
      <c r="C5" s="212"/>
      <c r="D5" s="216"/>
      <c r="E5" s="212"/>
      <c r="F5" s="21" t="s">
        <v>3</v>
      </c>
      <c r="G5" s="21" t="s">
        <v>8</v>
      </c>
      <c r="H5" s="21" t="s">
        <v>4</v>
      </c>
      <c r="I5" s="21" t="s">
        <v>3</v>
      </c>
      <c r="J5" s="21" t="s">
        <v>8</v>
      </c>
      <c r="K5" s="21" t="s">
        <v>4</v>
      </c>
      <c r="L5" s="21" t="s">
        <v>3</v>
      </c>
      <c r="M5" s="21" t="s">
        <v>8</v>
      </c>
      <c r="N5" s="21" t="s">
        <v>4</v>
      </c>
      <c r="O5" s="21" t="s">
        <v>3</v>
      </c>
      <c r="P5" s="21" t="s">
        <v>8</v>
      </c>
      <c r="Q5" s="21" t="s">
        <v>4</v>
      </c>
    </row>
    <row r="6" spans="1:17" s="37" customFormat="1" x14ac:dyDescent="0.25">
      <c r="A6" s="4">
        <v>1</v>
      </c>
      <c r="B6" s="38" t="s">
        <v>37</v>
      </c>
      <c r="C6" s="38">
        <v>132</v>
      </c>
      <c r="D6" s="38">
        <v>132</v>
      </c>
      <c r="E6" s="38"/>
      <c r="F6" s="5">
        <v>33</v>
      </c>
      <c r="G6" s="5">
        <v>33</v>
      </c>
      <c r="H6" s="5"/>
      <c r="I6" s="5">
        <v>33</v>
      </c>
      <c r="J6" s="5">
        <v>33</v>
      </c>
      <c r="K6" s="5"/>
      <c r="L6" s="5">
        <v>33</v>
      </c>
      <c r="M6" s="5">
        <v>33</v>
      </c>
      <c r="N6" s="5"/>
      <c r="O6" s="5">
        <v>33</v>
      </c>
      <c r="P6" s="5">
        <v>33</v>
      </c>
      <c r="Q6" s="5"/>
    </row>
    <row r="7" spans="1:17" x14ac:dyDescent="0.25">
      <c r="B7" s="25"/>
      <c r="C7" s="25"/>
      <c r="D7" s="25"/>
      <c r="E7" s="25"/>
      <c r="F7" s="25"/>
      <c r="G7" s="25"/>
    </row>
  </sheetData>
  <mergeCells count="10">
    <mergeCell ref="A4:A5"/>
    <mergeCell ref="O4:Q4"/>
    <mergeCell ref="A2:Q2"/>
    <mergeCell ref="F4:H4"/>
    <mergeCell ref="I4:K4"/>
    <mergeCell ref="L4:N4"/>
    <mergeCell ref="C4:C5"/>
    <mergeCell ref="D4:D5"/>
    <mergeCell ref="E4:E5"/>
    <mergeCell ref="B4:B5"/>
  </mergeCells>
  <pageMargins left="0.25" right="0.25" top="0.75" bottom="0.75" header="0.3" footer="0.3"/>
  <pageSetup paperSize="9" scale="5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5C909-EC28-4277-9F12-300DAFF4B2B3}">
  <dimension ref="A1:Q84"/>
  <sheetViews>
    <sheetView view="pageBreakPreview" topLeftCell="B1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21.7109375" style="24" customWidth="1"/>
    <col min="3" max="3" width="13.5703125" style="24" customWidth="1"/>
    <col min="4" max="4" width="19.5703125" style="24" customWidth="1"/>
    <col min="5" max="5" width="20.42578125" style="24" customWidth="1"/>
    <col min="6" max="6" width="14.7109375" style="24" customWidth="1"/>
    <col min="7" max="7" width="22.7109375" style="24" customWidth="1"/>
    <col min="8" max="8" width="23.5703125" style="24" customWidth="1"/>
    <col min="9" max="9" width="13.28515625" style="24" customWidth="1"/>
    <col min="10" max="10" width="21.85546875" style="24" customWidth="1"/>
    <col min="11" max="11" width="23.140625" style="24" customWidth="1"/>
    <col min="12" max="12" width="14.28515625" style="24" customWidth="1"/>
    <col min="13" max="13" width="19" style="24" customWidth="1"/>
    <col min="14" max="14" width="22.5703125" style="24" customWidth="1"/>
    <col min="15" max="15" width="13.85546875" style="24" customWidth="1"/>
    <col min="16" max="16" width="20.7109375" style="24" customWidth="1"/>
    <col min="17" max="17" width="24.85546875" style="24" customWidth="1"/>
    <col min="18" max="16384" width="9.140625" style="24"/>
  </cols>
  <sheetData>
    <row r="1" spans="1:17" s="32" customFormat="1" ht="31.5" customHeight="1" x14ac:dyDescent="0.25">
      <c r="A1" s="33"/>
      <c r="B1" s="247" t="s">
        <v>6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</row>
    <row r="2" spans="1:17" ht="18" customHeight="1" thickBot="1" x14ac:dyDescent="0.3"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37.5" customHeight="1" x14ac:dyDescent="0.25">
      <c r="A3" s="212" t="s">
        <v>1</v>
      </c>
      <c r="B3" s="254" t="s">
        <v>0</v>
      </c>
      <c r="C3" s="248" t="s">
        <v>3</v>
      </c>
      <c r="D3" s="250" t="s">
        <v>8</v>
      </c>
      <c r="E3" s="252" t="s">
        <v>4</v>
      </c>
      <c r="F3" s="244" t="s">
        <v>7</v>
      </c>
      <c r="G3" s="245"/>
      <c r="H3" s="246"/>
      <c r="I3" s="244" t="s">
        <v>9</v>
      </c>
      <c r="J3" s="245"/>
      <c r="K3" s="246"/>
      <c r="L3" s="244" t="s">
        <v>10</v>
      </c>
      <c r="M3" s="245"/>
      <c r="N3" s="246"/>
      <c r="O3" s="244" t="s">
        <v>11</v>
      </c>
      <c r="P3" s="245"/>
      <c r="Q3" s="246"/>
    </row>
    <row r="4" spans="1:17" ht="69" customHeight="1" x14ac:dyDescent="0.25">
      <c r="A4" s="212"/>
      <c r="B4" s="254"/>
      <c r="C4" s="249"/>
      <c r="D4" s="251"/>
      <c r="E4" s="253"/>
      <c r="F4" s="90" t="s">
        <v>3</v>
      </c>
      <c r="G4" s="89" t="s">
        <v>8</v>
      </c>
      <c r="H4" s="88" t="s">
        <v>4</v>
      </c>
      <c r="I4" s="90" t="s">
        <v>3</v>
      </c>
      <c r="J4" s="89" t="s">
        <v>8</v>
      </c>
      <c r="K4" s="88" t="s">
        <v>4</v>
      </c>
      <c r="L4" s="90" t="s">
        <v>3</v>
      </c>
      <c r="M4" s="89" t="s">
        <v>8</v>
      </c>
      <c r="N4" s="88" t="s">
        <v>4</v>
      </c>
      <c r="O4" s="90" t="s">
        <v>3</v>
      </c>
      <c r="P4" s="89" t="s">
        <v>8</v>
      </c>
      <c r="Q4" s="88" t="s">
        <v>4</v>
      </c>
    </row>
    <row r="5" spans="1:17" s="3" customFormat="1" ht="42.75" customHeight="1" x14ac:dyDescent="0.25">
      <c r="A5" s="4">
        <v>1</v>
      </c>
      <c r="B5" s="87" t="s">
        <v>112</v>
      </c>
      <c r="C5" s="86">
        <v>447</v>
      </c>
      <c r="D5" s="85">
        <v>447</v>
      </c>
      <c r="E5" s="84"/>
      <c r="F5" s="83">
        <v>112</v>
      </c>
      <c r="G5" s="82">
        <v>112</v>
      </c>
      <c r="H5" s="81">
        <f>SUM(H6:H6)</f>
        <v>0</v>
      </c>
      <c r="I5" s="83">
        <v>112</v>
      </c>
      <c r="J5" s="82">
        <v>112</v>
      </c>
      <c r="K5" s="81">
        <f>SUM(K6:K6)</f>
        <v>0</v>
      </c>
      <c r="L5" s="83">
        <v>112</v>
      </c>
      <c r="M5" s="82">
        <v>112</v>
      </c>
      <c r="N5" s="81">
        <f>SUM(N6:N6)</f>
        <v>0</v>
      </c>
      <c r="O5" s="83">
        <v>111</v>
      </c>
      <c r="P5" s="82">
        <v>111</v>
      </c>
      <c r="Q5" s="81">
        <f>SUM(Q6:Q6)</f>
        <v>0</v>
      </c>
    </row>
    <row r="6" spans="1:17" ht="22.5" customHeight="1" x14ac:dyDescent="0.25">
      <c r="A6" s="30"/>
      <c r="B6" s="80"/>
      <c r="C6" s="79"/>
      <c r="D6" s="78"/>
      <c r="E6" s="77"/>
      <c r="F6" s="79"/>
      <c r="G6" s="78"/>
      <c r="H6" s="77"/>
      <c r="I6" s="79"/>
      <c r="J6" s="78"/>
      <c r="K6" s="77"/>
      <c r="L6" s="79"/>
      <c r="M6" s="78"/>
      <c r="N6" s="77"/>
      <c r="O6" s="79"/>
      <c r="P6" s="78"/>
      <c r="Q6" s="77"/>
    </row>
    <row r="7" spans="1:17" ht="22.5" customHeight="1" x14ac:dyDescent="0.25"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ht="22.5" customHeight="1" x14ac:dyDescent="0.25"/>
    <row r="9" spans="1:17" ht="22.5" customHeight="1" x14ac:dyDescent="0.25"/>
    <row r="10" spans="1:17" ht="22.5" customHeight="1" x14ac:dyDescent="0.25"/>
    <row r="11" spans="1:17" ht="22.5" customHeight="1" x14ac:dyDescent="0.25"/>
    <row r="12" spans="1:17" ht="22.5" customHeight="1" x14ac:dyDescent="0.25"/>
    <row r="13" spans="1:17" ht="22.5" customHeight="1" x14ac:dyDescent="0.25"/>
    <row r="14" spans="1:17" ht="22.5" customHeight="1" x14ac:dyDescent="0.25"/>
    <row r="15" spans="1:17" ht="22.5" customHeight="1" x14ac:dyDescent="0.25"/>
    <row r="16" spans="1:17" ht="22.5" customHeight="1" x14ac:dyDescent="0.25"/>
    <row r="17" ht="22.5" customHeight="1" x14ac:dyDescent="0.25"/>
    <row r="18" ht="22.5" customHeight="1" x14ac:dyDescent="0.25"/>
    <row r="19" ht="22.5" customHeight="1" x14ac:dyDescent="0.25"/>
    <row r="20" ht="22.5" customHeight="1" x14ac:dyDescent="0.25"/>
    <row r="21" ht="22.5" customHeight="1" x14ac:dyDescent="0.25"/>
    <row r="22" ht="22.5" customHeight="1" x14ac:dyDescent="0.25"/>
    <row r="23" ht="22.5" customHeight="1" x14ac:dyDescent="0.25"/>
    <row r="24" ht="24" customHeight="1" x14ac:dyDescent="0.25"/>
    <row r="25" ht="22.5" customHeight="1" x14ac:dyDescent="0.25"/>
    <row r="26" ht="22.5" customHeight="1" x14ac:dyDescent="0.25"/>
    <row r="27" ht="22.5" customHeight="1" x14ac:dyDescent="0.25"/>
    <row r="28" ht="22.5" customHeight="1" x14ac:dyDescent="0.25"/>
    <row r="29" ht="22.5" customHeight="1" x14ac:dyDescent="0.25"/>
    <row r="30" ht="22.5" customHeight="1" x14ac:dyDescent="0.25"/>
    <row r="31" ht="22.5" customHeight="1" x14ac:dyDescent="0.25"/>
    <row r="32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2.5" customHeight="1" x14ac:dyDescent="0.25"/>
    <row r="47" ht="22.5" customHeight="1" x14ac:dyDescent="0.25"/>
    <row r="48" ht="22.5" customHeight="1" x14ac:dyDescent="0.25"/>
    <row r="49" ht="22.5" customHeight="1" x14ac:dyDescent="0.25"/>
    <row r="50" ht="22.5" customHeight="1" x14ac:dyDescent="0.25"/>
    <row r="51" ht="22.5" customHeight="1" x14ac:dyDescent="0.25"/>
    <row r="52" ht="22.5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  <row r="80" ht="24" customHeight="1" x14ac:dyDescent="0.25"/>
    <row r="81" ht="24" customHeight="1" x14ac:dyDescent="0.25"/>
    <row r="82" ht="24" customHeight="1" x14ac:dyDescent="0.25"/>
    <row r="83" ht="24" customHeight="1" x14ac:dyDescent="0.25"/>
    <row r="84" ht="24" customHeight="1" x14ac:dyDescent="0.25"/>
  </sheetData>
  <mergeCells count="10">
    <mergeCell ref="A3:A4"/>
    <mergeCell ref="O3:Q3"/>
    <mergeCell ref="B1:Q1"/>
    <mergeCell ref="F3:H3"/>
    <mergeCell ref="I3:K3"/>
    <mergeCell ref="L3:N3"/>
    <mergeCell ref="C3:C4"/>
    <mergeCell ref="D3:D4"/>
    <mergeCell ref="E3:E4"/>
    <mergeCell ref="B3:B4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E7203-0780-48CD-9FA1-E7AECA0C5418}">
  <sheetPr>
    <pageSetUpPr fitToPage="1"/>
  </sheetPr>
  <dimension ref="A1:Q92"/>
  <sheetViews>
    <sheetView view="pageBreakPreview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43.140625" style="24" customWidth="1"/>
    <col min="3" max="3" width="15.7109375" style="24" customWidth="1"/>
    <col min="4" max="4" width="19.5703125" style="24" customWidth="1"/>
    <col min="5" max="5" width="20.42578125" style="24" customWidth="1"/>
    <col min="6" max="6" width="14.7109375" style="24" customWidth="1"/>
    <col min="7" max="7" width="22.7109375" style="24" customWidth="1"/>
    <col min="8" max="8" width="23.5703125" style="24" customWidth="1"/>
    <col min="9" max="9" width="16.85546875" style="24" customWidth="1"/>
    <col min="10" max="10" width="21.85546875" style="24" customWidth="1"/>
    <col min="11" max="11" width="23.140625" style="24" customWidth="1"/>
    <col min="12" max="12" width="16.7109375" style="24" customWidth="1"/>
    <col min="13" max="13" width="19" style="24" customWidth="1"/>
    <col min="14" max="14" width="22.5703125" style="24" customWidth="1"/>
    <col min="15" max="15" width="17" style="24" customWidth="1"/>
    <col min="16" max="16" width="20.7109375" style="24" customWidth="1"/>
    <col min="17" max="17" width="24.85546875" style="24" customWidth="1"/>
    <col min="18" max="16384" width="9.140625" style="24"/>
  </cols>
  <sheetData>
    <row r="1" spans="1:17" s="32" customFormat="1" ht="31.5" customHeight="1" x14ac:dyDescent="0.25">
      <c r="A1" s="33"/>
      <c r="B1" s="215" t="s">
        <v>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8" customHeight="1" thickBot="1" x14ac:dyDescent="0.3"/>
    <row r="3" spans="1:17" ht="37.5" customHeight="1" x14ac:dyDescent="0.25">
      <c r="A3" s="212" t="s">
        <v>1</v>
      </c>
      <c r="B3" s="211" t="s">
        <v>0</v>
      </c>
      <c r="C3" s="218" t="s">
        <v>3</v>
      </c>
      <c r="D3" s="220" t="s">
        <v>8</v>
      </c>
      <c r="E3" s="221" t="s">
        <v>4</v>
      </c>
      <c r="F3" s="223" t="s">
        <v>7</v>
      </c>
      <c r="G3" s="224"/>
      <c r="H3" s="225"/>
      <c r="I3" s="223" t="s">
        <v>9</v>
      </c>
      <c r="J3" s="224"/>
      <c r="K3" s="225"/>
      <c r="L3" s="223" t="s">
        <v>10</v>
      </c>
      <c r="M3" s="224"/>
      <c r="N3" s="225"/>
      <c r="O3" s="223" t="s">
        <v>11</v>
      </c>
      <c r="P3" s="224"/>
      <c r="Q3" s="225"/>
    </row>
    <row r="4" spans="1:17" ht="69" customHeight="1" x14ac:dyDescent="0.25">
      <c r="A4" s="212"/>
      <c r="B4" s="211"/>
      <c r="C4" s="219"/>
      <c r="D4" s="216"/>
      <c r="E4" s="222"/>
      <c r="F4" s="12" t="s">
        <v>3</v>
      </c>
      <c r="G4" s="8" t="s">
        <v>8</v>
      </c>
      <c r="H4" s="13" t="s">
        <v>4</v>
      </c>
      <c r="I4" s="12" t="s">
        <v>3</v>
      </c>
      <c r="J4" s="8" t="s">
        <v>8</v>
      </c>
      <c r="K4" s="13" t="s">
        <v>4</v>
      </c>
      <c r="L4" s="12" t="s">
        <v>3</v>
      </c>
      <c r="M4" s="8" t="s">
        <v>8</v>
      </c>
      <c r="N4" s="13" t="s">
        <v>4</v>
      </c>
      <c r="O4" s="12" t="s">
        <v>3</v>
      </c>
      <c r="P4" s="8" t="s">
        <v>8</v>
      </c>
      <c r="Q4" s="13" t="s">
        <v>4</v>
      </c>
    </row>
    <row r="5" spans="1:17" s="6" customFormat="1" ht="24" customHeight="1" x14ac:dyDescent="0.25">
      <c r="A5" s="211" t="s">
        <v>2</v>
      </c>
      <c r="B5" s="217"/>
      <c r="C5" s="132"/>
      <c r="D5" s="135"/>
      <c r="E5" s="134"/>
      <c r="F5" s="132"/>
      <c r="G5" s="135"/>
      <c r="H5" s="134"/>
      <c r="I5" s="132"/>
      <c r="J5" s="135"/>
      <c r="K5" s="134"/>
      <c r="L5" s="132"/>
      <c r="M5" s="135"/>
      <c r="N5" s="134"/>
      <c r="O5" s="132"/>
      <c r="P5" s="135"/>
      <c r="Q5" s="134"/>
    </row>
    <row r="6" spans="1:17" s="3" customFormat="1" ht="42.75" customHeight="1" x14ac:dyDescent="0.25">
      <c r="A6" s="4"/>
      <c r="B6" s="130" t="s">
        <v>14</v>
      </c>
      <c r="C6" s="106">
        <f t="shared" ref="C6:Q6" si="0">SUM(C7:C26)</f>
        <v>170</v>
      </c>
      <c r="D6" s="106">
        <f t="shared" si="0"/>
        <v>170</v>
      </c>
      <c r="E6" s="106">
        <f t="shared" si="0"/>
        <v>0</v>
      </c>
      <c r="F6" s="106">
        <f t="shared" si="0"/>
        <v>66</v>
      </c>
      <c r="G6" s="105">
        <f t="shared" si="0"/>
        <v>66</v>
      </c>
      <c r="H6" s="107">
        <f t="shared" si="0"/>
        <v>0</v>
      </c>
      <c r="I6" s="106">
        <f t="shared" si="0"/>
        <v>67</v>
      </c>
      <c r="J6" s="105">
        <f t="shared" si="0"/>
        <v>67</v>
      </c>
      <c r="K6" s="107">
        <f t="shared" si="0"/>
        <v>0</v>
      </c>
      <c r="L6" s="106">
        <f t="shared" si="0"/>
        <v>37</v>
      </c>
      <c r="M6" s="105">
        <f t="shared" si="0"/>
        <v>37</v>
      </c>
      <c r="N6" s="107">
        <f t="shared" si="0"/>
        <v>0</v>
      </c>
      <c r="O6" s="106">
        <f t="shared" si="0"/>
        <v>0</v>
      </c>
      <c r="P6" s="105">
        <f t="shared" si="0"/>
        <v>0</v>
      </c>
      <c r="Q6" s="107">
        <f t="shared" si="0"/>
        <v>0</v>
      </c>
    </row>
    <row r="7" spans="1:17" ht="22.5" customHeight="1" x14ac:dyDescent="0.25">
      <c r="A7" s="30">
        <v>1</v>
      </c>
      <c r="B7" s="172" t="s">
        <v>205</v>
      </c>
      <c r="C7" s="101">
        <f>D7+E7</f>
        <v>7</v>
      </c>
      <c r="D7" s="100">
        <f t="shared" ref="D7:E22" si="1">G7+J7+M7+P7</f>
        <v>7</v>
      </c>
      <c r="E7" s="99">
        <f t="shared" si="1"/>
        <v>0</v>
      </c>
      <c r="F7" s="101">
        <f t="shared" ref="F7:F26" si="2">G7+H7</f>
        <v>7</v>
      </c>
      <c r="G7" s="100">
        <v>7</v>
      </c>
      <c r="H7" s="99"/>
      <c r="I7" s="101">
        <f t="shared" ref="I7:I26" si="3">J7+K7</f>
        <v>0</v>
      </c>
      <c r="J7" s="100"/>
      <c r="K7" s="99"/>
      <c r="L7" s="101">
        <f t="shared" ref="L7:L26" si="4">M7+N7</f>
        <v>0</v>
      </c>
      <c r="M7" s="100"/>
      <c r="N7" s="99"/>
      <c r="O7" s="101">
        <f t="shared" ref="O7:O26" si="5">P7+Q7</f>
        <v>0</v>
      </c>
      <c r="P7" s="100"/>
      <c r="Q7" s="99"/>
    </row>
    <row r="8" spans="1:17" ht="22.5" customHeight="1" x14ac:dyDescent="0.25">
      <c r="A8" s="30">
        <v>2</v>
      </c>
      <c r="B8" s="172" t="s">
        <v>204</v>
      </c>
      <c r="C8" s="101">
        <f>D8+E8</f>
        <v>7</v>
      </c>
      <c r="D8" s="100">
        <f t="shared" si="1"/>
        <v>7</v>
      </c>
      <c r="E8" s="99">
        <f t="shared" si="1"/>
        <v>0</v>
      </c>
      <c r="F8" s="101">
        <f t="shared" si="2"/>
        <v>0</v>
      </c>
      <c r="G8" s="100"/>
      <c r="H8" s="99"/>
      <c r="I8" s="101">
        <f t="shared" si="3"/>
        <v>0</v>
      </c>
      <c r="J8" s="100"/>
      <c r="K8" s="99"/>
      <c r="L8" s="101">
        <f t="shared" si="4"/>
        <v>7</v>
      </c>
      <c r="M8" s="100">
        <v>7</v>
      </c>
      <c r="N8" s="99"/>
      <c r="O8" s="101">
        <f t="shared" si="5"/>
        <v>0</v>
      </c>
      <c r="P8" s="100"/>
      <c r="Q8" s="99"/>
    </row>
    <row r="9" spans="1:17" ht="22.5" customHeight="1" x14ac:dyDescent="0.25">
      <c r="A9" s="30">
        <v>3</v>
      </c>
      <c r="B9" s="172" t="s">
        <v>203</v>
      </c>
      <c r="C9" s="101">
        <f>D9+E9</f>
        <v>7</v>
      </c>
      <c r="D9" s="100">
        <f t="shared" si="1"/>
        <v>7</v>
      </c>
      <c r="E9" s="99">
        <f t="shared" si="1"/>
        <v>0</v>
      </c>
      <c r="F9" s="101">
        <f t="shared" si="2"/>
        <v>7</v>
      </c>
      <c r="G9" s="100">
        <v>7</v>
      </c>
      <c r="H9" s="99"/>
      <c r="I9" s="101">
        <f t="shared" si="3"/>
        <v>0</v>
      </c>
      <c r="J9" s="100"/>
      <c r="K9" s="99"/>
      <c r="L9" s="101">
        <f t="shared" si="4"/>
        <v>0</v>
      </c>
      <c r="M9" s="100"/>
      <c r="N9" s="99"/>
      <c r="O9" s="101">
        <f t="shared" si="5"/>
        <v>0</v>
      </c>
      <c r="P9" s="100"/>
      <c r="Q9" s="99"/>
    </row>
    <row r="10" spans="1:17" ht="22.5" customHeight="1" x14ac:dyDescent="0.25">
      <c r="A10" s="30">
        <v>4</v>
      </c>
      <c r="B10" s="172" t="s">
        <v>202</v>
      </c>
      <c r="C10" s="101">
        <f t="shared" ref="C10:C26" si="6">D10+E10</f>
        <v>12</v>
      </c>
      <c r="D10" s="100">
        <f t="shared" si="1"/>
        <v>12</v>
      </c>
      <c r="E10" s="99">
        <f t="shared" si="1"/>
        <v>0</v>
      </c>
      <c r="F10" s="101">
        <f t="shared" si="2"/>
        <v>6</v>
      </c>
      <c r="G10" s="100">
        <v>6</v>
      </c>
      <c r="H10" s="99"/>
      <c r="I10" s="101">
        <f t="shared" si="3"/>
        <v>6</v>
      </c>
      <c r="J10" s="100">
        <v>6</v>
      </c>
      <c r="K10" s="99"/>
      <c r="L10" s="101">
        <f t="shared" si="4"/>
        <v>0</v>
      </c>
      <c r="M10" s="100"/>
      <c r="N10" s="99"/>
      <c r="O10" s="101">
        <f t="shared" si="5"/>
        <v>0</v>
      </c>
      <c r="P10" s="100"/>
      <c r="Q10" s="99"/>
    </row>
    <row r="11" spans="1:17" ht="22.5" customHeight="1" x14ac:dyDescent="0.25">
      <c r="A11" s="30">
        <v>5</v>
      </c>
      <c r="B11" s="172" t="s">
        <v>201</v>
      </c>
      <c r="C11" s="101">
        <f t="shared" si="6"/>
        <v>7</v>
      </c>
      <c r="D11" s="100">
        <f t="shared" si="1"/>
        <v>7</v>
      </c>
      <c r="E11" s="99">
        <f t="shared" si="1"/>
        <v>0</v>
      </c>
      <c r="F11" s="101">
        <f t="shared" si="2"/>
        <v>4</v>
      </c>
      <c r="G11" s="100">
        <v>4</v>
      </c>
      <c r="H11" s="99"/>
      <c r="I11" s="101">
        <f t="shared" si="3"/>
        <v>3</v>
      </c>
      <c r="J11" s="100">
        <v>3</v>
      </c>
      <c r="K11" s="99"/>
      <c r="L11" s="101">
        <f t="shared" si="4"/>
        <v>0</v>
      </c>
      <c r="M11" s="100"/>
      <c r="N11" s="99"/>
      <c r="O11" s="101">
        <f t="shared" si="5"/>
        <v>0</v>
      </c>
      <c r="P11" s="100"/>
      <c r="Q11" s="99"/>
    </row>
    <row r="12" spans="1:17" ht="22.5" customHeight="1" x14ac:dyDescent="0.25">
      <c r="A12" s="30">
        <v>6</v>
      </c>
      <c r="B12" s="172" t="s">
        <v>200</v>
      </c>
      <c r="C12" s="101">
        <f t="shared" si="6"/>
        <v>10</v>
      </c>
      <c r="D12" s="100">
        <f t="shared" si="1"/>
        <v>10</v>
      </c>
      <c r="E12" s="99">
        <f t="shared" si="1"/>
        <v>0</v>
      </c>
      <c r="F12" s="101">
        <f t="shared" si="2"/>
        <v>0</v>
      </c>
      <c r="G12" s="100"/>
      <c r="H12" s="99"/>
      <c r="I12" s="101">
        <f t="shared" si="3"/>
        <v>5</v>
      </c>
      <c r="J12" s="100">
        <v>5</v>
      </c>
      <c r="K12" s="99"/>
      <c r="L12" s="101">
        <f t="shared" si="4"/>
        <v>5</v>
      </c>
      <c r="M12" s="100">
        <v>5</v>
      </c>
      <c r="N12" s="99"/>
      <c r="O12" s="101">
        <f t="shared" si="5"/>
        <v>0</v>
      </c>
      <c r="P12" s="100"/>
      <c r="Q12" s="99"/>
    </row>
    <row r="13" spans="1:17" ht="22.5" customHeight="1" x14ac:dyDescent="0.25">
      <c r="A13" s="30">
        <v>7</v>
      </c>
      <c r="B13" s="172" t="s">
        <v>199</v>
      </c>
      <c r="C13" s="101">
        <f t="shared" si="6"/>
        <v>4</v>
      </c>
      <c r="D13" s="100">
        <f t="shared" si="1"/>
        <v>4</v>
      </c>
      <c r="E13" s="99">
        <f t="shared" si="1"/>
        <v>0</v>
      </c>
      <c r="F13" s="101">
        <f t="shared" si="2"/>
        <v>0</v>
      </c>
      <c r="G13" s="100"/>
      <c r="H13" s="99"/>
      <c r="I13" s="101">
        <f t="shared" si="3"/>
        <v>4</v>
      </c>
      <c r="J13" s="100">
        <v>4</v>
      </c>
      <c r="K13" s="99"/>
      <c r="L13" s="101">
        <f t="shared" si="4"/>
        <v>0</v>
      </c>
      <c r="M13" s="100"/>
      <c r="N13" s="99"/>
      <c r="O13" s="101">
        <f t="shared" si="5"/>
        <v>0</v>
      </c>
      <c r="P13" s="100"/>
      <c r="Q13" s="99"/>
    </row>
    <row r="14" spans="1:17" ht="22.5" customHeight="1" x14ac:dyDescent="0.25">
      <c r="A14" s="30">
        <v>8</v>
      </c>
      <c r="B14" s="172" t="s">
        <v>198</v>
      </c>
      <c r="C14" s="101">
        <f>D14+E14</f>
        <v>7</v>
      </c>
      <c r="D14" s="100">
        <f t="shared" si="1"/>
        <v>7</v>
      </c>
      <c r="E14" s="99">
        <f t="shared" si="1"/>
        <v>0</v>
      </c>
      <c r="F14" s="101">
        <f t="shared" si="2"/>
        <v>0</v>
      </c>
      <c r="G14" s="100"/>
      <c r="H14" s="99"/>
      <c r="I14" s="101">
        <f t="shared" si="3"/>
        <v>0</v>
      </c>
      <c r="J14" s="100"/>
      <c r="K14" s="99"/>
      <c r="L14" s="101">
        <f t="shared" si="4"/>
        <v>7</v>
      </c>
      <c r="M14" s="100">
        <v>7</v>
      </c>
      <c r="N14" s="99"/>
      <c r="O14" s="101">
        <f t="shared" si="5"/>
        <v>0</v>
      </c>
      <c r="P14" s="100"/>
      <c r="Q14" s="99"/>
    </row>
    <row r="15" spans="1:17" ht="22.5" customHeight="1" x14ac:dyDescent="0.25">
      <c r="A15" s="30">
        <v>9</v>
      </c>
      <c r="B15" s="172" t="s">
        <v>197</v>
      </c>
      <c r="C15" s="101">
        <f>D15+E15</f>
        <v>7</v>
      </c>
      <c r="D15" s="100">
        <f t="shared" si="1"/>
        <v>7</v>
      </c>
      <c r="E15" s="99">
        <f t="shared" si="1"/>
        <v>0</v>
      </c>
      <c r="F15" s="101">
        <f t="shared" si="2"/>
        <v>3</v>
      </c>
      <c r="G15" s="100">
        <v>3</v>
      </c>
      <c r="H15" s="99"/>
      <c r="I15" s="101">
        <f t="shared" si="3"/>
        <v>4</v>
      </c>
      <c r="J15" s="100">
        <v>4</v>
      </c>
      <c r="K15" s="99"/>
      <c r="L15" s="101">
        <f t="shared" si="4"/>
        <v>0</v>
      </c>
      <c r="M15" s="100"/>
      <c r="N15" s="99"/>
      <c r="O15" s="101">
        <f t="shared" si="5"/>
        <v>0</v>
      </c>
      <c r="P15" s="100"/>
      <c r="Q15" s="99"/>
    </row>
    <row r="16" spans="1:17" ht="22.5" customHeight="1" x14ac:dyDescent="0.25">
      <c r="A16" s="30">
        <v>10</v>
      </c>
      <c r="B16" s="172" t="s">
        <v>134</v>
      </c>
      <c r="C16" s="101">
        <f t="shared" ref="C16:C19" si="7">D16+E16</f>
        <v>10</v>
      </c>
      <c r="D16" s="100">
        <f t="shared" si="1"/>
        <v>10</v>
      </c>
      <c r="E16" s="99">
        <f t="shared" si="1"/>
        <v>0</v>
      </c>
      <c r="F16" s="101">
        <f t="shared" si="2"/>
        <v>0</v>
      </c>
      <c r="G16" s="100"/>
      <c r="H16" s="99"/>
      <c r="I16" s="101">
        <f t="shared" si="3"/>
        <v>5</v>
      </c>
      <c r="J16" s="100">
        <v>5</v>
      </c>
      <c r="K16" s="99"/>
      <c r="L16" s="101">
        <f t="shared" si="4"/>
        <v>5</v>
      </c>
      <c r="M16" s="100">
        <v>5</v>
      </c>
      <c r="N16" s="99"/>
      <c r="O16" s="101">
        <f t="shared" si="5"/>
        <v>0</v>
      </c>
      <c r="P16" s="100"/>
      <c r="Q16" s="99"/>
    </row>
    <row r="17" spans="1:17" ht="22.5" customHeight="1" x14ac:dyDescent="0.25">
      <c r="A17" s="30">
        <v>11</v>
      </c>
      <c r="B17" s="172" t="s">
        <v>196</v>
      </c>
      <c r="C17" s="101">
        <f t="shared" si="7"/>
        <v>7</v>
      </c>
      <c r="D17" s="100">
        <f t="shared" si="1"/>
        <v>7</v>
      </c>
      <c r="E17" s="99">
        <f t="shared" si="1"/>
        <v>0</v>
      </c>
      <c r="F17" s="101">
        <f t="shared" si="2"/>
        <v>7</v>
      </c>
      <c r="G17" s="100">
        <v>7</v>
      </c>
      <c r="H17" s="99"/>
      <c r="I17" s="101">
        <f t="shared" si="3"/>
        <v>0</v>
      </c>
      <c r="J17" s="100"/>
      <c r="K17" s="99"/>
      <c r="L17" s="101">
        <f t="shared" si="4"/>
        <v>0</v>
      </c>
      <c r="M17" s="100"/>
      <c r="N17" s="99"/>
      <c r="O17" s="101">
        <f t="shared" si="5"/>
        <v>0</v>
      </c>
      <c r="P17" s="100"/>
      <c r="Q17" s="99"/>
    </row>
    <row r="18" spans="1:17" ht="22.5" customHeight="1" x14ac:dyDescent="0.25">
      <c r="A18" s="30">
        <v>12</v>
      </c>
      <c r="B18" s="172" t="s">
        <v>195</v>
      </c>
      <c r="C18" s="101">
        <f t="shared" si="7"/>
        <v>7</v>
      </c>
      <c r="D18" s="100">
        <f t="shared" si="1"/>
        <v>7</v>
      </c>
      <c r="E18" s="99">
        <f t="shared" si="1"/>
        <v>0</v>
      </c>
      <c r="F18" s="101">
        <f t="shared" si="2"/>
        <v>0</v>
      </c>
      <c r="G18" s="100"/>
      <c r="H18" s="99"/>
      <c r="I18" s="101">
        <f t="shared" si="3"/>
        <v>7</v>
      </c>
      <c r="J18" s="100">
        <v>7</v>
      </c>
      <c r="K18" s="99"/>
      <c r="L18" s="101">
        <f t="shared" si="4"/>
        <v>0</v>
      </c>
      <c r="M18" s="100"/>
      <c r="N18" s="99"/>
      <c r="O18" s="101">
        <f t="shared" si="5"/>
        <v>0</v>
      </c>
      <c r="P18" s="100"/>
      <c r="Q18" s="99"/>
    </row>
    <row r="19" spans="1:17" ht="22.5" customHeight="1" x14ac:dyDescent="0.25">
      <c r="A19" s="30">
        <v>13</v>
      </c>
      <c r="B19" s="172" t="s">
        <v>194</v>
      </c>
      <c r="C19" s="101">
        <f t="shared" si="7"/>
        <v>10</v>
      </c>
      <c r="D19" s="100">
        <f t="shared" si="1"/>
        <v>10</v>
      </c>
      <c r="E19" s="99">
        <f t="shared" si="1"/>
        <v>0</v>
      </c>
      <c r="F19" s="101">
        <f t="shared" si="2"/>
        <v>5</v>
      </c>
      <c r="G19" s="100">
        <v>5</v>
      </c>
      <c r="H19" s="99"/>
      <c r="I19" s="101">
        <f t="shared" si="3"/>
        <v>5</v>
      </c>
      <c r="J19" s="100">
        <v>5</v>
      </c>
      <c r="K19" s="99"/>
      <c r="L19" s="101">
        <f t="shared" si="4"/>
        <v>0</v>
      </c>
      <c r="M19" s="100"/>
      <c r="N19" s="99"/>
      <c r="O19" s="101">
        <f t="shared" si="5"/>
        <v>0</v>
      </c>
      <c r="P19" s="100"/>
      <c r="Q19" s="99"/>
    </row>
    <row r="20" spans="1:17" ht="22.5" customHeight="1" x14ac:dyDescent="0.25">
      <c r="A20" s="30">
        <v>14</v>
      </c>
      <c r="B20" s="172" t="s">
        <v>193</v>
      </c>
      <c r="C20" s="101">
        <f t="shared" si="6"/>
        <v>5</v>
      </c>
      <c r="D20" s="100">
        <f t="shared" si="1"/>
        <v>5</v>
      </c>
      <c r="E20" s="99">
        <f t="shared" si="1"/>
        <v>0</v>
      </c>
      <c r="F20" s="101">
        <f t="shared" si="2"/>
        <v>0</v>
      </c>
      <c r="G20" s="100"/>
      <c r="H20" s="99"/>
      <c r="I20" s="101">
        <f t="shared" si="3"/>
        <v>0</v>
      </c>
      <c r="J20" s="100"/>
      <c r="K20" s="99"/>
      <c r="L20" s="101">
        <f t="shared" si="4"/>
        <v>5</v>
      </c>
      <c r="M20" s="100">
        <v>5</v>
      </c>
      <c r="N20" s="99"/>
      <c r="O20" s="101">
        <f t="shared" si="5"/>
        <v>0</v>
      </c>
      <c r="P20" s="100"/>
      <c r="Q20" s="99"/>
    </row>
    <row r="21" spans="1:17" ht="22.5" customHeight="1" x14ac:dyDescent="0.25">
      <c r="A21" s="30">
        <v>15</v>
      </c>
      <c r="B21" s="172" t="s">
        <v>192</v>
      </c>
      <c r="C21" s="101">
        <f t="shared" si="6"/>
        <v>7</v>
      </c>
      <c r="D21" s="100">
        <f t="shared" si="1"/>
        <v>7</v>
      </c>
      <c r="E21" s="99">
        <f t="shared" si="1"/>
        <v>0</v>
      </c>
      <c r="F21" s="101">
        <f t="shared" si="2"/>
        <v>0</v>
      </c>
      <c r="G21" s="100"/>
      <c r="H21" s="99"/>
      <c r="I21" s="101">
        <f t="shared" si="3"/>
        <v>7</v>
      </c>
      <c r="J21" s="100">
        <v>7</v>
      </c>
      <c r="K21" s="99"/>
      <c r="L21" s="101">
        <f t="shared" si="4"/>
        <v>0</v>
      </c>
      <c r="M21" s="100"/>
      <c r="N21" s="99"/>
      <c r="O21" s="101">
        <f t="shared" si="5"/>
        <v>0</v>
      </c>
      <c r="P21" s="100"/>
      <c r="Q21" s="99"/>
    </row>
    <row r="22" spans="1:17" ht="22.5" customHeight="1" x14ac:dyDescent="0.25">
      <c r="A22" s="30">
        <v>16</v>
      </c>
      <c r="B22" s="172" t="s">
        <v>191</v>
      </c>
      <c r="C22" s="101">
        <f t="shared" si="6"/>
        <v>7</v>
      </c>
      <c r="D22" s="100">
        <f t="shared" si="1"/>
        <v>7</v>
      </c>
      <c r="E22" s="99">
        <f t="shared" si="1"/>
        <v>0</v>
      </c>
      <c r="F22" s="101">
        <f t="shared" si="2"/>
        <v>4</v>
      </c>
      <c r="G22" s="100">
        <v>4</v>
      </c>
      <c r="H22" s="99"/>
      <c r="I22" s="101">
        <f t="shared" si="3"/>
        <v>0</v>
      </c>
      <c r="J22" s="100"/>
      <c r="K22" s="99"/>
      <c r="L22" s="101">
        <f t="shared" si="4"/>
        <v>3</v>
      </c>
      <c r="M22" s="100">
        <v>3</v>
      </c>
      <c r="N22" s="99"/>
      <c r="O22" s="101">
        <f t="shared" si="5"/>
        <v>0</v>
      </c>
      <c r="P22" s="100"/>
      <c r="Q22" s="99"/>
    </row>
    <row r="23" spans="1:17" ht="22.5" customHeight="1" x14ac:dyDescent="0.25">
      <c r="A23" s="30">
        <v>17</v>
      </c>
      <c r="B23" s="172" t="s">
        <v>190</v>
      </c>
      <c r="C23" s="101">
        <f t="shared" si="6"/>
        <v>7</v>
      </c>
      <c r="D23" s="100">
        <f t="shared" ref="D23:E26" si="8">G23+J23+M23+P23</f>
        <v>7</v>
      </c>
      <c r="E23" s="99">
        <f t="shared" si="8"/>
        <v>0</v>
      </c>
      <c r="F23" s="101">
        <f t="shared" si="2"/>
        <v>7</v>
      </c>
      <c r="G23" s="100">
        <v>7</v>
      </c>
      <c r="H23" s="99"/>
      <c r="I23" s="101">
        <f t="shared" si="3"/>
        <v>0</v>
      </c>
      <c r="J23" s="100"/>
      <c r="K23" s="99"/>
      <c r="L23" s="101">
        <f t="shared" si="4"/>
        <v>0</v>
      </c>
      <c r="M23" s="100"/>
      <c r="N23" s="99"/>
      <c r="O23" s="101">
        <f t="shared" si="5"/>
        <v>0</v>
      </c>
      <c r="P23" s="100"/>
      <c r="Q23" s="99"/>
    </row>
    <row r="24" spans="1:17" ht="22.5" customHeight="1" x14ac:dyDescent="0.25">
      <c r="A24" s="30">
        <v>18</v>
      </c>
      <c r="B24" s="172" t="s">
        <v>189</v>
      </c>
      <c r="C24" s="101">
        <f t="shared" si="6"/>
        <v>12</v>
      </c>
      <c r="D24" s="100">
        <f t="shared" si="8"/>
        <v>12</v>
      </c>
      <c r="E24" s="99">
        <f t="shared" si="8"/>
        <v>0</v>
      </c>
      <c r="F24" s="101">
        <f t="shared" si="2"/>
        <v>6</v>
      </c>
      <c r="G24" s="100">
        <v>6</v>
      </c>
      <c r="H24" s="99"/>
      <c r="I24" s="101">
        <f t="shared" si="3"/>
        <v>6</v>
      </c>
      <c r="J24" s="100">
        <v>6</v>
      </c>
      <c r="K24" s="99"/>
      <c r="L24" s="101">
        <f t="shared" si="4"/>
        <v>0</v>
      </c>
      <c r="M24" s="100"/>
      <c r="N24" s="99"/>
      <c r="O24" s="101">
        <f t="shared" si="5"/>
        <v>0</v>
      </c>
      <c r="P24" s="100"/>
      <c r="Q24" s="99"/>
    </row>
    <row r="25" spans="1:17" ht="22.5" customHeight="1" x14ac:dyDescent="0.25">
      <c r="A25" s="30">
        <v>19</v>
      </c>
      <c r="B25" s="172" t="s">
        <v>188</v>
      </c>
      <c r="C25" s="101">
        <f t="shared" si="6"/>
        <v>20</v>
      </c>
      <c r="D25" s="100">
        <f t="shared" si="8"/>
        <v>20</v>
      </c>
      <c r="E25" s="99">
        <f t="shared" si="8"/>
        <v>0</v>
      </c>
      <c r="F25" s="101">
        <f t="shared" si="2"/>
        <v>10</v>
      </c>
      <c r="G25" s="100">
        <v>10</v>
      </c>
      <c r="H25" s="99"/>
      <c r="I25" s="101">
        <f t="shared" si="3"/>
        <v>10</v>
      </c>
      <c r="J25" s="100">
        <v>10</v>
      </c>
      <c r="K25" s="99"/>
      <c r="L25" s="101">
        <f t="shared" si="4"/>
        <v>0</v>
      </c>
      <c r="M25" s="100"/>
      <c r="N25" s="99"/>
      <c r="O25" s="101">
        <f t="shared" si="5"/>
        <v>0</v>
      </c>
      <c r="P25" s="100"/>
      <c r="Q25" s="99"/>
    </row>
    <row r="26" spans="1:17" ht="22.5" customHeight="1" x14ac:dyDescent="0.25">
      <c r="A26" s="30">
        <v>20</v>
      </c>
      <c r="B26" s="172" t="s">
        <v>187</v>
      </c>
      <c r="C26" s="101">
        <f t="shared" si="6"/>
        <v>10</v>
      </c>
      <c r="D26" s="100">
        <f t="shared" si="8"/>
        <v>10</v>
      </c>
      <c r="E26" s="99">
        <f t="shared" si="8"/>
        <v>0</v>
      </c>
      <c r="F26" s="101">
        <f t="shared" si="2"/>
        <v>0</v>
      </c>
      <c r="G26" s="100"/>
      <c r="H26" s="99"/>
      <c r="I26" s="101">
        <f t="shared" si="3"/>
        <v>5</v>
      </c>
      <c r="J26" s="100">
        <v>5</v>
      </c>
      <c r="K26" s="99"/>
      <c r="L26" s="101">
        <f t="shared" si="4"/>
        <v>5</v>
      </c>
      <c r="M26" s="100">
        <v>5</v>
      </c>
      <c r="N26" s="99"/>
      <c r="O26" s="101">
        <f t="shared" si="5"/>
        <v>0</v>
      </c>
      <c r="P26" s="100"/>
      <c r="Q26" s="99"/>
    </row>
    <row r="27" spans="1:17" ht="22.5" customHeight="1" x14ac:dyDescent="0.25"/>
    <row r="28" spans="1:17" ht="22.5" customHeight="1" x14ac:dyDescent="0.25">
      <c r="B28" s="25" t="s">
        <v>12</v>
      </c>
      <c r="C28" s="25"/>
      <c r="D28" s="25"/>
      <c r="E28" s="25"/>
      <c r="F28" s="25"/>
      <c r="G28" s="25"/>
    </row>
    <row r="29" spans="1:17" ht="22.5" customHeight="1" x14ac:dyDescent="0.25"/>
    <row r="30" spans="1:17" ht="22.5" customHeight="1" x14ac:dyDescent="0.25"/>
    <row r="31" spans="1:17" ht="22.5" customHeight="1" x14ac:dyDescent="0.25"/>
    <row r="32" spans="1:17" ht="24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2.5" customHeight="1" x14ac:dyDescent="0.25"/>
    <row r="47" ht="22.5" customHeight="1" x14ac:dyDescent="0.25"/>
    <row r="48" ht="22.5" customHeight="1" x14ac:dyDescent="0.25"/>
    <row r="49" ht="22.5" customHeight="1" x14ac:dyDescent="0.25"/>
    <row r="50" ht="22.5" customHeight="1" x14ac:dyDescent="0.25"/>
    <row r="51" ht="22.5" customHeight="1" x14ac:dyDescent="0.25"/>
    <row r="52" ht="22.5" customHeight="1" x14ac:dyDescent="0.25"/>
    <row r="53" ht="22.5" customHeight="1" x14ac:dyDescent="0.25"/>
    <row r="54" ht="22.5" customHeight="1" x14ac:dyDescent="0.25"/>
    <row r="55" ht="22.5" customHeight="1" x14ac:dyDescent="0.25"/>
    <row r="56" ht="22.5" customHeight="1" x14ac:dyDescent="0.25"/>
    <row r="57" ht="22.5" customHeight="1" x14ac:dyDescent="0.25"/>
    <row r="58" ht="22.5" customHeight="1" x14ac:dyDescent="0.25"/>
    <row r="59" ht="22.5" customHeight="1" x14ac:dyDescent="0.25"/>
    <row r="60" ht="22.5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  <row r="80" ht="24" customHeight="1" x14ac:dyDescent="0.25"/>
    <row r="81" ht="24" customHeight="1" x14ac:dyDescent="0.25"/>
    <row r="82" ht="24" customHeight="1" x14ac:dyDescent="0.25"/>
    <row r="83" ht="24" customHeight="1" x14ac:dyDescent="0.25"/>
    <row r="84" ht="24" customHeight="1" x14ac:dyDescent="0.25"/>
    <row r="85" ht="24" customHeight="1" x14ac:dyDescent="0.25"/>
    <row r="86" ht="24" customHeight="1" x14ac:dyDescent="0.25"/>
    <row r="87" ht="24" customHeight="1" x14ac:dyDescent="0.25"/>
    <row r="88" ht="24" customHeight="1" x14ac:dyDescent="0.25"/>
    <row r="89" ht="24" customHeight="1" x14ac:dyDescent="0.25"/>
    <row r="90" ht="24" customHeight="1" x14ac:dyDescent="0.25"/>
    <row r="91" ht="24" customHeight="1" x14ac:dyDescent="0.25"/>
    <row r="92" ht="24" customHeight="1" x14ac:dyDescent="0.25"/>
  </sheetData>
  <mergeCells count="11">
    <mergeCell ref="A5:B5"/>
    <mergeCell ref="B1:Q1"/>
    <mergeCell ref="A3:A4"/>
    <mergeCell ref="B3:B4"/>
    <mergeCell ref="C3:C4"/>
    <mergeCell ref="D3:D4"/>
    <mergeCell ref="E3:E4"/>
    <mergeCell ref="F3:H3"/>
    <mergeCell ref="I3:K3"/>
    <mergeCell ref="L3:N3"/>
    <mergeCell ref="O3:Q3"/>
  </mergeCells>
  <pageMargins left="0.7" right="0.7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352DD-2361-41C0-914C-32C334AE2238}">
  <dimension ref="A1:T72"/>
  <sheetViews>
    <sheetView view="pageBreakPreview" zoomScale="87" zoomScaleNormal="60" zoomScaleSheetLayoutView="87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29.7109375" style="24" customWidth="1"/>
    <col min="3" max="3" width="10.5703125" style="24" bestFit="1" customWidth="1"/>
    <col min="4" max="4" width="13" style="24" customWidth="1"/>
    <col min="5" max="5" width="15.85546875" style="24" customWidth="1"/>
    <col min="6" max="6" width="10.7109375" style="24" customWidth="1"/>
    <col min="7" max="7" width="15" style="24" customWidth="1"/>
    <col min="8" max="8" width="14.7109375" style="24" customWidth="1"/>
    <col min="9" max="9" width="10.28515625" style="24" customWidth="1"/>
    <col min="10" max="10" width="16.7109375" style="24" customWidth="1"/>
    <col min="11" max="11" width="16.42578125" style="24" customWidth="1"/>
    <col min="12" max="12" width="10.5703125" style="24" customWidth="1"/>
    <col min="13" max="13" width="14.28515625" style="24" customWidth="1"/>
    <col min="14" max="14" width="14.42578125" style="24" customWidth="1"/>
    <col min="15" max="15" width="10" style="24" customWidth="1"/>
    <col min="16" max="16" width="14" style="24" customWidth="1"/>
    <col min="17" max="17" width="15.85546875" style="24" customWidth="1"/>
    <col min="18" max="16384" width="9.140625" style="24"/>
  </cols>
  <sheetData>
    <row r="1" spans="1:20" s="32" customFormat="1" ht="31.5" customHeight="1" x14ac:dyDescent="0.25">
      <c r="A1" s="33"/>
      <c r="B1" s="215" t="s">
        <v>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20" ht="18" customHeight="1" x14ac:dyDescent="0.25"/>
    <row r="3" spans="1:20" ht="53.25" customHeight="1" x14ac:dyDescent="0.25">
      <c r="A3" s="226" t="s">
        <v>1</v>
      </c>
      <c r="B3" s="226" t="s">
        <v>0</v>
      </c>
      <c r="C3" s="226" t="s">
        <v>3</v>
      </c>
      <c r="D3" s="227" t="s">
        <v>8</v>
      </c>
      <c r="E3" s="227" t="s">
        <v>4</v>
      </c>
      <c r="F3" s="227" t="s">
        <v>7</v>
      </c>
      <c r="G3" s="226"/>
      <c r="H3" s="226"/>
      <c r="I3" s="227" t="s">
        <v>9</v>
      </c>
      <c r="J3" s="226"/>
      <c r="K3" s="226"/>
      <c r="L3" s="227" t="s">
        <v>10</v>
      </c>
      <c r="M3" s="226"/>
      <c r="N3" s="226"/>
      <c r="O3" s="227" t="s">
        <v>11</v>
      </c>
      <c r="P3" s="226"/>
      <c r="Q3" s="226"/>
    </row>
    <row r="4" spans="1:20" ht="129.75" customHeight="1" x14ac:dyDescent="0.25">
      <c r="A4" s="226"/>
      <c r="B4" s="226"/>
      <c r="C4" s="226"/>
      <c r="D4" s="227"/>
      <c r="E4" s="226"/>
      <c r="F4" s="48" t="s">
        <v>3</v>
      </c>
      <c r="G4" s="48" t="s">
        <v>8</v>
      </c>
      <c r="H4" s="48" t="s">
        <v>4</v>
      </c>
      <c r="I4" s="48" t="s">
        <v>3</v>
      </c>
      <c r="J4" s="48" t="s">
        <v>8</v>
      </c>
      <c r="K4" s="48" t="s">
        <v>4</v>
      </c>
      <c r="L4" s="48" t="s">
        <v>3</v>
      </c>
      <c r="M4" s="48" t="s">
        <v>8</v>
      </c>
      <c r="N4" s="48" t="s">
        <v>4</v>
      </c>
      <c r="O4" s="48" t="s">
        <v>3</v>
      </c>
      <c r="P4" s="48" t="s">
        <v>8</v>
      </c>
      <c r="Q4" s="48" t="s">
        <v>4</v>
      </c>
    </row>
    <row r="5" spans="1:20" s="3" customFormat="1" ht="42.75" customHeight="1" x14ac:dyDescent="0.25">
      <c r="A5" s="5"/>
      <c r="B5" s="10" t="s">
        <v>52</v>
      </c>
      <c r="C5" s="38">
        <f t="shared" ref="C5:Q5" si="0">C6+C7+C8+C9+C10+C11+C12+C13+C14+C15+C16+C17+C18</f>
        <v>716</v>
      </c>
      <c r="D5" s="38">
        <f t="shared" si="0"/>
        <v>562</v>
      </c>
      <c r="E5" s="38">
        <f t="shared" si="0"/>
        <v>154</v>
      </c>
      <c r="F5" s="38">
        <f t="shared" si="0"/>
        <v>185</v>
      </c>
      <c r="G5" s="38">
        <f t="shared" si="0"/>
        <v>169</v>
      </c>
      <c r="H5" s="38">
        <f t="shared" si="0"/>
        <v>16</v>
      </c>
      <c r="I5" s="38">
        <f t="shared" si="0"/>
        <v>213</v>
      </c>
      <c r="J5" s="38">
        <f t="shared" si="0"/>
        <v>198</v>
      </c>
      <c r="K5" s="38">
        <f t="shared" si="0"/>
        <v>15</v>
      </c>
      <c r="L5" s="38">
        <f t="shared" si="0"/>
        <v>172</v>
      </c>
      <c r="M5" s="38">
        <f t="shared" si="0"/>
        <v>100</v>
      </c>
      <c r="N5" s="38">
        <f t="shared" si="0"/>
        <v>72</v>
      </c>
      <c r="O5" s="38">
        <f t="shared" si="0"/>
        <v>146</v>
      </c>
      <c r="P5" s="38">
        <f t="shared" si="0"/>
        <v>95</v>
      </c>
      <c r="Q5" s="38">
        <f t="shared" si="0"/>
        <v>51</v>
      </c>
      <c r="R5" s="47"/>
      <c r="S5" s="47"/>
      <c r="T5" s="47"/>
    </row>
    <row r="6" spans="1:20" s="46" customFormat="1" ht="22.5" customHeight="1" x14ac:dyDescent="0.25">
      <c r="A6" s="30">
        <v>1</v>
      </c>
      <c r="B6" s="44" t="s">
        <v>51</v>
      </c>
      <c r="C6" s="39">
        <f t="shared" ref="C6:C18" si="1">D6+E6</f>
        <v>121</v>
      </c>
      <c r="D6" s="39">
        <f>G6+J6+M6+P6</f>
        <v>50</v>
      </c>
      <c r="E6" s="39">
        <f>H6+K6+N6+Q6</f>
        <v>71</v>
      </c>
      <c r="F6" s="27">
        <f>G6+H6</f>
        <v>56</v>
      </c>
      <c r="G6" s="27">
        <v>40</v>
      </c>
      <c r="H6" s="27">
        <v>16</v>
      </c>
      <c r="I6" s="27">
        <f>J6+K6</f>
        <v>25</v>
      </c>
      <c r="J6" s="27">
        <v>10</v>
      </c>
      <c r="K6" s="27">
        <v>15</v>
      </c>
      <c r="L6" s="27">
        <f>M6+N6</f>
        <v>20</v>
      </c>
      <c r="M6" s="27"/>
      <c r="N6" s="27">
        <v>20</v>
      </c>
      <c r="O6" s="27">
        <f>P6+Q6</f>
        <v>20</v>
      </c>
      <c r="P6" s="27"/>
      <c r="Q6" s="27">
        <v>20</v>
      </c>
    </row>
    <row r="7" spans="1:20" ht="22.5" customHeight="1" x14ac:dyDescent="0.25">
      <c r="A7" s="30">
        <v>2</v>
      </c>
      <c r="B7" s="41" t="s">
        <v>50</v>
      </c>
      <c r="C7" s="39">
        <f t="shared" si="1"/>
        <v>56</v>
      </c>
      <c r="D7" s="39">
        <v>56</v>
      </c>
      <c r="E7" s="39">
        <f>H7+K7+N7+Q7</f>
        <v>0</v>
      </c>
      <c r="F7" s="27">
        <v>10</v>
      </c>
      <c r="G7" s="27">
        <v>10</v>
      </c>
      <c r="H7" s="27"/>
      <c r="I7" s="27">
        <v>20</v>
      </c>
      <c r="J7" s="27">
        <v>20</v>
      </c>
      <c r="K7" s="27"/>
      <c r="L7" s="27">
        <v>13</v>
      </c>
      <c r="M7" s="27">
        <v>13</v>
      </c>
      <c r="N7" s="27"/>
      <c r="O7" s="27">
        <v>13</v>
      </c>
      <c r="P7" s="27">
        <v>13</v>
      </c>
      <c r="Q7" s="27"/>
    </row>
    <row r="8" spans="1:20" ht="27.75" customHeight="1" x14ac:dyDescent="0.25">
      <c r="A8" s="30">
        <v>3</v>
      </c>
      <c r="B8" s="41" t="s">
        <v>49</v>
      </c>
      <c r="C8" s="39">
        <f t="shared" si="1"/>
        <v>43</v>
      </c>
      <c r="D8" s="39">
        <v>43</v>
      </c>
      <c r="E8" s="39">
        <v>0</v>
      </c>
      <c r="F8" s="45">
        <v>10</v>
      </c>
      <c r="G8" s="45">
        <v>10</v>
      </c>
      <c r="H8" s="45"/>
      <c r="I8" s="45">
        <v>13</v>
      </c>
      <c r="J8" s="45">
        <v>13</v>
      </c>
      <c r="K8" s="45"/>
      <c r="L8" s="45">
        <v>10</v>
      </c>
      <c r="M8" s="45">
        <v>10</v>
      </c>
      <c r="N8" s="45"/>
      <c r="O8" s="45">
        <v>10</v>
      </c>
      <c r="P8" s="45">
        <v>10</v>
      </c>
      <c r="Q8" s="45"/>
    </row>
    <row r="9" spans="1:20" ht="22.5" customHeight="1" x14ac:dyDescent="0.25">
      <c r="A9" s="30">
        <v>4</v>
      </c>
      <c r="B9" s="41" t="s">
        <v>48</v>
      </c>
      <c r="C9" s="39">
        <f t="shared" si="1"/>
        <v>74</v>
      </c>
      <c r="D9" s="39">
        <v>74</v>
      </c>
      <c r="E9" s="39">
        <v>0</v>
      </c>
      <c r="F9" s="45">
        <v>14</v>
      </c>
      <c r="G9" s="45">
        <v>14</v>
      </c>
      <c r="H9" s="45"/>
      <c r="I9" s="45">
        <v>20</v>
      </c>
      <c r="J9" s="45">
        <v>20</v>
      </c>
      <c r="K9" s="45"/>
      <c r="L9" s="45">
        <v>20</v>
      </c>
      <c r="M9" s="45">
        <v>20</v>
      </c>
      <c r="N9" s="45"/>
      <c r="O9" s="45">
        <v>20</v>
      </c>
      <c r="P9" s="45">
        <v>20</v>
      </c>
      <c r="Q9" s="45"/>
    </row>
    <row r="10" spans="1:20" ht="22.5" customHeight="1" x14ac:dyDescent="0.25">
      <c r="A10" s="30">
        <v>5</v>
      </c>
      <c r="B10" s="41" t="s">
        <v>47</v>
      </c>
      <c r="C10" s="39">
        <f t="shared" si="1"/>
        <v>44</v>
      </c>
      <c r="D10" s="39">
        <f>G10+J10+M10+P10</f>
        <v>24</v>
      </c>
      <c r="E10" s="39">
        <f>H10+K10+N10+Q10</f>
        <v>20</v>
      </c>
      <c r="F10" s="27">
        <v>12</v>
      </c>
      <c r="G10" s="27">
        <v>12</v>
      </c>
      <c r="H10" s="27"/>
      <c r="I10" s="27">
        <v>12</v>
      </c>
      <c r="J10" s="27">
        <v>12</v>
      </c>
      <c r="K10" s="27"/>
      <c r="L10" s="27">
        <f>M10+N10</f>
        <v>10</v>
      </c>
      <c r="M10" s="27"/>
      <c r="N10" s="27">
        <v>10</v>
      </c>
      <c r="O10" s="27">
        <f>P10+Q10</f>
        <v>10</v>
      </c>
      <c r="P10" s="27"/>
      <c r="Q10" s="27">
        <v>10</v>
      </c>
    </row>
    <row r="11" spans="1:20" ht="22.5" customHeight="1" x14ac:dyDescent="0.25">
      <c r="A11" s="30">
        <v>6</v>
      </c>
      <c r="B11" s="41" t="s">
        <v>46</v>
      </c>
      <c r="C11" s="39">
        <f t="shared" si="1"/>
        <v>24</v>
      </c>
      <c r="D11" s="39">
        <v>24</v>
      </c>
      <c r="E11" s="39">
        <v>0</v>
      </c>
      <c r="F11" s="27">
        <v>6</v>
      </c>
      <c r="G11" s="27">
        <v>6</v>
      </c>
      <c r="H11" s="27"/>
      <c r="I11" s="27">
        <v>6</v>
      </c>
      <c r="J11" s="27">
        <v>6</v>
      </c>
      <c r="K11" s="27"/>
      <c r="L11" s="27">
        <v>6</v>
      </c>
      <c r="M11" s="27">
        <v>6</v>
      </c>
      <c r="N11" s="27"/>
      <c r="O11" s="27">
        <v>6</v>
      </c>
      <c r="P11" s="27">
        <v>6</v>
      </c>
      <c r="Q11" s="27"/>
    </row>
    <row r="12" spans="1:20" ht="24" customHeight="1" x14ac:dyDescent="0.25">
      <c r="A12" s="30">
        <v>7</v>
      </c>
      <c r="B12" s="44" t="s">
        <v>45</v>
      </c>
      <c r="C12" s="39">
        <f t="shared" si="1"/>
        <v>82</v>
      </c>
      <c r="D12" s="43">
        <v>40</v>
      </c>
      <c r="E12" s="43">
        <v>42</v>
      </c>
      <c r="F12" s="30">
        <v>10</v>
      </c>
      <c r="G12" s="30">
        <v>10</v>
      </c>
      <c r="H12" s="30"/>
      <c r="I12" s="30">
        <v>30</v>
      </c>
      <c r="J12" s="30">
        <v>30</v>
      </c>
      <c r="K12" s="30"/>
      <c r="L12" s="30">
        <v>22</v>
      </c>
      <c r="M12" s="30">
        <v>0</v>
      </c>
      <c r="N12" s="30">
        <v>22</v>
      </c>
      <c r="O12" s="30">
        <v>20</v>
      </c>
      <c r="P12" s="30">
        <v>0</v>
      </c>
      <c r="Q12" s="30">
        <v>20</v>
      </c>
    </row>
    <row r="13" spans="1:20" ht="22.5" customHeight="1" x14ac:dyDescent="0.25">
      <c r="A13" s="30">
        <v>8</v>
      </c>
      <c r="B13" s="41" t="s">
        <v>44</v>
      </c>
      <c r="C13" s="39">
        <f t="shared" si="1"/>
        <v>44</v>
      </c>
      <c r="D13" s="39">
        <v>44</v>
      </c>
      <c r="E13" s="39">
        <v>0</v>
      </c>
      <c r="F13" s="27">
        <f>G13+H13</f>
        <v>10</v>
      </c>
      <c r="G13" s="27">
        <v>10</v>
      </c>
      <c r="H13" s="27"/>
      <c r="I13" s="27">
        <f>J13+K13</f>
        <v>24</v>
      </c>
      <c r="J13" s="27">
        <v>24</v>
      </c>
      <c r="K13" s="27"/>
      <c r="L13" s="27">
        <f>M13+N13</f>
        <v>5</v>
      </c>
      <c r="M13" s="27">
        <v>5</v>
      </c>
      <c r="N13" s="27"/>
      <c r="O13" s="27">
        <f>P13+Q13</f>
        <v>5</v>
      </c>
      <c r="P13" s="27">
        <v>5</v>
      </c>
      <c r="Q13" s="27"/>
    </row>
    <row r="14" spans="1:20" ht="22.5" customHeight="1" x14ac:dyDescent="0.25">
      <c r="A14" s="30">
        <v>9</v>
      </c>
      <c r="B14" s="41" t="s">
        <v>43</v>
      </c>
      <c r="C14" s="39">
        <f t="shared" si="1"/>
        <v>43</v>
      </c>
      <c r="D14" s="39">
        <v>42</v>
      </c>
      <c r="E14" s="39">
        <v>1</v>
      </c>
      <c r="F14" s="27">
        <v>12</v>
      </c>
      <c r="G14" s="27">
        <v>12</v>
      </c>
      <c r="H14" s="27"/>
      <c r="I14" s="27">
        <v>15</v>
      </c>
      <c r="J14" s="27">
        <v>15</v>
      </c>
      <c r="K14" s="27"/>
      <c r="L14" s="27">
        <v>15</v>
      </c>
      <c r="M14" s="27">
        <v>15</v>
      </c>
      <c r="N14" s="27"/>
      <c r="O14" s="27">
        <v>1</v>
      </c>
      <c r="P14" s="27"/>
      <c r="Q14" s="27">
        <v>1</v>
      </c>
    </row>
    <row r="15" spans="1:20" ht="22.5" customHeight="1" x14ac:dyDescent="0.25">
      <c r="A15" s="30">
        <v>10</v>
      </c>
      <c r="B15" s="41" t="s">
        <v>42</v>
      </c>
      <c r="C15" s="39">
        <f t="shared" si="1"/>
        <v>38</v>
      </c>
      <c r="D15" s="39">
        <v>38</v>
      </c>
      <c r="E15" s="39">
        <v>0</v>
      </c>
      <c r="F15" s="27">
        <f>G15+H15</f>
        <v>8</v>
      </c>
      <c r="G15" s="27">
        <v>8</v>
      </c>
      <c r="H15" s="27"/>
      <c r="I15" s="27">
        <f>J15+K15</f>
        <v>10</v>
      </c>
      <c r="J15" s="27">
        <v>10</v>
      </c>
      <c r="K15" s="27"/>
      <c r="L15" s="27">
        <f>M15+N15</f>
        <v>10</v>
      </c>
      <c r="M15" s="27">
        <v>10</v>
      </c>
      <c r="N15" s="27"/>
      <c r="O15" s="27">
        <f>P15+Q15</f>
        <v>10</v>
      </c>
      <c r="P15" s="27">
        <v>10</v>
      </c>
      <c r="Q15" s="27"/>
    </row>
    <row r="16" spans="1:20" ht="22.5" customHeight="1" x14ac:dyDescent="0.25">
      <c r="A16" s="30">
        <v>11</v>
      </c>
      <c r="B16" s="42" t="s">
        <v>41</v>
      </c>
      <c r="C16" s="39">
        <f t="shared" si="1"/>
        <v>60</v>
      </c>
      <c r="D16" s="39">
        <v>40</v>
      </c>
      <c r="E16" s="39">
        <v>20</v>
      </c>
      <c r="F16" s="28">
        <v>15</v>
      </c>
      <c r="G16" s="27">
        <v>15</v>
      </c>
      <c r="H16" s="26"/>
      <c r="I16" s="28">
        <v>15</v>
      </c>
      <c r="J16" s="27">
        <v>15</v>
      </c>
      <c r="K16" s="26"/>
      <c r="L16" s="28">
        <v>20</v>
      </c>
      <c r="M16" s="27"/>
      <c r="N16" s="26">
        <v>20</v>
      </c>
      <c r="O16" s="28">
        <v>10</v>
      </c>
      <c r="P16" s="27">
        <v>10</v>
      </c>
      <c r="Q16" s="26"/>
    </row>
    <row r="17" spans="1:17" ht="22.5" customHeight="1" x14ac:dyDescent="0.25">
      <c r="A17" s="30">
        <v>12</v>
      </c>
      <c r="B17" s="41" t="s">
        <v>40</v>
      </c>
      <c r="C17" s="39">
        <f t="shared" si="1"/>
        <v>45</v>
      </c>
      <c r="D17" s="39">
        <v>45</v>
      </c>
      <c r="E17" s="39">
        <v>0</v>
      </c>
      <c r="F17" s="27">
        <v>12</v>
      </c>
      <c r="G17" s="27">
        <v>12</v>
      </c>
      <c r="H17" s="27"/>
      <c r="I17" s="27">
        <v>11</v>
      </c>
      <c r="J17" s="27">
        <v>11</v>
      </c>
      <c r="K17" s="27"/>
      <c r="L17" s="27">
        <v>11</v>
      </c>
      <c r="M17" s="27">
        <v>11</v>
      </c>
      <c r="N17" s="27"/>
      <c r="O17" s="27">
        <v>11</v>
      </c>
      <c r="P17" s="27">
        <v>11</v>
      </c>
      <c r="Q17" s="27"/>
    </row>
    <row r="18" spans="1:17" ht="22.5" customHeight="1" x14ac:dyDescent="0.25">
      <c r="A18" s="30">
        <v>13</v>
      </c>
      <c r="B18" s="40" t="s">
        <v>39</v>
      </c>
      <c r="C18" s="39">
        <f t="shared" si="1"/>
        <v>42</v>
      </c>
      <c r="D18" s="39">
        <v>42</v>
      </c>
      <c r="E18" s="39">
        <v>0</v>
      </c>
      <c r="F18" s="27">
        <v>10</v>
      </c>
      <c r="G18" s="27">
        <v>10</v>
      </c>
      <c r="H18" s="27"/>
      <c r="I18" s="27">
        <v>12</v>
      </c>
      <c r="J18" s="27">
        <v>12</v>
      </c>
      <c r="K18" s="27"/>
      <c r="L18" s="27">
        <v>10</v>
      </c>
      <c r="M18" s="27">
        <v>10</v>
      </c>
      <c r="N18" s="27"/>
      <c r="O18" s="27">
        <v>10</v>
      </c>
      <c r="P18" s="27">
        <v>10</v>
      </c>
      <c r="Q18" s="27"/>
    </row>
    <row r="19" spans="1:17" ht="22.5" customHeight="1" x14ac:dyDescent="0.25"/>
    <row r="20" spans="1:17" ht="22.5" customHeight="1" x14ac:dyDescent="0.25">
      <c r="B20" s="25" t="s">
        <v>12</v>
      </c>
    </row>
    <row r="21" spans="1:17" ht="22.5" customHeight="1" x14ac:dyDescent="0.25"/>
    <row r="22" spans="1:17" ht="22.5" customHeight="1" x14ac:dyDescent="0.25"/>
    <row r="23" spans="1:17" ht="22.5" customHeight="1" x14ac:dyDescent="0.25"/>
    <row r="24" spans="1:17" ht="22.5" customHeight="1" x14ac:dyDescent="0.25"/>
    <row r="25" spans="1:17" ht="22.5" customHeight="1" x14ac:dyDescent="0.25"/>
    <row r="26" spans="1:17" ht="22.5" customHeight="1" x14ac:dyDescent="0.25"/>
    <row r="27" spans="1:17" ht="22.5" customHeight="1" x14ac:dyDescent="0.25"/>
    <row r="28" spans="1:17" ht="22.5" customHeight="1" x14ac:dyDescent="0.25"/>
    <row r="29" spans="1:17" ht="22.5" customHeight="1" x14ac:dyDescent="0.25"/>
    <row r="30" spans="1:17" ht="22.5" customHeight="1" x14ac:dyDescent="0.25"/>
    <row r="31" spans="1:17" ht="22.5" customHeight="1" x14ac:dyDescent="0.25"/>
    <row r="32" spans="1:17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4" customHeight="1" x14ac:dyDescent="0.25"/>
    <row r="42" ht="24" customHeight="1" x14ac:dyDescent="0.25"/>
    <row r="43" ht="24" customHeight="1" x14ac:dyDescent="0.25"/>
    <row r="44" ht="24" customHeight="1" x14ac:dyDescent="0.25"/>
    <row r="45" ht="24" customHeight="1" x14ac:dyDescent="0.25"/>
    <row r="46" ht="24" customHeight="1" x14ac:dyDescent="0.25"/>
    <row r="47" ht="24" customHeight="1" x14ac:dyDescent="0.25"/>
    <row r="48" ht="24" customHeight="1" x14ac:dyDescent="0.25"/>
    <row r="49" ht="24" customHeight="1" x14ac:dyDescent="0.25"/>
    <row r="50" ht="24" customHeight="1" x14ac:dyDescent="0.25"/>
    <row r="51" ht="24" customHeight="1" x14ac:dyDescent="0.25"/>
    <row r="52" ht="24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</sheetData>
  <mergeCells count="10">
    <mergeCell ref="A3:A4"/>
    <mergeCell ref="O3:Q3"/>
    <mergeCell ref="B1:Q1"/>
    <mergeCell ref="F3:H3"/>
    <mergeCell ref="I3:K3"/>
    <mergeCell ref="L3:N3"/>
    <mergeCell ref="C3:C4"/>
    <mergeCell ref="D3:D4"/>
    <mergeCell ref="E3:E4"/>
    <mergeCell ref="B3:B4"/>
  </mergeCells>
  <pageMargins left="0.7" right="0.7" top="0.75" bottom="0.75" header="0.3" footer="0.3"/>
  <pageSetup paperSize="9" scale="55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4D109-9C92-4AE7-8425-86ACC314B730}">
  <sheetPr>
    <pageSetUpPr fitToPage="1"/>
  </sheetPr>
  <dimension ref="A1:Q82"/>
  <sheetViews>
    <sheetView view="pageBreakPreview" topLeftCell="B1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43.140625" style="24" customWidth="1"/>
    <col min="3" max="3" width="15.7109375" style="24" customWidth="1"/>
    <col min="4" max="4" width="19.5703125" style="24" customWidth="1"/>
    <col min="5" max="5" width="20.42578125" style="24" customWidth="1"/>
    <col min="6" max="6" width="14.7109375" style="24" customWidth="1"/>
    <col min="7" max="7" width="22.7109375" style="24" customWidth="1"/>
    <col min="8" max="8" width="23.5703125" style="24" customWidth="1"/>
    <col min="9" max="9" width="16.85546875" style="24" customWidth="1"/>
    <col min="10" max="10" width="21.85546875" style="24" customWidth="1"/>
    <col min="11" max="11" width="23.140625" style="24" customWidth="1"/>
    <col min="12" max="12" width="16.7109375" style="24" customWidth="1"/>
    <col min="13" max="13" width="19" style="24" customWidth="1"/>
    <col min="14" max="14" width="22.5703125" style="24" customWidth="1"/>
    <col min="15" max="15" width="17" style="24" customWidth="1"/>
    <col min="16" max="16" width="20.7109375" style="24" customWidth="1"/>
    <col min="17" max="17" width="24.85546875" style="24" customWidth="1"/>
    <col min="18" max="16384" width="9.140625" style="24"/>
  </cols>
  <sheetData>
    <row r="1" spans="1:17" s="32" customFormat="1" ht="31.5" customHeight="1" x14ac:dyDescent="0.25">
      <c r="A1" s="33"/>
      <c r="B1" s="215" t="s">
        <v>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8" customHeight="1" thickBot="1" x14ac:dyDescent="0.3"/>
    <row r="3" spans="1:17" ht="37.5" customHeight="1" x14ac:dyDescent="0.25">
      <c r="A3" s="212" t="s">
        <v>1</v>
      </c>
      <c r="B3" s="211" t="s">
        <v>0</v>
      </c>
      <c r="C3" s="218" t="s">
        <v>3</v>
      </c>
      <c r="D3" s="220" t="s">
        <v>8</v>
      </c>
      <c r="E3" s="221" t="s">
        <v>4</v>
      </c>
      <c r="F3" s="223" t="s">
        <v>7</v>
      </c>
      <c r="G3" s="224"/>
      <c r="H3" s="225"/>
      <c r="I3" s="223" t="s">
        <v>9</v>
      </c>
      <c r="J3" s="224"/>
      <c r="K3" s="225"/>
      <c r="L3" s="223" t="s">
        <v>10</v>
      </c>
      <c r="M3" s="224"/>
      <c r="N3" s="225"/>
      <c r="O3" s="223" t="s">
        <v>11</v>
      </c>
      <c r="P3" s="224"/>
      <c r="Q3" s="225"/>
    </row>
    <row r="4" spans="1:17" ht="69" customHeight="1" x14ac:dyDescent="0.25">
      <c r="A4" s="212"/>
      <c r="B4" s="211"/>
      <c r="C4" s="219"/>
      <c r="D4" s="216"/>
      <c r="E4" s="222"/>
      <c r="F4" s="12" t="s">
        <v>3</v>
      </c>
      <c r="G4" s="8" t="s">
        <v>8</v>
      </c>
      <c r="H4" s="13" t="s">
        <v>4</v>
      </c>
      <c r="I4" s="12" t="s">
        <v>3</v>
      </c>
      <c r="J4" s="8" t="s">
        <v>8</v>
      </c>
      <c r="K4" s="13" t="s">
        <v>4</v>
      </c>
      <c r="L4" s="12" t="s">
        <v>3</v>
      </c>
      <c r="M4" s="8" t="s">
        <v>8</v>
      </c>
      <c r="N4" s="13" t="s">
        <v>4</v>
      </c>
      <c r="O4" s="12" t="s">
        <v>3</v>
      </c>
      <c r="P4" s="8" t="s">
        <v>8</v>
      </c>
      <c r="Q4" s="13" t="s">
        <v>4</v>
      </c>
    </row>
    <row r="5" spans="1:17" s="6" customFormat="1" ht="24" customHeight="1" x14ac:dyDescent="0.25">
      <c r="A5" s="211" t="s">
        <v>2</v>
      </c>
      <c r="B5" s="217"/>
      <c r="C5" s="17"/>
      <c r="D5" s="9"/>
      <c r="E5" s="18"/>
      <c r="F5" s="17"/>
      <c r="G5" s="9"/>
      <c r="H5" s="18"/>
      <c r="I5" s="17"/>
      <c r="J5" s="9"/>
      <c r="K5" s="18"/>
      <c r="L5" s="17"/>
      <c r="M5" s="9"/>
      <c r="N5" s="18"/>
      <c r="O5" s="17"/>
      <c r="P5" s="9"/>
      <c r="Q5" s="18"/>
    </row>
    <row r="6" spans="1:17" s="3" customFormat="1" ht="42.75" customHeight="1" x14ac:dyDescent="0.25">
      <c r="A6" s="4">
        <v>1</v>
      </c>
      <c r="B6" s="11" t="s">
        <v>27</v>
      </c>
      <c r="C6" s="31">
        <f>C7+C8+C9+C10+C11+C12+C13+C14+C15+C16</f>
        <v>686</v>
      </c>
      <c r="D6" s="31">
        <f>D7+D8+D9+D10+D11+D12+D13+D14+D15+D16</f>
        <v>259</v>
      </c>
      <c r="E6" s="31">
        <f>E7+E8+E9+E10+E11+E12+E13+E14+E15+E16</f>
        <v>427</v>
      </c>
      <c r="F6" s="14">
        <f t="shared" ref="F6:Q6" si="0">SUM(F7:F16)</f>
        <v>177</v>
      </c>
      <c r="G6" s="5">
        <f t="shared" si="0"/>
        <v>162</v>
      </c>
      <c r="H6" s="15">
        <f t="shared" si="0"/>
        <v>15</v>
      </c>
      <c r="I6" s="14">
        <f t="shared" si="0"/>
        <v>205</v>
      </c>
      <c r="J6" s="5">
        <f t="shared" si="0"/>
        <v>67</v>
      </c>
      <c r="K6" s="15">
        <f t="shared" si="0"/>
        <v>138</v>
      </c>
      <c r="L6" s="14">
        <f t="shared" si="0"/>
        <v>170</v>
      </c>
      <c r="M6" s="5">
        <f t="shared" si="0"/>
        <v>22</v>
      </c>
      <c r="N6" s="15">
        <f t="shared" si="0"/>
        <v>148</v>
      </c>
      <c r="O6" s="14">
        <f t="shared" si="0"/>
        <v>134</v>
      </c>
      <c r="P6" s="5">
        <f t="shared" si="0"/>
        <v>8</v>
      </c>
      <c r="Q6" s="15">
        <f t="shared" si="0"/>
        <v>126</v>
      </c>
    </row>
    <row r="7" spans="1:17" ht="22.5" customHeight="1" x14ac:dyDescent="0.25">
      <c r="A7" s="30"/>
      <c r="B7" s="29" t="s">
        <v>26</v>
      </c>
      <c r="C7" s="28">
        <f t="shared" ref="C7:C16" si="1">D7+E7</f>
        <v>43</v>
      </c>
      <c r="D7" s="27">
        <f t="shared" ref="D7:D16" si="2">G7+J7+M7+P7</f>
        <v>15</v>
      </c>
      <c r="E7" s="27">
        <f t="shared" ref="E7:E16" si="3">H7+K7+N7+Q7</f>
        <v>28</v>
      </c>
      <c r="F7" s="28">
        <f t="shared" ref="F7:F16" si="4">G7+H7</f>
        <v>5</v>
      </c>
      <c r="G7" s="27">
        <v>5</v>
      </c>
      <c r="H7" s="26"/>
      <c r="I7" s="28">
        <f t="shared" ref="I7:I16" si="5">J7+K7</f>
        <v>15</v>
      </c>
      <c r="J7" s="27">
        <v>5</v>
      </c>
      <c r="K7" s="26">
        <v>10</v>
      </c>
      <c r="L7" s="28">
        <f t="shared" ref="L7:L16" si="6">M7+N7</f>
        <v>15</v>
      </c>
      <c r="M7" s="27">
        <v>5</v>
      </c>
      <c r="N7" s="26">
        <v>10</v>
      </c>
      <c r="O7" s="28">
        <f t="shared" ref="O7:O16" si="7">P7+Q7</f>
        <v>8</v>
      </c>
      <c r="P7" s="27"/>
      <c r="Q7" s="26">
        <v>8</v>
      </c>
    </row>
    <row r="8" spans="1:17" ht="22.5" customHeight="1" x14ac:dyDescent="0.25">
      <c r="A8" s="30"/>
      <c r="B8" s="29" t="s">
        <v>25</v>
      </c>
      <c r="C8" s="28">
        <f t="shared" si="1"/>
        <v>110</v>
      </c>
      <c r="D8" s="27">
        <f t="shared" si="2"/>
        <v>40</v>
      </c>
      <c r="E8" s="27">
        <f t="shared" si="3"/>
        <v>70</v>
      </c>
      <c r="F8" s="28">
        <f t="shared" si="4"/>
        <v>40</v>
      </c>
      <c r="G8" s="27">
        <v>40</v>
      </c>
      <c r="H8" s="26"/>
      <c r="I8" s="28">
        <f t="shared" si="5"/>
        <v>30</v>
      </c>
      <c r="J8" s="27"/>
      <c r="K8" s="26">
        <v>30</v>
      </c>
      <c r="L8" s="28">
        <f t="shared" si="6"/>
        <v>30</v>
      </c>
      <c r="M8" s="27"/>
      <c r="N8" s="26">
        <v>30</v>
      </c>
      <c r="O8" s="28">
        <f t="shared" si="7"/>
        <v>10</v>
      </c>
      <c r="P8" s="27"/>
      <c r="Q8" s="26">
        <v>10</v>
      </c>
    </row>
    <row r="9" spans="1:17" ht="22.5" customHeight="1" x14ac:dyDescent="0.25">
      <c r="A9" s="30"/>
      <c r="B9" s="29" t="s">
        <v>24</v>
      </c>
      <c r="C9" s="28">
        <f t="shared" si="1"/>
        <v>91</v>
      </c>
      <c r="D9" s="27">
        <f t="shared" si="2"/>
        <v>35</v>
      </c>
      <c r="E9" s="27">
        <f t="shared" si="3"/>
        <v>56</v>
      </c>
      <c r="F9" s="28">
        <f t="shared" si="4"/>
        <v>20</v>
      </c>
      <c r="G9" s="27">
        <v>15</v>
      </c>
      <c r="H9" s="26">
        <v>5</v>
      </c>
      <c r="I9" s="28">
        <f t="shared" si="5"/>
        <v>25</v>
      </c>
      <c r="J9" s="27">
        <v>10</v>
      </c>
      <c r="K9" s="26">
        <v>15</v>
      </c>
      <c r="L9" s="28">
        <f t="shared" si="6"/>
        <v>25</v>
      </c>
      <c r="M9" s="27">
        <v>10</v>
      </c>
      <c r="N9" s="26">
        <v>15</v>
      </c>
      <c r="O9" s="28">
        <f t="shared" si="7"/>
        <v>21</v>
      </c>
      <c r="P9" s="27"/>
      <c r="Q9" s="26">
        <v>21</v>
      </c>
    </row>
    <row r="10" spans="1:17" ht="22.5" customHeight="1" x14ac:dyDescent="0.25">
      <c r="A10" s="30"/>
      <c r="B10" s="29" t="s">
        <v>23</v>
      </c>
      <c r="C10" s="28">
        <f t="shared" si="1"/>
        <v>91</v>
      </c>
      <c r="D10" s="27">
        <f t="shared" si="2"/>
        <v>35</v>
      </c>
      <c r="E10" s="27">
        <f t="shared" si="3"/>
        <v>56</v>
      </c>
      <c r="F10" s="28">
        <f t="shared" si="4"/>
        <v>35</v>
      </c>
      <c r="G10" s="27">
        <v>35</v>
      </c>
      <c r="H10" s="26"/>
      <c r="I10" s="28">
        <f t="shared" si="5"/>
        <v>46</v>
      </c>
      <c r="J10" s="27"/>
      <c r="K10" s="26">
        <v>46</v>
      </c>
      <c r="L10" s="28">
        <f t="shared" si="6"/>
        <v>5</v>
      </c>
      <c r="M10" s="27"/>
      <c r="N10" s="26">
        <v>5</v>
      </c>
      <c r="O10" s="28">
        <f t="shared" si="7"/>
        <v>5</v>
      </c>
      <c r="P10" s="27"/>
      <c r="Q10" s="26">
        <v>5</v>
      </c>
    </row>
    <row r="11" spans="1:17" ht="22.5" customHeight="1" x14ac:dyDescent="0.25">
      <c r="A11" s="30"/>
      <c r="B11" s="29" t="s">
        <v>22</v>
      </c>
      <c r="C11" s="28">
        <f t="shared" si="1"/>
        <v>89</v>
      </c>
      <c r="D11" s="27">
        <f t="shared" si="2"/>
        <v>35</v>
      </c>
      <c r="E11" s="27">
        <f t="shared" si="3"/>
        <v>54</v>
      </c>
      <c r="F11" s="28">
        <f t="shared" si="4"/>
        <v>15</v>
      </c>
      <c r="G11" s="27">
        <v>15</v>
      </c>
      <c r="H11" s="26"/>
      <c r="I11" s="28">
        <f t="shared" si="5"/>
        <v>20</v>
      </c>
      <c r="J11" s="27">
        <v>20</v>
      </c>
      <c r="K11" s="26"/>
      <c r="L11" s="28">
        <f t="shared" si="6"/>
        <v>27</v>
      </c>
      <c r="M11" s="27"/>
      <c r="N11" s="26">
        <v>27</v>
      </c>
      <c r="O11" s="28">
        <f t="shared" si="7"/>
        <v>27</v>
      </c>
      <c r="P11" s="27"/>
      <c r="Q11" s="26">
        <v>27</v>
      </c>
    </row>
    <row r="12" spans="1:17" ht="22.5" customHeight="1" x14ac:dyDescent="0.25">
      <c r="A12" s="30"/>
      <c r="B12" s="29" t="s">
        <v>21</v>
      </c>
      <c r="C12" s="28">
        <f t="shared" si="1"/>
        <v>74</v>
      </c>
      <c r="D12" s="27">
        <f t="shared" si="2"/>
        <v>15</v>
      </c>
      <c r="E12" s="27">
        <f t="shared" si="3"/>
        <v>59</v>
      </c>
      <c r="F12" s="28">
        <f t="shared" si="4"/>
        <v>20</v>
      </c>
      <c r="G12" s="27">
        <v>15</v>
      </c>
      <c r="H12" s="26">
        <v>5</v>
      </c>
      <c r="I12" s="28">
        <f t="shared" si="5"/>
        <v>20</v>
      </c>
      <c r="J12" s="27"/>
      <c r="K12" s="26">
        <v>20</v>
      </c>
      <c r="L12" s="28">
        <f t="shared" si="6"/>
        <v>20</v>
      </c>
      <c r="M12" s="27"/>
      <c r="N12" s="26">
        <v>20</v>
      </c>
      <c r="O12" s="28">
        <f t="shared" si="7"/>
        <v>14</v>
      </c>
      <c r="P12" s="27"/>
      <c r="Q12" s="26">
        <v>14</v>
      </c>
    </row>
    <row r="13" spans="1:17" ht="22.5" customHeight="1" x14ac:dyDescent="0.25">
      <c r="A13" s="30"/>
      <c r="B13" s="29" t="s">
        <v>20</v>
      </c>
      <c r="C13" s="28">
        <f t="shared" si="1"/>
        <v>37</v>
      </c>
      <c r="D13" s="27">
        <f t="shared" si="2"/>
        <v>15</v>
      </c>
      <c r="E13" s="27">
        <f t="shared" si="3"/>
        <v>22</v>
      </c>
      <c r="F13" s="28">
        <f t="shared" si="4"/>
        <v>10</v>
      </c>
      <c r="G13" s="27">
        <v>10</v>
      </c>
      <c r="H13" s="26"/>
      <c r="I13" s="28">
        <f t="shared" si="5"/>
        <v>9</v>
      </c>
      <c r="J13" s="27">
        <v>5</v>
      </c>
      <c r="K13" s="26">
        <v>4</v>
      </c>
      <c r="L13" s="28">
        <f t="shared" si="6"/>
        <v>9</v>
      </c>
      <c r="M13" s="27"/>
      <c r="N13" s="26">
        <v>9</v>
      </c>
      <c r="O13" s="28">
        <f t="shared" si="7"/>
        <v>9</v>
      </c>
      <c r="P13" s="27"/>
      <c r="Q13" s="26">
        <v>9</v>
      </c>
    </row>
    <row r="14" spans="1:17" ht="22.5" customHeight="1" x14ac:dyDescent="0.25">
      <c r="A14" s="30"/>
      <c r="B14" s="29" t="s">
        <v>19</v>
      </c>
      <c r="C14" s="28">
        <f t="shared" si="1"/>
        <v>89</v>
      </c>
      <c r="D14" s="27">
        <f t="shared" si="2"/>
        <v>35</v>
      </c>
      <c r="E14" s="27">
        <f t="shared" si="3"/>
        <v>54</v>
      </c>
      <c r="F14" s="28">
        <f t="shared" si="4"/>
        <v>17</v>
      </c>
      <c r="G14" s="27">
        <v>17</v>
      </c>
      <c r="H14" s="26"/>
      <c r="I14" s="28">
        <f t="shared" si="5"/>
        <v>18</v>
      </c>
      <c r="J14" s="27">
        <v>18</v>
      </c>
      <c r="K14" s="26"/>
      <c r="L14" s="28">
        <f t="shared" si="6"/>
        <v>27</v>
      </c>
      <c r="M14" s="27"/>
      <c r="N14" s="26">
        <v>27</v>
      </c>
      <c r="O14" s="28">
        <f t="shared" si="7"/>
        <v>27</v>
      </c>
      <c r="P14" s="27"/>
      <c r="Q14" s="26">
        <v>27</v>
      </c>
    </row>
    <row r="15" spans="1:17" ht="22.5" customHeight="1" x14ac:dyDescent="0.25">
      <c r="A15" s="30"/>
      <c r="B15" s="29" t="s">
        <v>18</v>
      </c>
      <c r="C15" s="28">
        <f t="shared" si="1"/>
        <v>30</v>
      </c>
      <c r="D15" s="27">
        <f t="shared" si="2"/>
        <v>19</v>
      </c>
      <c r="E15" s="27">
        <f t="shared" si="3"/>
        <v>11</v>
      </c>
      <c r="F15" s="28">
        <f t="shared" si="4"/>
        <v>10</v>
      </c>
      <c r="G15" s="27">
        <v>10</v>
      </c>
      <c r="H15" s="26"/>
      <c r="I15" s="28">
        <f t="shared" si="5"/>
        <v>10</v>
      </c>
      <c r="J15" s="27">
        <v>9</v>
      </c>
      <c r="K15" s="26">
        <v>1</v>
      </c>
      <c r="L15" s="28">
        <f t="shared" si="6"/>
        <v>5</v>
      </c>
      <c r="M15" s="27"/>
      <c r="N15" s="26">
        <v>5</v>
      </c>
      <c r="O15" s="28">
        <f t="shared" si="7"/>
        <v>5</v>
      </c>
      <c r="P15" s="27"/>
      <c r="Q15" s="26">
        <v>5</v>
      </c>
    </row>
    <row r="16" spans="1:17" ht="22.5" customHeight="1" x14ac:dyDescent="0.25">
      <c r="A16" s="30"/>
      <c r="B16" s="29" t="s">
        <v>17</v>
      </c>
      <c r="C16" s="28">
        <f t="shared" si="1"/>
        <v>32</v>
      </c>
      <c r="D16" s="27">
        <f t="shared" si="2"/>
        <v>15</v>
      </c>
      <c r="E16" s="27">
        <f t="shared" si="3"/>
        <v>17</v>
      </c>
      <c r="F16" s="28">
        <f t="shared" si="4"/>
        <v>5</v>
      </c>
      <c r="G16" s="27"/>
      <c r="H16" s="26">
        <v>5</v>
      </c>
      <c r="I16" s="28">
        <f t="shared" si="5"/>
        <v>12</v>
      </c>
      <c r="J16" s="27"/>
      <c r="K16" s="26">
        <v>12</v>
      </c>
      <c r="L16" s="28">
        <f t="shared" si="6"/>
        <v>7</v>
      </c>
      <c r="M16" s="27">
        <v>7</v>
      </c>
      <c r="N16" s="26"/>
      <c r="O16" s="28">
        <f t="shared" si="7"/>
        <v>8</v>
      </c>
      <c r="P16" s="27">
        <v>8</v>
      </c>
      <c r="Q16" s="26"/>
    </row>
    <row r="17" spans="2:7" ht="22.5" customHeight="1" x14ac:dyDescent="0.25"/>
    <row r="18" spans="2:7" ht="22.5" customHeight="1" x14ac:dyDescent="0.25">
      <c r="B18" s="25" t="s">
        <v>12</v>
      </c>
      <c r="C18" s="25"/>
      <c r="D18" s="25"/>
      <c r="E18" s="25"/>
      <c r="F18" s="25"/>
      <c r="G18" s="25"/>
    </row>
    <row r="19" spans="2:7" ht="22.5" customHeight="1" x14ac:dyDescent="0.25"/>
    <row r="20" spans="2:7" ht="22.5" customHeight="1" x14ac:dyDescent="0.25"/>
    <row r="21" spans="2:7" ht="22.5" customHeight="1" x14ac:dyDescent="0.25"/>
    <row r="22" spans="2:7" ht="24" customHeight="1" x14ac:dyDescent="0.25"/>
    <row r="23" spans="2:7" ht="22.5" customHeight="1" x14ac:dyDescent="0.25"/>
    <row r="24" spans="2:7" ht="22.5" customHeight="1" x14ac:dyDescent="0.25"/>
    <row r="25" spans="2:7" ht="22.5" customHeight="1" x14ac:dyDescent="0.25"/>
    <row r="26" spans="2:7" ht="22.5" customHeight="1" x14ac:dyDescent="0.25"/>
    <row r="27" spans="2:7" ht="22.5" customHeight="1" x14ac:dyDescent="0.25"/>
    <row r="28" spans="2:7" ht="22.5" customHeight="1" x14ac:dyDescent="0.25"/>
    <row r="29" spans="2:7" ht="22.5" customHeight="1" x14ac:dyDescent="0.25"/>
    <row r="30" spans="2:7" ht="22.5" customHeight="1" x14ac:dyDescent="0.25"/>
    <row r="31" spans="2:7" ht="22.5" customHeight="1" x14ac:dyDescent="0.25"/>
    <row r="32" spans="2:7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2.5" customHeight="1" x14ac:dyDescent="0.25"/>
    <row r="47" ht="22.5" customHeight="1" x14ac:dyDescent="0.25"/>
    <row r="48" ht="22.5" customHeight="1" x14ac:dyDescent="0.25"/>
    <row r="49" ht="22.5" customHeight="1" x14ac:dyDescent="0.25"/>
    <row r="50" ht="22.5" customHeight="1" x14ac:dyDescent="0.25"/>
    <row r="51" ht="24" customHeight="1" x14ac:dyDescent="0.25"/>
    <row r="52" ht="24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  <row r="80" ht="24" customHeight="1" x14ac:dyDescent="0.25"/>
    <row r="81" ht="24" customHeight="1" x14ac:dyDescent="0.25"/>
    <row r="82" ht="24" customHeight="1" x14ac:dyDescent="0.25"/>
  </sheetData>
  <mergeCells count="11">
    <mergeCell ref="O3:Q3"/>
    <mergeCell ref="A5:B5"/>
    <mergeCell ref="B1:Q1"/>
    <mergeCell ref="A3:A4"/>
    <mergeCell ref="B3:B4"/>
    <mergeCell ref="C3:C4"/>
    <mergeCell ref="D3:D4"/>
    <mergeCell ref="E3:E4"/>
    <mergeCell ref="F3:H3"/>
    <mergeCell ref="I3:K3"/>
    <mergeCell ref="L3:N3"/>
  </mergeCells>
  <pageMargins left="0.7" right="0.7" top="0.75" bottom="0.75" header="0.3" footer="0.3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2857F-EB30-4831-BC6D-C8B03644BCBF}">
  <sheetPr>
    <pageSetUpPr fitToPage="1"/>
  </sheetPr>
  <dimension ref="A1:Q76"/>
  <sheetViews>
    <sheetView view="pageBreakPreview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43.140625" style="24" customWidth="1"/>
    <col min="3" max="3" width="15.7109375" style="24" customWidth="1"/>
    <col min="4" max="4" width="19.5703125" style="24" customWidth="1"/>
    <col min="5" max="5" width="20.42578125" style="24" customWidth="1"/>
    <col min="6" max="6" width="14.7109375" style="24" customWidth="1"/>
    <col min="7" max="7" width="22.7109375" style="24" customWidth="1"/>
    <col min="8" max="8" width="23.5703125" style="24" customWidth="1"/>
    <col min="9" max="9" width="16.85546875" style="24" customWidth="1"/>
    <col min="10" max="10" width="21.85546875" style="24" customWidth="1"/>
    <col min="11" max="11" width="23.140625" style="24" customWidth="1"/>
    <col min="12" max="12" width="16.7109375" style="24" customWidth="1"/>
    <col min="13" max="13" width="19" style="24" customWidth="1"/>
    <col min="14" max="14" width="22.5703125" style="24" customWidth="1"/>
    <col min="15" max="15" width="17" style="24" customWidth="1"/>
    <col min="16" max="16" width="20.7109375" style="24" customWidth="1"/>
    <col min="17" max="17" width="24.85546875" style="24" customWidth="1"/>
    <col min="18" max="16384" width="9.140625" style="24"/>
  </cols>
  <sheetData>
    <row r="1" spans="1:17" s="32" customFormat="1" ht="31.5" customHeight="1" x14ac:dyDescent="0.25">
      <c r="A1" s="215" t="s">
        <v>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8" customHeight="1" thickBot="1" x14ac:dyDescent="0.3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spans="1:17" ht="37.5" customHeight="1" x14ac:dyDescent="0.25">
      <c r="A3" s="212" t="s">
        <v>1</v>
      </c>
      <c r="B3" s="211" t="s">
        <v>0</v>
      </c>
      <c r="C3" s="218" t="s">
        <v>3</v>
      </c>
      <c r="D3" s="220" t="s">
        <v>8</v>
      </c>
      <c r="E3" s="221" t="s">
        <v>4</v>
      </c>
      <c r="F3" s="223" t="s">
        <v>7</v>
      </c>
      <c r="G3" s="224"/>
      <c r="H3" s="225"/>
      <c r="I3" s="223" t="s">
        <v>9</v>
      </c>
      <c r="J3" s="224"/>
      <c r="K3" s="225"/>
      <c r="L3" s="223" t="s">
        <v>10</v>
      </c>
      <c r="M3" s="224"/>
      <c r="N3" s="225"/>
      <c r="O3" s="223" t="s">
        <v>11</v>
      </c>
      <c r="P3" s="224"/>
      <c r="Q3" s="225"/>
    </row>
    <row r="4" spans="1:17" ht="85.5" customHeight="1" x14ac:dyDescent="0.25">
      <c r="A4" s="212"/>
      <c r="B4" s="211"/>
      <c r="C4" s="219"/>
      <c r="D4" s="216"/>
      <c r="E4" s="222"/>
      <c r="F4" s="12" t="s">
        <v>3</v>
      </c>
      <c r="G4" s="8" t="s">
        <v>8</v>
      </c>
      <c r="H4" s="13" t="s">
        <v>4</v>
      </c>
      <c r="I4" s="12" t="s">
        <v>3</v>
      </c>
      <c r="J4" s="8" t="s">
        <v>8</v>
      </c>
      <c r="K4" s="13" t="s">
        <v>4</v>
      </c>
      <c r="L4" s="12" t="s">
        <v>3</v>
      </c>
      <c r="M4" s="8" t="s">
        <v>8</v>
      </c>
      <c r="N4" s="13" t="s">
        <v>4</v>
      </c>
      <c r="O4" s="12" t="s">
        <v>3</v>
      </c>
      <c r="P4" s="8" t="s">
        <v>8</v>
      </c>
      <c r="Q4" s="13" t="s">
        <v>4</v>
      </c>
    </row>
    <row r="5" spans="1:17" s="6" customFormat="1" ht="24" customHeight="1" x14ac:dyDescent="0.25">
      <c r="A5" s="211" t="s">
        <v>2</v>
      </c>
      <c r="B5" s="217"/>
      <c r="C5" s="132"/>
      <c r="D5" s="135"/>
      <c r="E5" s="134"/>
      <c r="F5" s="132"/>
      <c r="G5" s="135"/>
      <c r="H5" s="134"/>
      <c r="I5" s="132"/>
      <c r="J5" s="135"/>
      <c r="K5" s="134"/>
      <c r="L5" s="132"/>
      <c r="M5" s="135"/>
      <c r="N5" s="134"/>
      <c r="O5" s="132"/>
      <c r="P5" s="135"/>
      <c r="Q5" s="134"/>
    </row>
    <row r="6" spans="1:17" s="3" customFormat="1" ht="42.75" customHeight="1" x14ac:dyDescent="0.25">
      <c r="A6" s="4">
        <v>1</v>
      </c>
      <c r="B6" s="11" t="s">
        <v>36</v>
      </c>
      <c r="C6" s="31">
        <f>C7+C8+C9+C10+C11+C12+C13+C14</f>
        <v>268</v>
      </c>
      <c r="D6" s="31">
        <f t="shared" ref="D6:E6" si="0">D7+D8+D9+D10+D11+D12+D13+D14</f>
        <v>268</v>
      </c>
      <c r="E6" s="31">
        <f t="shared" si="0"/>
        <v>0</v>
      </c>
      <c r="F6" s="14">
        <f t="shared" ref="F6:Q6" si="1">SUM(F7:F14)</f>
        <v>84</v>
      </c>
      <c r="G6" s="5">
        <f t="shared" si="1"/>
        <v>84</v>
      </c>
      <c r="H6" s="15">
        <f t="shared" si="1"/>
        <v>0</v>
      </c>
      <c r="I6" s="14">
        <f t="shared" si="1"/>
        <v>91</v>
      </c>
      <c r="J6" s="5">
        <f t="shared" si="1"/>
        <v>91</v>
      </c>
      <c r="K6" s="15">
        <f t="shared" si="1"/>
        <v>0</v>
      </c>
      <c r="L6" s="14">
        <f t="shared" si="1"/>
        <v>51</v>
      </c>
      <c r="M6" s="5">
        <f t="shared" si="1"/>
        <v>51</v>
      </c>
      <c r="N6" s="15">
        <f t="shared" si="1"/>
        <v>0</v>
      </c>
      <c r="O6" s="14">
        <f t="shared" si="1"/>
        <v>42</v>
      </c>
      <c r="P6" s="5">
        <f t="shared" si="1"/>
        <v>42</v>
      </c>
      <c r="Q6" s="15">
        <f t="shared" si="1"/>
        <v>0</v>
      </c>
    </row>
    <row r="7" spans="1:17" ht="22.5" customHeight="1" x14ac:dyDescent="0.25">
      <c r="A7" s="30">
        <v>1</v>
      </c>
      <c r="B7" s="180" t="s">
        <v>35</v>
      </c>
      <c r="C7" s="181">
        <f>D7+E7</f>
        <v>99</v>
      </c>
      <c r="D7" s="45">
        <f t="shared" ref="D7:E14" si="2">G7+J7+M7+P7</f>
        <v>99</v>
      </c>
      <c r="E7" s="26">
        <f t="shared" si="2"/>
        <v>0</v>
      </c>
      <c r="F7" s="28">
        <f t="shared" ref="F7:F14" si="3">G7+H7</f>
        <v>24</v>
      </c>
      <c r="G7" s="27">
        <v>24</v>
      </c>
      <c r="H7" s="26"/>
      <c r="I7" s="28">
        <f t="shared" ref="I7:I14" si="4">J7+K7</f>
        <v>25</v>
      </c>
      <c r="J7" s="27">
        <v>25</v>
      </c>
      <c r="K7" s="26"/>
      <c r="L7" s="28">
        <f t="shared" ref="L7:L14" si="5">M7+N7</f>
        <v>25</v>
      </c>
      <c r="M7" s="27">
        <v>25</v>
      </c>
      <c r="N7" s="26"/>
      <c r="O7" s="28">
        <f t="shared" ref="O7:O14" si="6">P7+Q7</f>
        <v>25</v>
      </c>
      <c r="P7" s="27">
        <v>25</v>
      </c>
      <c r="Q7" s="26"/>
    </row>
    <row r="8" spans="1:17" ht="22.5" customHeight="1" x14ac:dyDescent="0.25">
      <c r="A8" s="30">
        <v>2</v>
      </c>
      <c r="B8" s="180" t="s">
        <v>34</v>
      </c>
      <c r="C8" s="181">
        <f>D8+E8</f>
        <v>45</v>
      </c>
      <c r="D8" s="45">
        <f t="shared" si="2"/>
        <v>45</v>
      </c>
      <c r="E8" s="26">
        <f t="shared" si="2"/>
        <v>0</v>
      </c>
      <c r="F8" s="28">
        <f t="shared" si="3"/>
        <v>11</v>
      </c>
      <c r="G8" s="27">
        <v>11</v>
      </c>
      <c r="H8" s="26"/>
      <c r="I8" s="28">
        <f t="shared" si="4"/>
        <v>11</v>
      </c>
      <c r="J8" s="27">
        <v>11</v>
      </c>
      <c r="K8" s="26"/>
      <c r="L8" s="28">
        <f t="shared" si="5"/>
        <v>11</v>
      </c>
      <c r="M8" s="27">
        <v>11</v>
      </c>
      <c r="N8" s="26"/>
      <c r="O8" s="28">
        <f t="shared" si="6"/>
        <v>12</v>
      </c>
      <c r="P8" s="27">
        <v>12</v>
      </c>
      <c r="Q8" s="26"/>
    </row>
    <row r="9" spans="1:17" ht="22.5" customHeight="1" x14ac:dyDescent="0.25">
      <c r="A9" s="30">
        <v>3</v>
      </c>
      <c r="B9" s="180" t="s">
        <v>33</v>
      </c>
      <c r="C9" s="181">
        <f>D9+E9</f>
        <v>20</v>
      </c>
      <c r="D9" s="45">
        <f t="shared" si="2"/>
        <v>20</v>
      </c>
      <c r="E9" s="26">
        <f t="shared" si="2"/>
        <v>0</v>
      </c>
      <c r="F9" s="28">
        <f t="shared" si="3"/>
        <v>10</v>
      </c>
      <c r="G9" s="27">
        <v>10</v>
      </c>
      <c r="H9" s="26"/>
      <c r="I9" s="28">
        <f t="shared" si="4"/>
        <v>10</v>
      </c>
      <c r="J9" s="27">
        <v>10</v>
      </c>
      <c r="K9" s="26"/>
      <c r="L9" s="28">
        <f t="shared" si="5"/>
        <v>0</v>
      </c>
      <c r="M9" s="27"/>
      <c r="N9" s="26"/>
      <c r="O9" s="28">
        <f t="shared" si="6"/>
        <v>0</v>
      </c>
      <c r="P9" s="27"/>
      <c r="Q9" s="26"/>
    </row>
    <row r="10" spans="1:17" ht="22.5" customHeight="1" x14ac:dyDescent="0.25">
      <c r="A10" s="30">
        <v>4</v>
      </c>
      <c r="B10" s="180" t="s">
        <v>32</v>
      </c>
      <c r="C10" s="181">
        <f t="shared" ref="C10:C14" si="7">D10+E10</f>
        <v>20</v>
      </c>
      <c r="D10" s="45">
        <f t="shared" si="2"/>
        <v>20</v>
      </c>
      <c r="E10" s="26">
        <f t="shared" si="2"/>
        <v>0</v>
      </c>
      <c r="F10" s="28">
        <f t="shared" si="3"/>
        <v>0</v>
      </c>
      <c r="G10" s="27"/>
      <c r="H10" s="26"/>
      <c r="I10" s="28">
        <f t="shared" si="4"/>
        <v>10</v>
      </c>
      <c r="J10" s="27">
        <v>10</v>
      </c>
      <c r="K10" s="26"/>
      <c r="L10" s="28">
        <f t="shared" si="5"/>
        <v>10</v>
      </c>
      <c r="M10" s="27">
        <v>10</v>
      </c>
      <c r="N10" s="26"/>
      <c r="O10" s="28">
        <f t="shared" si="6"/>
        <v>0</v>
      </c>
      <c r="P10" s="27"/>
      <c r="Q10" s="26"/>
    </row>
    <row r="11" spans="1:17" ht="22.5" customHeight="1" x14ac:dyDescent="0.25">
      <c r="A11" s="30">
        <v>5</v>
      </c>
      <c r="B11" s="180" t="s">
        <v>31</v>
      </c>
      <c r="C11" s="181">
        <f t="shared" si="7"/>
        <v>35</v>
      </c>
      <c r="D11" s="45">
        <f t="shared" si="2"/>
        <v>35</v>
      </c>
      <c r="E11" s="26">
        <f t="shared" si="2"/>
        <v>0</v>
      </c>
      <c r="F11" s="28">
        <f t="shared" si="3"/>
        <v>15</v>
      </c>
      <c r="G11" s="27">
        <v>15</v>
      </c>
      <c r="H11" s="26"/>
      <c r="I11" s="28">
        <f t="shared" si="4"/>
        <v>10</v>
      </c>
      <c r="J11" s="27">
        <v>10</v>
      </c>
      <c r="K11" s="26"/>
      <c r="L11" s="28">
        <f t="shared" si="5"/>
        <v>5</v>
      </c>
      <c r="M11" s="27">
        <v>5</v>
      </c>
      <c r="N11" s="26"/>
      <c r="O11" s="28">
        <f t="shared" si="6"/>
        <v>5</v>
      </c>
      <c r="P11" s="27">
        <v>5</v>
      </c>
      <c r="Q11" s="26"/>
    </row>
    <row r="12" spans="1:17" ht="22.5" customHeight="1" x14ac:dyDescent="0.25">
      <c r="A12" s="30">
        <v>6</v>
      </c>
      <c r="B12" s="180" t="s">
        <v>30</v>
      </c>
      <c r="C12" s="181">
        <f t="shared" si="7"/>
        <v>20</v>
      </c>
      <c r="D12" s="45">
        <f t="shared" si="2"/>
        <v>20</v>
      </c>
      <c r="E12" s="26">
        <f t="shared" si="2"/>
        <v>0</v>
      </c>
      <c r="F12" s="28">
        <f t="shared" si="3"/>
        <v>10</v>
      </c>
      <c r="G12" s="27">
        <v>10</v>
      </c>
      <c r="H12" s="26"/>
      <c r="I12" s="28">
        <f t="shared" si="4"/>
        <v>10</v>
      </c>
      <c r="J12" s="27">
        <v>10</v>
      </c>
      <c r="K12" s="26"/>
      <c r="L12" s="28">
        <f t="shared" si="5"/>
        <v>0</v>
      </c>
      <c r="M12" s="27"/>
      <c r="N12" s="26"/>
      <c r="O12" s="28">
        <f t="shared" si="6"/>
        <v>0</v>
      </c>
      <c r="P12" s="27"/>
      <c r="Q12" s="26"/>
    </row>
    <row r="13" spans="1:17" ht="22.5" customHeight="1" x14ac:dyDescent="0.25">
      <c r="A13" s="30">
        <v>7</v>
      </c>
      <c r="B13" s="180" t="s">
        <v>29</v>
      </c>
      <c r="C13" s="181">
        <f t="shared" si="7"/>
        <v>15</v>
      </c>
      <c r="D13" s="45">
        <f t="shared" si="2"/>
        <v>15</v>
      </c>
      <c r="E13" s="26">
        <f t="shared" si="2"/>
        <v>0</v>
      </c>
      <c r="F13" s="28">
        <f t="shared" si="3"/>
        <v>7</v>
      </c>
      <c r="G13" s="27">
        <v>7</v>
      </c>
      <c r="H13" s="26"/>
      <c r="I13" s="28">
        <f t="shared" si="4"/>
        <v>8</v>
      </c>
      <c r="J13" s="27">
        <v>8</v>
      </c>
      <c r="K13" s="26"/>
      <c r="L13" s="28">
        <f t="shared" si="5"/>
        <v>0</v>
      </c>
      <c r="M13" s="27"/>
      <c r="N13" s="26"/>
      <c r="O13" s="28">
        <f t="shared" si="6"/>
        <v>0</v>
      </c>
      <c r="P13" s="27"/>
      <c r="Q13" s="26"/>
    </row>
    <row r="14" spans="1:17" ht="22.5" customHeight="1" x14ac:dyDescent="0.25">
      <c r="A14" s="30">
        <v>8</v>
      </c>
      <c r="B14" s="180" t="s">
        <v>28</v>
      </c>
      <c r="C14" s="181">
        <f t="shared" si="7"/>
        <v>14</v>
      </c>
      <c r="D14" s="45">
        <f t="shared" si="2"/>
        <v>14</v>
      </c>
      <c r="E14" s="26">
        <f t="shared" si="2"/>
        <v>0</v>
      </c>
      <c r="F14" s="28">
        <f t="shared" si="3"/>
        <v>7</v>
      </c>
      <c r="G14" s="27">
        <v>7</v>
      </c>
      <c r="H14" s="26"/>
      <c r="I14" s="28">
        <f t="shared" si="4"/>
        <v>7</v>
      </c>
      <c r="J14" s="27">
        <v>7</v>
      </c>
      <c r="K14" s="26"/>
      <c r="L14" s="28">
        <f t="shared" si="5"/>
        <v>0</v>
      </c>
      <c r="M14" s="27"/>
      <c r="N14" s="26"/>
      <c r="O14" s="28">
        <f t="shared" si="6"/>
        <v>0</v>
      </c>
      <c r="P14" s="27"/>
      <c r="Q14" s="26"/>
    </row>
    <row r="15" spans="1:17" ht="22.5" customHeight="1" x14ac:dyDescent="0.25"/>
    <row r="16" spans="1:17" ht="24" customHeight="1" x14ac:dyDescent="0.25"/>
    <row r="17" ht="22.5" customHeight="1" x14ac:dyDescent="0.25"/>
    <row r="18" ht="22.5" customHeight="1" x14ac:dyDescent="0.25"/>
    <row r="19" ht="22.5" customHeight="1" x14ac:dyDescent="0.25"/>
    <row r="20" ht="22.5" customHeight="1" x14ac:dyDescent="0.25"/>
    <row r="21" ht="22.5" customHeight="1" x14ac:dyDescent="0.25"/>
    <row r="22" ht="22.5" customHeight="1" x14ac:dyDescent="0.25"/>
    <row r="23" ht="22.5" customHeight="1" x14ac:dyDescent="0.25"/>
    <row r="24" ht="22.5" customHeight="1" x14ac:dyDescent="0.25"/>
    <row r="25" ht="22.5" customHeight="1" x14ac:dyDescent="0.25"/>
    <row r="26" ht="22.5" customHeight="1" x14ac:dyDescent="0.25"/>
    <row r="27" ht="22.5" customHeight="1" x14ac:dyDescent="0.25"/>
    <row r="28" ht="22.5" customHeight="1" x14ac:dyDescent="0.25"/>
    <row r="29" ht="22.5" customHeight="1" x14ac:dyDescent="0.25"/>
    <row r="30" ht="22.5" customHeight="1" x14ac:dyDescent="0.25"/>
    <row r="31" ht="22.5" customHeight="1" x14ac:dyDescent="0.25"/>
    <row r="32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4" customHeight="1" x14ac:dyDescent="0.25"/>
    <row r="46" ht="24" customHeight="1" x14ac:dyDescent="0.25"/>
    <row r="47" ht="24" customHeight="1" x14ac:dyDescent="0.25"/>
    <row r="48" ht="24" customHeight="1" x14ac:dyDescent="0.25"/>
    <row r="49" ht="24" customHeight="1" x14ac:dyDescent="0.25"/>
    <row r="50" ht="24" customHeight="1" x14ac:dyDescent="0.25"/>
    <row r="51" ht="24" customHeight="1" x14ac:dyDescent="0.25"/>
    <row r="52" ht="24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</sheetData>
  <mergeCells count="11">
    <mergeCell ref="A5:B5"/>
    <mergeCell ref="A1:Q2"/>
    <mergeCell ref="A3:A4"/>
    <mergeCell ref="B3:B4"/>
    <mergeCell ref="C3:C4"/>
    <mergeCell ref="D3:D4"/>
    <mergeCell ref="E3:E4"/>
    <mergeCell ref="F3:H3"/>
    <mergeCell ref="I3:K3"/>
    <mergeCell ref="L3:N3"/>
    <mergeCell ref="O3:Q3"/>
  </mergeCells>
  <pageMargins left="0.7" right="0.7" top="0.75" bottom="0.75" header="0.3" footer="0.3"/>
  <pageSetup paperSize="9" scale="3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95C96-20AA-411E-9F7B-6E38D5E55E96}">
  <sheetPr>
    <pageSetUpPr fitToPage="1"/>
  </sheetPr>
  <dimension ref="A1:Q83"/>
  <sheetViews>
    <sheetView view="pageBreakPreview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33.5703125" style="24" customWidth="1"/>
    <col min="3" max="3" width="15.7109375" style="24" customWidth="1"/>
    <col min="4" max="4" width="19.5703125" style="24" customWidth="1"/>
    <col min="5" max="5" width="20.42578125" style="24" customWidth="1"/>
    <col min="6" max="6" width="14.7109375" style="24" customWidth="1"/>
    <col min="7" max="7" width="22.7109375" style="24" customWidth="1"/>
    <col min="8" max="8" width="23.5703125" style="24" customWidth="1"/>
    <col min="9" max="9" width="16.85546875" style="24" customWidth="1"/>
    <col min="10" max="10" width="21.85546875" style="24" customWidth="1"/>
    <col min="11" max="11" width="23.140625" style="24" customWidth="1"/>
    <col min="12" max="12" width="16.7109375" style="24" customWidth="1"/>
    <col min="13" max="13" width="19" style="24" customWidth="1"/>
    <col min="14" max="14" width="22.5703125" style="24" customWidth="1"/>
    <col min="15" max="15" width="17" style="24" customWidth="1"/>
    <col min="16" max="16" width="20.7109375" style="24" customWidth="1"/>
    <col min="17" max="17" width="24.85546875" style="24" customWidth="1"/>
    <col min="18" max="16384" width="9.140625" style="24"/>
  </cols>
  <sheetData>
    <row r="1" spans="1:17" s="32" customFormat="1" ht="31.5" customHeight="1" x14ac:dyDescent="0.25">
      <c r="A1" s="33"/>
      <c r="B1" s="215" t="s">
        <v>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8" customHeight="1" thickBot="1" x14ac:dyDescent="0.3"/>
    <row r="3" spans="1:17" ht="37.5" customHeight="1" x14ac:dyDescent="0.25">
      <c r="A3" s="212" t="s">
        <v>1</v>
      </c>
      <c r="B3" s="211" t="s">
        <v>0</v>
      </c>
      <c r="C3" s="218" t="s">
        <v>3</v>
      </c>
      <c r="D3" s="220" t="s">
        <v>8</v>
      </c>
      <c r="E3" s="221" t="s">
        <v>4</v>
      </c>
      <c r="F3" s="223" t="s">
        <v>7</v>
      </c>
      <c r="G3" s="224"/>
      <c r="H3" s="225"/>
      <c r="I3" s="223" t="s">
        <v>9</v>
      </c>
      <c r="J3" s="224"/>
      <c r="K3" s="225"/>
      <c r="L3" s="223" t="s">
        <v>10</v>
      </c>
      <c r="M3" s="224"/>
      <c r="N3" s="225"/>
      <c r="O3" s="223" t="s">
        <v>11</v>
      </c>
      <c r="P3" s="224"/>
      <c r="Q3" s="225"/>
    </row>
    <row r="4" spans="1:17" ht="69" customHeight="1" x14ac:dyDescent="0.25">
      <c r="A4" s="212"/>
      <c r="B4" s="211"/>
      <c r="C4" s="219"/>
      <c r="D4" s="216"/>
      <c r="E4" s="222"/>
      <c r="F4" s="12" t="s">
        <v>3</v>
      </c>
      <c r="G4" s="8" t="s">
        <v>8</v>
      </c>
      <c r="H4" s="13" t="s">
        <v>4</v>
      </c>
      <c r="I4" s="12" t="s">
        <v>3</v>
      </c>
      <c r="J4" s="8" t="s">
        <v>8</v>
      </c>
      <c r="K4" s="13" t="s">
        <v>4</v>
      </c>
      <c r="L4" s="12" t="s">
        <v>3</v>
      </c>
      <c r="M4" s="8" t="s">
        <v>8</v>
      </c>
      <c r="N4" s="13" t="s">
        <v>4</v>
      </c>
      <c r="O4" s="12" t="s">
        <v>3</v>
      </c>
      <c r="P4" s="8" t="s">
        <v>8</v>
      </c>
      <c r="Q4" s="13" t="s">
        <v>4</v>
      </c>
    </row>
    <row r="5" spans="1:17" s="6" customFormat="1" ht="24" hidden="1" customHeight="1" x14ac:dyDescent="0.25">
      <c r="A5" s="211" t="s">
        <v>2</v>
      </c>
      <c r="B5" s="217"/>
      <c r="C5" s="132"/>
      <c r="D5" s="135"/>
      <c r="E5" s="134"/>
      <c r="F5" s="132"/>
      <c r="G5" s="135"/>
      <c r="H5" s="134"/>
      <c r="I5" s="132"/>
      <c r="J5" s="135"/>
      <c r="K5" s="134"/>
      <c r="L5" s="132"/>
      <c r="M5" s="135"/>
      <c r="N5" s="134"/>
      <c r="O5" s="132"/>
      <c r="P5" s="135"/>
      <c r="Q5" s="134"/>
    </row>
    <row r="6" spans="1:17" s="3" customFormat="1" ht="42.75" customHeight="1" x14ac:dyDescent="0.25">
      <c r="A6" s="4">
        <v>1</v>
      </c>
      <c r="B6" s="11" t="s">
        <v>16</v>
      </c>
      <c r="C6" s="14">
        <f t="shared" ref="C6:Q6" si="0">SUM(C7:C17)</f>
        <v>234</v>
      </c>
      <c r="D6" s="14">
        <f t="shared" si="0"/>
        <v>234</v>
      </c>
      <c r="E6" s="14">
        <f t="shared" si="0"/>
        <v>0</v>
      </c>
      <c r="F6" s="14">
        <f t="shared" si="0"/>
        <v>55</v>
      </c>
      <c r="G6" s="5">
        <f t="shared" si="0"/>
        <v>55</v>
      </c>
      <c r="H6" s="15">
        <f t="shared" si="0"/>
        <v>0</v>
      </c>
      <c r="I6" s="14">
        <f t="shared" si="0"/>
        <v>77</v>
      </c>
      <c r="J6" s="5">
        <f t="shared" si="0"/>
        <v>77</v>
      </c>
      <c r="K6" s="15">
        <f t="shared" si="0"/>
        <v>0</v>
      </c>
      <c r="L6" s="14">
        <f t="shared" si="0"/>
        <v>61</v>
      </c>
      <c r="M6" s="5">
        <f t="shared" si="0"/>
        <v>61</v>
      </c>
      <c r="N6" s="15">
        <f t="shared" si="0"/>
        <v>0</v>
      </c>
      <c r="O6" s="14">
        <f t="shared" si="0"/>
        <v>41</v>
      </c>
      <c r="P6" s="5">
        <f t="shared" si="0"/>
        <v>41</v>
      </c>
      <c r="Q6" s="15">
        <f t="shared" si="0"/>
        <v>0</v>
      </c>
    </row>
    <row r="7" spans="1:17" ht="22.5" customHeight="1" x14ac:dyDescent="0.25">
      <c r="A7" s="30">
        <v>1</v>
      </c>
      <c r="B7" s="29" t="s">
        <v>98</v>
      </c>
      <c r="C7" s="28">
        <v>90</v>
      </c>
      <c r="D7" s="27">
        <v>90</v>
      </c>
      <c r="E7" s="26"/>
      <c r="F7" s="28">
        <v>22</v>
      </c>
      <c r="G7" s="28">
        <v>22</v>
      </c>
      <c r="H7" s="26"/>
      <c r="I7" s="28">
        <v>22</v>
      </c>
      <c r="J7" s="28">
        <v>22</v>
      </c>
      <c r="K7" s="26"/>
      <c r="L7" s="28">
        <v>23</v>
      </c>
      <c r="M7" s="28">
        <v>23</v>
      </c>
      <c r="N7" s="26"/>
      <c r="O7" s="28">
        <v>23</v>
      </c>
      <c r="P7" s="27">
        <v>23</v>
      </c>
      <c r="Q7" s="26"/>
    </row>
    <row r="8" spans="1:17" ht="22.5" customHeight="1" x14ac:dyDescent="0.25">
      <c r="A8" s="30">
        <v>2</v>
      </c>
      <c r="B8" s="29" t="s">
        <v>97</v>
      </c>
      <c r="C8" s="28">
        <v>18</v>
      </c>
      <c r="D8" s="27">
        <v>18</v>
      </c>
      <c r="E8" s="26"/>
      <c r="F8" s="28"/>
      <c r="G8" s="28"/>
      <c r="H8" s="26"/>
      <c r="I8" s="28">
        <v>9</v>
      </c>
      <c r="J8" s="28">
        <v>9</v>
      </c>
      <c r="K8" s="26"/>
      <c r="L8" s="28">
        <v>9</v>
      </c>
      <c r="M8" s="28">
        <v>9</v>
      </c>
      <c r="N8" s="26"/>
      <c r="O8" s="28"/>
      <c r="P8" s="27"/>
      <c r="Q8" s="26"/>
    </row>
    <row r="9" spans="1:17" ht="22.5" customHeight="1" x14ac:dyDescent="0.25">
      <c r="A9" s="30">
        <v>3</v>
      </c>
      <c r="B9" s="29" t="s">
        <v>96</v>
      </c>
      <c r="C9" s="28">
        <v>21</v>
      </c>
      <c r="D9" s="27">
        <v>21</v>
      </c>
      <c r="E9" s="26"/>
      <c r="F9" s="28">
        <v>5</v>
      </c>
      <c r="G9" s="28">
        <v>5</v>
      </c>
      <c r="H9" s="26"/>
      <c r="I9" s="28">
        <v>5</v>
      </c>
      <c r="J9" s="28">
        <v>5</v>
      </c>
      <c r="K9" s="26"/>
      <c r="L9" s="28">
        <v>5</v>
      </c>
      <c r="M9" s="28">
        <v>5</v>
      </c>
      <c r="N9" s="26"/>
      <c r="O9" s="28">
        <v>6</v>
      </c>
      <c r="P9" s="27">
        <v>6</v>
      </c>
      <c r="Q9" s="26"/>
    </row>
    <row r="10" spans="1:17" ht="22.5" customHeight="1" x14ac:dyDescent="0.25">
      <c r="A10" s="30">
        <v>4</v>
      </c>
      <c r="B10" s="29" t="s">
        <v>95</v>
      </c>
      <c r="C10" s="28">
        <v>7</v>
      </c>
      <c r="D10" s="27">
        <v>7</v>
      </c>
      <c r="E10" s="26"/>
      <c r="F10" s="28"/>
      <c r="G10" s="28"/>
      <c r="H10" s="26"/>
      <c r="I10" s="28">
        <v>7</v>
      </c>
      <c r="J10" s="28">
        <v>7</v>
      </c>
      <c r="K10" s="26"/>
      <c r="L10" s="28"/>
      <c r="M10" s="28"/>
      <c r="N10" s="26"/>
      <c r="O10" s="28"/>
      <c r="P10" s="27"/>
      <c r="Q10" s="26"/>
    </row>
    <row r="11" spans="1:17" ht="22.5" customHeight="1" x14ac:dyDescent="0.25">
      <c r="A11" s="30">
        <v>5</v>
      </c>
      <c r="B11" s="29" t="s">
        <v>94</v>
      </c>
      <c r="C11" s="28">
        <v>7</v>
      </c>
      <c r="D11" s="27">
        <v>7</v>
      </c>
      <c r="E11" s="26"/>
      <c r="F11" s="28">
        <v>7</v>
      </c>
      <c r="G11" s="28">
        <v>7</v>
      </c>
      <c r="H11" s="26"/>
      <c r="I11" s="28"/>
      <c r="J11" s="28"/>
      <c r="K11" s="26"/>
      <c r="L11" s="28"/>
      <c r="M11" s="28"/>
      <c r="N11" s="26"/>
      <c r="O11" s="28"/>
      <c r="P11" s="27"/>
      <c r="Q11" s="26"/>
    </row>
    <row r="12" spans="1:17" ht="22.5" customHeight="1" x14ac:dyDescent="0.25">
      <c r="A12" s="30">
        <v>6</v>
      </c>
      <c r="B12" s="29" t="s">
        <v>93</v>
      </c>
      <c r="C12" s="28">
        <v>31</v>
      </c>
      <c r="D12" s="27">
        <v>31</v>
      </c>
      <c r="E12" s="26"/>
      <c r="F12" s="28">
        <v>8</v>
      </c>
      <c r="G12" s="28">
        <v>8</v>
      </c>
      <c r="H12" s="26"/>
      <c r="I12" s="28">
        <v>8</v>
      </c>
      <c r="J12" s="28">
        <v>8</v>
      </c>
      <c r="K12" s="26"/>
      <c r="L12" s="28">
        <v>8</v>
      </c>
      <c r="M12" s="28">
        <v>8</v>
      </c>
      <c r="N12" s="26"/>
      <c r="O12" s="28">
        <v>7</v>
      </c>
      <c r="P12" s="27">
        <v>7</v>
      </c>
      <c r="Q12" s="26"/>
    </row>
    <row r="13" spans="1:17" ht="22.5" customHeight="1" x14ac:dyDescent="0.25">
      <c r="A13" s="30">
        <v>7</v>
      </c>
      <c r="B13" s="29" t="s">
        <v>92</v>
      </c>
      <c r="C13" s="28">
        <v>22</v>
      </c>
      <c r="D13" s="27">
        <v>22</v>
      </c>
      <c r="E13" s="26"/>
      <c r="F13" s="28">
        <v>6</v>
      </c>
      <c r="G13" s="28">
        <v>6</v>
      </c>
      <c r="H13" s="26"/>
      <c r="I13" s="28">
        <v>6</v>
      </c>
      <c r="J13" s="28">
        <v>6</v>
      </c>
      <c r="K13" s="26"/>
      <c r="L13" s="28">
        <v>5</v>
      </c>
      <c r="M13" s="28">
        <v>5</v>
      </c>
      <c r="N13" s="26"/>
      <c r="O13" s="28">
        <v>5</v>
      </c>
      <c r="P13" s="27">
        <v>5</v>
      </c>
      <c r="Q13" s="26"/>
    </row>
    <row r="14" spans="1:17" ht="22.5" customHeight="1" x14ac:dyDescent="0.25">
      <c r="A14" s="30">
        <v>8</v>
      </c>
      <c r="B14" s="29" t="s">
        <v>91</v>
      </c>
      <c r="C14" s="28">
        <v>4</v>
      </c>
      <c r="D14" s="27">
        <v>4</v>
      </c>
      <c r="E14" s="26"/>
      <c r="F14" s="28">
        <v>2</v>
      </c>
      <c r="G14" s="28">
        <v>2</v>
      </c>
      <c r="H14" s="26"/>
      <c r="I14" s="28">
        <v>2</v>
      </c>
      <c r="J14" s="28">
        <v>2</v>
      </c>
      <c r="K14" s="26"/>
      <c r="L14" s="28"/>
      <c r="M14" s="28"/>
      <c r="N14" s="26"/>
      <c r="O14" s="28"/>
      <c r="P14" s="27"/>
      <c r="Q14" s="26"/>
    </row>
    <row r="15" spans="1:17" ht="22.5" customHeight="1" x14ac:dyDescent="0.25">
      <c r="A15" s="30">
        <v>9</v>
      </c>
      <c r="B15" s="29" t="s">
        <v>90</v>
      </c>
      <c r="C15" s="28">
        <v>6</v>
      </c>
      <c r="D15" s="27">
        <v>6</v>
      </c>
      <c r="E15" s="26"/>
      <c r="F15" s="28"/>
      <c r="G15" s="28"/>
      <c r="H15" s="26"/>
      <c r="I15" s="28">
        <v>6</v>
      </c>
      <c r="J15" s="28">
        <v>6</v>
      </c>
      <c r="K15" s="26"/>
      <c r="L15" s="28"/>
      <c r="M15" s="28"/>
      <c r="N15" s="26"/>
      <c r="O15" s="28"/>
      <c r="P15" s="27"/>
      <c r="Q15" s="26"/>
    </row>
    <row r="16" spans="1:17" ht="22.5" customHeight="1" x14ac:dyDescent="0.25">
      <c r="A16" s="30">
        <v>10</v>
      </c>
      <c r="B16" s="29" t="s">
        <v>89</v>
      </c>
      <c r="C16" s="28">
        <v>13</v>
      </c>
      <c r="D16" s="27">
        <v>13</v>
      </c>
      <c r="E16" s="26"/>
      <c r="F16" s="28"/>
      <c r="G16" s="28"/>
      <c r="H16" s="26"/>
      <c r="I16" s="28">
        <v>7</v>
      </c>
      <c r="J16" s="28">
        <v>7</v>
      </c>
      <c r="K16" s="26"/>
      <c r="L16" s="28">
        <v>6</v>
      </c>
      <c r="M16" s="28">
        <v>6</v>
      </c>
      <c r="N16" s="26"/>
      <c r="O16" s="28"/>
      <c r="P16" s="27"/>
      <c r="Q16" s="26"/>
    </row>
    <row r="17" spans="1:17" ht="22.5" customHeight="1" x14ac:dyDescent="0.25">
      <c r="A17" s="30">
        <v>11</v>
      </c>
      <c r="B17" s="29" t="s">
        <v>88</v>
      </c>
      <c r="C17" s="28">
        <v>15</v>
      </c>
      <c r="D17" s="27">
        <v>15</v>
      </c>
      <c r="E17" s="26"/>
      <c r="F17" s="28">
        <v>5</v>
      </c>
      <c r="G17" s="28">
        <v>5</v>
      </c>
      <c r="H17" s="26"/>
      <c r="I17" s="28">
        <v>5</v>
      </c>
      <c r="J17" s="28">
        <v>5</v>
      </c>
      <c r="K17" s="26"/>
      <c r="L17" s="28">
        <v>5</v>
      </c>
      <c r="M17" s="28">
        <v>5</v>
      </c>
      <c r="N17" s="26"/>
      <c r="O17" s="28"/>
      <c r="P17" s="27"/>
      <c r="Q17" s="26"/>
    </row>
    <row r="18" spans="1:17" ht="22.5" customHeight="1" x14ac:dyDescent="0.25"/>
    <row r="19" spans="1:17" ht="22.5" customHeight="1" x14ac:dyDescent="0.25">
      <c r="B19" s="25"/>
      <c r="C19" s="25"/>
      <c r="D19" s="25"/>
      <c r="E19" s="25"/>
      <c r="F19" s="25"/>
      <c r="G19" s="25"/>
    </row>
    <row r="20" spans="1:17" ht="22.5" customHeight="1" x14ac:dyDescent="0.25"/>
    <row r="21" spans="1:17" ht="22.5" customHeight="1" x14ac:dyDescent="0.25"/>
    <row r="22" spans="1:17" ht="22.5" customHeight="1" x14ac:dyDescent="0.25"/>
    <row r="23" spans="1:17" ht="24" customHeight="1" x14ac:dyDescent="0.25"/>
    <row r="24" spans="1:17" ht="22.5" customHeight="1" x14ac:dyDescent="0.25"/>
    <row r="25" spans="1:17" ht="22.5" customHeight="1" x14ac:dyDescent="0.25"/>
    <row r="26" spans="1:17" ht="22.5" customHeight="1" x14ac:dyDescent="0.25"/>
    <row r="27" spans="1:17" ht="22.5" customHeight="1" x14ac:dyDescent="0.25"/>
    <row r="28" spans="1:17" ht="22.5" customHeight="1" x14ac:dyDescent="0.25"/>
    <row r="29" spans="1:17" ht="22.5" customHeight="1" x14ac:dyDescent="0.25"/>
    <row r="30" spans="1:17" ht="22.5" customHeight="1" x14ac:dyDescent="0.25"/>
    <row r="31" spans="1:17" ht="22.5" customHeight="1" x14ac:dyDescent="0.25"/>
    <row r="32" spans="1:17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2.5" customHeight="1" x14ac:dyDescent="0.25"/>
    <row r="47" ht="22.5" customHeight="1" x14ac:dyDescent="0.25"/>
    <row r="48" ht="22.5" customHeight="1" x14ac:dyDescent="0.25"/>
    <row r="49" ht="22.5" customHeight="1" x14ac:dyDescent="0.25"/>
    <row r="50" ht="22.5" customHeight="1" x14ac:dyDescent="0.25"/>
    <row r="51" ht="22.5" customHeight="1" x14ac:dyDescent="0.25"/>
    <row r="52" ht="24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  <row r="80" ht="24" customHeight="1" x14ac:dyDescent="0.25"/>
    <row r="81" ht="24" customHeight="1" x14ac:dyDescent="0.25"/>
    <row r="82" ht="24" customHeight="1" x14ac:dyDescent="0.25"/>
    <row r="83" ht="24" customHeight="1" x14ac:dyDescent="0.25"/>
  </sheetData>
  <mergeCells count="11">
    <mergeCell ref="A5:B5"/>
    <mergeCell ref="B1:Q1"/>
    <mergeCell ref="A3:A4"/>
    <mergeCell ref="B3:B4"/>
    <mergeCell ref="C3:C4"/>
    <mergeCell ref="D3:D4"/>
    <mergeCell ref="E3:E4"/>
    <mergeCell ref="F3:H3"/>
    <mergeCell ref="I3:K3"/>
    <mergeCell ref="L3:N3"/>
    <mergeCell ref="O3:Q3"/>
  </mergeCells>
  <pageMargins left="0.31496062992125984" right="0.31496062992125984" top="0.74803149606299213" bottom="0.74803149606299213" header="0.31496062992125984" footer="0.31496062992125984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B462A-982A-4C24-8B28-F425ECBE59F5}">
  <sheetPr>
    <pageSetUpPr fitToPage="1"/>
  </sheetPr>
  <dimension ref="A1:Q83"/>
  <sheetViews>
    <sheetView view="pageBreakPreview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43.140625" style="24" customWidth="1"/>
    <col min="3" max="3" width="15.7109375" style="24" customWidth="1"/>
    <col min="4" max="4" width="19.5703125" style="24" customWidth="1"/>
    <col min="5" max="5" width="20.42578125" style="24" customWidth="1"/>
    <col min="6" max="6" width="14.7109375" style="24" customWidth="1"/>
    <col min="7" max="7" width="22.7109375" style="24" customWidth="1"/>
    <col min="8" max="8" width="23.5703125" style="24" customWidth="1"/>
    <col min="9" max="9" width="16.85546875" style="24" customWidth="1"/>
    <col min="10" max="10" width="21.85546875" style="24" customWidth="1"/>
    <col min="11" max="11" width="23.140625" style="24" customWidth="1"/>
    <col min="12" max="12" width="16.7109375" style="24" customWidth="1"/>
    <col min="13" max="13" width="19" style="24" customWidth="1"/>
    <col min="14" max="14" width="22.5703125" style="24" customWidth="1"/>
    <col min="15" max="15" width="17" style="24" customWidth="1"/>
    <col min="16" max="16" width="20.7109375" style="24" customWidth="1"/>
    <col min="17" max="17" width="24.85546875" style="24" customWidth="1"/>
    <col min="18" max="16384" width="9.140625" style="24"/>
  </cols>
  <sheetData>
    <row r="1" spans="1:17" s="32" customFormat="1" ht="31.5" customHeight="1" x14ac:dyDescent="0.25">
      <c r="A1" s="33"/>
      <c r="B1" s="215" t="s">
        <v>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8" customHeight="1" thickBot="1" x14ac:dyDescent="0.3"/>
    <row r="3" spans="1:17" ht="37.5" customHeight="1" x14ac:dyDescent="0.25">
      <c r="A3" s="212" t="s">
        <v>1</v>
      </c>
      <c r="B3" s="211" t="s">
        <v>0</v>
      </c>
      <c r="C3" s="218" t="s">
        <v>3</v>
      </c>
      <c r="D3" s="220" t="s">
        <v>8</v>
      </c>
      <c r="E3" s="221" t="s">
        <v>4</v>
      </c>
      <c r="F3" s="223" t="s">
        <v>7</v>
      </c>
      <c r="G3" s="224"/>
      <c r="H3" s="225"/>
      <c r="I3" s="223" t="s">
        <v>9</v>
      </c>
      <c r="J3" s="224"/>
      <c r="K3" s="225"/>
      <c r="L3" s="223" t="s">
        <v>10</v>
      </c>
      <c r="M3" s="224"/>
      <c r="N3" s="225"/>
      <c r="O3" s="223" t="s">
        <v>11</v>
      </c>
      <c r="P3" s="224"/>
      <c r="Q3" s="225"/>
    </row>
    <row r="4" spans="1:17" ht="69" customHeight="1" x14ac:dyDescent="0.25">
      <c r="A4" s="212"/>
      <c r="B4" s="211"/>
      <c r="C4" s="219"/>
      <c r="D4" s="216"/>
      <c r="E4" s="222"/>
      <c r="F4" s="12" t="s">
        <v>3</v>
      </c>
      <c r="G4" s="8" t="s">
        <v>8</v>
      </c>
      <c r="H4" s="13" t="s">
        <v>4</v>
      </c>
      <c r="I4" s="12" t="s">
        <v>3</v>
      </c>
      <c r="J4" s="8" t="s">
        <v>8</v>
      </c>
      <c r="K4" s="13" t="s">
        <v>4</v>
      </c>
      <c r="L4" s="12" t="s">
        <v>3</v>
      </c>
      <c r="M4" s="8" t="s">
        <v>8</v>
      </c>
      <c r="N4" s="13" t="s">
        <v>4</v>
      </c>
      <c r="O4" s="12" t="s">
        <v>3</v>
      </c>
      <c r="P4" s="8" t="s">
        <v>8</v>
      </c>
      <c r="Q4" s="13" t="s">
        <v>4</v>
      </c>
    </row>
    <row r="5" spans="1:17" s="6" customFormat="1" ht="24" customHeight="1" x14ac:dyDescent="0.25">
      <c r="A5" s="211" t="s">
        <v>2</v>
      </c>
      <c r="B5" s="217"/>
      <c r="C5" s="20"/>
      <c r="D5" s="23"/>
      <c r="E5" s="22"/>
      <c r="F5" s="20"/>
      <c r="G5" s="23"/>
      <c r="H5" s="22"/>
      <c r="I5" s="20"/>
      <c r="J5" s="23"/>
      <c r="K5" s="22"/>
      <c r="L5" s="20"/>
      <c r="M5" s="23"/>
      <c r="N5" s="22"/>
      <c r="O5" s="20"/>
      <c r="P5" s="23"/>
      <c r="Q5" s="22"/>
    </row>
    <row r="6" spans="1:17" s="3" customFormat="1" ht="42.75" customHeight="1" x14ac:dyDescent="0.25">
      <c r="A6" s="4" t="s">
        <v>1</v>
      </c>
      <c r="B6" s="11" t="s">
        <v>160</v>
      </c>
      <c r="C6" s="31">
        <f t="shared" ref="C6:Q6" si="0">SUM(C7:C17)</f>
        <v>1054</v>
      </c>
      <c r="D6" s="124">
        <f t="shared" si="0"/>
        <v>1454520</v>
      </c>
      <c r="E6" s="31">
        <f t="shared" si="0"/>
        <v>0</v>
      </c>
      <c r="F6" s="31">
        <f t="shared" si="0"/>
        <v>267</v>
      </c>
      <c r="G6" s="124">
        <f t="shared" si="0"/>
        <v>368460</v>
      </c>
      <c r="H6" s="31">
        <f t="shared" si="0"/>
        <v>0</v>
      </c>
      <c r="I6" s="31">
        <f t="shared" si="0"/>
        <v>261</v>
      </c>
      <c r="J6" s="124">
        <f t="shared" si="0"/>
        <v>360180</v>
      </c>
      <c r="K6" s="31">
        <f t="shared" si="0"/>
        <v>0</v>
      </c>
      <c r="L6" s="31">
        <f t="shared" si="0"/>
        <v>260</v>
      </c>
      <c r="M6" s="124">
        <f t="shared" si="0"/>
        <v>358800</v>
      </c>
      <c r="N6" s="31">
        <f t="shared" si="0"/>
        <v>0</v>
      </c>
      <c r="O6" s="31">
        <f t="shared" si="0"/>
        <v>266</v>
      </c>
      <c r="P6" s="124">
        <f t="shared" si="0"/>
        <v>367080</v>
      </c>
      <c r="Q6" s="31">
        <f t="shared" si="0"/>
        <v>0</v>
      </c>
    </row>
    <row r="7" spans="1:17" ht="22.5" customHeight="1" x14ac:dyDescent="0.25">
      <c r="A7" s="30">
        <v>1</v>
      </c>
      <c r="B7" s="29" t="s">
        <v>159</v>
      </c>
      <c r="C7" s="28">
        <v>183</v>
      </c>
      <c r="D7" s="123">
        <v>252540</v>
      </c>
      <c r="E7" s="27">
        <f>H7+K7+N7+Q7</f>
        <v>0</v>
      </c>
      <c r="F7" s="122">
        <v>45</v>
      </c>
      <c r="G7" s="121">
        <v>62100</v>
      </c>
      <c r="H7" s="27">
        <f>K7+N7+Q7+T7</f>
        <v>0</v>
      </c>
      <c r="I7" s="28">
        <v>46</v>
      </c>
      <c r="J7" s="121">
        <v>63480</v>
      </c>
      <c r="K7" s="27">
        <f>N7+Q7+T7+W7</f>
        <v>0</v>
      </c>
      <c r="L7" s="28">
        <v>46</v>
      </c>
      <c r="M7" s="121">
        <v>63480</v>
      </c>
      <c r="N7" s="27">
        <f>Q7+T7+W7+Z7</f>
        <v>0</v>
      </c>
      <c r="O7" s="28">
        <v>46</v>
      </c>
      <c r="P7" s="121">
        <v>63480</v>
      </c>
      <c r="Q7" s="27">
        <f>T7+W7+Z7+AC7</f>
        <v>0</v>
      </c>
    </row>
    <row r="8" spans="1:17" ht="22.5" customHeight="1" x14ac:dyDescent="0.25">
      <c r="A8" s="30">
        <v>2</v>
      </c>
      <c r="B8" s="29" t="s">
        <v>158</v>
      </c>
      <c r="C8" s="28">
        <v>140</v>
      </c>
      <c r="D8" s="123">
        <v>193200</v>
      </c>
      <c r="E8" s="27">
        <f>H8+K8+N8+Q8</f>
        <v>0</v>
      </c>
      <c r="F8" s="122">
        <v>35</v>
      </c>
      <c r="G8" s="121">
        <v>48300</v>
      </c>
      <c r="H8" s="27">
        <f>K8+N8+Q8+T8</f>
        <v>0</v>
      </c>
      <c r="I8" s="28">
        <v>35</v>
      </c>
      <c r="J8" s="121">
        <v>48300</v>
      </c>
      <c r="K8" s="27">
        <f>N8+Q8+T8+W8</f>
        <v>0</v>
      </c>
      <c r="L8" s="28">
        <v>35</v>
      </c>
      <c r="M8" s="121">
        <v>48300</v>
      </c>
      <c r="N8" s="27">
        <f>Q8+T8+W8+Z8</f>
        <v>0</v>
      </c>
      <c r="O8" s="28">
        <v>35</v>
      </c>
      <c r="P8" s="121">
        <v>48300</v>
      </c>
      <c r="Q8" s="27">
        <f>T8+W8+Z8+AC8</f>
        <v>0</v>
      </c>
    </row>
    <row r="9" spans="1:17" ht="22.5" customHeight="1" x14ac:dyDescent="0.25">
      <c r="A9" s="30">
        <v>3</v>
      </c>
      <c r="B9" s="29" t="s">
        <v>157</v>
      </c>
      <c r="C9" s="28">
        <v>114</v>
      </c>
      <c r="D9" s="123">
        <v>157320</v>
      </c>
      <c r="E9" s="27">
        <f>H9+K9+N9+Q9</f>
        <v>0</v>
      </c>
      <c r="F9" s="122">
        <v>28</v>
      </c>
      <c r="G9" s="121">
        <v>38640</v>
      </c>
      <c r="H9" s="27">
        <f>K9+N9+Q9+T9</f>
        <v>0</v>
      </c>
      <c r="I9" s="28">
        <v>28</v>
      </c>
      <c r="J9" s="121">
        <v>38640</v>
      </c>
      <c r="K9" s="27">
        <f>N9+Q9+T9+W9</f>
        <v>0</v>
      </c>
      <c r="L9" s="28">
        <v>28</v>
      </c>
      <c r="M9" s="121">
        <v>38640</v>
      </c>
      <c r="N9" s="27">
        <f>Q9+T9+W9+Z9</f>
        <v>0</v>
      </c>
      <c r="O9" s="28">
        <v>30</v>
      </c>
      <c r="P9" s="121">
        <v>41400</v>
      </c>
      <c r="Q9" s="27">
        <f>T9+W9+Z9+AC9</f>
        <v>0</v>
      </c>
    </row>
    <row r="10" spans="1:17" ht="22.5" customHeight="1" x14ac:dyDescent="0.25">
      <c r="A10" s="30">
        <v>4</v>
      </c>
      <c r="B10" s="29" t="s">
        <v>156</v>
      </c>
      <c r="C10" s="28">
        <v>73</v>
      </c>
      <c r="D10" s="123">
        <v>100740</v>
      </c>
      <c r="E10" s="27">
        <f>H10+K10+N10+Q10</f>
        <v>0</v>
      </c>
      <c r="F10" s="122">
        <v>18</v>
      </c>
      <c r="G10" s="121">
        <v>24840</v>
      </c>
      <c r="H10" s="27">
        <f>K10+N10+Q10+T10</f>
        <v>0</v>
      </c>
      <c r="I10" s="28">
        <v>18</v>
      </c>
      <c r="J10" s="121">
        <v>24840</v>
      </c>
      <c r="K10" s="27">
        <f>N10+Q10+T10+W10</f>
        <v>0</v>
      </c>
      <c r="L10" s="28">
        <v>18</v>
      </c>
      <c r="M10" s="121">
        <v>24840</v>
      </c>
      <c r="N10" s="27">
        <f>Q10+T10+W10+Z10</f>
        <v>0</v>
      </c>
      <c r="O10" s="28">
        <v>19</v>
      </c>
      <c r="P10" s="121">
        <v>26220</v>
      </c>
      <c r="Q10" s="27">
        <f>T10+W10+Z10+AC10</f>
        <v>0</v>
      </c>
    </row>
    <row r="11" spans="1:17" ht="22.5" customHeight="1" x14ac:dyDescent="0.25">
      <c r="A11" s="30"/>
      <c r="B11" s="29" t="s">
        <v>155</v>
      </c>
      <c r="C11" s="28">
        <v>100</v>
      </c>
      <c r="D11" s="123">
        <v>138000</v>
      </c>
      <c r="E11" s="30">
        <v>0</v>
      </c>
      <c r="F11" s="122">
        <v>25</v>
      </c>
      <c r="G11" s="121">
        <v>34500</v>
      </c>
      <c r="H11" s="30">
        <v>0</v>
      </c>
      <c r="I11" s="28">
        <v>25</v>
      </c>
      <c r="J11" s="121">
        <v>34500</v>
      </c>
      <c r="K11" s="30">
        <v>0</v>
      </c>
      <c r="L11" s="28">
        <v>25</v>
      </c>
      <c r="M11" s="121">
        <v>34500</v>
      </c>
      <c r="N11" s="30">
        <v>0</v>
      </c>
      <c r="O11" s="28">
        <v>25</v>
      </c>
      <c r="P11" s="121">
        <v>34500</v>
      </c>
      <c r="Q11" s="30">
        <v>0</v>
      </c>
    </row>
    <row r="12" spans="1:17" ht="22.5" customHeight="1" x14ac:dyDescent="0.25">
      <c r="A12" s="30">
        <v>5</v>
      </c>
      <c r="B12" s="29" t="s">
        <v>154</v>
      </c>
      <c r="C12" s="28">
        <v>100</v>
      </c>
      <c r="D12" s="123">
        <v>138000</v>
      </c>
      <c r="E12" s="27">
        <f>H12+K12+N12+Q12</f>
        <v>0</v>
      </c>
      <c r="F12" s="122">
        <v>25</v>
      </c>
      <c r="G12" s="121">
        <v>34500</v>
      </c>
      <c r="H12" s="27">
        <f>K12+N12+Q12+T12</f>
        <v>0</v>
      </c>
      <c r="I12" s="28">
        <v>25</v>
      </c>
      <c r="J12" s="121">
        <v>34500</v>
      </c>
      <c r="K12" s="27">
        <f>N12+Q12+T12+W12</f>
        <v>0</v>
      </c>
      <c r="L12" s="28">
        <v>25</v>
      </c>
      <c r="M12" s="121">
        <v>34500</v>
      </c>
      <c r="N12" s="27">
        <f>Q12+T12+W12+Z12</f>
        <v>0</v>
      </c>
      <c r="O12" s="28">
        <v>25</v>
      </c>
      <c r="P12" s="121">
        <v>34500</v>
      </c>
      <c r="Q12" s="27">
        <f>T12+W12+Z12+AC12</f>
        <v>0</v>
      </c>
    </row>
    <row r="13" spans="1:17" ht="22.5" customHeight="1" x14ac:dyDescent="0.25">
      <c r="A13" s="30">
        <v>6</v>
      </c>
      <c r="B13" s="29" t="s">
        <v>153</v>
      </c>
      <c r="C13" s="28">
        <v>73</v>
      </c>
      <c r="D13" s="123">
        <v>100740</v>
      </c>
      <c r="E13" s="27">
        <v>0</v>
      </c>
      <c r="F13" s="122">
        <v>18</v>
      </c>
      <c r="G13" s="121">
        <v>24840</v>
      </c>
      <c r="H13" s="27">
        <v>0</v>
      </c>
      <c r="I13" s="28">
        <v>18</v>
      </c>
      <c r="J13" s="121">
        <v>24840</v>
      </c>
      <c r="K13" s="27">
        <v>0</v>
      </c>
      <c r="L13" s="28">
        <v>18</v>
      </c>
      <c r="M13" s="121">
        <v>24840</v>
      </c>
      <c r="N13" s="27">
        <v>0</v>
      </c>
      <c r="O13" s="28">
        <v>19</v>
      </c>
      <c r="P13" s="121">
        <v>26220</v>
      </c>
      <c r="Q13" s="27">
        <v>0</v>
      </c>
    </row>
    <row r="14" spans="1:17" ht="22.5" customHeight="1" x14ac:dyDescent="0.25">
      <c r="A14" s="30">
        <v>9</v>
      </c>
      <c r="B14" s="29" t="s">
        <v>152</v>
      </c>
      <c r="C14" s="28">
        <v>25</v>
      </c>
      <c r="D14" s="123">
        <v>34500</v>
      </c>
      <c r="E14" s="27">
        <f>H14+K14+N14+Q14</f>
        <v>0</v>
      </c>
      <c r="F14" s="122">
        <v>5</v>
      </c>
      <c r="G14" s="121">
        <v>6900</v>
      </c>
      <c r="H14" s="27">
        <f>K14+N14+Q14+T14</f>
        <v>0</v>
      </c>
      <c r="I14" s="28">
        <v>5</v>
      </c>
      <c r="J14" s="121">
        <v>6900</v>
      </c>
      <c r="K14" s="27">
        <f>N14+Q14+T14+W14</f>
        <v>0</v>
      </c>
      <c r="L14" s="28">
        <v>7</v>
      </c>
      <c r="M14" s="121">
        <v>9660</v>
      </c>
      <c r="N14" s="27">
        <f>Q14+T14+W14+Z14</f>
        <v>0</v>
      </c>
      <c r="O14" s="28">
        <v>8</v>
      </c>
      <c r="P14" s="121">
        <v>11040</v>
      </c>
      <c r="Q14" s="27">
        <f>T14+W14+Z14+AC14</f>
        <v>0</v>
      </c>
    </row>
    <row r="15" spans="1:17" ht="22.5" customHeight="1" x14ac:dyDescent="0.25">
      <c r="A15" s="30">
        <v>7</v>
      </c>
      <c r="B15" s="29" t="s">
        <v>151</v>
      </c>
      <c r="C15" s="28">
        <v>73</v>
      </c>
      <c r="D15" s="123">
        <v>100740</v>
      </c>
      <c r="E15" s="27">
        <f>H15+K15+N15+Q15</f>
        <v>0</v>
      </c>
      <c r="F15" s="122">
        <v>18</v>
      </c>
      <c r="G15" s="121">
        <v>24840</v>
      </c>
      <c r="H15" s="27">
        <f>K15+N15+Q15+T15</f>
        <v>0</v>
      </c>
      <c r="I15" s="28">
        <v>18</v>
      </c>
      <c r="J15" s="121">
        <v>24840</v>
      </c>
      <c r="K15" s="27">
        <f>N15+Q15+T15+W15</f>
        <v>0</v>
      </c>
      <c r="L15" s="28">
        <v>18</v>
      </c>
      <c r="M15" s="121">
        <v>24840</v>
      </c>
      <c r="N15" s="27">
        <f>Q15+T15+W15+Z15</f>
        <v>0</v>
      </c>
      <c r="O15" s="28">
        <v>19</v>
      </c>
      <c r="P15" s="121">
        <v>26220</v>
      </c>
      <c r="Q15" s="27">
        <f>T15+W15+Z15+AC15</f>
        <v>0</v>
      </c>
    </row>
    <row r="16" spans="1:17" ht="22.5" customHeight="1" x14ac:dyDescent="0.25">
      <c r="A16" s="30">
        <v>8</v>
      </c>
      <c r="B16" s="29" t="s">
        <v>150</v>
      </c>
      <c r="C16" s="28">
        <v>73</v>
      </c>
      <c r="D16" s="123">
        <v>100740</v>
      </c>
      <c r="E16" s="27">
        <f>H16+K16+N16+Q16</f>
        <v>0</v>
      </c>
      <c r="F16" s="122">
        <v>25</v>
      </c>
      <c r="G16" s="121">
        <v>34500</v>
      </c>
      <c r="H16" s="27">
        <f>K16+N16+Q16+T16</f>
        <v>0</v>
      </c>
      <c r="I16" s="28">
        <v>18</v>
      </c>
      <c r="J16" s="121">
        <v>24840</v>
      </c>
      <c r="K16" s="27">
        <f>N16+Q16+T16+W16</f>
        <v>0</v>
      </c>
      <c r="L16" s="28">
        <v>15</v>
      </c>
      <c r="M16" s="121">
        <v>20700</v>
      </c>
      <c r="N16" s="27">
        <f>Q16+T16+W16+Z16</f>
        <v>0</v>
      </c>
      <c r="O16" s="28">
        <v>15</v>
      </c>
      <c r="P16" s="121">
        <v>20700</v>
      </c>
      <c r="Q16" s="27">
        <f>T16+W16+Z16+AC16</f>
        <v>0</v>
      </c>
    </row>
    <row r="17" spans="1:17" ht="22.5" customHeight="1" x14ac:dyDescent="0.25">
      <c r="A17" s="30">
        <v>10</v>
      </c>
      <c r="B17" s="29" t="s">
        <v>149</v>
      </c>
      <c r="C17" s="28">
        <v>100</v>
      </c>
      <c r="D17" s="123">
        <v>138000</v>
      </c>
      <c r="E17" s="30">
        <v>0</v>
      </c>
      <c r="F17" s="122">
        <v>25</v>
      </c>
      <c r="G17" s="121">
        <v>34500</v>
      </c>
      <c r="H17" s="30">
        <v>0</v>
      </c>
      <c r="I17" s="28">
        <v>25</v>
      </c>
      <c r="J17" s="121">
        <v>34500</v>
      </c>
      <c r="K17" s="30">
        <v>0</v>
      </c>
      <c r="L17" s="28">
        <v>25</v>
      </c>
      <c r="M17" s="121">
        <v>34500</v>
      </c>
      <c r="N17" s="30">
        <v>0</v>
      </c>
      <c r="O17" s="28">
        <v>25</v>
      </c>
      <c r="P17" s="121">
        <v>34500</v>
      </c>
      <c r="Q17" s="30">
        <v>0</v>
      </c>
    </row>
    <row r="18" spans="1:17" ht="22.5" customHeight="1" x14ac:dyDescent="0.25"/>
    <row r="19" spans="1:17" ht="22.5" customHeight="1" x14ac:dyDescent="0.25">
      <c r="B19" s="25" t="s">
        <v>12</v>
      </c>
      <c r="C19" s="25"/>
      <c r="D19" s="25"/>
      <c r="E19" s="25"/>
      <c r="F19" s="25"/>
      <c r="G19" s="25"/>
    </row>
    <row r="20" spans="1:17" ht="22.5" customHeight="1" x14ac:dyDescent="0.25"/>
    <row r="21" spans="1:17" ht="22.5" customHeight="1" x14ac:dyDescent="0.25"/>
    <row r="22" spans="1:17" ht="22.5" customHeight="1" x14ac:dyDescent="0.25"/>
    <row r="23" spans="1:17" ht="24" customHeight="1" x14ac:dyDescent="0.25"/>
    <row r="24" spans="1:17" ht="22.5" customHeight="1" x14ac:dyDescent="0.25"/>
    <row r="25" spans="1:17" ht="22.5" customHeight="1" x14ac:dyDescent="0.25"/>
    <row r="26" spans="1:17" ht="22.5" customHeight="1" x14ac:dyDescent="0.25"/>
    <row r="27" spans="1:17" ht="22.5" customHeight="1" x14ac:dyDescent="0.25"/>
    <row r="28" spans="1:17" ht="22.5" customHeight="1" x14ac:dyDescent="0.25"/>
    <row r="29" spans="1:17" ht="22.5" customHeight="1" x14ac:dyDescent="0.25"/>
    <row r="30" spans="1:17" ht="22.5" customHeight="1" x14ac:dyDescent="0.25"/>
    <row r="31" spans="1:17" ht="22.5" customHeight="1" x14ac:dyDescent="0.25"/>
    <row r="32" spans="1:17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2.5" customHeight="1" x14ac:dyDescent="0.25"/>
    <row r="47" ht="22.5" customHeight="1" x14ac:dyDescent="0.25"/>
    <row r="48" ht="22.5" customHeight="1" x14ac:dyDescent="0.25"/>
    <row r="49" ht="22.5" customHeight="1" x14ac:dyDescent="0.25"/>
    <row r="50" ht="22.5" customHeight="1" x14ac:dyDescent="0.25"/>
    <row r="51" ht="22.5" customHeight="1" x14ac:dyDescent="0.25"/>
    <row r="52" ht="24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  <row r="80" ht="24" customHeight="1" x14ac:dyDescent="0.25"/>
    <row r="81" ht="24" customHeight="1" x14ac:dyDescent="0.25"/>
    <row r="82" ht="24" customHeight="1" x14ac:dyDescent="0.25"/>
    <row r="83" ht="24" customHeight="1" x14ac:dyDescent="0.25"/>
  </sheetData>
  <mergeCells count="11">
    <mergeCell ref="O3:Q3"/>
    <mergeCell ref="A5:B5"/>
    <mergeCell ref="B1:Q1"/>
    <mergeCell ref="F3:H3"/>
    <mergeCell ref="I3:K3"/>
    <mergeCell ref="L3:N3"/>
    <mergeCell ref="C3:C4"/>
    <mergeCell ref="D3:D4"/>
    <mergeCell ref="E3:E4"/>
    <mergeCell ref="B3:B4"/>
    <mergeCell ref="A3:A4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532E-7533-4F0E-AAFC-722D7DC09C1A}">
  <sheetPr>
    <pageSetUpPr fitToPage="1"/>
  </sheetPr>
  <dimension ref="A1:Q81"/>
  <sheetViews>
    <sheetView view="pageBreakPreview" topLeftCell="B1" zoomScale="60" zoomScaleNormal="60" workbookViewId="0">
      <pane ySplit="4" topLeftCell="A5" activePane="bottomLeft" state="frozen"/>
      <selection activeCell="D15" sqref="D15"/>
      <selection pane="bottomLeft" activeCell="D15" sqref="D15"/>
    </sheetView>
  </sheetViews>
  <sheetFormatPr defaultColWidth="9.140625" defaultRowHeight="18" x14ac:dyDescent="0.25"/>
  <cols>
    <col min="1" max="1" width="6.28515625" style="24" customWidth="1"/>
    <col min="2" max="2" width="43.140625" style="24" customWidth="1"/>
    <col min="3" max="3" width="15.7109375" style="24" customWidth="1"/>
    <col min="4" max="4" width="19.5703125" style="24" customWidth="1"/>
    <col min="5" max="5" width="20.42578125" style="24" customWidth="1"/>
    <col min="6" max="6" width="14.7109375" style="24" customWidth="1"/>
    <col min="7" max="7" width="22.7109375" style="24" customWidth="1"/>
    <col min="8" max="8" width="23.5703125" style="24" customWidth="1"/>
    <col min="9" max="9" width="16.85546875" style="24" customWidth="1"/>
    <col min="10" max="10" width="21.85546875" style="24" customWidth="1"/>
    <col min="11" max="11" width="23.140625" style="24" customWidth="1"/>
    <col min="12" max="12" width="16.7109375" style="24" customWidth="1"/>
    <col min="13" max="13" width="19" style="24" customWidth="1"/>
    <col min="14" max="14" width="22.5703125" style="24" customWidth="1"/>
    <col min="15" max="15" width="17" style="24" customWidth="1"/>
    <col min="16" max="16" width="20.7109375" style="24" customWidth="1"/>
    <col min="17" max="17" width="24.85546875" style="24" customWidth="1"/>
    <col min="18" max="16384" width="9.140625" style="24"/>
  </cols>
  <sheetData>
    <row r="1" spans="1:17" s="32" customFormat="1" ht="31.5" customHeight="1" x14ac:dyDescent="0.25">
      <c r="A1" s="33"/>
      <c r="B1" s="215" t="s">
        <v>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ht="18" customHeight="1" thickBot="1" x14ac:dyDescent="0.3"/>
    <row r="3" spans="1:17" ht="37.5" customHeight="1" x14ac:dyDescent="0.25">
      <c r="A3" s="212" t="s">
        <v>1</v>
      </c>
      <c r="B3" s="211" t="s">
        <v>0</v>
      </c>
      <c r="C3" s="218" t="s">
        <v>3</v>
      </c>
      <c r="D3" s="220" t="s">
        <v>8</v>
      </c>
      <c r="E3" s="221" t="s">
        <v>4</v>
      </c>
      <c r="F3" s="223" t="s">
        <v>7</v>
      </c>
      <c r="G3" s="224"/>
      <c r="H3" s="225"/>
      <c r="I3" s="223" t="s">
        <v>9</v>
      </c>
      <c r="J3" s="224"/>
      <c r="K3" s="225"/>
      <c r="L3" s="223" t="s">
        <v>10</v>
      </c>
      <c r="M3" s="224"/>
      <c r="N3" s="225"/>
      <c r="O3" s="223" t="s">
        <v>11</v>
      </c>
      <c r="P3" s="224"/>
      <c r="Q3" s="225"/>
    </row>
    <row r="4" spans="1:17" ht="69" customHeight="1" x14ac:dyDescent="0.25">
      <c r="A4" s="212"/>
      <c r="B4" s="211"/>
      <c r="C4" s="219"/>
      <c r="D4" s="216"/>
      <c r="E4" s="222"/>
      <c r="F4" s="12" t="s">
        <v>3</v>
      </c>
      <c r="G4" s="8" t="s">
        <v>8</v>
      </c>
      <c r="H4" s="13" t="s">
        <v>4</v>
      </c>
      <c r="I4" s="12" t="s">
        <v>3</v>
      </c>
      <c r="J4" s="8" t="s">
        <v>8</v>
      </c>
      <c r="K4" s="13" t="s">
        <v>4</v>
      </c>
      <c r="L4" s="12" t="s">
        <v>3</v>
      </c>
      <c r="M4" s="8" t="s">
        <v>8</v>
      </c>
      <c r="N4" s="13" t="s">
        <v>4</v>
      </c>
      <c r="O4" s="12" t="s">
        <v>3</v>
      </c>
      <c r="P4" s="8" t="s">
        <v>8</v>
      </c>
      <c r="Q4" s="13" t="s">
        <v>4</v>
      </c>
    </row>
    <row r="5" spans="1:17" s="3" customFormat="1" ht="42.75" customHeight="1" x14ac:dyDescent="0.25">
      <c r="A5" s="4"/>
      <c r="B5" s="11" t="s">
        <v>148</v>
      </c>
      <c r="C5" s="31">
        <f>SUM(C6:C15)</f>
        <v>588</v>
      </c>
      <c r="D5" s="31">
        <f t="shared" ref="D5:Q5" si="0">SUM(D6:D15)</f>
        <v>203</v>
      </c>
      <c r="E5" s="31">
        <f t="shared" si="0"/>
        <v>385</v>
      </c>
      <c r="F5" s="31">
        <f t="shared" si="0"/>
        <v>146</v>
      </c>
      <c r="G5" s="31">
        <f t="shared" si="0"/>
        <v>146</v>
      </c>
      <c r="H5" s="31">
        <f t="shared" si="0"/>
        <v>0</v>
      </c>
      <c r="I5" s="31">
        <f t="shared" si="0"/>
        <v>157</v>
      </c>
      <c r="J5" s="31">
        <f t="shared" si="0"/>
        <v>57</v>
      </c>
      <c r="K5" s="31">
        <f t="shared" si="0"/>
        <v>100</v>
      </c>
      <c r="L5" s="31">
        <f t="shared" si="0"/>
        <v>150</v>
      </c>
      <c r="M5" s="31">
        <f t="shared" si="0"/>
        <v>0</v>
      </c>
      <c r="N5" s="31">
        <f t="shared" si="0"/>
        <v>150</v>
      </c>
      <c r="O5" s="31">
        <f t="shared" si="0"/>
        <v>135</v>
      </c>
      <c r="P5" s="31">
        <f t="shared" si="0"/>
        <v>0</v>
      </c>
      <c r="Q5" s="31">
        <f t="shared" si="0"/>
        <v>135</v>
      </c>
    </row>
    <row r="6" spans="1:17" ht="52.5" customHeight="1" x14ac:dyDescent="0.25">
      <c r="A6" s="114">
        <v>1</v>
      </c>
      <c r="B6" s="113" t="s">
        <v>147</v>
      </c>
      <c r="C6" s="112">
        <f>D6+E6</f>
        <v>48</v>
      </c>
      <c r="D6" s="111">
        <f t="shared" ref="D6:E15" si="1">G6+J6+M6+P6</f>
        <v>18</v>
      </c>
      <c r="E6" s="110">
        <f t="shared" si="1"/>
        <v>30</v>
      </c>
      <c r="F6" s="112">
        <f t="shared" ref="F6:F15" si="2">G6+H6</f>
        <v>12</v>
      </c>
      <c r="G6" s="111">
        <v>12</v>
      </c>
      <c r="H6" s="110"/>
      <c r="I6" s="112">
        <f t="shared" ref="I6:I15" si="3">J6+K6</f>
        <v>12</v>
      </c>
      <c r="J6" s="111">
        <v>6</v>
      </c>
      <c r="K6" s="110">
        <v>6</v>
      </c>
      <c r="L6" s="112">
        <f t="shared" ref="L6:L15" si="4">M6+N6</f>
        <v>12</v>
      </c>
      <c r="M6" s="111"/>
      <c r="N6" s="110">
        <v>12</v>
      </c>
      <c r="O6" s="112">
        <f t="shared" ref="O6:O15" si="5">P6+Q6</f>
        <v>12</v>
      </c>
      <c r="P6" s="111"/>
      <c r="Q6" s="110">
        <v>12</v>
      </c>
    </row>
    <row r="7" spans="1:17" ht="52.5" customHeight="1" x14ac:dyDescent="0.25">
      <c r="A7" s="114">
        <v>2</v>
      </c>
      <c r="B7" s="113" t="s">
        <v>146</v>
      </c>
      <c r="C7" s="112">
        <f>D7+E7</f>
        <v>70</v>
      </c>
      <c r="D7" s="111">
        <f t="shared" si="1"/>
        <v>25</v>
      </c>
      <c r="E7" s="110">
        <f t="shared" si="1"/>
        <v>45</v>
      </c>
      <c r="F7" s="112">
        <f t="shared" si="2"/>
        <v>20</v>
      </c>
      <c r="G7" s="111">
        <v>20</v>
      </c>
      <c r="H7" s="110"/>
      <c r="I7" s="112">
        <f t="shared" si="3"/>
        <v>20</v>
      </c>
      <c r="J7" s="111">
        <v>5</v>
      </c>
      <c r="K7" s="110">
        <v>15</v>
      </c>
      <c r="L7" s="112">
        <f t="shared" si="4"/>
        <v>20</v>
      </c>
      <c r="M7" s="111"/>
      <c r="N7" s="110">
        <v>20</v>
      </c>
      <c r="O7" s="112">
        <f t="shared" si="5"/>
        <v>10</v>
      </c>
      <c r="P7" s="111"/>
      <c r="Q7" s="110">
        <v>10</v>
      </c>
    </row>
    <row r="8" spans="1:17" ht="52.5" customHeight="1" x14ac:dyDescent="0.25">
      <c r="A8" s="114">
        <v>3</v>
      </c>
      <c r="B8" s="113" t="s">
        <v>145</v>
      </c>
      <c r="C8" s="112">
        <f>D8+E8</f>
        <v>58</v>
      </c>
      <c r="D8" s="111">
        <f t="shared" si="1"/>
        <v>18</v>
      </c>
      <c r="E8" s="110">
        <f t="shared" si="1"/>
        <v>40</v>
      </c>
      <c r="F8" s="112">
        <f t="shared" si="2"/>
        <v>15</v>
      </c>
      <c r="G8" s="111">
        <v>15</v>
      </c>
      <c r="H8" s="110"/>
      <c r="I8" s="112">
        <f t="shared" si="3"/>
        <v>18</v>
      </c>
      <c r="J8" s="111">
        <v>3</v>
      </c>
      <c r="K8" s="110">
        <v>15</v>
      </c>
      <c r="L8" s="112">
        <f t="shared" si="4"/>
        <v>13</v>
      </c>
      <c r="M8" s="111"/>
      <c r="N8" s="110">
        <v>13</v>
      </c>
      <c r="O8" s="112">
        <f t="shared" si="5"/>
        <v>12</v>
      </c>
      <c r="P8" s="111"/>
      <c r="Q8" s="110">
        <v>12</v>
      </c>
    </row>
    <row r="9" spans="1:17" ht="52.5" customHeight="1" x14ac:dyDescent="0.25">
      <c r="A9" s="114">
        <v>4</v>
      </c>
      <c r="B9" s="113" t="s">
        <v>144</v>
      </c>
      <c r="C9" s="112">
        <f t="shared" ref="C9:C15" si="6">D9+E9</f>
        <v>58</v>
      </c>
      <c r="D9" s="111">
        <f t="shared" si="1"/>
        <v>18</v>
      </c>
      <c r="E9" s="110">
        <f t="shared" si="1"/>
        <v>40</v>
      </c>
      <c r="F9" s="112">
        <f t="shared" si="2"/>
        <v>15</v>
      </c>
      <c r="G9" s="111">
        <v>15</v>
      </c>
      <c r="H9" s="110"/>
      <c r="I9" s="112">
        <f t="shared" si="3"/>
        <v>15</v>
      </c>
      <c r="J9" s="111">
        <v>3</v>
      </c>
      <c r="K9" s="110">
        <v>12</v>
      </c>
      <c r="L9" s="112">
        <f t="shared" si="4"/>
        <v>15</v>
      </c>
      <c r="M9" s="111"/>
      <c r="N9" s="110">
        <v>15</v>
      </c>
      <c r="O9" s="112">
        <f t="shared" si="5"/>
        <v>13</v>
      </c>
      <c r="P9" s="111"/>
      <c r="Q9" s="110">
        <v>13</v>
      </c>
    </row>
    <row r="10" spans="1:17" ht="52.5" customHeight="1" x14ac:dyDescent="0.25">
      <c r="A10" s="114">
        <v>5</v>
      </c>
      <c r="B10" s="113" t="s">
        <v>143</v>
      </c>
      <c r="C10" s="112">
        <f t="shared" si="6"/>
        <v>58</v>
      </c>
      <c r="D10" s="111">
        <f t="shared" si="1"/>
        <v>18</v>
      </c>
      <c r="E10" s="110">
        <f t="shared" si="1"/>
        <v>40</v>
      </c>
      <c r="F10" s="112">
        <f t="shared" si="2"/>
        <v>14</v>
      </c>
      <c r="G10" s="111">
        <v>14</v>
      </c>
      <c r="H10" s="110"/>
      <c r="I10" s="112">
        <f t="shared" si="3"/>
        <v>14</v>
      </c>
      <c r="J10" s="111">
        <v>4</v>
      </c>
      <c r="K10" s="110">
        <v>10</v>
      </c>
      <c r="L10" s="112">
        <f t="shared" si="4"/>
        <v>15</v>
      </c>
      <c r="M10" s="111"/>
      <c r="N10" s="110">
        <v>15</v>
      </c>
      <c r="O10" s="112">
        <f t="shared" si="5"/>
        <v>15</v>
      </c>
      <c r="P10" s="111"/>
      <c r="Q10" s="110">
        <v>15</v>
      </c>
    </row>
    <row r="11" spans="1:17" s="115" customFormat="1" ht="52.5" customHeight="1" x14ac:dyDescent="0.25">
      <c r="A11" s="120">
        <v>6</v>
      </c>
      <c r="B11" s="119" t="s">
        <v>142</v>
      </c>
      <c r="C11" s="118">
        <f t="shared" si="6"/>
        <v>58</v>
      </c>
      <c r="D11" s="117">
        <f t="shared" si="1"/>
        <v>18</v>
      </c>
      <c r="E11" s="116">
        <f t="shared" si="1"/>
        <v>40</v>
      </c>
      <c r="F11" s="118">
        <f t="shared" si="2"/>
        <v>15</v>
      </c>
      <c r="G11" s="117">
        <v>15</v>
      </c>
      <c r="H11" s="116"/>
      <c r="I11" s="118">
        <f t="shared" si="3"/>
        <v>15</v>
      </c>
      <c r="J11" s="117">
        <v>3</v>
      </c>
      <c r="K11" s="116">
        <v>12</v>
      </c>
      <c r="L11" s="118">
        <f t="shared" si="4"/>
        <v>15</v>
      </c>
      <c r="M11" s="117"/>
      <c r="N11" s="116">
        <v>15</v>
      </c>
      <c r="O11" s="118">
        <f t="shared" si="5"/>
        <v>13</v>
      </c>
      <c r="P11" s="117"/>
      <c r="Q11" s="116">
        <v>13</v>
      </c>
    </row>
    <row r="12" spans="1:17" ht="52.5" customHeight="1" x14ac:dyDescent="0.25">
      <c r="A12" s="114">
        <v>7</v>
      </c>
      <c r="B12" s="113" t="s">
        <v>141</v>
      </c>
      <c r="C12" s="112">
        <f t="shared" si="6"/>
        <v>75</v>
      </c>
      <c r="D12" s="111">
        <f t="shared" si="1"/>
        <v>25</v>
      </c>
      <c r="E12" s="110">
        <f t="shared" si="1"/>
        <v>50</v>
      </c>
      <c r="F12" s="112">
        <f t="shared" si="2"/>
        <v>15</v>
      </c>
      <c r="G12" s="111">
        <v>15</v>
      </c>
      <c r="H12" s="110"/>
      <c r="I12" s="112">
        <f t="shared" si="3"/>
        <v>20</v>
      </c>
      <c r="J12" s="111">
        <v>10</v>
      </c>
      <c r="K12" s="110">
        <v>10</v>
      </c>
      <c r="L12" s="112">
        <f t="shared" si="4"/>
        <v>20</v>
      </c>
      <c r="M12" s="111"/>
      <c r="N12" s="110">
        <v>20</v>
      </c>
      <c r="O12" s="112">
        <f t="shared" si="5"/>
        <v>20</v>
      </c>
      <c r="P12" s="111"/>
      <c r="Q12" s="110">
        <v>20</v>
      </c>
    </row>
    <row r="13" spans="1:17" ht="52.5" customHeight="1" x14ac:dyDescent="0.25">
      <c r="A13" s="114">
        <v>8</v>
      </c>
      <c r="B13" s="113" t="s">
        <v>140</v>
      </c>
      <c r="C13" s="112">
        <f t="shared" si="6"/>
        <v>48</v>
      </c>
      <c r="D13" s="111">
        <f t="shared" si="1"/>
        <v>18</v>
      </c>
      <c r="E13" s="110">
        <f t="shared" si="1"/>
        <v>30</v>
      </c>
      <c r="F13" s="112">
        <f t="shared" si="2"/>
        <v>12</v>
      </c>
      <c r="G13" s="111">
        <v>12</v>
      </c>
      <c r="H13" s="110"/>
      <c r="I13" s="112">
        <f t="shared" si="3"/>
        <v>12</v>
      </c>
      <c r="J13" s="111">
        <v>6</v>
      </c>
      <c r="K13" s="110">
        <v>6</v>
      </c>
      <c r="L13" s="112">
        <f t="shared" si="4"/>
        <v>12</v>
      </c>
      <c r="M13" s="111"/>
      <c r="N13" s="110">
        <v>12</v>
      </c>
      <c r="O13" s="112">
        <f t="shared" si="5"/>
        <v>12</v>
      </c>
      <c r="P13" s="111"/>
      <c r="Q13" s="110">
        <v>12</v>
      </c>
    </row>
    <row r="14" spans="1:17" ht="52.5" customHeight="1" x14ac:dyDescent="0.25">
      <c r="A14" s="114">
        <v>9</v>
      </c>
      <c r="B14" s="113" t="s">
        <v>139</v>
      </c>
      <c r="C14" s="112">
        <f t="shared" si="6"/>
        <v>85</v>
      </c>
      <c r="D14" s="111">
        <f t="shared" si="1"/>
        <v>30</v>
      </c>
      <c r="E14" s="110">
        <f t="shared" si="1"/>
        <v>55</v>
      </c>
      <c r="F14" s="112">
        <f t="shared" si="2"/>
        <v>21</v>
      </c>
      <c r="G14" s="111">
        <v>21</v>
      </c>
      <c r="H14" s="110"/>
      <c r="I14" s="112">
        <f t="shared" si="3"/>
        <v>21</v>
      </c>
      <c r="J14" s="111">
        <v>9</v>
      </c>
      <c r="K14" s="110">
        <v>12</v>
      </c>
      <c r="L14" s="112">
        <f t="shared" si="4"/>
        <v>21</v>
      </c>
      <c r="M14" s="111"/>
      <c r="N14" s="110">
        <v>21</v>
      </c>
      <c r="O14" s="112">
        <f t="shared" si="5"/>
        <v>22</v>
      </c>
      <c r="P14" s="111"/>
      <c r="Q14" s="110">
        <v>22</v>
      </c>
    </row>
    <row r="15" spans="1:17" ht="52.5" customHeight="1" x14ac:dyDescent="0.25">
      <c r="A15" s="114">
        <v>10</v>
      </c>
      <c r="B15" s="113" t="s">
        <v>138</v>
      </c>
      <c r="C15" s="112">
        <f t="shared" si="6"/>
        <v>30</v>
      </c>
      <c r="D15" s="111">
        <f t="shared" si="1"/>
        <v>15</v>
      </c>
      <c r="E15" s="110">
        <f t="shared" si="1"/>
        <v>15</v>
      </c>
      <c r="F15" s="112">
        <f t="shared" si="2"/>
        <v>7</v>
      </c>
      <c r="G15" s="111">
        <v>7</v>
      </c>
      <c r="H15" s="110"/>
      <c r="I15" s="112">
        <f t="shared" si="3"/>
        <v>10</v>
      </c>
      <c r="J15" s="111">
        <v>8</v>
      </c>
      <c r="K15" s="110">
        <v>2</v>
      </c>
      <c r="L15" s="112">
        <f t="shared" si="4"/>
        <v>7</v>
      </c>
      <c r="M15" s="111"/>
      <c r="N15" s="110">
        <v>7</v>
      </c>
      <c r="O15" s="112">
        <f t="shared" si="5"/>
        <v>6</v>
      </c>
      <c r="P15" s="111"/>
      <c r="Q15" s="110">
        <v>6</v>
      </c>
    </row>
    <row r="16" spans="1:17" ht="22.5" customHeight="1" x14ac:dyDescent="0.25"/>
    <row r="17" spans="2:7" ht="22.5" customHeight="1" x14ac:dyDescent="0.25">
      <c r="B17" s="25" t="s">
        <v>12</v>
      </c>
      <c r="C17" s="25"/>
      <c r="D17" s="25"/>
      <c r="E17" s="25"/>
      <c r="F17" s="25"/>
      <c r="G17" s="25"/>
    </row>
    <row r="18" spans="2:7" ht="22.5" customHeight="1" x14ac:dyDescent="0.25"/>
    <row r="19" spans="2:7" ht="22.5" customHeight="1" x14ac:dyDescent="0.25"/>
    <row r="20" spans="2:7" ht="22.5" customHeight="1" x14ac:dyDescent="0.25"/>
    <row r="21" spans="2:7" ht="24" customHeight="1" x14ac:dyDescent="0.25"/>
    <row r="22" spans="2:7" ht="22.5" customHeight="1" x14ac:dyDescent="0.25"/>
    <row r="23" spans="2:7" ht="22.5" customHeight="1" x14ac:dyDescent="0.25"/>
    <row r="24" spans="2:7" ht="22.5" customHeight="1" x14ac:dyDescent="0.25"/>
    <row r="25" spans="2:7" ht="22.5" customHeight="1" x14ac:dyDescent="0.25"/>
    <row r="26" spans="2:7" ht="22.5" customHeight="1" x14ac:dyDescent="0.25"/>
    <row r="27" spans="2:7" ht="22.5" customHeight="1" x14ac:dyDescent="0.25"/>
    <row r="28" spans="2:7" ht="22.5" customHeight="1" x14ac:dyDescent="0.25"/>
    <row r="29" spans="2:7" ht="22.5" customHeight="1" x14ac:dyDescent="0.25"/>
    <row r="30" spans="2:7" ht="22.5" customHeight="1" x14ac:dyDescent="0.25"/>
    <row r="31" spans="2:7" ht="22.5" customHeight="1" x14ac:dyDescent="0.25"/>
    <row r="32" spans="2:7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2.5" customHeight="1" x14ac:dyDescent="0.25"/>
    <row r="47" ht="22.5" customHeight="1" x14ac:dyDescent="0.25"/>
    <row r="48" ht="22.5" customHeight="1" x14ac:dyDescent="0.25"/>
    <row r="49" ht="22.5" customHeight="1" x14ac:dyDescent="0.25"/>
    <row r="50" ht="24" customHeight="1" x14ac:dyDescent="0.25"/>
    <row r="51" ht="24" customHeight="1" x14ac:dyDescent="0.25"/>
    <row r="52" ht="24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  <row r="80" ht="24" customHeight="1" x14ac:dyDescent="0.25"/>
    <row r="81" ht="24" customHeight="1" x14ac:dyDescent="0.25"/>
  </sheetData>
  <mergeCells count="10">
    <mergeCell ref="B1:Q1"/>
    <mergeCell ref="A3:A4"/>
    <mergeCell ref="B3:B4"/>
    <mergeCell ref="C3:C4"/>
    <mergeCell ref="D3:D4"/>
    <mergeCell ref="E3:E4"/>
    <mergeCell ref="F3:H3"/>
    <mergeCell ref="I3:K3"/>
    <mergeCell ref="L3:N3"/>
    <mergeCell ref="O3:Q3"/>
  </mergeCells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20</vt:i4>
      </vt:variant>
    </vt:vector>
  </HeadingPairs>
  <TitlesOfParts>
    <vt:vector size="41" baseType="lpstr">
      <vt:lpstr>1-4 лектер</vt:lpstr>
      <vt:lpstr>1.Абай</vt:lpstr>
      <vt:lpstr>2.Акмолинская</vt:lpstr>
      <vt:lpstr>3. Актюбинская</vt:lpstr>
      <vt:lpstr>4. Алматинская</vt:lpstr>
      <vt:lpstr>5.Атырауская</vt:lpstr>
      <vt:lpstr>6.ВКО</vt:lpstr>
      <vt:lpstr>7. Жамбылская</vt:lpstr>
      <vt:lpstr>8. Жетысуская</vt:lpstr>
      <vt:lpstr>9.ЗКО</vt:lpstr>
      <vt:lpstr>10.Карагандинская</vt:lpstr>
      <vt:lpstr>11.Костанайская</vt:lpstr>
      <vt:lpstr>12. Кызылординская </vt:lpstr>
      <vt:lpstr>13.Мангыстау</vt:lpstr>
      <vt:lpstr>14.Павлодар</vt:lpstr>
      <vt:lpstr>15.СКО</vt:lpstr>
      <vt:lpstr>16. Туркестанская</vt:lpstr>
      <vt:lpstr>17.Улытауская</vt:lpstr>
      <vt:lpstr>18. г. Алматы</vt:lpstr>
      <vt:lpstr>19. г. Астана</vt:lpstr>
      <vt:lpstr>20. г. Шымкент</vt:lpstr>
      <vt:lpstr>'1.Абай'!Область_печати</vt:lpstr>
      <vt:lpstr>'10.Карагандинская'!Область_печати</vt:lpstr>
      <vt:lpstr>'11.Костанайская'!Область_печати</vt:lpstr>
      <vt:lpstr>'12. Кызылординская '!Область_печати</vt:lpstr>
      <vt:lpstr>'13.Мангыстау'!Область_печати</vt:lpstr>
      <vt:lpstr>'1-4 лектер'!Область_печати</vt:lpstr>
      <vt:lpstr>'14.Павлодар'!Область_печати</vt:lpstr>
      <vt:lpstr>'15.СКО'!Область_печати</vt:lpstr>
      <vt:lpstr>'16. Туркестанская'!Область_печати</vt:lpstr>
      <vt:lpstr>'17.Улытауская'!Область_печати</vt:lpstr>
      <vt:lpstr>'18. г. Алматы'!Область_печати</vt:lpstr>
      <vt:lpstr>'19. г. Астана'!Область_печати</vt:lpstr>
      <vt:lpstr>'2.Акмолинская'!Область_печати</vt:lpstr>
      <vt:lpstr>'20. г. Шымкент'!Область_печати</vt:lpstr>
      <vt:lpstr>'4. Алматинская'!Область_печати</vt:lpstr>
      <vt:lpstr>'5.Атырауская'!Область_печати</vt:lpstr>
      <vt:lpstr>'6.ВКО'!Область_печати</vt:lpstr>
      <vt:lpstr>'7. Жамбылская'!Область_печати</vt:lpstr>
      <vt:lpstr>'8. Жетысуская'!Область_печати</vt:lpstr>
      <vt:lpstr>'9.ЗКО'!Область_печати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Аяулым М.Берекенова</dc:creator>
  <cp:lastModifiedBy>Жадыра С. Оразбаева</cp:lastModifiedBy>
  <cp:lastPrinted>2023-02-03T08:02:11Z</cp:lastPrinted>
  <dcterms:created xsi:type="dcterms:W3CDTF">2022-07-20T08:52:35Z</dcterms:created>
  <dcterms:modified xsi:type="dcterms:W3CDTF">2023-02-08T03:35:20Z</dcterms:modified>
</cp:coreProperties>
</file>