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ЭтаКнига"/>
  <xr:revisionPtr revIDLastSave="0" documentId="13_ncr:1_{18A98BDF-D7D4-4B9C-A017-F7028C0D3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00" l="1"/>
  <c r="I14" i="100"/>
  <c r="I8" i="100"/>
  <c r="I6" i="100"/>
  <c r="I4" i="100" s="1"/>
  <c r="I5" i="100"/>
  <c r="J4" i="100"/>
  <c r="G23" i="100"/>
  <c r="F21" i="100"/>
  <c r="F14" i="100"/>
  <c r="F8" i="100"/>
  <c r="F6" i="100"/>
  <c r="F4" i="100" s="1"/>
  <c r="F5" i="100"/>
  <c r="G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<sst xmlns="http://schemas.openxmlformats.org/spreadsheetml/2006/main" count="41" uniqueCount="34">
  <si>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</si>
  <si>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</si>
  <si>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</si>
  <si>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</si>
  <si>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</si>
  <si>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</si>
  <si>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</si>
  <si>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</si>
  <si>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</si>
  <si>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</si>
  <si>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</si>
  <si>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</si>
  <si>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</si>
  <si>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</si>
  <si>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</si>
  <si>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</si>
  <si>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</si>
  <si>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</si>
  <si>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</si>
  <si>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</si>
  <si>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</si>
  <si>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</si>
  <si>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</si>
  <si>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</si>
  <si>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</si>
  <si>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</si>
  <si>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</si>
  <si>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</si>
  <si>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</si>
  <si>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</si>
  <si>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</si>
  <si>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</si>
  <si>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Привито за 05.09</t>
  </si>
  <si>
    <t>Информация по вакцинированным в разрезе городов и районов по ВКО на 20.00 ч. 05.09.2021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</si>
</sst>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85" zoomScaleNormal="40" zoomScaleSheetLayoutView="85" workbookViewId="0">
      <selection activeCell="M5" sqref="M5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8.441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32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1122237</v>
      </c>
      <c r="D4" s="8">
        <f t="shared" ref="D4" si="1">G4+J4</f>
        <v>1045846</v>
      </c>
      <c r="E4" s="11">
        <f>D4/C4</f>
        <v>0.93192970825235666</v>
      </c>
      <c r="F4" s="8">
        <f>SUM(F5:F23)</f>
        <v>594687</v>
      </c>
      <c r="G4" s="8">
        <f>SUM(G5:G23)</f>
        <v>581616</v>
      </c>
      <c r="H4" s="10">
        <f>G4/F4</f>
        <v>0.97802037037971234</v>
      </c>
      <c r="I4" s="8">
        <f>SUM(I5:I23)</f>
        <v>527550</v>
      </c>
      <c r="J4" s="8">
        <f>SUM(J5:J23)</f>
        <v>464230</v>
      </c>
      <c r="K4" s="10">
        <f>J4/I4</f>
        <v>0.87997346223106809</v>
      </c>
      <c r="L4" s="8">
        <v>13071</v>
      </c>
      <c r="M4" s="8">
        <v>63320</v>
      </c>
      <c r="N4" s="8">
        <v>4075</v>
      </c>
      <c r="O4" s="8">
        <v>1557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f>159246-300</f>
        <v>158946</v>
      </c>
      <c r="G5" s="13">
        <v>154044</v>
      </c>
      <c r="H5" s="16">
        <f t="shared" ref="H5:H23" si="3">G5/F5</f>
        <v>0.96915933713336599</v>
      </c>
      <c r="I5" s="13">
        <f>140386-300</f>
        <v>140086</v>
      </c>
      <c r="J5" s="13">
        <v>128790</v>
      </c>
      <c r="K5" s="12">
        <f t="shared" ref="K5:K23" si="4">J5/I5</f>
        <v>0.91936381936810241</v>
      </c>
      <c r="L5" s="13">
        <v>4902</v>
      </c>
      <c r="M5" s="13">
        <v>11296</v>
      </c>
      <c r="N5" s="13">
        <v>373</v>
      </c>
      <c r="O5" s="13">
        <v>221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f>142206+300+600</f>
        <v>143106</v>
      </c>
      <c r="G6" s="13">
        <v>142120</v>
      </c>
      <c r="H6" s="16">
        <f t="shared" si="3"/>
        <v>0.99311000237586122</v>
      </c>
      <c r="I6" s="13">
        <f>127481+300+600</f>
        <v>128381</v>
      </c>
      <c r="J6" s="13">
        <v>114926</v>
      </c>
      <c r="K6" s="12">
        <f t="shared" si="4"/>
        <v>0.89519477181202822</v>
      </c>
      <c r="L6" s="13">
        <v>986</v>
      </c>
      <c r="M6" s="13">
        <v>13455</v>
      </c>
      <c r="N6" s="13">
        <v>974</v>
      </c>
      <c r="O6" s="13">
        <v>585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22184</v>
      </c>
      <c r="G7" s="13">
        <v>22167</v>
      </c>
      <c r="H7" s="16">
        <f t="shared" si="3"/>
        <v>0.99923368193292461</v>
      </c>
      <c r="I7" s="13">
        <v>16472</v>
      </c>
      <c r="J7" s="13">
        <v>15623</v>
      </c>
      <c r="K7" s="12">
        <f t="shared" si="4"/>
        <v>0.94845798931520153</v>
      </c>
      <c r="L7" s="13">
        <v>17</v>
      </c>
      <c r="M7" s="13">
        <v>849</v>
      </c>
      <c r="N7" s="13">
        <v>183</v>
      </c>
      <c r="O7" s="13">
        <v>0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f>5380-600</f>
        <v>4780</v>
      </c>
      <c r="G8" s="13">
        <v>4315</v>
      </c>
      <c r="H8" s="16">
        <f t="shared" si="3"/>
        <v>0.90271966527196656</v>
      </c>
      <c r="I8" s="13">
        <f>4980-600</f>
        <v>4380</v>
      </c>
      <c r="J8" s="13">
        <v>3703</v>
      </c>
      <c r="K8" s="12">
        <f t="shared" si="4"/>
        <v>0.84543378995433793</v>
      </c>
      <c r="L8" s="13">
        <v>465</v>
      </c>
      <c r="M8" s="13">
        <v>677</v>
      </c>
      <c r="N8" s="13">
        <v>23</v>
      </c>
      <c r="O8" s="13">
        <v>5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v>25492</v>
      </c>
      <c r="G9" s="13">
        <v>25671</v>
      </c>
      <c r="H9" s="16">
        <f t="shared" si="3"/>
        <v>1.0070218107641613</v>
      </c>
      <c r="I9" s="13">
        <v>21092</v>
      </c>
      <c r="J9" s="13">
        <v>18521</v>
      </c>
      <c r="K9" s="12">
        <f t="shared" si="4"/>
        <v>0.87810544282192304</v>
      </c>
      <c r="L9" s="13">
        <v>-179</v>
      </c>
      <c r="M9" s="13">
        <v>2571</v>
      </c>
      <c r="N9" s="13">
        <v>224</v>
      </c>
      <c r="O9" s="13">
        <v>9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6632</v>
      </c>
      <c r="G10" s="13">
        <v>6380</v>
      </c>
      <c r="H10" s="16">
        <f t="shared" si="3"/>
        <v>0.96200241254523522</v>
      </c>
      <c r="I10" s="13">
        <v>6632</v>
      </c>
      <c r="J10" s="13">
        <v>5597</v>
      </c>
      <c r="K10" s="12">
        <f t="shared" si="4"/>
        <v>0.84393848009650185</v>
      </c>
      <c r="L10" s="13">
        <v>252</v>
      </c>
      <c r="M10" s="13">
        <v>1035</v>
      </c>
      <c r="N10" s="13">
        <v>0</v>
      </c>
      <c r="O10" s="13">
        <v>39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33479</v>
      </c>
      <c r="G11" s="13">
        <v>32692</v>
      </c>
      <c r="H11" s="16">
        <f t="shared" si="3"/>
        <v>0.97649272678395416</v>
      </c>
      <c r="I11" s="13">
        <v>29854</v>
      </c>
      <c r="J11" s="13">
        <v>25980</v>
      </c>
      <c r="K11" s="12">
        <f t="shared" si="4"/>
        <v>0.87023514436926375</v>
      </c>
      <c r="L11" s="13">
        <v>787</v>
      </c>
      <c r="M11" s="13">
        <v>3874</v>
      </c>
      <c r="N11" s="13">
        <v>406</v>
      </c>
      <c r="O11" s="13">
        <v>143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v>10482</v>
      </c>
      <c r="G12" s="13">
        <v>10317</v>
      </c>
      <c r="H12" s="16">
        <f t="shared" si="3"/>
        <v>0.98425872925014313</v>
      </c>
      <c r="I12" s="13">
        <v>10472</v>
      </c>
      <c r="J12" s="13">
        <v>9411</v>
      </c>
      <c r="K12" s="12">
        <f t="shared" si="4"/>
        <v>0.89868220015278844</v>
      </c>
      <c r="L12" s="13">
        <v>165</v>
      </c>
      <c r="M12" s="13">
        <v>1061</v>
      </c>
      <c r="N12" s="13">
        <v>8</v>
      </c>
      <c r="O12" s="13">
        <v>30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v>14571</v>
      </c>
      <c r="G13" s="13">
        <v>13047</v>
      </c>
      <c r="H13" s="16">
        <f t="shared" si="3"/>
        <v>0.89540868849083799</v>
      </c>
      <c r="I13" s="13">
        <v>12591</v>
      </c>
      <c r="J13" s="13">
        <v>10699</v>
      </c>
      <c r="K13" s="12">
        <f t="shared" si="4"/>
        <v>0.8497339369390835</v>
      </c>
      <c r="L13" s="13">
        <v>1524</v>
      </c>
      <c r="M13" s="13">
        <v>1892</v>
      </c>
      <c r="N13" s="13">
        <v>31</v>
      </c>
      <c r="O13" s="13">
        <v>35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f>21012+300</f>
        <v>21312</v>
      </c>
      <c r="G14" s="13">
        <v>20838</v>
      </c>
      <c r="H14" s="16">
        <f t="shared" si="3"/>
        <v>0.97775900900900903</v>
      </c>
      <c r="I14" s="13">
        <f>17247+300</f>
        <v>17547</v>
      </c>
      <c r="J14" s="13">
        <v>16444</v>
      </c>
      <c r="K14" s="12">
        <f t="shared" si="4"/>
        <v>0.93714025189491079</v>
      </c>
      <c r="L14" s="13">
        <v>474</v>
      </c>
      <c r="M14" s="13">
        <v>1103</v>
      </c>
      <c r="N14" s="13">
        <v>178</v>
      </c>
      <c r="O14" s="13">
        <v>75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18846</v>
      </c>
      <c r="G15" s="13">
        <v>18532</v>
      </c>
      <c r="H15" s="16">
        <f t="shared" si="3"/>
        <v>0.98333863949909794</v>
      </c>
      <c r="I15" s="13">
        <v>17936</v>
      </c>
      <c r="J15" s="13">
        <v>14425</v>
      </c>
      <c r="K15" s="12">
        <f t="shared" si="4"/>
        <v>0.80424843889384479</v>
      </c>
      <c r="L15" s="13">
        <v>314</v>
      </c>
      <c r="M15" s="13">
        <v>3511</v>
      </c>
      <c r="N15" s="13">
        <v>184</v>
      </c>
      <c r="O15" s="13">
        <v>39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v>16472</v>
      </c>
      <c r="G16" s="13">
        <v>16464</v>
      </c>
      <c r="H16" s="16">
        <f t="shared" si="3"/>
        <v>0.99951432734337053</v>
      </c>
      <c r="I16" s="13">
        <v>16792</v>
      </c>
      <c r="J16" s="13">
        <v>14478</v>
      </c>
      <c r="K16" s="12">
        <f t="shared" si="4"/>
        <v>0.86219628394473558</v>
      </c>
      <c r="L16" s="13">
        <v>8</v>
      </c>
      <c r="M16" s="13">
        <v>2314</v>
      </c>
      <c r="N16" s="13">
        <v>31</v>
      </c>
      <c r="O16" s="13">
        <v>58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10554</v>
      </c>
      <c r="G17" s="13">
        <v>10219</v>
      </c>
      <c r="H17" s="16">
        <f t="shared" si="3"/>
        <v>0.96825848019708172</v>
      </c>
      <c r="I17" s="13">
        <v>10529</v>
      </c>
      <c r="J17" s="13">
        <v>7864</v>
      </c>
      <c r="K17" s="12">
        <f t="shared" si="4"/>
        <v>0.74688954316649259</v>
      </c>
      <c r="L17" s="13">
        <v>335</v>
      </c>
      <c r="M17" s="13">
        <v>2665</v>
      </c>
      <c r="N17" s="13">
        <v>42</v>
      </c>
      <c r="O17" s="13">
        <v>5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v>12603</v>
      </c>
      <c r="G18" s="13">
        <v>12278</v>
      </c>
      <c r="H18" s="16">
        <f t="shared" si="3"/>
        <v>0.97421248908989921</v>
      </c>
      <c r="I18" s="13">
        <v>12168</v>
      </c>
      <c r="J18" s="13">
        <v>9415</v>
      </c>
      <c r="K18" s="12">
        <f t="shared" si="4"/>
        <v>0.77375082182774491</v>
      </c>
      <c r="L18" s="13">
        <v>325</v>
      </c>
      <c r="M18" s="13">
        <v>2753</v>
      </c>
      <c r="N18" s="13">
        <v>5</v>
      </c>
      <c r="O18" s="13">
        <v>23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v>11072</v>
      </c>
      <c r="G19" s="13">
        <v>10642</v>
      </c>
      <c r="H19" s="16">
        <f t="shared" si="3"/>
        <v>0.96116329479768781</v>
      </c>
      <c r="I19" s="13">
        <v>9312</v>
      </c>
      <c r="J19" s="13">
        <v>7581</v>
      </c>
      <c r="K19" s="12">
        <f t="shared" si="4"/>
        <v>0.81411082474226804</v>
      </c>
      <c r="L19" s="13">
        <v>430</v>
      </c>
      <c r="M19" s="13">
        <v>1731</v>
      </c>
      <c r="N19" s="13">
        <v>94</v>
      </c>
      <c r="O19" s="13">
        <v>51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v>17422</v>
      </c>
      <c r="G20" s="13">
        <v>17593</v>
      </c>
      <c r="H20" s="16">
        <f t="shared" si="3"/>
        <v>1.0098151762139824</v>
      </c>
      <c r="I20" s="13">
        <v>14922</v>
      </c>
      <c r="J20" s="13">
        <v>11263</v>
      </c>
      <c r="K20" s="12">
        <f t="shared" si="4"/>
        <v>0.75479158289773485</v>
      </c>
      <c r="L20" s="13">
        <v>-171</v>
      </c>
      <c r="M20" s="13">
        <v>3659</v>
      </c>
      <c r="N20" s="13">
        <v>246</v>
      </c>
      <c r="O20" s="13">
        <v>34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f>14218-300</f>
        <v>13918</v>
      </c>
      <c r="G21" s="13">
        <v>12848</v>
      </c>
      <c r="H21" s="16">
        <f t="shared" si="3"/>
        <v>0.92312113809455376</v>
      </c>
      <c r="I21" s="13">
        <f>13303-300</f>
        <v>13003</v>
      </c>
      <c r="J21" s="13">
        <v>9985</v>
      </c>
      <c r="K21" s="12">
        <f t="shared" si="4"/>
        <v>0.76789971545028068</v>
      </c>
      <c r="L21" s="13">
        <v>1070</v>
      </c>
      <c r="M21" s="13">
        <v>3018</v>
      </c>
      <c r="N21" s="13">
        <v>221</v>
      </c>
      <c r="O21" s="13">
        <v>86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v>33446</v>
      </c>
      <c r="G22" s="13">
        <v>32424</v>
      </c>
      <c r="H22" s="16">
        <f t="shared" si="3"/>
        <v>0.96944328170782756</v>
      </c>
      <c r="I22" s="13">
        <v>30151</v>
      </c>
      <c r="J22" s="13">
        <v>25091</v>
      </c>
      <c r="K22" s="12">
        <f t="shared" si="4"/>
        <v>0.83217803721269612</v>
      </c>
      <c r="L22" s="13">
        <v>1022</v>
      </c>
      <c r="M22" s="13">
        <v>5060</v>
      </c>
      <c r="N22" s="13">
        <v>490</v>
      </c>
      <c r="O22" s="13">
        <v>119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v>19370</v>
      </c>
      <c r="G23" s="13">
        <f>18725+300</f>
        <v>19025</v>
      </c>
      <c r="H23" s="16">
        <f t="shared" si="3"/>
        <v>0.98218895198760969</v>
      </c>
      <c r="I23" s="13">
        <v>15230</v>
      </c>
      <c r="J23" s="13">
        <v>14434</v>
      </c>
      <c r="K23" s="12">
        <f t="shared" si="4"/>
        <v>0.94773473407747866</v>
      </c>
      <c r="L23" s="13">
        <v>345</v>
      </c>
      <c r="M23" s="13">
        <v>796</v>
      </c>
      <c r="N23" s="13">
        <v>362</v>
      </c>
      <c r="O23" s="13">
        <v>0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2021-09-06T03:52:01Z</dcterms:modified>
</cp:coreProperties>
</file>