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85" windowWidth="14805" windowHeight="6750" activeTab="1"/>
  </bookViews>
  <sheets>
    <sheet name="Конкурс 2 квартал (3)" sheetId="8" r:id="rId1"/>
    <sheet name="Конкурс 2 квартал (2)" sheetId="7" r:id="rId2"/>
  </sheets>
  <definedNames>
    <definedName name="_xlnm.Print_Area" localSheetId="1">'Конкурс 2 квартал (2)'!$A$1:$I$44</definedName>
    <definedName name="_xlnm.Print_Area" localSheetId="0">'Конкурс 2 квартал (3)'!$A$1:$K$43</definedName>
  </definedNames>
  <calcPr calcId="145621"/>
</workbook>
</file>

<file path=xl/calcChain.xml><?xml version="1.0" encoding="utf-8"?>
<calcChain xmlns="http://schemas.openxmlformats.org/spreadsheetml/2006/main">
  <c r="F41" i="8"/>
  <c r="E41"/>
  <c r="D41"/>
  <c r="F39"/>
  <c r="E39"/>
  <c r="D39"/>
  <c r="F36"/>
  <c r="E36"/>
  <c r="D36"/>
  <c r="F30"/>
  <c r="E30"/>
  <c r="D30"/>
  <c r="F26"/>
  <c r="E26"/>
  <c r="D26"/>
  <c r="E22"/>
  <c r="F19"/>
  <c r="E19"/>
  <c r="D19"/>
  <c r="F17"/>
  <c r="E17"/>
  <c r="D17"/>
  <c r="F15"/>
  <c r="E15"/>
  <c r="D15"/>
  <c r="F10"/>
  <c r="E10"/>
  <c r="D10"/>
  <c r="F7"/>
  <c r="E7"/>
  <c r="D7"/>
  <c r="F5"/>
  <c r="E5"/>
  <c r="D5"/>
  <c r="F42" l="1"/>
  <c r="E42"/>
  <c r="D42"/>
  <c r="E30" i="7"/>
  <c r="F30"/>
  <c r="D30"/>
  <c r="E22" l="1"/>
  <c r="E36" l="1"/>
  <c r="F36"/>
  <c r="D36"/>
  <c r="E10" l="1"/>
  <c r="F10"/>
  <c r="D10"/>
  <c r="E26"/>
  <c r="F26"/>
  <c r="D26"/>
  <c r="E19"/>
  <c r="F19"/>
  <c r="D19"/>
  <c r="E17"/>
  <c r="F17"/>
  <c r="D17"/>
  <c r="E5"/>
  <c r="F5"/>
  <c r="D5"/>
  <c r="E41"/>
  <c r="F41"/>
  <c r="D41"/>
  <c r="E39"/>
  <c r="F39"/>
  <c r="D39"/>
  <c r="E15" l="1"/>
  <c r="F15"/>
  <c r="F42" s="1"/>
  <c r="D15"/>
  <c r="E7"/>
  <c r="E42" s="1"/>
  <c r="F7"/>
  <c r="D7"/>
  <c r="D42" s="1"/>
</calcChain>
</file>

<file path=xl/sharedStrings.xml><?xml version="1.0" encoding="utf-8"?>
<sst xmlns="http://schemas.openxmlformats.org/spreadsheetml/2006/main" count="174" uniqueCount="127">
  <si>
    <t>Краткая характеристика земельного участка  (состав и виды угодий)</t>
  </si>
  <si>
    <t xml:space="preserve">Качественная характеристика (балл бонитета) </t>
  </si>
  <si>
    <t>Площадь га</t>
  </si>
  <si>
    <t>Срок аренды лет</t>
  </si>
  <si>
    <t>Место расположение земельного участка</t>
  </si>
  <si>
    <t>Алматинский с/о</t>
  </si>
  <si>
    <t>№ лота</t>
  </si>
  <si>
    <t>Примечание</t>
  </si>
  <si>
    <t>Итого:</t>
  </si>
  <si>
    <t>Пашня</t>
  </si>
  <si>
    <t>Пастбища</t>
  </si>
  <si>
    <t>Из земель К/Х гл. Мурзахметов С.Ж. пост. о прекр. № 95 от 15.04.2016 г.</t>
  </si>
  <si>
    <t xml:space="preserve">пашня 23 га </t>
  </si>
  <si>
    <t>15224040115 ТОО Егин прекращение</t>
  </si>
  <si>
    <t xml:space="preserve">Итого </t>
  </si>
  <si>
    <t>Итого :</t>
  </si>
  <si>
    <t>необходимо по байлину прекращ</t>
  </si>
  <si>
    <t>063-132 Тарангул Торай</t>
  </si>
  <si>
    <t xml:space="preserve">пашня 29 га </t>
  </si>
  <si>
    <t>063-133 Тарангул Торай</t>
  </si>
  <si>
    <t>пашня 14 га,</t>
  </si>
  <si>
    <t>050-235 Тарангул Торай</t>
  </si>
  <si>
    <t>Итого</t>
  </si>
  <si>
    <t>ВСЕГО</t>
  </si>
  <si>
    <t>по инвентаризации 2014 года</t>
  </si>
  <si>
    <t>по инвентаризации с 2008 года</t>
  </si>
  <si>
    <t>Планируемые земельные участки на конкурс  2021 года</t>
  </si>
  <si>
    <t xml:space="preserve">070-137 КХ Бейсембаев </t>
  </si>
  <si>
    <t>004-181 ТОО "Явленское МТС"</t>
  </si>
  <si>
    <t>004-178 ТОО "Явленское МТС"</t>
  </si>
  <si>
    <t>из земель Елеусизов Е.Б.</t>
  </si>
  <si>
    <t>огороды 3 га,  пастбища естественные 54 га, пастбища улучшенные 25 га, дороги 1 га, болота 1,5 га, прочие 10,5 га</t>
  </si>
  <si>
    <t xml:space="preserve">пастбища 56,7 га </t>
  </si>
  <si>
    <t xml:space="preserve">многолетние насождения 6 га, пастбища 5,4 га, кустарники 0,4 га </t>
  </si>
  <si>
    <t>пашня 44,4 га</t>
  </si>
  <si>
    <t>пашня 24 га, пастбища 35 га, дороги 1 га, под водой 12 га, болото 2 га</t>
  </si>
  <si>
    <t>пашня 22 га, пастбища 1,3 га</t>
  </si>
  <si>
    <t>пашня 32,3 га</t>
  </si>
  <si>
    <t>пашня 29 га</t>
  </si>
  <si>
    <t>пастбища 30 га, дороги 1 га.</t>
  </si>
  <si>
    <t>40.1</t>
  </si>
  <si>
    <t>32.2</t>
  </si>
  <si>
    <t>46.4</t>
  </si>
  <si>
    <t>33.2</t>
  </si>
  <si>
    <t>47.8</t>
  </si>
  <si>
    <t>15,1</t>
  </si>
  <si>
    <t>41.9</t>
  </si>
  <si>
    <t>44.8</t>
  </si>
  <si>
    <t>46.5</t>
  </si>
  <si>
    <t>2021 жылы конкурсқа жоспарланған жер учаскелері</t>
  </si>
  <si>
    <t>Жер телімінің қысқаша сипаттамасы (алқаптардың түрі және құрамы)</t>
  </si>
  <si>
    <t xml:space="preserve">Сапалық сипаттамасы (балл бонитеті) </t>
  </si>
  <si>
    <t>Аланы га</t>
  </si>
  <si>
    <t>Егістік</t>
  </si>
  <si>
    <t>жайылымдар</t>
  </si>
  <si>
    <t>Жалға алу мерзімі, жыл</t>
  </si>
  <si>
    <t>Жер учаскесінің орналасқан жері</t>
  </si>
  <si>
    <t>Алматы а/о</t>
  </si>
  <si>
    <t>Амангелді а/о</t>
  </si>
  <si>
    <t>Бесқұдұқ а/о</t>
  </si>
  <si>
    <t>Бұлақ а/о</t>
  </si>
  <si>
    <t>Заречный а/о</t>
  </si>
  <si>
    <t>Корнеевка а/о</t>
  </si>
  <si>
    <t>Николаевка а/о</t>
  </si>
  <si>
    <t>Петровка а/о</t>
  </si>
  <si>
    <t>Покровка а/о</t>
  </si>
  <si>
    <t>Спасовка а/о</t>
  </si>
  <si>
    <t>Торанғұл а/о</t>
  </si>
  <si>
    <t>Ясновка а/о</t>
  </si>
  <si>
    <t>егістік 32,3 га</t>
  </si>
  <si>
    <t>егістік 22 га, жайылымдар 1,3 га</t>
  </si>
  <si>
    <t xml:space="preserve">егістік 23 га </t>
  </si>
  <si>
    <t>егістік 44,4 га</t>
  </si>
  <si>
    <t xml:space="preserve">жайылымдар 56,7 га </t>
  </si>
  <si>
    <t>бау - бақша 3 га,  табиғи жайылымдар 54 га, жақсартылған жайылымдар 25 га, жолдар 1 га, батпақты жер 1,5 га, басқа жерлер 10,5 га</t>
  </si>
  <si>
    <t>егістік 15,4 га</t>
  </si>
  <si>
    <t>егістік 19,2 га</t>
  </si>
  <si>
    <t>пашня 15,4 га</t>
  </si>
  <si>
    <t>пашня 19,2 га</t>
  </si>
  <si>
    <t xml:space="preserve">пашня 40,2 га </t>
  </si>
  <si>
    <t>егістік 14 га,</t>
  </si>
  <si>
    <t>жайылымдар 30 га, жолдар 1 га.</t>
  </si>
  <si>
    <t xml:space="preserve">көпжылдық көшеттер 6 га, жайылымдар 5,4 га, бұталы жер  0,4 га </t>
  </si>
  <si>
    <t>егістік 29 га</t>
  </si>
  <si>
    <t xml:space="preserve">егістік 29 га </t>
  </si>
  <si>
    <t xml:space="preserve">егістік  40,2 га </t>
  </si>
  <si>
    <t>Барлығы:</t>
  </si>
  <si>
    <t>Жалпы:</t>
  </si>
  <si>
    <t xml:space="preserve">лот № </t>
  </si>
  <si>
    <t>пашня 26,8 га, пастбища 2 га</t>
  </si>
  <si>
    <t>пашня 2.2 га, пастбища естественные - 8.5 га, дороги - 0.4 га, прочие - 0.7 га</t>
  </si>
  <si>
    <t>59.1</t>
  </si>
  <si>
    <t>пастбища улучшенные - 15.1 га, пастбища естественные - 1 га, дороги - 0.2 га</t>
  </si>
  <si>
    <t>58.8</t>
  </si>
  <si>
    <t xml:space="preserve">пастбищаулучшенные 177га, пастбища естественные  53 га, пашня 30 га </t>
  </si>
  <si>
    <t>51.9</t>
  </si>
  <si>
    <t>16.5</t>
  </si>
  <si>
    <t xml:space="preserve">пастбища естеств 5 га пашни 49 га </t>
  </si>
  <si>
    <t xml:space="preserve"> пастбища естеств 52 га , пастбище улутшенные 27 га, кустарники 25га , болото 11 га</t>
  </si>
  <si>
    <t>пастбища естественные 4 га, пастбища улутшенные 95 га, дороги 0.5 га</t>
  </si>
  <si>
    <t>пашня 11 га, пастбища 17 га, дороги 0.3 га, прочие 0.2 га</t>
  </si>
  <si>
    <t>Амангельдинский  с/о</t>
  </si>
  <si>
    <t>Бескудукский  с/о</t>
  </si>
  <si>
    <t>Булакский  с/о</t>
  </si>
  <si>
    <t>Заречный с/о</t>
  </si>
  <si>
    <t>Корнеевский  с/о</t>
  </si>
  <si>
    <t>Николаевка с/о</t>
  </si>
  <si>
    <t>Петровский  с/о</t>
  </si>
  <si>
    <t>Покровский  с/о</t>
  </si>
  <si>
    <t>Спасовский  с/о</t>
  </si>
  <si>
    <t>Тарангульский  с/о</t>
  </si>
  <si>
    <t>Ясновский  с/о</t>
  </si>
  <si>
    <t>кустарники 5,8 га, пашня 9,8 га, пастбища 16 га</t>
  </si>
  <si>
    <t>егістік 26,8 га, жайылымдар 2 га</t>
  </si>
  <si>
    <t>егістік 2,2 га, табиғи жайылымдар 8,5 га, жолдар 0,4 га, басқа жерлер 0,7 га</t>
  </si>
  <si>
    <t xml:space="preserve"> жақсартылған жайылымдар 15,1 га, табиғи жайылымдар 1 га, жолдар 0,2 га</t>
  </si>
  <si>
    <t>егістік 24 га, жайылымдар 35 га, жолдар1 га, су астында 12 га, батпақты жер 2 га</t>
  </si>
  <si>
    <t xml:space="preserve"> жақсартылған жайылымдар 177 га, табиғи жайылымдар 53 га, егістік 30 га </t>
  </si>
  <si>
    <t>бұталы жер 5,8 га, егістік 9,8 га, жайылымдар 16 га</t>
  </si>
  <si>
    <t xml:space="preserve">табиғи жайыылмдар 5 га, егістік 49 га </t>
  </si>
  <si>
    <t xml:space="preserve"> табиғи жайылымдар 52 га, жақсартылған жайылымдар 27 га, бұталы жер 25 га, батпақты жер 11 га, </t>
  </si>
  <si>
    <t>табиғи жайылымдар 4 га, жақсартылған жайылымдар 95 га, жолдар 0,5 га</t>
  </si>
  <si>
    <t>егістік 11 га, жайылымдар 17 га, жолдар 0,3 га, басқа жерлер 0,4 га</t>
  </si>
  <si>
    <t xml:space="preserve">пастбища 7 га, пашня 18 га </t>
  </si>
  <si>
    <t xml:space="preserve">жайылымдар 7 га, егістік 18 га </t>
  </si>
  <si>
    <t>егістік 6,8 га, жайылымдар 5 га</t>
  </si>
  <si>
    <t>пашня 6,8 га, пастбища 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</si>
</sst>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0" xfId="0" applyFont="1" applyFill="1" applyAlignment="1"/>
    <xf numFmtId="0" fontId="8" fillId="0" borderId="0" xfId="0" applyFont="1" applyAlignment="1">
      <alignment horizontal="center" vertical="center" wrapText="1"/>
    </xf>
    <xf numFmtId="0" fontId="4" fillId="2" borderId="1" xfId="0" applyFont="1" applyFill="1" applyBorder="1" applyAlignment="1"/>
    <xf numFmtId="0" fontId="4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="80" zoomScaleNormal="100" zoomScaleSheetLayoutView="80" workbookViewId="0">
      <selection activeCell="H8" sqref="H8:H10"/>
    </sheetView>
  </sheetViews>
  <sheetFormatPr defaultRowHeight="15.75"/>
  <cols>
    <col min="1" max="1" width="5.7109375" style="3" customWidth="1"/>
    <col min="2" max="2" width="48" style="3" customWidth="1"/>
    <col min="3" max="3" width="16.7109375" style="4" customWidth="1"/>
    <col min="4" max="4" width="13.28515625" style="3" customWidth="1"/>
    <col min="5" max="5" width="10.42578125" style="3" customWidth="1"/>
    <col min="6" max="6" width="14.85546875" style="3" customWidth="1"/>
    <col min="7" max="7" width="17.5703125" style="3" customWidth="1"/>
    <col min="8" max="8" width="25.5703125" style="3" customWidth="1"/>
    <col min="9" max="9" width="29" style="3" hidden="1" customWidth="1"/>
    <col min="10" max="11" width="9.140625" style="1" hidden="1" customWidth="1"/>
    <col min="12" max="16384" width="9.140625" style="1"/>
  </cols>
  <sheetData>
    <row r="1" spans="1:9" ht="16.5" thickBot="1">
      <c r="A1" s="26"/>
      <c r="B1" s="47" t="s">
        <v>49</v>
      </c>
      <c r="C1" s="47"/>
      <c r="D1" s="47"/>
      <c r="E1" s="47"/>
      <c r="F1" s="47"/>
      <c r="G1" s="47"/>
      <c r="H1" s="47"/>
      <c r="I1" s="6"/>
    </row>
    <row r="2" spans="1:9" ht="36.75" thickBot="1">
      <c r="A2" s="7" t="s">
        <v>88</v>
      </c>
      <c r="B2" s="38" t="s">
        <v>50</v>
      </c>
      <c r="C2" s="39" t="s">
        <v>51</v>
      </c>
      <c r="D2" s="7" t="s">
        <v>52</v>
      </c>
      <c r="E2" s="7" t="s">
        <v>53</v>
      </c>
      <c r="F2" s="7" t="s">
        <v>54</v>
      </c>
      <c r="G2" s="7" t="s">
        <v>55</v>
      </c>
      <c r="H2" s="7" t="s">
        <v>56</v>
      </c>
      <c r="I2" s="8" t="s">
        <v>7</v>
      </c>
    </row>
    <row r="3" spans="1:9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10">
        <v>9</v>
      </c>
    </row>
    <row r="4" spans="1:9" ht="63">
      <c r="A4" s="9">
        <v>1</v>
      </c>
      <c r="B4" s="9" t="s">
        <v>125</v>
      </c>
      <c r="C4" s="40">
        <v>46.2</v>
      </c>
      <c r="D4" s="9">
        <v>11.8</v>
      </c>
      <c r="E4" s="9">
        <v>6.8</v>
      </c>
      <c r="F4" s="9">
        <v>5</v>
      </c>
      <c r="G4" s="48">
        <v>10</v>
      </c>
      <c r="H4" s="48" t="s">
        <v>57</v>
      </c>
      <c r="I4" s="11" t="s">
        <v>11</v>
      </c>
    </row>
    <row r="5" spans="1:9">
      <c r="A5" s="12"/>
      <c r="B5" s="8" t="s">
        <v>86</v>
      </c>
      <c r="C5" s="41"/>
      <c r="D5" s="8">
        <f>D4</f>
        <v>11.8</v>
      </c>
      <c r="E5" s="8">
        <f t="shared" ref="E5:F5" si="0">E4</f>
        <v>6.8</v>
      </c>
      <c r="F5" s="8">
        <f t="shared" si="0"/>
        <v>5</v>
      </c>
      <c r="G5" s="50"/>
      <c r="H5" s="49"/>
      <c r="I5" s="10"/>
    </row>
    <row r="6" spans="1:9" ht="31.5">
      <c r="A6" s="12">
        <v>2</v>
      </c>
      <c r="B6" s="12" t="s">
        <v>113</v>
      </c>
      <c r="C6" s="42">
        <v>51.8</v>
      </c>
      <c r="D6" s="12">
        <v>28.8</v>
      </c>
      <c r="E6" s="12">
        <v>26.8</v>
      </c>
      <c r="F6" s="12">
        <v>2</v>
      </c>
      <c r="G6" s="50"/>
      <c r="H6" s="50" t="s">
        <v>58</v>
      </c>
      <c r="I6" s="11" t="s">
        <v>24</v>
      </c>
    </row>
    <row r="7" spans="1:9">
      <c r="A7" s="12"/>
      <c r="B7" s="8" t="s">
        <v>86</v>
      </c>
      <c r="C7" s="13"/>
      <c r="D7" s="8">
        <f>D6</f>
        <v>28.8</v>
      </c>
      <c r="E7" s="8">
        <f t="shared" ref="E7:F7" si="1">E6</f>
        <v>26.8</v>
      </c>
      <c r="F7" s="8">
        <f t="shared" si="1"/>
        <v>2</v>
      </c>
      <c r="G7" s="50"/>
      <c r="H7" s="49"/>
      <c r="I7" s="10"/>
    </row>
    <row r="8" spans="1:9" ht="31.5">
      <c r="A8" s="12">
        <v>3</v>
      </c>
      <c r="B8" s="37" t="s">
        <v>114</v>
      </c>
      <c r="C8" s="42" t="s">
        <v>91</v>
      </c>
      <c r="D8" s="12">
        <v>11.8</v>
      </c>
      <c r="E8" s="12">
        <v>2.2000000000000002</v>
      </c>
      <c r="F8" s="12">
        <v>8.5</v>
      </c>
      <c r="G8" s="50"/>
      <c r="H8" s="48" t="s">
        <v>59</v>
      </c>
      <c r="I8" s="11" t="s">
        <v>24</v>
      </c>
    </row>
    <row r="9" spans="1:9" ht="31.5">
      <c r="A9" s="12">
        <v>4</v>
      </c>
      <c r="B9" s="37" t="s">
        <v>115</v>
      </c>
      <c r="C9" s="42" t="s">
        <v>93</v>
      </c>
      <c r="D9" s="12">
        <v>16.3</v>
      </c>
      <c r="E9" s="12"/>
      <c r="F9" s="12">
        <v>16.100000000000001</v>
      </c>
      <c r="G9" s="50"/>
      <c r="H9" s="50"/>
      <c r="I9" s="11" t="s">
        <v>25</v>
      </c>
    </row>
    <row r="10" spans="1:9">
      <c r="A10" s="12"/>
      <c r="B10" s="8" t="s">
        <v>86</v>
      </c>
      <c r="C10" s="32"/>
      <c r="D10" s="8">
        <f>D9+D8</f>
        <v>28.1</v>
      </c>
      <c r="E10" s="8">
        <f t="shared" ref="E10:F10" si="2">E9+E8</f>
        <v>2.2000000000000002</v>
      </c>
      <c r="F10" s="8">
        <f t="shared" si="2"/>
        <v>24.6</v>
      </c>
      <c r="G10" s="50"/>
      <c r="H10" s="49"/>
      <c r="I10" s="10"/>
    </row>
    <row r="11" spans="1:9">
      <c r="A11" s="12">
        <v>5</v>
      </c>
      <c r="B11" s="29" t="s">
        <v>69</v>
      </c>
      <c r="C11" s="37" t="s">
        <v>40</v>
      </c>
      <c r="D11" s="31">
        <v>32.299999999999997</v>
      </c>
      <c r="E11" s="12">
        <v>32.299999999999997</v>
      </c>
      <c r="F11" s="12"/>
      <c r="G11" s="50"/>
      <c r="H11" s="48" t="s">
        <v>60</v>
      </c>
      <c r="I11" s="10"/>
    </row>
    <row r="12" spans="1:9">
      <c r="A12" s="12">
        <v>6</v>
      </c>
      <c r="B12" s="29" t="s">
        <v>70</v>
      </c>
      <c r="C12" s="37" t="s">
        <v>41</v>
      </c>
      <c r="D12" s="31">
        <v>23.3</v>
      </c>
      <c r="E12" s="12">
        <v>22</v>
      </c>
      <c r="F12" s="12">
        <v>1.3</v>
      </c>
      <c r="G12" s="50"/>
      <c r="H12" s="50"/>
      <c r="I12" s="10"/>
    </row>
    <row r="13" spans="1:9" ht="31.5">
      <c r="A13" s="12">
        <v>7</v>
      </c>
      <c r="B13" s="30" t="s">
        <v>116</v>
      </c>
      <c r="C13" s="37" t="s">
        <v>42</v>
      </c>
      <c r="D13" s="31">
        <v>74</v>
      </c>
      <c r="E13" s="12">
        <v>24</v>
      </c>
      <c r="F13" s="12">
        <v>35</v>
      </c>
      <c r="G13" s="50"/>
      <c r="H13" s="50"/>
      <c r="I13" s="10"/>
    </row>
    <row r="14" spans="1:9">
      <c r="A14" s="12">
        <v>8</v>
      </c>
      <c r="B14" s="29" t="s">
        <v>71</v>
      </c>
      <c r="C14" s="37" t="s">
        <v>43</v>
      </c>
      <c r="D14" s="31">
        <v>23</v>
      </c>
      <c r="E14" s="12">
        <v>23</v>
      </c>
      <c r="F14" s="12"/>
      <c r="G14" s="50"/>
      <c r="H14" s="50"/>
      <c r="I14" s="10"/>
    </row>
    <row r="15" spans="1:9">
      <c r="A15" s="12"/>
      <c r="B15" s="8" t="s">
        <v>86</v>
      </c>
      <c r="C15" s="12"/>
      <c r="D15" s="34">
        <f>D14+D13+D12+D11</f>
        <v>152.6</v>
      </c>
      <c r="E15" s="8">
        <f t="shared" ref="E15:F15" si="3">E14+E13+E12+E11</f>
        <v>101.3</v>
      </c>
      <c r="F15" s="8">
        <f t="shared" si="3"/>
        <v>36.299999999999997</v>
      </c>
      <c r="G15" s="50"/>
      <c r="H15" s="49"/>
      <c r="I15" s="10"/>
    </row>
    <row r="16" spans="1:9" s="2" customFormat="1" ht="31.5">
      <c r="A16" s="8">
        <v>9</v>
      </c>
      <c r="B16" s="30" t="s">
        <v>117</v>
      </c>
      <c r="C16" s="42">
        <v>47.7</v>
      </c>
      <c r="D16" s="14">
        <v>261</v>
      </c>
      <c r="E16" s="12">
        <v>30</v>
      </c>
      <c r="F16" s="12">
        <v>230</v>
      </c>
      <c r="G16" s="50"/>
      <c r="H16" s="48" t="s">
        <v>61</v>
      </c>
      <c r="I16" s="9" t="s">
        <v>13</v>
      </c>
    </row>
    <row r="17" spans="1:9" s="2" customFormat="1">
      <c r="A17" s="8"/>
      <c r="B17" s="8" t="s">
        <v>86</v>
      </c>
      <c r="C17" s="8"/>
      <c r="D17" s="34">
        <f>D16</f>
        <v>261</v>
      </c>
      <c r="E17" s="8">
        <f t="shared" ref="E17:F17" si="4">E16</f>
        <v>30</v>
      </c>
      <c r="F17" s="8">
        <f t="shared" si="4"/>
        <v>230</v>
      </c>
      <c r="G17" s="50"/>
      <c r="H17" s="49"/>
      <c r="I17" s="17"/>
    </row>
    <row r="18" spans="1:9">
      <c r="A18" s="12">
        <v>10</v>
      </c>
      <c r="B18" s="29" t="s">
        <v>72</v>
      </c>
      <c r="C18" s="10" t="s">
        <v>44</v>
      </c>
      <c r="D18" s="31">
        <v>44.4</v>
      </c>
      <c r="E18" s="12">
        <v>44.4</v>
      </c>
      <c r="F18" s="18"/>
      <c r="G18" s="50"/>
      <c r="H18" s="27" t="s">
        <v>62</v>
      </c>
      <c r="I18" s="10" t="s">
        <v>27</v>
      </c>
    </row>
    <row r="19" spans="1:9" s="2" customFormat="1">
      <c r="A19" s="8"/>
      <c r="B19" s="8" t="s">
        <v>86</v>
      </c>
      <c r="C19" s="8"/>
      <c r="D19" s="34">
        <f>D18</f>
        <v>44.4</v>
      </c>
      <c r="E19" s="8">
        <f t="shared" ref="E19:F19" si="5">E18</f>
        <v>44.4</v>
      </c>
      <c r="F19" s="8">
        <f t="shared" si="5"/>
        <v>0</v>
      </c>
      <c r="G19" s="50"/>
      <c r="H19" s="16"/>
      <c r="I19" s="17"/>
    </row>
    <row r="20" spans="1:9">
      <c r="A20" s="12">
        <v>11</v>
      </c>
      <c r="B20" s="29" t="s">
        <v>73</v>
      </c>
      <c r="C20" s="43" t="s">
        <v>45</v>
      </c>
      <c r="D20" s="31">
        <v>56.7</v>
      </c>
      <c r="E20" s="12"/>
      <c r="F20" s="12">
        <v>56.7</v>
      </c>
      <c r="G20" s="50"/>
      <c r="H20" s="27"/>
      <c r="I20" s="10"/>
    </row>
    <row r="21" spans="1:9" ht="47.25">
      <c r="A21" s="12">
        <v>12</v>
      </c>
      <c r="B21" s="24" t="s">
        <v>74</v>
      </c>
      <c r="C21" s="45">
        <v>21.03</v>
      </c>
      <c r="D21" s="31">
        <v>95</v>
      </c>
      <c r="E21" s="12"/>
      <c r="F21" s="12">
        <v>79</v>
      </c>
      <c r="G21" s="50"/>
      <c r="H21" s="27" t="s">
        <v>63</v>
      </c>
      <c r="I21" s="10"/>
    </row>
    <row r="22" spans="1:9" s="2" customFormat="1" ht="15" customHeight="1">
      <c r="A22" s="8"/>
      <c r="B22" s="8" t="s">
        <v>86</v>
      </c>
      <c r="C22" s="36"/>
      <c r="D22" s="8">
        <v>151.69999999999999</v>
      </c>
      <c r="E22" s="8">
        <f>E20</f>
        <v>0</v>
      </c>
      <c r="F22" s="8">
        <v>135.69999999999999</v>
      </c>
      <c r="G22" s="50"/>
      <c r="H22" s="16"/>
      <c r="I22" s="20"/>
    </row>
    <row r="23" spans="1:9" s="2" customFormat="1" ht="15" customHeight="1">
      <c r="A23" s="12">
        <v>13</v>
      </c>
      <c r="B23" s="30" t="s">
        <v>75</v>
      </c>
      <c r="C23" s="37" t="s">
        <v>46</v>
      </c>
      <c r="D23" s="31">
        <v>15.4</v>
      </c>
      <c r="E23" s="12">
        <v>15.4</v>
      </c>
      <c r="F23" s="12"/>
      <c r="G23" s="50"/>
      <c r="H23" s="50" t="s">
        <v>64</v>
      </c>
      <c r="I23" s="20"/>
    </row>
    <row r="24" spans="1:9" s="2" customFormat="1" ht="15" customHeight="1">
      <c r="A24" s="12">
        <v>14</v>
      </c>
      <c r="B24" s="30" t="s">
        <v>76</v>
      </c>
      <c r="C24" s="37" t="s">
        <v>47</v>
      </c>
      <c r="D24" s="31">
        <v>18.2</v>
      </c>
      <c r="E24" s="12">
        <v>18.2</v>
      </c>
      <c r="F24" s="12"/>
      <c r="G24" s="50"/>
      <c r="H24" s="50"/>
      <c r="I24" s="20"/>
    </row>
    <row r="25" spans="1:9" s="2" customFormat="1" ht="33" customHeight="1">
      <c r="A25" s="12">
        <v>15</v>
      </c>
      <c r="B25" s="9" t="s">
        <v>118</v>
      </c>
      <c r="C25" s="42">
        <v>23.7</v>
      </c>
      <c r="D25" s="12">
        <v>31.6</v>
      </c>
      <c r="E25" s="12">
        <v>9.8000000000000007</v>
      </c>
      <c r="F25" s="12">
        <v>16</v>
      </c>
      <c r="G25" s="50"/>
      <c r="H25" s="50"/>
      <c r="I25" s="20"/>
    </row>
    <row r="26" spans="1:9" s="2" customFormat="1" ht="15" customHeight="1">
      <c r="A26" s="12"/>
      <c r="B26" s="8" t="s">
        <v>86</v>
      </c>
      <c r="C26" s="15"/>
      <c r="D26" s="8">
        <f>D25+D24+D23</f>
        <v>65.2</v>
      </c>
      <c r="E26" s="8">
        <f t="shared" ref="E26:F26" si="6">E25+E24+E23</f>
        <v>43.4</v>
      </c>
      <c r="F26" s="8">
        <f t="shared" si="6"/>
        <v>16</v>
      </c>
      <c r="G26" s="50"/>
      <c r="H26" s="49"/>
      <c r="I26" s="20"/>
    </row>
    <row r="27" spans="1:9" s="2" customFormat="1" ht="15" customHeight="1">
      <c r="A27" s="12">
        <v>16</v>
      </c>
      <c r="B27" s="9" t="s">
        <v>124</v>
      </c>
      <c r="C27" s="42">
        <v>41.2</v>
      </c>
      <c r="D27" s="12">
        <v>25</v>
      </c>
      <c r="E27" s="12">
        <v>18</v>
      </c>
      <c r="F27" s="12">
        <v>7</v>
      </c>
      <c r="G27" s="50"/>
      <c r="H27" s="50" t="s">
        <v>65</v>
      </c>
      <c r="I27" s="20"/>
    </row>
    <row r="28" spans="1:9" s="2" customFormat="1" ht="30" customHeight="1">
      <c r="A28" s="12">
        <v>17</v>
      </c>
      <c r="B28" s="9" t="s">
        <v>80</v>
      </c>
      <c r="C28" s="42">
        <v>48.8</v>
      </c>
      <c r="D28" s="12">
        <v>14</v>
      </c>
      <c r="E28" s="12">
        <v>14</v>
      </c>
      <c r="F28" s="12"/>
      <c r="G28" s="50"/>
      <c r="H28" s="50"/>
      <c r="I28" s="11" t="s">
        <v>21</v>
      </c>
    </row>
    <row r="29" spans="1:9" s="2" customFormat="1" ht="30" customHeight="1">
      <c r="A29" s="12">
        <v>18</v>
      </c>
      <c r="B29" s="9" t="s">
        <v>81</v>
      </c>
      <c r="C29" s="42">
        <v>28.7</v>
      </c>
      <c r="D29" s="12">
        <v>31</v>
      </c>
      <c r="E29" s="12"/>
      <c r="F29" s="12">
        <v>30</v>
      </c>
      <c r="G29" s="50"/>
      <c r="H29" s="50"/>
      <c r="I29" s="11"/>
    </row>
    <row r="30" spans="1:9" s="2" customFormat="1" ht="15" customHeight="1">
      <c r="A30" s="12"/>
      <c r="B30" s="8" t="s">
        <v>86</v>
      </c>
      <c r="C30" s="15"/>
      <c r="D30" s="8">
        <f>D28+D27+D29</f>
        <v>70</v>
      </c>
      <c r="E30" s="8">
        <f t="shared" ref="E30:F30" si="7">E28+E27+E29</f>
        <v>32</v>
      </c>
      <c r="F30" s="8">
        <f t="shared" si="7"/>
        <v>37</v>
      </c>
      <c r="G30" s="50"/>
      <c r="H30" s="49"/>
      <c r="I30" s="20"/>
    </row>
    <row r="31" spans="1:9" s="2" customFormat="1" ht="34.5" customHeight="1">
      <c r="A31" s="12">
        <v>19</v>
      </c>
      <c r="B31" s="9" t="s">
        <v>119</v>
      </c>
      <c r="C31" s="42" t="s">
        <v>95</v>
      </c>
      <c r="D31" s="12">
        <v>54</v>
      </c>
      <c r="E31" s="12">
        <v>49</v>
      </c>
      <c r="F31" s="12">
        <v>5</v>
      </c>
      <c r="G31" s="50"/>
      <c r="H31" s="48" t="s">
        <v>66</v>
      </c>
      <c r="I31" s="11" t="s">
        <v>16</v>
      </c>
    </row>
    <row r="32" spans="1:9" ht="47.25">
      <c r="A32" s="12">
        <v>20</v>
      </c>
      <c r="B32" s="37" t="s">
        <v>120</v>
      </c>
      <c r="C32" s="42" t="s">
        <v>96</v>
      </c>
      <c r="D32" s="12">
        <v>79</v>
      </c>
      <c r="E32" s="12"/>
      <c r="F32" s="12">
        <v>79</v>
      </c>
      <c r="G32" s="50"/>
      <c r="H32" s="50"/>
      <c r="I32" s="10"/>
    </row>
    <row r="33" spans="1:9" ht="31.5">
      <c r="A33" s="12">
        <v>21</v>
      </c>
      <c r="B33" s="9" t="s">
        <v>121</v>
      </c>
      <c r="C33" s="42">
        <v>45.5</v>
      </c>
      <c r="D33" s="12">
        <v>99.5</v>
      </c>
      <c r="E33" s="12"/>
      <c r="F33" s="12">
        <v>99</v>
      </c>
      <c r="G33" s="50"/>
      <c r="H33" s="50"/>
      <c r="I33" s="21" t="s">
        <v>29</v>
      </c>
    </row>
    <row r="34" spans="1:9" ht="31.5">
      <c r="A34" s="12">
        <v>22</v>
      </c>
      <c r="B34" s="37" t="s">
        <v>122</v>
      </c>
      <c r="C34" s="42">
        <v>46.7</v>
      </c>
      <c r="D34" s="12">
        <v>28.5</v>
      </c>
      <c r="E34" s="12">
        <v>11</v>
      </c>
      <c r="F34" s="12">
        <v>17</v>
      </c>
      <c r="G34" s="50"/>
      <c r="H34" s="50"/>
      <c r="I34" s="21" t="s">
        <v>28</v>
      </c>
    </row>
    <row r="35" spans="1:9" ht="31.5">
      <c r="A35" s="12">
        <v>23</v>
      </c>
      <c r="B35" s="9" t="s">
        <v>82</v>
      </c>
      <c r="C35" s="35">
        <v>30.8</v>
      </c>
      <c r="D35" s="12">
        <v>11.8</v>
      </c>
      <c r="E35" s="12"/>
      <c r="F35" s="12">
        <v>5.4</v>
      </c>
      <c r="G35" s="50"/>
      <c r="H35" s="50"/>
      <c r="I35" s="9" t="s">
        <v>30</v>
      </c>
    </row>
    <row r="36" spans="1:9" s="2" customFormat="1">
      <c r="A36" s="8"/>
      <c r="B36" s="8" t="s">
        <v>86</v>
      </c>
      <c r="C36" s="8"/>
      <c r="D36" s="8">
        <f>D34+D33+D32+D31+D35</f>
        <v>272.8</v>
      </c>
      <c r="E36" s="8">
        <f t="shared" ref="E36:F36" si="8">E34+E33+E32+E31+E35</f>
        <v>60</v>
      </c>
      <c r="F36" s="8">
        <f t="shared" si="8"/>
        <v>205.4</v>
      </c>
      <c r="G36" s="50"/>
      <c r="H36" s="49"/>
      <c r="I36" s="17"/>
    </row>
    <row r="37" spans="1:9">
      <c r="A37" s="12">
        <v>24</v>
      </c>
      <c r="B37" s="12" t="s">
        <v>83</v>
      </c>
      <c r="C37" s="42">
        <v>50.5</v>
      </c>
      <c r="D37" s="12">
        <v>29</v>
      </c>
      <c r="E37" s="12">
        <v>29</v>
      </c>
      <c r="F37" s="12"/>
      <c r="G37" s="50"/>
      <c r="H37" s="51" t="s">
        <v>67</v>
      </c>
      <c r="I37" s="9" t="s">
        <v>17</v>
      </c>
    </row>
    <row r="38" spans="1:9" ht="27" customHeight="1">
      <c r="A38" s="12">
        <v>25</v>
      </c>
      <c r="B38" s="12" t="s">
        <v>84</v>
      </c>
      <c r="C38" s="42">
        <v>51.1</v>
      </c>
      <c r="D38" s="12">
        <v>29</v>
      </c>
      <c r="E38" s="12">
        <v>29</v>
      </c>
      <c r="F38" s="12"/>
      <c r="G38" s="50"/>
      <c r="H38" s="51"/>
      <c r="I38" s="9" t="s">
        <v>19</v>
      </c>
    </row>
    <row r="39" spans="1:9" s="2" customFormat="1">
      <c r="A39" s="8"/>
      <c r="B39" s="8" t="s">
        <v>86</v>
      </c>
      <c r="C39" s="8"/>
      <c r="D39" s="8">
        <f>D38+D37</f>
        <v>58</v>
      </c>
      <c r="E39" s="8">
        <f t="shared" ref="E39:F39" si="9">E38+E37</f>
        <v>58</v>
      </c>
      <c r="F39" s="8">
        <f t="shared" si="9"/>
        <v>0</v>
      </c>
      <c r="G39" s="50"/>
      <c r="H39" s="51"/>
      <c r="I39" s="17"/>
    </row>
    <row r="40" spans="1:9">
      <c r="A40" s="12">
        <v>26</v>
      </c>
      <c r="B40" s="12" t="s">
        <v>85</v>
      </c>
      <c r="C40" s="6" t="s">
        <v>48</v>
      </c>
      <c r="D40" s="12">
        <v>40.200000000000003</v>
      </c>
      <c r="E40" s="12">
        <v>40.200000000000003</v>
      </c>
      <c r="F40" s="12"/>
      <c r="G40" s="50"/>
      <c r="H40" s="50" t="s">
        <v>68</v>
      </c>
      <c r="I40" s="10"/>
    </row>
    <row r="41" spans="1:9" s="2" customFormat="1">
      <c r="A41" s="8"/>
      <c r="B41" s="8" t="s">
        <v>86</v>
      </c>
      <c r="D41" s="8">
        <f>D40</f>
        <v>40.200000000000003</v>
      </c>
      <c r="E41" s="8">
        <f t="shared" ref="E41:F41" si="10">E40</f>
        <v>40.200000000000003</v>
      </c>
      <c r="F41" s="8">
        <f t="shared" si="10"/>
        <v>0</v>
      </c>
      <c r="G41" s="50"/>
      <c r="H41" s="50"/>
      <c r="I41" s="17"/>
    </row>
    <row r="42" spans="1:9">
      <c r="A42" s="10"/>
      <c r="B42" s="8" t="s">
        <v>87</v>
      </c>
      <c r="C42" s="15"/>
      <c r="D42" s="17">
        <f>D41+D39+D36+D30+D22+D19+D15+D10+D7+D5+D26+D17</f>
        <v>1184.5999999999999</v>
      </c>
      <c r="E42" s="17">
        <f>E41+E39+E36+E30+E22+E19+E15+E10+E7+E5+E26+E17</f>
        <v>445.09999999999997</v>
      </c>
      <c r="F42" s="17">
        <f>F41+F39+F36+F30+F22+F19+F15+F10+F7+F5+F26+F17</f>
        <v>692</v>
      </c>
      <c r="G42" s="49"/>
      <c r="H42" s="22"/>
      <c r="I42" s="10"/>
    </row>
    <row r="43" spans="1:9">
      <c r="A43" s="6"/>
      <c r="B43" s="6"/>
      <c r="C43" s="25"/>
      <c r="D43" s="6"/>
      <c r="E43" s="6"/>
      <c r="F43" s="6"/>
      <c r="G43" s="6"/>
      <c r="H43" s="6"/>
      <c r="I43" s="6"/>
    </row>
    <row r="44" spans="1:9">
      <c r="A44" s="46"/>
      <c r="B44" s="46"/>
      <c r="C44" s="46"/>
      <c r="D44" s="46"/>
      <c r="E44" s="46"/>
      <c r="F44" s="46"/>
      <c r="G44" s="46"/>
      <c r="H44" s="46"/>
      <c r="I44" s="46"/>
    </row>
    <row r="45" spans="1:9">
      <c r="A45" s="46"/>
      <c r="B45" s="46"/>
      <c r="C45" s="46"/>
      <c r="D45" s="46"/>
      <c r="E45" s="46"/>
      <c r="F45" s="46"/>
      <c r="G45" s="46"/>
      <c r="H45" s="46"/>
      <c r="I45" s="46"/>
    </row>
    <row r="46" spans="1:9">
      <c r="A46" s="46"/>
      <c r="B46" s="46"/>
      <c r="C46" s="46"/>
      <c r="D46" s="46"/>
      <c r="E46" s="46"/>
      <c r="F46" s="46"/>
      <c r="G46" s="46"/>
      <c r="H46" s="46"/>
      <c r="I46" s="46"/>
    </row>
    <row r="47" spans="1:9">
      <c r="A47" s="46"/>
      <c r="B47" s="46"/>
      <c r="C47" s="46"/>
      <c r="D47" s="46"/>
      <c r="E47" s="46"/>
      <c r="F47" s="46"/>
      <c r="G47" s="46"/>
      <c r="H47" s="46"/>
      <c r="I47" s="46"/>
    </row>
    <row r="48" spans="1:9">
      <c r="A48" s="6"/>
      <c r="B48" s="6"/>
      <c r="C48" s="23"/>
      <c r="D48" s="6"/>
      <c r="E48" s="6"/>
      <c r="F48" s="6"/>
      <c r="G48" s="6"/>
      <c r="H48" s="6"/>
      <c r="I48" s="6"/>
    </row>
  </sheetData>
  <mergeCells count="13">
    <mergeCell ref="A44:I47"/>
    <mergeCell ref="B1:H1"/>
    <mergeCell ref="H4:H5"/>
    <mergeCell ref="H6:H7"/>
    <mergeCell ref="H8:H10"/>
    <mergeCell ref="H11:H15"/>
    <mergeCell ref="H16:H17"/>
    <mergeCell ref="G4:G42"/>
    <mergeCell ref="H23:H26"/>
    <mergeCell ref="H27:H30"/>
    <mergeCell ref="H31:H36"/>
    <mergeCell ref="H37:H39"/>
    <mergeCell ref="H40:H41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rowBreaks count="1" manualBreakCount="1">
    <brk id="4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BreakPreview" zoomScale="80" zoomScaleNormal="100" zoomScaleSheetLayoutView="80" workbookViewId="0">
      <selection activeCell="K3" sqref="K3"/>
    </sheetView>
  </sheetViews>
  <sheetFormatPr defaultRowHeight="15.75"/>
  <cols>
    <col min="1" max="1" width="5.7109375" style="3" customWidth="1"/>
    <col min="2" max="2" width="48" style="3" customWidth="1"/>
    <col min="3" max="3" width="16.7109375" style="4" customWidth="1"/>
    <col min="4" max="4" width="13.28515625" style="3" customWidth="1"/>
    <col min="5" max="5" width="10.42578125" style="3" customWidth="1"/>
    <col min="6" max="6" width="13.42578125" style="3" customWidth="1"/>
    <col min="7" max="7" width="17.5703125" style="3" customWidth="1"/>
    <col min="8" max="8" width="25.42578125" style="3" customWidth="1"/>
    <col min="9" max="9" width="26.28515625" style="3" hidden="1" customWidth="1"/>
    <col min="10" max="16384" width="9.140625" style="1"/>
  </cols>
  <sheetData>
    <row r="1" spans="1:9">
      <c r="A1" s="5"/>
      <c r="B1" s="47" t="s">
        <v>26</v>
      </c>
      <c r="C1" s="47"/>
      <c r="D1" s="47"/>
      <c r="E1" s="47"/>
      <c r="F1" s="47"/>
      <c r="G1" s="47"/>
      <c r="H1" s="47"/>
      <c r="I1" s="6"/>
    </row>
    <row r="2" spans="1:9" ht="63">
      <c r="A2" s="7" t="s">
        <v>6</v>
      </c>
      <c r="B2" s="7" t="s">
        <v>0</v>
      </c>
      <c r="C2" s="7" t="s">
        <v>1</v>
      </c>
      <c r="D2" s="7" t="s">
        <v>2</v>
      </c>
      <c r="E2" s="7" t="s">
        <v>9</v>
      </c>
      <c r="F2" s="7" t="s">
        <v>10</v>
      </c>
      <c r="G2" s="7" t="s">
        <v>3</v>
      </c>
      <c r="H2" s="7" t="s">
        <v>4</v>
      </c>
      <c r="I2" s="8" t="s">
        <v>7</v>
      </c>
    </row>
    <row r="3" spans="1:9">
      <c r="A3" s="9">
        <v>1</v>
      </c>
      <c r="B3" s="37">
        <v>2</v>
      </c>
      <c r="C3" s="37">
        <v>3</v>
      </c>
      <c r="D3" s="37">
        <v>4</v>
      </c>
      <c r="E3" s="37">
        <v>5</v>
      </c>
      <c r="F3" s="37">
        <v>6</v>
      </c>
      <c r="G3" s="37">
        <v>7</v>
      </c>
      <c r="H3" s="9">
        <v>8</v>
      </c>
      <c r="I3" s="10">
        <v>9</v>
      </c>
    </row>
    <row r="4" spans="1:9" ht="63">
      <c r="A4" s="9">
        <v>1</v>
      </c>
      <c r="B4" s="41" t="s">
        <v>126</v>
      </c>
      <c r="C4" s="41">
        <v>46.1</v>
      </c>
      <c r="D4" s="41">
        <v>11.8</v>
      </c>
      <c r="E4" s="41">
        <v>6.8</v>
      </c>
      <c r="F4" s="37">
        <v>5</v>
      </c>
      <c r="G4" s="48">
        <v>10</v>
      </c>
      <c r="H4" s="48" t="s">
        <v>5</v>
      </c>
      <c r="I4" s="11" t="s">
        <v>11</v>
      </c>
    </row>
    <row r="5" spans="1:9">
      <c r="A5" s="12"/>
      <c r="B5" s="8" t="s">
        <v>8</v>
      </c>
      <c r="C5" s="13"/>
      <c r="D5" s="8">
        <f>D4</f>
        <v>11.8</v>
      </c>
      <c r="E5" s="8">
        <f t="shared" ref="E5:F5" si="0">E4</f>
        <v>6.8</v>
      </c>
      <c r="F5" s="8">
        <f t="shared" si="0"/>
        <v>5</v>
      </c>
      <c r="G5" s="50"/>
      <c r="H5" s="49"/>
      <c r="I5" s="10"/>
    </row>
    <row r="6" spans="1:9" ht="31.5">
      <c r="A6" s="12">
        <v>2</v>
      </c>
      <c r="B6" s="42" t="s">
        <v>89</v>
      </c>
      <c r="C6" s="42">
        <v>51.8</v>
      </c>
      <c r="D6" s="42">
        <v>28.8</v>
      </c>
      <c r="E6" s="42">
        <v>26.8</v>
      </c>
      <c r="F6" s="42">
        <v>2</v>
      </c>
      <c r="G6" s="50"/>
      <c r="H6" s="50" t="s">
        <v>101</v>
      </c>
      <c r="I6" s="11" t="s">
        <v>24</v>
      </c>
    </row>
    <row r="7" spans="1:9">
      <c r="A7" s="12"/>
      <c r="B7" s="8" t="s">
        <v>8</v>
      </c>
      <c r="C7" s="13"/>
      <c r="D7" s="8">
        <f>D6</f>
        <v>28.8</v>
      </c>
      <c r="E7" s="8">
        <f t="shared" ref="E7:F7" si="1">E6</f>
        <v>26.8</v>
      </c>
      <c r="F7" s="8">
        <f t="shared" si="1"/>
        <v>2</v>
      </c>
      <c r="G7" s="50"/>
      <c r="H7" s="49"/>
      <c r="I7" s="10"/>
    </row>
    <row r="8" spans="1:9" ht="31.5">
      <c r="A8" s="12">
        <v>3</v>
      </c>
      <c r="B8" s="41" t="s">
        <v>90</v>
      </c>
      <c r="C8" s="42" t="s">
        <v>91</v>
      </c>
      <c r="D8" s="42">
        <v>11.8</v>
      </c>
      <c r="E8" s="42">
        <v>2.2000000000000002</v>
      </c>
      <c r="F8" s="42">
        <v>8.5</v>
      </c>
      <c r="G8" s="50"/>
      <c r="H8" s="48" t="s">
        <v>102</v>
      </c>
      <c r="I8" s="11" t="s">
        <v>24</v>
      </c>
    </row>
    <row r="9" spans="1:9" ht="31.5">
      <c r="A9" s="12">
        <v>4</v>
      </c>
      <c r="B9" s="41" t="s">
        <v>92</v>
      </c>
      <c r="C9" s="42" t="s">
        <v>93</v>
      </c>
      <c r="D9" s="42">
        <v>16.3</v>
      </c>
      <c r="E9" s="42"/>
      <c r="F9" s="42">
        <v>16.100000000000001</v>
      </c>
      <c r="G9" s="50"/>
      <c r="H9" s="50"/>
      <c r="I9" s="11" t="s">
        <v>25</v>
      </c>
    </row>
    <row r="10" spans="1:9">
      <c r="A10" s="12"/>
      <c r="B10" s="8" t="s">
        <v>8</v>
      </c>
      <c r="C10" s="32"/>
      <c r="D10" s="8">
        <f>D9+D8</f>
        <v>28.1</v>
      </c>
      <c r="E10" s="8">
        <f t="shared" ref="E10:F10" si="2">E9+E8</f>
        <v>2.2000000000000002</v>
      </c>
      <c r="F10" s="8">
        <f t="shared" si="2"/>
        <v>24.6</v>
      </c>
      <c r="G10" s="50"/>
      <c r="H10" s="49"/>
      <c r="I10" s="10"/>
    </row>
    <row r="11" spans="1:9">
      <c r="A11" s="12">
        <v>5</v>
      </c>
      <c r="B11" s="29" t="s">
        <v>37</v>
      </c>
      <c r="C11" s="37" t="s">
        <v>40</v>
      </c>
      <c r="D11" s="31">
        <v>32.299999999999997</v>
      </c>
      <c r="E11" s="12">
        <v>32.299999999999997</v>
      </c>
      <c r="F11" s="12"/>
      <c r="G11" s="50"/>
      <c r="H11" s="48" t="s">
        <v>103</v>
      </c>
      <c r="I11" s="10"/>
    </row>
    <row r="12" spans="1:9">
      <c r="A12" s="12">
        <v>6</v>
      </c>
      <c r="B12" s="29" t="s">
        <v>36</v>
      </c>
      <c r="C12" s="37" t="s">
        <v>41</v>
      </c>
      <c r="D12" s="31">
        <v>23.3</v>
      </c>
      <c r="E12" s="12">
        <v>22</v>
      </c>
      <c r="F12" s="12">
        <v>1.3</v>
      </c>
      <c r="G12" s="50"/>
      <c r="H12" s="50"/>
      <c r="I12" s="10"/>
    </row>
    <row r="13" spans="1:9" ht="31.5">
      <c r="A13" s="12">
        <v>7</v>
      </c>
      <c r="B13" s="30" t="s">
        <v>35</v>
      </c>
      <c r="C13" s="37" t="s">
        <v>42</v>
      </c>
      <c r="D13" s="31">
        <v>74</v>
      </c>
      <c r="E13" s="12">
        <v>24</v>
      </c>
      <c r="F13" s="12">
        <v>35</v>
      </c>
      <c r="G13" s="50"/>
      <c r="H13" s="50"/>
      <c r="I13" s="10"/>
    </row>
    <row r="14" spans="1:9">
      <c r="A14" s="12">
        <v>8</v>
      </c>
      <c r="B14" s="29" t="s">
        <v>12</v>
      </c>
      <c r="C14" s="37" t="s">
        <v>43</v>
      </c>
      <c r="D14" s="31">
        <v>23</v>
      </c>
      <c r="E14" s="12">
        <v>23</v>
      </c>
      <c r="F14" s="12"/>
      <c r="G14" s="50"/>
      <c r="H14" s="50"/>
      <c r="I14" s="10"/>
    </row>
    <row r="15" spans="1:9">
      <c r="A15" s="12"/>
      <c r="B15" s="33" t="s">
        <v>8</v>
      </c>
      <c r="C15" s="12"/>
      <c r="D15" s="34">
        <f>D14+D13+D12+D11</f>
        <v>152.6</v>
      </c>
      <c r="E15" s="8">
        <f t="shared" ref="E15:F15" si="3">E14+E13+E12+E11</f>
        <v>101.3</v>
      </c>
      <c r="F15" s="8">
        <f t="shared" si="3"/>
        <v>36.299999999999997</v>
      </c>
      <c r="G15" s="50"/>
      <c r="H15" s="49"/>
      <c r="I15" s="10"/>
    </row>
    <row r="16" spans="1:9" s="2" customFormat="1" ht="31.5">
      <c r="A16" s="8">
        <v>9</v>
      </c>
      <c r="B16" s="41" t="s">
        <v>94</v>
      </c>
      <c r="C16" s="42">
        <v>47.7</v>
      </c>
      <c r="D16" s="14">
        <v>261</v>
      </c>
      <c r="E16" s="42">
        <v>30</v>
      </c>
      <c r="F16" s="42">
        <v>230</v>
      </c>
      <c r="G16" s="50"/>
      <c r="H16" s="48" t="s">
        <v>104</v>
      </c>
      <c r="I16" s="9" t="s">
        <v>13</v>
      </c>
    </row>
    <row r="17" spans="1:9" s="2" customFormat="1">
      <c r="A17" s="8"/>
      <c r="B17" s="33" t="s">
        <v>14</v>
      </c>
      <c r="C17" s="8"/>
      <c r="D17" s="34">
        <f>D16</f>
        <v>261</v>
      </c>
      <c r="E17" s="8">
        <f t="shared" ref="E17:F17" si="4">E16</f>
        <v>30</v>
      </c>
      <c r="F17" s="8">
        <f t="shared" si="4"/>
        <v>230</v>
      </c>
      <c r="G17" s="50"/>
      <c r="H17" s="49"/>
      <c r="I17" s="17"/>
    </row>
    <row r="18" spans="1:9">
      <c r="A18" s="12">
        <v>10</v>
      </c>
      <c r="B18" s="29" t="s">
        <v>34</v>
      </c>
      <c r="C18" s="10" t="s">
        <v>44</v>
      </c>
      <c r="D18" s="31">
        <v>44.4</v>
      </c>
      <c r="E18" s="12">
        <v>44.4</v>
      </c>
      <c r="F18" s="18"/>
      <c r="G18" s="50"/>
      <c r="H18" s="19" t="s">
        <v>105</v>
      </c>
      <c r="I18" s="10" t="s">
        <v>27</v>
      </c>
    </row>
    <row r="19" spans="1:9" s="2" customFormat="1">
      <c r="A19" s="8"/>
      <c r="B19" s="33" t="s">
        <v>15</v>
      </c>
      <c r="C19" s="8"/>
      <c r="D19" s="34">
        <f>D18</f>
        <v>44.4</v>
      </c>
      <c r="E19" s="8">
        <f t="shared" ref="E19:F19" si="5">E18</f>
        <v>44.4</v>
      </c>
      <c r="F19" s="8">
        <f t="shared" si="5"/>
        <v>0</v>
      </c>
      <c r="G19" s="50"/>
      <c r="H19" s="16"/>
      <c r="I19" s="17"/>
    </row>
    <row r="20" spans="1:9">
      <c r="A20" s="12">
        <v>11</v>
      </c>
      <c r="B20" s="29" t="s">
        <v>32</v>
      </c>
      <c r="C20" s="43" t="s">
        <v>45</v>
      </c>
      <c r="D20" s="31">
        <v>56.7</v>
      </c>
      <c r="E20" s="12"/>
      <c r="F20" s="12">
        <v>56.7</v>
      </c>
      <c r="G20" s="50"/>
      <c r="H20" s="28"/>
      <c r="I20" s="10"/>
    </row>
    <row r="21" spans="1:9" ht="47.25">
      <c r="A21" s="12">
        <v>12</v>
      </c>
      <c r="B21" s="44" t="s">
        <v>31</v>
      </c>
      <c r="C21" s="45">
        <v>21.03</v>
      </c>
      <c r="D21" s="31">
        <v>95</v>
      </c>
      <c r="E21" s="12"/>
      <c r="F21" s="12">
        <v>79</v>
      </c>
      <c r="G21" s="50"/>
      <c r="H21" s="19" t="s">
        <v>106</v>
      </c>
      <c r="I21" s="10"/>
    </row>
    <row r="22" spans="1:9" s="2" customFormat="1" ht="15" customHeight="1">
      <c r="A22" s="8"/>
      <c r="B22" s="7" t="s">
        <v>8</v>
      </c>
      <c r="C22" s="36"/>
      <c r="D22" s="8">
        <v>151.69999999999999</v>
      </c>
      <c r="E22" s="8">
        <f>E20</f>
        <v>0</v>
      </c>
      <c r="F22" s="8">
        <v>135.69999999999999</v>
      </c>
      <c r="G22" s="50"/>
      <c r="H22" s="16"/>
      <c r="I22" s="20"/>
    </row>
    <row r="23" spans="1:9" s="2" customFormat="1" ht="15" customHeight="1">
      <c r="A23" s="12">
        <v>13</v>
      </c>
      <c r="B23" s="30" t="s">
        <v>77</v>
      </c>
      <c r="C23" s="37" t="s">
        <v>46</v>
      </c>
      <c r="D23" s="31">
        <v>15.4</v>
      </c>
      <c r="E23" s="12">
        <v>15.4</v>
      </c>
      <c r="F23" s="12"/>
      <c r="G23" s="50"/>
      <c r="H23" s="50" t="s">
        <v>107</v>
      </c>
      <c r="I23" s="20"/>
    </row>
    <row r="24" spans="1:9" s="2" customFormat="1" ht="15" customHeight="1">
      <c r="A24" s="12">
        <v>14</v>
      </c>
      <c r="B24" s="30" t="s">
        <v>78</v>
      </c>
      <c r="C24" s="37" t="s">
        <v>47</v>
      </c>
      <c r="D24" s="31">
        <v>18.2</v>
      </c>
      <c r="E24" s="12">
        <v>18.2</v>
      </c>
      <c r="F24" s="12"/>
      <c r="G24" s="50"/>
      <c r="H24" s="50"/>
      <c r="I24" s="20"/>
    </row>
    <row r="25" spans="1:9" s="2" customFormat="1" ht="15" customHeight="1">
      <c r="A25" s="12">
        <v>15</v>
      </c>
      <c r="B25" s="41" t="s">
        <v>112</v>
      </c>
      <c r="C25" s="42">
        <v>23.7</v>
      </c>
      <c r="D25" s="42">
        <v>31.6</v>
      </c>
      <c r="E25" s="42">
        <v>9.8000000000000007</v>
      </c>
      <c r="F25" s="42">
        <v>16</v>
      </c>
      <c r="G25" s="50"/>
      <c r="H25" s="50"/>
      <c r="I25" s="20"/>
    </row>
    <row r="26" spans="1:9" s="2" customFormat="1" ht="15" customHeight="1">
      <c r="A26" s="12"/>
      <c r="B26" s="7" t="s">
        <v>14</v>
      </c>
      <c r="C26" s="15"/>
      <c r="D26" s="8">
        <f>D25+D24+D23</f>
        <v>65.2</v>
      </c>
      <c r="E26" s="8">
        <f t="shared" ref="E26:F26" si="6">E25+E24+E23</f>
        <v>43.4</v>
      </c>
      <c r="F26" s="8">
        <f t="shared" si="6"/>
        <v>16</v>
      </c>
      <c r="G26" s="50"/>
      <c r="H26" s="49"/>
      <c r="I26" s="20"/>
    </row>
    <row r="27" spans="1:9" s="2" customFormat="1" ht="15" customHeight="1">
      <c r="A27" s="12">
        <v>16</v>
      </c>
      <c r="B27" s="41" t="s">
        <v>123</v>
      </c>
      <c r="C27" s="42">
        <v>41.2</v>
      </c>
      <c r="D27" s="42">
        <v>25</v>
      </c>
      <c r="E27" s="42">
        <v>18</v>
      </c>
      <c r="F27" s="42">
        <v>7</v>
      </c>
      <c r="G27" s="50"/>
      <c r="H27" s="50" t="s">
        <v>108</v>
      </c>
      <c r="I27" s="20"/>
    </row>
    <row r="28" spans="1:9" s="2" customFormat="1" ht="30" customHeight="1">
      <c r="A28" s="12">
        <v>17</v>
      </c>
      <c r="B28" s="41" t="s">
        <v>20</v>
      </c>
      <c r="C28" s="42">
        <v>48.8</v>
      </c>
      <c r="D28" s="42">
        <v>14</v>
      </c>
      <c r="E28" s="42">
        <v>14</v>
      </c>
      <c r="F28" s="42"/>
      <c r="G28" s="50"/>
      <c r="H28" s="50"/>
      <c r="I28" s="11" t="s">
        <v>21</v>
      </c>
    </row>
    <row r="29" spans="1:9" s="2" customFormat="1" ht="30" customHeight="1">
      <c r="A29" s="12">
        <v>18</v>
      </c>
      <c r="B29" s="41" t="s">
        <v>39</v>
      </c>
      <c r="C29" s="42">
        <v>28.7</v>
      </c>
      <c r="D29" s="42">
        <v>31</v>
      </c>
      <c r="E29" s="42"/>
      <c r="F29" s="42">
        <v>30</v>
      </c>
      <c r="G29" s="50"/>
      <c r="H29" s="50"/>
      <c r="I29" s="11"/>
    </row>
    <row r="30" spans="1:9" s="2" customFormat="1" ht="15" customHeight="1">
      <c r="A30" s="12"/>
      <c r="B30" s="7" t="s">
        <v>14</v>
      </c>
      <c r="C30" s="15"/>
      <c r="D30" s="8">
        <f>D28+D27+D29</f>
        <v>70</v>
      </c>
      <c r="E30" s="8">
        <f t="shared" ref="E30:F30" si="7">E28+E27+E29</f>
        <v>32</v>
      </c>
      <c r="F30" s="8">
        <f t="shared" si="7"/>
        <v>37</v>
      </c>
      <c r="G30" s="50"/>
      <c r="H30" s="49"/>
      <c r="I30" s="20"/>
    </row>
    <row r="31" spans="1:9" s="2" customFormat="1" ht="34.5" customHeight="1">
      <c r="A31" s="12">
        <v>19</v>
      </c>
      <c r="B31" s="41" t="s">
        <v>97</v>
      </c>
      <c r="C31" s="42" t="s">
        <v>95</v>
      </c>
      <c r="D31" s="42">
        <v>54</v>
      </c>
      <c r="E31" s="42">
        <v>49</v>
      </c>
      <c r="F31" s="42">
        <v>5</v>
      </c>
      <c r="G31" s="50"/>
      <c r="H31" s="48" t="s">
        <v>109</v>
      </c>
      <c r="I31" s="11" t="s">
        <v>16</v>
      </c>
    </row>
    <row r="32" spans="1:9" ht="47.25">
      <c r="A32" s="12">
        <v>20</v>
      </c>
      <c r="B32" s="41" t="s">
        <v>98</v>
      </c>
      <c r="C32" s="42" t="s">
        <v>96</v>
      </c>
      <c r="D32" s="42">
        <v>79</v>
      </c>
      <c r="E32" s="42"/>
      <c r="F32" s="42">
        <v>79</v>
      </c>
      <c r="G32" s="50"/>
      <c r="H32" s="50"/>
      <c r="I32" s="10"/>
    </row>
    <row r="33" spans="1:9" ht="31.5">
      <c r="A33" s="12">
        <v>21</v>
      </c>
      <c r="B33" s="41" t="s">
        <v>99</v>
      </c>
      <c r="C33" s="42">
        <v>45.5</v>
      </c>
      <c r="D33" s="42">
        <v>99.5</v>
      </c>
      <c r="E33" s="42"/>
      <c r="F33" s="42">
        <v>99</v>
      </c>
      <c r="G33" s="50"/>
      <c r="H33" s="50"/>
      <c r="I33" s="21" t="s">
        <v>29</v>
      </c>
    </row>
    <row r="34" spans="1:9" ht="31.5">
      <c r="A34" s="12">
        <v>22</v>
      </c>
      <c r="B34" s="41" t="s">
        <v>100</v>
      </c>
      <c r="C34" s="42">
        <v>46.7</v>
      </c>
      <c r="D34" s="42">
        <v>28.5</v>
      </c>
      <c r="E34" s="42">
        <v>11</v>
      </c>
      <c r="F34" s="42">
        <v>17</v>
      </c>
      <c r="G34" s="50"/>
      <c r="H34" s="50"/>
      <c r="I34" s="21" t="s">
        <v>28</v>
      </c>
    </row>
    <row r="35" spans="1:9" ht="31.5">
      <c r="A35" s="12">
        <v>23</v>
      </c>
      <c r="B35" s="37" t="s">
        <v>33</v>
      </c>
      <c r="C35" s="35">
        <v>30.8</v>
      </c>
      <c r="D35" s="12">
        <v>11.8</v>
      </c>
      <c r="E35" s="12"/>
      <c r="F35" s="12">
        <v>5.4</v>
      </c>
      <c r="G35" s="50"/>
      <c r="H35" s="50"/>
      <c r="I35" s="9" t="s">
        <v>30</v>
      </c>
    </row>
    <row r="36" spans="1:9" s="2" customFormat="1">
      <c r="A36" s="8"/>
      <c r="B36" s="8" t="s">
        <v>14</v>
      </c>
      <c r="C36" s="8"/>
      <c r="D36" s="8">
        <f>D34+D33+D32+D31+D35</f>
        <v>272.8</v>
      </c>
      <c r="E36" s="8">
        <f t="shared" ref="E36:F36" si="8">E34+E33+E32+E31+E35</f>
        <v>60</v>
      </c>
      <c r="F36" s="8">
        <f t="shared" si="8"/>
        <v>205.4</v>
      </c>
      <c r="G36" s="50"/>
      <c r="H36" s="49"/>
      <c r="I36" s="17"/>
    </row>
    <row r="37" spans="1:9">
      <c r="A37" s="12">
        <v>24</v>
      </c>
      <c r="B37" s="12" t="s">
        <v>38</v>
      </c>
      <c r="C37" s="42">
        <v>50.5</v>
      </c>
      <c r="D37" s="12">
        <v>29</v>
      </c>
      <c r="E37" s="12">
        <v>29</v>
      </c>
      <c r="F37" s="12"/>
      <c r="G37" s="50"/>
      <c r="H37" s="51" t="s">
        <v>110</v>
      </c>
      <c r="I37" s="9" t="s">
        <v>17</v>
      </c>
    </row>
    <row r="38" spans="1:9" ht="27" customHeight="1">
      <c r="A38" s="12">
        <v>25</v>
      </c>
      <c r="B38" s="12" t="s">
        <v>18</v>
      </c>
      <c r="C38" s="42">
        <v>51.1</v>
      </c>
      <c r="D38" s="12">
        <v>29</v>
      </c>
      <c r="E38" s="12">
        <v>29</v>
      </c>
      <c r="F38" s="12"/>
      <c r="G38" s="50"/>
      <c r="H38" s="51"/>
      <c r="I38" s="9" t="s">
        <v>19</v>
      </c>
    </row>
    <row r="39" spans="1:9" s="2" customFormat="1">
      <c r="A39" s="8"/>
      <c r="B39" s="8" t="s">
        <v>15</v>
      </c>
      <c r="C39" s="8"/>
      <c r="D39" s="8">
        <f>D38+D37</f>
        <v>58</v>
      </c>
      <c r="E39" s="8">
        <f t="shared" ref="E39:F39" si="9">E38+E37</f>
        <v>58</v>
      </c>
      <c r="F39" s="8">
        <f t="shared" si="9"/>
        <v>0</v>
      </c>
      <c r="G39" s="50"/>
      <c r="H39" s="51"/>
      <c r="I39" s="17"/>
    </row>
    <row r="40" spans="1:9">
      <c r="A40" s="12">
        <v>26</v>
      </c>
      <c r="B40" s="12" t="s">
        <v>79</v>
      </c>
      <c r="C40" s="6" t="s">
        <v>48</v>
      </c>
      <c r="D40" s="12">
        <v>40.200000000000003</v>
      </c>
      <c r="E40" s="12">
        <v>40.200000000000003</v>
      </c>
      <c r="F40" s="12"/>
      <c r="G40" s="50"/>
      <c r="H40" s="50" t="s">
        <v>111</v>
      </c>
      <c r="I40" s="10"/>
    </row>
    <row r="41" spans="1:9" s="2" customFormat="1">
      <c r="A41" s="8"/>
      <c r="B41" s="8" t="s">
        <v>22</v>
      </c>
      <c r="C41" s="15"/>
      <c r="D41" s="8">
        <f>D40</f>
        <v>40.200000000000003</v>
      </c>
      <c r="E41" s="8">
        <f t="shared" ref="E41:F41" si="10">E40</f>
        <v>40.200000000000003</v>
      </c>
      <c r="F41" s="8">
        <f t="shared" si="10"/>
        <v>0</v>
      </c>
      <c r="G41" s="50"/>
      <c r="H41" s="50"/>
      <c r="I41" s="17"/>
    </row>
    <row r="42" spans="1:9">
      <c r="A42" s="10"/>
      <c r="B42" s="17" t="s">
        <v>23</v>
      </c>
      <c r="C42" s="25"/>
      <c r="D42" s="17">
        <f>D41+D39+D36+D30+D22+D19+D15+D10+D7+D5+D26+D17</f>
        <v>1184.5999999999999</v>
      </c>
      <c r="E42" s="17">
        <f>E41+E39+E36+E30+E22+E19+E15+E10+E7+E5+E26+E17</f>
        <v>445.09999999999997</v>
      </c>
      <c r="F42" s="17">
        <f>F41+F39+F36+F30+F22+F19+F15+F10+F7+F5+F26+F17</f>
        <v>692</v>
      </c>
      <c r="G42" s="49"/>
      <c r="H42" s="22"/>
      <c r="I42" s="10"/>
    </row>
    <row r="43" spans="1:9">
      <c r="A43" s="6"/>
      <c r="B43" s="6"/>
      <c r="C43" s="23"/>
      <c r="D43" s="6"/>
      <c r="E43" s="6"/>
      <c r="F43" s="6"/>
      <c r="G43" s="6"/>
      <c r="H43" s="6"/>
      <c r="I43" s="6"/>
    </row>
    <row r="44" spans="1:9">
      <c r="A44" s="46"/>
      <c r="B44" s="46"/>
      <c r="C44" s="46"/>
      <c r="D44" s="46"/>
      <c r="E44" s="46"/>
      <c r="F44" s="46"/>
      <c r="G44" s="46"/>
      <c r="H44" s="46"/>
      <c r="I44" s="46"/>
    </row>
    <row r="45" spans="1:9">
      <c r="A45" s="46"/>
      <c r="B45" s="46"/>
      <c r="C45" s="46"/>
      <c r="D45" s="46"/>
      <c r="E45" s="46"/>
      <c r="F45" s="46"/>
      <c r="G45" s="46"/>
      <c r="H45" s="46"/>
      <c r="I45" s="46"/>
    </row>
    <row r="46" spans="1:9">
      <c r="A46" s="46"/>
      <c r="B46" s="46"/>
      <c r="C46" s="46"/>
      <c r="D46" s="46"/>
      <c r="E46" s="46"/>
      <c r="F46" s="46"/>
      <c r="G46" s="46"/>
      <c r="H46" s="46"/>
      <c r="I46" s="46"/>
    </row>
    <row r="47" spans="1:9">
      <c r="A47" s="46"/>
      <c r="B47" s="46"/>
      <c r="C47" s="46"/>
      <c r="D47" s="46"/>
      <c r="E47" s="46"/>
      <c r="F47" s="46"/>
      <c r="G47" s="46"/>
      <c r="H47" s="46"/>
      <c r="I47" s="46"/>
    </row>
    <row r="48" spans="1:9">
      <c r="A48" s="6"/>
      <c r="B48" s="6"/>
      <c r="C48" s="23"/>
      <c r="D48" s="6"/>
      <c r="E48" s="6"/>
      <c r="F48" s="6"/>
      <c r="G48" s="6"/>
      <c r="H48" s="6"/>
      <c r="I48" s="6"/>
    </row>
  </sheetData>
  <mergeCells count="13">
    <mergeCell ref="B1:H1"/>
    <mergeCell ref="H6:H7"/>
    <mergeCell ref="A44:I47"/>
    <mergeCell ref="H40:H41"/>
    <mergeCell ref="H11:H15"/>
    <mergeCell ref="H23:H26"/>
    <mergeCell ref="H27:H30"/>
    <mergeCell ref="H31:H36"/>
    <mergeCell ref="H37:H39"/>
    <mergeCell ref="H4:H5"/>
    <mergeCell ref="H8:H10"/>
    <mergeCell ref="H16:H17"/>
    <mergeCell ref="G4:G42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1" manualBreakCount="1"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Конкурс 2 квартал (3)</vt:lpstr>
      <vt:lpstr>Конкурс 2 квартал (2)</vt:lpstr>
      <vt:lpstr>'Конкурс 2 квартал (2)'!Область_печати</vt:lpstr>
      <vt:lpstr>'Конкурс 2 квартал (3)'!Область_печати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2021-04-02T03:18:16Z</dcterms:modified>
</cp:coreProperties>
</file>