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760" yWindow="190" windowWidth="14050" windowHeight="9220" tabRatio="856" activeTab="1"/>
  </bookViews>
  <sheets>
    <sheet name="Форма 1" sheetId="19" r:id="rId1"/>
    <sheet name="Приложение к отчету районы" sheetId="25" r:id="rId2"/>
  </sheets>
  <definedNames>
    <definedName name="_xlnm._FilterDatabase" localSheetId="1" hidden="1">'Приложение к отчету районы'!$A$6:$H$461</definedName>
    <definedName name="_xlnm._FilterDatabase" localSheetId="0" hidden="1">'Форма 1'!$A$16:$AQ$447</definedName>
    <definedName name="_xlnm.Print_Area" localSheetId="0">'Форма 1'!$A$1:$K$480</definedName>
  </definedNames>
  <calcPr calcId="145621"/>
</workbook>
</file>

<file path=xl/calcChain.xml><?xml version="1.0" encoding="utf-8"?>
<calcChain xmlns="http://schemas.openxmlformats.org/spreadsheetml/2006/main">
  <c r="G258" i="19" l="1"/>
  <c r="G257" i="19"/>
  <c r="H55" i="19" l="1"/>
  <c r="G321" i="19" l="1"/>
  <c r="H37" i="19" l="1"/>
  <c r="H38" i="19"/>
  <c r="H39" i="19"/>
  <c r="G39" i="19"/>
  <c r="G38" i="19"/>
  <c r="G37" i="19"/>
  <c r="H35" i="19" l="1"/>
  <c r="H127" i="19"/>
  <c r="G127" i="19"/>
  <c r="H124" i="19" l="1"/>
  <c r="H302" i="19"/>
  <c r="H306" i="19"/>
  <c r="H308" i="19"/>
  <c r="G306" i="19"/>
  <c r="H445" i="19"/>
  <c r="H447" i="19"/>
  <c r="H421" i="19"/>
  <c r="H422" i="19"/>
  <c r="H423" i="19"/>
  <c r="G423" i="19"/>
  <c r="G422" i="19"/>
  <c r="G421" i="19"/>
  <c r="H299" i="19" l="1"/>
  <c r="H419" i="19"/>
  <c r="G104" i="19"/>
  <c r="G103" i="19"/>
  <c r="G215" i="19"/>
  <c r="H215" i="19"/>
  <c r="H216" i="19"/>
  <c r="G216" i="19"/>
  <c r="H213" i="19" l="1"/>
  <c r="H203" i="19"/>
  <c r="H204" i="19"/>
  <c r="G204" i="19"/>
  <c r="G203" i="19"/>
  <c r="H197" i="19"/>
  <c r="H198" i="19"/>
  <c r="G198" i="19"/>
  <c r="G197" i="19"/>
  <c r="H236" i="19" l="1"/>
  <c r="H237" i="19"/>
  <c r="G237" i="19"/>
  <c r="G236" i="19"/>
  <c r="H234" i="19" l="1"/>
  <c r="H153" i="19"/>
  <c r="H150" i="19" l="1"/>
  <c r="H104" i="19"/>
  <c r="H336" i="19" l="1"/>
  <c r="H337" i="19"/>
  <c r="G336" i="19"/>
  <c r="G337" i="19"/>
  <c r="G351" i="19" l="1"/>
  <c r="G396" i="19"/>
  <c r="G350" i="19"/>
  <c r="H396" i="19"/>
  <c r="H350" i="19"/>
  <c r="H351" i="19"/>
  <c r="H340" i="19"/>
  <c r="H341" i="19"/>
  <c r="H401" i="19" l="1"/>
  <c r="H402" i="19"/>
  <c r="H289" i="19"/>
  <c r="H286" i="19" l="1"/>
  <c r="H307" i="19"/>
  <c r="H399" i="19"/>
  <c r="H329" i="19"/>
  <c r="H330" i="19"/>
  <c r="H331" i="19"/>
  <c r="G428" i="19"/>
  <c r="G330" i="19"/>
  <c r="G329" i="19"/>
  <c r="H321" i="19"/>
  <c r="H427" i="19" l="1"/>
  <c r="H426" i="19"/>
  <c r="H428" i="19"/>
  <c r="H304" i="19"/>
  <c r="G327" i="19"/>
  <c r="H327" i="19"/>
  <c r="H185" i="19"/>
  <c r="G184" i="19"/>
  <c r="H424" i="19" l="1"/>
  <c r="H175" i="19"/>
  <c r="G175" i="19"/>
  <c r="H174" i="19"/>
  <c r="G183" i="19" l="1"/>
  <c r="H164" i="19"/>
  <c r="H184" i="19"/>
  <c r="H183" i="19" l="1"/>
  <c r="H75" i="19"/>
  <c r="H76" i="19"/>
  <c r="H77" i="19"/>
  <c r="H181" i="19" l="1"/>
  <c r="H132" i="19"/>
  <c r="H73" i="19"/>
  <c r="H257" i="19"/>
  <c r="H258" i="19"/>
  <c r="H274" i="19" l="1"/>
  <c r="H255" i="19"/>
  <c r="H441" i="19"/>
  <c r="G441" i="19"/>
  <c r="G446" i="19" l="1"/>
  <c r="H438" i="19"/>
  <c r="H446" i="19"/>
  <c r="H270" i="19"/>
  <c r="H271" i="19"/>
  <c r="G271" i="19"/>
  <c r="G270" i="19"/>
  <c r="H276" i="19" l="1"/>
  <c r="H275" i="19"/>
  <c r="H452" i="19" s="1"/>
  <c r="H443" i="19"/>
  <c r="H267" i="19"/>
  <c r="H103" i="19"/>
  <c r="H272" i="19" l="1"/>
  <c r="H101" i="19"/>
  <c r="H53" i="19"/>
  <c r="H131" i="19" l="1"/>
  <c r="H451" i="19" s="1"/>
  <c r="H133" i="19"/>
  <c r="H453" i="19" s="1"/>
  <c r="H51" i="19"/>
  <c r="H449" i="19" l="1"/>
  <c r="H129" i="19"/>
  <c r="G438" i="19"/>
  <c r="G341" i="19"/>
  <c r="G340" i="19"/>
  <c r="G77" i="19"/>
  <c r="G274" i="19" l="1"/>
  <c r="G53" i="19"/>
  <c r="G55" i="19"/>
  <c r="G75" i="19"/>
  <c r="G76" i="19"/>
  <c r="G153" i="19"/>
  <c r="G185" i="19"/>
  <c r="G289" i="19"/>
  <c r="G302" i="19"/>
  <c r="G308" i="19"/>
  <c r="G445" i="19"/>
  <c r="G447" i="19"/>
  <c r="G276" i="19" l="1"/>
  <c r="G133" i="19"/>
  <c r="G275" i="19"/>
  <c r="G299" i="19"/>
  <c r="G132" i="19"/>
  <c r="G286" i="19"/>
  <c r="G307" i="19"/>
  <c r="G131" i="19"/>
  <c r="G35" i="19"/>
  <c r="G124" i="19"/>
  <c r="G51" i="19"/>
  <c r="G419" i="19"/>
  <c r="G234" i="19"/>
  <c r="G255" i="19"/>
  <c r="G150" i="19"/>
  <c r="G181" i="19"/>
  <c r="G267" i="19"/>
  <c r="G101" i="19"/>
  <c r="G73" i="19"/>
  <c r="G213" i="19"/>
  <c r="G402" i="19"/>
  <c r="G427" i="19" l="1"/>
  <c r="G453" i="19"/>
  <c r="G304" i="19"/>
  <c r="G129" i="19"/>
  <c r="G272" i="19"/>
  <c r="G443" i="19"/>
  <c r="G401" i="19"/>
  <c r="G426" i="19" l="1"/>
  <c r="G452" i="19"/>
  <c r="G399" i="19"/>
  <c r="G424" i="19" l="1"/>
  <c r="G451" i="19"/>
  <c r="G449" i="19" l="1"/>
</calcChain>
</file>

<file path=xl/sharedStrings.xml><?xml version="1.0" encoding="utf-8"?>
<sst xmlns="http://schemas.openxmlformats.org/spreadsheetml/2006/main" count="3523" uniqueCount="981">
  <si>
    <t>Поощрение деятельности граждан, участвующих в обеспечении общественного порядка</t>
  </si>
  <si>
    <t>Республиканский бюджет</t>
  </si>
  <si>
    <t>ед.</t>
  </si>
  <si>
    <t>ИТОГО ПО НАПРАВЛЕНИЮ:</t>
  </si>
  <si>
    <t>ВСЕГО ПО ЦЕЛИ:</t>
  </si>
  <si>
    <t>Направление 2 - Развитие социальной сферы</t>
  </si>
  <si>
    <t xml:space="preserve">Мероприятия: </t>
  </si>
  <si>
    <t>Ед.</t>
  </si>
  <si>
    <t>млн. тенге</t>
  </si>
  <si>
    <t>Привлечение граждан из малообеспеченных семей трудоспособного возраста к активным формам занятости через трудоустройство и микрокредитование</t>
  </si>
  <si>
    <t xml:space="preserve">Организация и проведение ежегодных коммиссионных обследований гидротехнических сооружений, водохранилищ области в целях проверки и готовности к паводкам </t>
  </si>
  <si>
    <t>в т.ч.</t>
  </si>
  <si>
    <t xml:space="preserve">Местный бюджет </t>
  </si>
  <si>
    <t>Другие источники</t>
  </si>
  <si>
    <t>ДИ</t>
  </si>
  <si>
    <t xml:space="preserve"> № п/п             </t>
  </si>
  <si>
    <t>Наименование</t>
  </si>
  <si>
    <t>Ответственные за исполнение</t>
  </si>
  <si>
    <t>Мероприятия:</t>
  </si>
  <si>
    <t>%</t>
  </si>
  <si>
    <t xml:space="preserve">Направление 1 - Развитие экономики региона </t>
  </si>
  <si>
    <t>РБ</t>
  </si>
  <si>
    <t>МБ</t>
  </si>
  <si>
    <t>-</t>
  </si>
  <si>
    <t>Направление безработных граждан на общественные работы</t>
  </si>
  <si>
    <t>Создание новых рабочих мест</t>
  </si>
  <si>
    <t>чел.</t>
  </si>
  <si>
    <t xml:space="preserve"> </t>
  </si>
  <si>
    <t>Реализация инвестиционных проектов Северо-Казахстанской области</t>
  </si>
  <si>
    <t>млн.тенге</t>
  </si>
  <si>
    <t>Стимулирование повышения качества культурно-зрелищных мероприятий в регионах области</t>
  </si>
  <si>
    <t>Укрепление материально-технической базы объектов культуры области, содержащихся за счет областного бюджета</t>
  </si>
  <si>
    <t>Участие  молодых участников/коллективов в творческих международных конкурсах</t>
  </si>
  <si>
    <t>тыс.ед.</t>
  </si>
  <si>
    <t xml:space="preserve"> ед.</t>
  </si>
  <si>
    <t>Стимулирование функционирования Интернет-ресурсов (сайтов) в организациях культуры</t>
  </si>
  <si>
    <t>Проведение мониторинга социально-экономического развития СНП</t>
  </si>
  <si>
    <t>Определение потенциала социально-экономического развития СНП</t>
  </si>
  <si>
    <t>Целевые индикаторы:</t>
  </si>
  <si>
    <t>библиотек</t>
  </si>
  <si>
    <t>театров</t>
  </si>
  <si>
    <t>музеев</t>
  </si>
  <si>
    <t>Проведение космического мониторинга по оперативному выявлению очагов природных пожаров и прохождения паводковых вод и других ЧС</t>
  </si>
  <si>
    <t>Объем привлеченных инвестиций за счет инвестиционных субсидий</t>
  </si>
  <si>
    <t>Код бюджетной программы</t>
  </si>
  <si>
    <t>Среднее число посетителей организаций  культуры на 1000</t>
  </si>
  <si>
    <t>Увеличение количества сельских населенных пунктов с высоким потенциалом развития</t>
  </si>
  <si>
    <t>252.003.000</t>
  </si>
  <si>
    <t>штук</t>
  </si>
  <si>
    <t xml:space="preserve">Привлечение специалистов  в село </t>
  </si>
  <si>
    <t>Уровень цифровой грамотности населения</t>
  </si>
  <si>
    <t>концертные организации</t>
  </si>
  <si>
    <t xml:space="preserve">Количество фондов историко-культурного наследия, переведенных в цифровой формат
</t>
  </si>
  <si>
    <t xml:space="preserve">Количество библиотечного фонда, переведенного в цифровой формат
</t>
  </si>
  <si>
    <t>тыс. тенге/чел</t>
  </si>
  <si>
    <t>млн.тг.</t>
  </si>
  <si>
    <t>Направление 3 - Обеспечение общественной безопасности  и правопорядка</t>
  </si>
  <si>
    <t>Направление 5 - Сохранение и улучшение экологического состояния и земельных ресурсов</t>
  </si>
  <si>
    <t>Темп роста налоговых и неналоговых поступлений в местный бюджет</t>
  </si>
  <si>
    <t>Рост численности населения  в опорных СНП</t>
  </si>
  <si>
    <t>Рост численности населения в опорных СНП, расположенных на приграничных территориях</t>
  </si>
  <si>
    <t>Уровень безработицы</t>
  </si>
  <si>
    <t xml:space="preserve">Обеспечение полного охвата мерами социальной поддержки (ГАСП) малообеспеченных граждан, от общего количества граждан, которым  назначен данный вид социальной поддержки </t>
  </si>
  <si>
    <t>Адаптация объектов социальной инфраструктуры, путем увеличения числа обеспеченных доступом для инвалидов</t>
  </si>
  <si>
    <t>253-008-011</t>
  </si>
  <si>
    <t>Уровень обеспеченности инфраструктуры противодействия чрезвычайным ситуациям</t>
  </si>
  <si>
    <t>Удельный вес преступлений, совершенных на улицах</t>
  </si>
  <si>
    <t>С учетом анализа криминогенной ситуации, внесение корректировок в маршруты патрулирования нарядов комплексных сил полиции, с целью их приближения к участкам, наиболее подверженным преступлениям</t>
  </si>
  <si>
    <t xml:space="preserve">ед. </t>
  </si>
  <si>
    <t>Доля автомобильных дорог областного и районного значения, находящихся в хорошем и удовлетворительном состоянии</t>
  </si>
  <si>
    <t>Реконструкция автомобильных дорог областного и районного значения</t>
  </si>
  <si>
    <t>Капитальный ремонт автомобильных дорог областного и районного значения</t>
  </si>
  <si>
    <t>КТ-68 "Лавровка-Келлеровка-Тайынша-Чкалово"</t>
  </si>
  <si>
    <t>Средний ремонт автомобильных дорог областного и районного значения</t>
  </si>
  <si>
    <t>КСТ-44 "Астраханка-Смирново-Киялы-Тайынша-Алексеевка"</t>
  </si>
  <si>
    <t xml:space="preserve">КСТ-62 "Еленовка-Арыкбалык-Чистополье-Есиль километр 17-209" </t>
  </si>
  <si>
    <t>КТ-52 "Тимирязево-Аксуат-Мичурино"</t>
  </si>
  <si>
    <t>КСТ-59 "Казгородок-Горьковское километр 62-203"</t>
  </si>
  <si>
    <t>Текущий ремонт и содержание автомобильных дорог областного и районного значения</t>
  </si>
  <si>
    <t>автомобильные дороги областного значения</t>
  </si>
  <si>
    <t>автомобильные дороги районного значения</t>
  </si>
  <si>
    <t>Количество функционирующих аварийных и трехсменных школ</t>
  </si>
  <si>
    <t>Охват детей (3-6 лет) дошкольным воспитанием и обучением</t>
  </si>
  <si>
    <t>Снижение доли объектов кондоминиума, требующих капитального ремонта</t>
  </si>
  <si>
    <t>7.279.030.011</t>
  </si>
  <si>
    <t>7.279.030.015</t>
  </si>
  <si>
    <t>Субсидирование развития племенного животноводства, повышения продуктивности и качества продукции животноводства</t>
  </si>
  <si>
    <t>Субсидирование поддержки семеноводства</t>
  </si>
  <si>
    <t>Удешевление сельхозтоваропроизводителям стоимости гербицидов, биогентов (энтомофогов) и биопрепаратов, предназначенных для обработки сельскохозяйственных культур в целях защиты растений</t>
  </si>
  <si>
    <t>Определение сортовых и посадочных качеств семенного и посадочного материала</t>
  </si>
  <si>
    <t>Субсидирование стоимости удобрений (за исключением органических)</t>
  </si>
  <si>
    <t>1</t>
  </si>
  <si>
    <t>2</t>
  </si>
  <si>
    <t>3</t>
  </si>
  <si>
    <t>4</t>
  </si>
  <si>
    <t xml:space="preserve">Мониторинг хода реализации инвестиционных проектов с иностранным  участием (реализованные, реализуемые и перспективные) </t>
  </si>
  <si>
    <t>тыс. кв. м.</t>
  </si>
  <si>
    <t>Общая площадь введенных в эксплуатацию жилых зданий</t>
  </si>
  <si>
    <t>Субсидирование процентной ставки кредита</t>
  </si>
  <si>
    <t>Гарантирование кредита</t>
  </si>
  <si>
    <t>Цель 1: Устойчивое развитие экономики области</t>
  </si>
  <si>
    <t>Цель 2: Развитие конкурентоспособной промышленности региона, обеспечивающей развитие обрабатывающих отраслей</t>
  </si>
  <si>
    <t>Цель 4: Создание условий для улучшения жизнеобеспечения села и увеличение потенциала сельской местности</t>
  </si>
  <si>
    <t xml:space="preserve">Объем инвестиций, направленный на развитие жилищного строительства за счет  всех источников, в т.ч.: </t>
  </si>
  <si>
    <t xml:space="preserve">За счет средств местного бюджета </t>
  </si>
  <si>
    <t>За счет средств предприятий и населения</t>
  </si>
  <si>
    <t>тыс. чел.</t>
  </si>
  <si>
    <t xml:space="preserve">чел.  </t>
  </si>
  <si>
    <t>Обеспечение ввода дополнительных мест в дошкольных организациях образования за счет размещения государственного образовательного заказа</t>
  </si>
  <si>
    <t>Развитие производственной инфраструктуры</t>
  </si>
  <si>
    <t>За счет кредитных средств и целевого трансферта из национального фонда Республики Казахстан, трансфертов из республиканского бюджета</t>
  </si>
  <si>
    <t>Совершенствование службы формирования ЗОЖ, а также проведение разъяснительной работы среди населения о вреде алкоголя и наркотиков</t>
  </si>
  <si>
    <t>253- 007-011</t>
  </si>
  <si>
    <t>253-027-011</t>
  </si>
  <si>
    <t xml:space="preserve">Капитальный и текущий ремонт объектов культурного назначения
</t>
  </si>
  <si>
    <t>КТ-12 "Булаево-Советское"</t>
  </si>
  <si>
    <t>Гранты</t>
  </si>
  <si>
    <t>ТОО "Bio operations", модернизация мельницы, Тайыншинский район, г.Тайынша</t>
  </si>
  <si>
    <t>шт.</t>
  </si>
  <si>
    <t xml:space="preserve">Создание социальных рабочих мест </t>
  </si>
  <si>
    <t>279.024.015, 279.052.015</t>
  </si>
  <si>
    <t>279.024.032,               279.024.011</t>
  </si>
  <si>
    <t>Проведение курсов цифровой грамотности</t>
  </si>
  <si>
    <t>Составление план-графика обучения с повышением охвата целевой аудитории</t>
  </si>
  <si>
    <t>Проведение PR-кампании на региональных телеканалах и в средствах массовой информации</t>
  </si>
  <si>
    <t>КТ-29 "Покровка-Корнеевка-Горное"</t>
  </si>
  <si>
    <t>КТ-50 "Петропавловск граница города Ташкентка-Барневка-Долматово"</t>
  </si>
  <si>
    <t>7.279.049.032</t>
  </si>
  <si>
    <t>Реализация проекта "Технологическая модернизация производства АО "ПЗТМ" путем выделения финансовых средств Республиканского бюджета на увеличение уставного капитала АО "ПЗТМ"</t>
  </si>
  <si>
    <t>Реализация проекта "Технологическая модернизация производства АО "Завод им. Кирова" путем выделения финансовых средств Республиканского бюджета на увеличение уставного капитала АО "Завод им. Кирова"</t>
  </si>
  <si>
    <t>Цель 3: Создание условий для повышения конкурентоспособности субъектов АПК</t>
  </si>
  <si>
    <t>ДП – Департамент полиции Северо-Казахстанской области</t>
  </si>
  <si>
    <t>УПТАД  – Управление пассажирского транспорта и автомобильных дорог акимата Северо-Казахстанской области</t>
  </si>
  <si>
    <t>УСАГ  – Управление строительства, архитектуры и градостроительства акимата Северо-Казахстанской области</t>
  </si>
  <si>
    <t>УО  – Управление образования акимата Северо-Казахстанской области</t>
  </si>
  <si>
    <t>УЭЖКХ - Управление энергетики и жилищно-коммунального хозяйства акимата Северо-Казахстанской области</t>
  </si>
  <si>
    <t>УЗ  - Управление здравоохранения акимата Северо-Казахстанской области</t>
  </si>
  <si>
    <t>УКЗСП - Управление координации  занятости и социальных программ акимата Северо-Казахстанской области</t>
  </si>
  <si>
    <t>УФ - Управление финансов  акимата Северо-Казахстанской области</t>
  </si>
  <si>
    <t>УЭ - Управление экономики акимата  Северо-Казахстанской области</t>
  </si>
  <si>
    <t xml:space="preserve">РОСХ  – Районные отелы сельского хозяйства </t>
  </si>
  <si>
    <t>УПРРП – Управление природных ресурсов и регулирования природопользования  акимата Северо-Казахстанской области</t>
  </si>
  <si>
    <t>Исполнение</t>
  </si>
  <si>
    <t>план</t>
  </si>
  <si>
    <t>факт</t>
  </si>
  <si>
    <t xml:space="preserve">базовое (исходное) значение </t>
  </si>
  <si>
    <t>Источник финансирования</t>
  </si>
  <si>
    <t>Заместитель акима, УЭ совместно с отраслевыми управлениями</t>
  </si>
  <si>
    <t>Заместитель акима, УЭиЖКХ</t>
  </si>
  <si>
    <t>Заместитель акима, УСХ</t>
  </si>
  <si>
    <t>Заместитель акима, УЭ совместно с отраслевыми управлениями и акимами районов</t>
  </si>
  <si>
    <t>Заместитель акима, УЭ совместно с акимами районов</t>
  </si>
  <si>
    <t>Заместитель акима, УЭ, УФ, областные управления</t>
  </si>
  <si>
    <t>Заместитель акима, УО, Акимы районов и г. Петропавловска</t>
  </si>
  <si>
    <t>Заместитель акима, УО, акимы районов и г.Петропавловска</t>
  </si>
  <si>
    <t>Заместитель акима, УЗ</t>
  </si>
  <si>
    <t>Заместитель акима, УКЗСП</t>
  </si>
  <si>
    <t>Заместитель акима, УКАД</t>
  </si>
  <si>
    <t>Заместитель акима, УФКиС</t>
  </si>
  <si>
    <t>Заместитель акима, ДП</t>
  </si>
  <si>
    <t>Заместитель акима, УКЗСП, акимы районов (города)</t>
  </si>
  <si>
    <t>Заместитель акима, УПРРП</t>
  </si>
  <si>
    <t>Заместитель акима, УПРРП, УЭЖКХ</t>
  </si>
  <si>
    <t>Заместитель акима, Аппарат акима области</t>
  </si>
  <si>
    <t>№ п/п</t>
  </si>
  <si>
    <t>Единица измерения</t>
  </si>
  <si>
    <t>В разрезе районов и города Петропавловска</t>
  </si>
  <si>
    <t>не рассчитывается</t>
  </si>
  <si>
    <t>Айыртауский</t>
  </si>
  <si>
    <t>Акжарский</t>
  </si>
  <si>
    <t>Аккайынский</t>
  </si>
  <si>
    <t>Есильский</t>
  </si>
  <si>
    <t>Жамбылский</t>
  </si>
  <si>
    <t>М.Жумабаева</t>
  </si>
  <si>
    <t>Кызылжарский</t>
  </si>
  <si>
    <t>Мамлютский</t>
  </si>
  <si>
    <t>Г.Мусрепова</t>
  </si>
  <si>
    <t>Тайыншинский</t>
  </si>
  <si>
    <t>Тимирязевский</t>
  </si>
  <si>
    <t>Уалихановский</t>
  </si>
  <si>
    <t>Шал акына</t>
  </si>
  <si>
    <t>г.Петропавловск</t>
  </si>
  <si>
    <t>Г.Петропавловск</t>
  </si>
  <si>
    <t>им.Г.Мусрепова</t>
  </si>
  <si>
    <t>Петропавловск</t>
  </si>
  <si>
    <t xml:space="preserve">им.Г.Мусрепова </t>
  </si>
  <si>
    <t>г. Петропавловск</t>
  </si>
  <si>
    <t>тыс.чел.</t>
  </si>
  <si>
    <t>г. Булаево</t>
  </si>
  <si>
    <t>г. Тайынша</t>
  </si>
  <si>
    <t>г. Мамлютка</t>
  </si>
  <si>
    <t>г. Сергеевка</t>
  </si>
  <si>
    <t>Айыртауский район</t>
  </si>
  <si>
    <t>Акжарский район</t>
  </si>
  <si>
    <t>Аккайынский район</t>
  </si>
  <si>
    <t>Есильский район</t>
  </si>
  <si>
    <t>Жамбылский район</t>
  </si>
  <si>
    <t>район им. М. Жумабаева</t>
  </si>
  <si>
    <t>Кызылжарский район</t>
  </si>
  <si>
    <t>Мамлютский район</t>
  </si>
  <si>
    <t>Район им. Г.Мусрепова</t>
  </si>
  <si>
    <t>Тайыншинский район</t>
  </si>
  <si>
    <t>Тимирязевский район</t>
  </si>
  <si>
    <t>Уалихановский район</t>
  </si>
  <si>
    <t>Район Шал акына</t>
  </si>
  <si>
    <t>район М.Жумабаева</t>
  </si>
  <si>
    <t>район им. Г. Мусрепова</t>
  </si>
  <si>
    <t>район Шал акына</t>
  </si>
  <si>
    <t>Библиотек</t>
  </si>
  <si>
    <t>Район Г.Мусрепова</t>
  </si>
  <si>
    <t>Район М.Жумабаева</t>
  </si>
  <si>
    <t>Театров (г.Петропаловск)</t>
  </si>
  <si>
    <t>концертных организаций</t>
  </si>
  <si>
    <t>Музеев (9 музеев)</t>
  </si>
  <si>
    <t>Аккайынский  район</t>
  </si>
  <si>
    <t>Район Магжана Жумабаева</t>
  </si>
  <si>
    <t>Район Габита Мусрепова</t>
  </si>
  <si>
    <t>район Шал Акына</t>
  </si>
  <si>
    <t>Информация о достижении целевых индикаторов  в разрезе районов, г.Петропавловска</t>
  </si>
  <si>
    <t>Валовый региональный продукт на душу населения</t>
  </si>
  <si>
    <t>в обрабатывающей промышленности</t>
  </si>
  <si>
    <t>в сельском хозяйстве</t>
  </si>
  <si>
    <t>% ВРП</t>
  </si>
  <si>
    <t>Индекс реальных денежных доходов</t>
  </si>
  <si>
    <t>Структура расходов домашних хозяйств на продовольственные товары к потребительскому расходу</t>
  </si>
  <si>
    <t>Объем несырьевого экспорта товаров</t>
  </si>
  <si>
    <t>млн. доларов США</t>
  </si>
  <si>
    <t>Индекс физического объема валовой продукции (услуг) сельского хозяйства</t>
  </si>
  <si>
    <t>Объем экспорта переработанной сельскохозяйственной продукции</t>
  </si>
  <si>
    <t>Доля среднего предпринимательтства в экономике</t>
  </si>
  <si>
    <t>% ВДС в ВРП</t>
  </si>
  <si>
    <t>Инвестиции в основной капитал к 2016 году</t>
  </si>
  <si>
    <t>Увеличение доли местного содержания в государственных закупках товаров мебельной промышленности</t>
  </si>
  <si>
    <t>Увеличение доли местного содержания в государственных закупках товаров легкой промышленности</t>
  </si>
  <si>
    <t>Увеличение доли местного содержания в государственных закупках строительных материалов</t>
  </si>
  <si>
    <t>Оценка качества школьного образования по результатам теста PISA:</t>
  </si>
  <si>
    <t>по математике</t>
  </si>
  <si>
    <t>по чтению</t>
  </si>
  <si>
    <t>по науке</t>
  </si>
  <si>
    <t>Доля обучающихся организаций технического и профессионального образования, охваченных дуальным обучением</t>
  </si>
  <si>
    <t>Ожидаемая продолжительность жизни при рождении</t>
  </si>
  <si>
    <t>лет</t>
  </si>
  <si>
    <t>Материнская смертность</t>
  </si>
  <si>
    <t>количество случаев на 100 тыс. родившихся живыми</t>
  </si>
  <si>
    <t>Младенческая смертность</t>
  </si>
  <si>
    <t>количество случаев на 1000 родившихся живыми</t>
  </si>
  <si>
    <t>Удельный вес квалифицированных специалистов в составе привлекаемой иностранной рабочей силы по разрешениям выданным местными исполнительными органами (по квоте на привлечение иностранной рабочей силы)</t>
  </si>
  <si>
    <t>Доля населения с доходами ниже прожиточного минимума</t>
  </si>
  <si>
    <t>Доля трудоустроенных лиц с ограниченными возможностями, из числа обратившихся в центры занятости населения</t>
  </si>
  <si>
    <t>Доля доходов наименее обеспеченных 40% населения</t>
  </si>
  <si>
    <t>% в общих доходах населения</t>
  </si>
  <si>
    <t xml:space="preserve">не рассчитывается </t>
  </si>
  <si>
    <t>Обеспеченность населения спортивной инфраструктурой</t>
  </si>
  <si>
    <t>количество спортивных площадок на 1 000 человек</t>
  </si>
  <si>
    <t>Увеличение количества обслуженных посетителей местами размещения в регионе в сравнении с предыдущим годом</t>
  </si>
  <si>
    <t>ОП Айыртауского района</t>
  </si>
  <si>
    <t>ОП Акжарского района</t>
  </si>
  <si>
    <t>ОП Аккайынского района</t>
  </si>
  <si>
    <t>ОП Есильского района</t>
  </si>
  <si>
    <t>ОП Жамбылского района</t>
  </si>
  <si>
    <t>ОП района М. Жумабаева</t>
  </si>
  <si>
    <t>ОП Кызылжарского района</t>
  </si>
  <si>
    <t>ОП Мамлютского района</t>
  </si>
  <si>
    <t>ОП района Г. Мусрепова</t>
  </si>
  <si>
    <t>ОП Тайыншинского района</t>
  </si>
  <si>
    <t>ОП Тимирязевского района</t>
  </si>
  <si>
    <t>ОП Уалихановского района</t>
  </si>
  <si>
    <t>ОП  района Шал акына</t>
  </si>
  <si>
    <t>кв м на одного проживающего</t>
  </si>
  <si>
    <t>Обеспеченность централизованным водоснабжением:</t>
  </si>
  <si>
    <t>в городах</t>
  </si>
  <si>
    <t>в сельских населенных пунктах</t>
  </si>
  <si>
    <t>Доля переработки и утилизации твердых бытовых отходов к их образованию</t>
  </si>
  <si>
    <t>Доля объектов размещения твердых бытовых отходов, соответствующих экологическим требованиям и санитарным правилам (от общего количества мест их размещения)</t>
  </si>
  <si>
    <t>Рост производительности труда к предыдущему году</t>
  </si>
  <si>
    <t>Заместитель акима, УФ совместно с отраслевыми управлениями</t>
  </si>
  <si>
    <t>Доля ненаблюдаемой (теневой) экономики</t>
  </si>
  <si>
    <t>Заместитель акима, УЭ, УФ совместно с отраслевыми управлениями</t>
  </si>
  <si>
    <t>Заместитель акима, УЭ, УКЗСП, УГИТ, отраслевые управления</t>
  </si>
  <si>
    <t xml:space="preserve">Проведение мониторинга валового регионального продукта на душу населения </t>
  </si>
  <si>
    <t xml:space="preserve">млн. тенге </t>
  </si>
  <si>
    <t xml:space="preserve">Заместитель акима, УСХ, РОСХ </t>
  </si>
  <si>
    <t>Приобретение сельскохозяйственной техники и оборудования, в том числе через АО "КазАгрофинанс"</t>
  </si>
  <si>
    <t>Заместитель акима, УСХ, РОСХ, АО "Казагрофинанс"</t>
  </si>
  <si>
    <t>Проведение мониторинга ненаблюдаемой (теневой) экономики*</t>
  </si>
  <si>
    <t>Заместитель акима, УЭ</t>
  </si>
  <si>
    <t>Проведение мониторинга среднемесячной заработной платы</t>
  </si>
  <si>
    <t>Проведение мониторинга индекса реальных денежных доходов</t>
  </si>
  <si>
    <t>Индекс промышленного производства обрабатывающей промышленности</t>
  </si>
  <si>
    <t>млн. долл. США</t>
  </si>
  <si>
    <t xml:space="preserve">Проведение семинар-совещаний по мерам государственной поддержки с участием представителей финансовых институтов </t>
  </si>
  <si>
    <t>Проведение заседаний СКОФ по разработке и адаптации проектов технических регламентов, действующих на территории ЕАЭС</t>
  </si>
  <si>
    <t>Заместитель акима, УСХ, РОСХ</t>
  </si>
  <si>
    <t>ТОО "Кызылжар Сүті" строительство МТФ на 700 коров Кызылжарский район село Чапаево</t>
  </si>
  <si>
    <t xml:space="preserve">Заместитель акима, УСХ,  РОСХ </t>
  </si>
  <si>
    <t>Заместитель акима, УСХ , акиматы  районов</t>
  </si>
  <si>
    <t>Заместитель акима, УЭ, акимы районов</t>
  </si>
  <si>
    <t xml:space="preserve">Заместитель акима, УЭ </t>
  </si>
  <si>
    <t>Цель 5: Создание благоприятных условий для развития малого и среднего предпринимательства в регионе</t>
  </si>
  <si>
    <t>Доля малого и среднего бизнеса в ВРП</t>
  </si>
  <si>
    <t xml:space="preserve"> % ВДС в ВРП</t>
  </si>
  <si>
    <t>Заместитель акима, УЭЖКХ, Акимат г.Петропавловска</t>
  </si>
  <si>
    <t>Цель 6:  Индустриально-инновационное развитие региона</t>
  </si>
  <si>
    <t>Доля проектов, не требующих государственных обязательств по проектам государственно-частного партнерства местных исполнительных органов, от общего количества реализуемых проектов в рамках государственно-частного партнерства</t>
  </si>
  <si>
    <t>Проведение заседаний регионального Совета по привлечению инвесторов и улучшению инвестиционного климата</t>
  </si>
  <si>
    <t>Заместитель акима, УО</t>
  </si>
  <si>
    <t>Проведение семинар-совещаний с представителями бизнес-структур по вопросу увеличения казахстанского содержания в закупках товаров, работ и услуг</t>
  </si>
  <si>
    <t>Проведение семинар-совещаний по процедуре получения индустриального сертификата как механизма поддержки отечественного производителя</t>
  </si>
  <si>
    <t>Обеспечение участия товаропроизводителей области в республиканских форумах отечественных товаропроизводителей, рабочих встречах с национальными компаниями, системообразующими предприятиями и недропользователями</t>
  </si>
  <si>
    <t xml:space="preserve">Цель 7: Улучшение качества и доступности образования </t>
  </si>
  <si>
    <t>средний балл</t>
  </si>
  <si>
    <t>Ежегодный мониторинг контингента детей школьного возраста и количество смен в общеобразовательных шолах области</t>
  </si>
  <si>
    <t>Заместитель акима, УО, Акимы районов и г.Петропавловска</t>
  </si>
  <si>
    <t xml:space="preserve">Мониторинг качества знаний по предметам   по полугодиям </t>
  </si>
  <si>
    <t>Мониторинг охвата обучающихся дуальным обучением от контингента дневной формы обучения</t>
  </si>
  <si>
    <t xml:space="preserve">Цель 8: Укрепление здоровья населения  </t>
  </si>
  <si>
    <t>Закуп химиопрепаратов онкогематологическим больным</t>
  </si>
  <si>
    <t>Закуп лекарственных средств для онкологических больных на амбулаторном уровне</t>
  </si>
  <si>
    <t>Закуп химиопрепаратов онкогематологическим больным детям</t>
  </si>
  <si>
    <t>Централизованный закуп и хранение вакцин и других медицинских иммунобиологических препаратов для проведения иммунопрофилАктики населения</t>
  </si>
  <si>
    <t>253-027-015</t>
  </si>
  <si>
    <t>Реализация мероприятий по профилАктике и борьбе со СПИДом</t>
  </si>
  <si>
    <t>Привлечение специалистов, в том числе молодых и со стажем, в медицинские организации области</t>
  </si>
  <si>
    <t>Проведение профилактической выездной работы в районы СКО:</t>
  </si>
  <si>
    <t>- акушерской бригадой</t>
  </si>
  <si>
    <t>количество выездов</t>
  </si>
  <si>
    <t>- неонатальной бригадой</t>
  </si>
  <si>
    <t>Цель 9: Обеспечение занятости и социальной защиты населения</t>
  </si>
  <si>
    <t>Удельный вес получателей АСП (обусловленной денежной помощи), вовлеченных в Активные меры содействия занятости</t>
  </si>
  <si>
    <t>Доля непродуктивно занятых, от общего числа самостоятельно заняты</t>
  </si>
  <si>
    <t>Доля объектов социальной и транспортной инфраструктуры, обеспеченных доступностью для инвалидов</t>
  </si>
  <si>
    <t>Заместитель акима, УКЗСП, акимы районов 
(города)</t>
  </si>
  <si>
    <t>Цель 10: Сохранение историко-культурного наследия региона</t>
  </si>
  <si>
    <t>Цель 11: Развитие массовых видов спорта в области</t>
  </si>
  <si>
    <t xml:space="preserve"> количество спортивных площадок на                       1000 человек</t>
  </si>
  <si>
    <t>472-079-011</t>
  </si>
  <si>
    <t>472-079-015</t>
  </si>
  <si>
    <t>Строительство физкультурно-оздоровительного комлекса в с.Саумалколь Айыртауского района</t>
  </si>
  <si>
    <t>Цель 12: Развитие индустрии туризма в области</t>
  </si>
  <si>
    <t>Цель 13: Повышение безопасности жизнедеятельности населения</t>
  </si>
  <si>
    <t>Уровень преступности на 10 тысяч населения</t>
  </si>
  <si>
    <t>Цель 14: Уменьшение риска и повышение защиты населения и территории от чрезвычайных ситуаций</t>
  </si>
  <si>
    <t>Заместитель акима, УМПГЗ</t>
  </si>
  <si>
    <t>Создание пожарных постов, их материально-техническое оснащение в населенных пунктах, в которых отсутствуют подразделения государственной противопожарной службы</t>
  </si>
  <si>
    <t>Направление 4 - Развитие инфраструктурного комплекса</t>
  </si>
  <si>
    <t>Цель 15. Улучшение качества жизни населения за счет использования цифровых технологий, формирование цифрового общества</t>
  </si>
  <si>
    <t>Заместитель акима, Аппарат акима области, УО</t>
  </si>
  <si>
    <t>Заместитель акима, Аппарат акима области, управление образования, акиматы районов и   г. Петропавловск</t>
  </si>
  <si>
    <t>Заместитель акима, Аппарат акима области, управление внутренней политики</t>
  </si>
  <si>
    <t xml:space="preserve">Цель 16: Обеспечение доступным жильем </t>
  </si>
  <si>
    <t xml:space="preserve">Обеспеченность жильем на одного проживающего </t>
  </si>
  <si>
    <t>Заместитель акима, УСАГ, УЭиЖКХ, акимы районов и города</t>
  </si>
  <si>
    <t>Заместитель акима, УСАГ, Акимы   районов и г.Петропавловска</t>
  </si>
  <si>
    <t>НФ РК, РБ</t>
  </si>
  <si>
    <t>За счет внутренних займов</t>
  </si>
  <si>
    <t>288.009.005</t>
  </si>
  <si>
    <t>Заместитель акима, УСАГ, акимы районов и г.Петропавловска</t>
  </si>
  <si>
    <t>Цель 17: Развитие транспортной инфраструктуры</t>
  </si>
  <si>
    <t>Заместитель акима, УПТАД</t>
  </si>
  <si>
    <t>KTGY-14 "Надежка-Карагандинское" км75-83</t>
  </si>
  <si>
    <t xml:space="preserve">Заместитель акима, УПТАД, Аким района Магжана Жумабаева </t>
  </si>
  <si>
    <t>KTGY-11 "Конюхово-Куломзино" км 58-66</t>
  </si>
  <si>
    <t>КТ-45 республиканская автодорога м-51 Челябинск-Новосибирск-токуши</t>
  </si>
  <si>
    <t>Заместитель акима, УПТАД, Аким Кызылжарского района</t>
  </si>
  <si>
    <t>KTКS-187 "Подъезд к  с.Асаново"</t>
  </si>
  <si>
    <t>Заместитель акима, УПТАД, Аким района Габита Мусрепова</t>
  </si>
  <si>
    <t>KTМС-252 "Подъезд к  с.Буденное"</t>
  </si>
  <si>
    <t>Заместитель акима, УПТАД, Аким Тайыншинского района</t>
  </si>
  <si>
    <t>КТТА-97 "Краснокиевка-Октябрьское" км 15,5-35</t>
  </si>
  <si>
    <t>Заместитель акима, УПТАД, Акимы районов</t>
  </si>
  <si>
    <t xml:space="preserve">Цель 18: Улучшение обеспечения потребителей качественными коммунальными услугами </t>
  </si>
  <si>
    <t>Заместитель акима, УЭЖКХ</t>
  </si>
  <si>
    <t>Охват населения очисткой сточных вод</t>
  </si>
  <si>
    <t>Ремонт многоквартирных жилищных домов за счет возвратных средств собственников квартир в рамках Программы Развития Регионов</t>
  </si>
  <si>
    <t>Заместитель акима, УЭиЖКХ, акимы районов Айыртауского, Г.Мусрепова,Уалихановского, М.Жумабаева, Аккайынского</t>
  </si>
  <si>
    <t>Заместитель акима, УЭиЖКХ, ТОО "Кызылжар су" (по согласованию)</t>
  </si>
  <si>
    <t>Цель 19: Обеспечение экологической безопасности и охрана окружающей среды</t>
  </si>
  <si>
    <t>Установка контейнеров для раздельного сбора отходов</t>
  </si>
  <si>
    <t>Заместитель акима, УПРРП, Акимат г. Петропавловска, акиматы районов</t>
  </si>
  <si>
    <t>Разработка ПСД и получение разрешительных документов на  объекты размещения ТБО</t>
  </si>
  <si>
    <t>Заместитель акима, УПРРП, Акиматы районов</t>
  </si>
  <si>
    <t>Организация и проведение агитации населения к раздельному сбору ТБО, проведение акций и мероприятий по охране окружающей среды</t>
  </si>
  <si>
    <t>ИТОГО ПО ПРОГРАММЕ:</t>
  </si>
  <si>
    <t>Заместитель акима, УПИИР</t>
  </si>
  <si>
    <t>Заместитель акима, УПИИР, отраслевые управления</t>
  </si>
  <si>
    <t xml:space="preserve">Запуск линии по производству и упаковке ультрапастеризованного молока и сметаны для расширения мощности филиала ТОО «Масло-Дел» в г. Петропавловск  </t>
  </si>
  <si>
    <t>Заместитель акима, УПИИР, филиал ТОО "Масло-Дел", г.Петропавловск (по согласованию)</t>
  </si>
  <si>
    <t>741.050.011</t>
  </si>
  <si>
    <t>741.050.015</t>
  </si>
  <si>
    <t xml:space="preserve">Проведение комиссии о некоторых вопросах областного стабилизационного фонда продовольственных товаров </t>
  </si>
  <si>
    <t>Заместитель акима, УПИИР, АО "ПЗТМ"(по согласованию)</t>
  </si>
  <si>
    <t>Заместитель акима, УПИИР, АО "Завод им. Кирова"(по согласованию)</t>
  </si>
  <si>
    <t>5</t>
  </si>
  <si>
    <t>Реализация проекта по производству ламинированной фанеры ТОО "Северный Фанерный Комбинат"</t>
  </si>
  <si>
    <t>Заместитель акима, УПИИР, ТОО "Северный Фанерный Комбинат"(по согласованию)</t>
  </si>
  <si>
    <t>6</t>
  </si>
  <si>
    <t>Реализация проекта по производству полипропиленовой тары ТОО "SMB Group"</t>
  </si>
  <si>
    <t>Заместитель акима, УПИИР, ТОО "SMB Group"(по согласованию)</t>
  </si>
  <si>
    <t>ТОО «Масло-Дел» «Запуск производства по упаковке ультрапастеризованного молока и сметаны для расширения мощности»</t>
  </si>
  <si>
    <t>Заместитель акима, УПИИР, финансовые институты</t>
  </si>
  <si>
    <t>266.010.015</t>
  </si>
  <si>
    <t>266.010.011</t>
  </si>
  <si>
    <t>Заместитель акима, УПИИР,  финансовые институты</t>
  </si>
  <si>
    <t>266.011.015</t>
  </si>
  <si>
    <t>266.011.011</t>
  </si>
  <si>
    <t>266.005.015</t>
  </si>
  <si>
    <t>266.082.011</t>
  </si>
  <si>
    <t>Организация и проведение премии "Жомарт Жүрек"</t>
  </si>
  <si>
    <t>266.008.015</t>
  </si>
  <si>
    <t>Заместитель акима, УПИИР, УГЗ</t>
  </si>
  <si>
    <t>Заместитель акима, УПИИР,  УГЗ</t>
  </si>
  <si>
    <t>Создание и сопровождение интернет-ресурсов управления</t>
  </si>
  <si>
    <t xml:space="preserve">Заместитель акима, УПИИР </t>
  </si>
  <si>
    <t>266.004.015</t>
  </si>
  <si>
    <t>Подготовка документации к реализации проекта «Передача в доверительное управление для модернизации и создания Комбинированной организации образования «Бескольская школа-интернат-колледж» имущества КГУ «Бескольская средняя школа-гимназия» в с.Бесколь Кызылжарского района»</t>
  </si>
  <si>
    <t xml:space="preserve">Подготовка документации к реализации проекта "Передача имущества столовых учреждений образования Северо-Казахстанской области в доверительное управление для модернизации и эксплуатации" </t>
  </si>
  <si>
    <t>Изготовление презентационного материала</t>
  </si>
  <si>
    <t>2/2</t>
  </si>
  <si>
    <t>464.040.015  464.009.015</t>
  </si>
  <si>
    <t>Проработка вопроса строительства 4-х школ (2 ед.- взамен аварийных школ на 720 мест в Тайыншинском районе , 2 ед.-для ликвидации трехсменного обучения на 900 мест в Аккайынском районе и г.Петропавловске)</t>
  </si>
  <si>
    <t>информация</t>
  </si>
  <si>
    <t>Заместитель акима, УО, УСАГ</t>
  </si>
  <si>
    <t>Укрепление материально-технической базы и капитальный ремонт медицинских организаций  и организаций образования в системе здравоохранения</t>
  </si>
  <si>
    <t>253-033-015                          253-047-015                                       253-030-000                                    253-058-015                          253-034-015</t>
  </si>
  <si>
    <t>253-047-005</t>
  </si>
  <si>
    <t>253-047-011                                           253-033-011                                253-058-011</t>
  </si>
  <si>
    <t>253-023-000                       253-043-015                         253-044-000                     253-057-015</t>
  </si>
  <si>
    <t>253043-011                        253-044-011</t>
  </si>
  <si>
    <t>Переподготовка и повышение квалификации медицинских кадров в Республике Казахстан и за рубежом</t>
  </si>
  <si>
    <t>Проработка вопроса строительства поликлиники в микрорайоне "Береке" в г.Петропавловск</t>
  </si>
  <si>
    <t>Заместитель акима, УЗ, УСАГ</t>
  </si>
  <si>
    <t>Заместитель акима, УКЗСП, УСАГ, акимы районов (города)</t>
  </si>
  <si>
    <t>МБ, РБ</t>
  </si>
  <si>
    <t>451-002-100</t>
  </si>
  <si>
    <t>451-002-011</t>
  </si>
  <si>
    <t>451-002-102</t>
  </si>
  <si>
    <t>Заместитель акима, УКРЯАД</t>
  </si>
  <si>
    <t>748016015, 748113015 748113011, 748088005</t>
  </si>
  <si>
    <t>748032015, 74801015, 748007015, 2748005015, 748009015, 748010015</t>
  </si>
  <si>
    <t>748007015, 748008015, 748009015,748001015</t>
  </si>
  <si>
    <t>Строительство физкультурно-оздоровительного комлекса в                          г. Тайынша Тайыншинского района</t>
  </si>
  <si>
    <t>Строительство физкультурно-оздоровительного комлекса в                г.Сергеевка района Шал акына</t>
  </si>
  <si>
    <t>Строительство физкультурно-оздоровительного комлекса в                 с.Явленка Есильского района</t>
  </si>
  <si>
    <t>Строительство физкультурно-оздоровительного комлекса в                             с. Смирново Аккайынского района</t>
  </si>
  <si>
    <t>Строительство физкультурно-оздоровительного комлекса в     с.Пресновка Жамбылского района</t>
  </si>
  <si>
    <t>Организация онлайн продвижения Имантауско-Шалкарской курортной зоны в социальных сетях</t>
  </si>
  <si>
    <t>266.021.015</t>
  </si>
  <si>
    <t>Строительство круглогодичных баз отдыха "Адель", "Имантау" и "Тихая заводь"</t>
  </si>
  <si>
    <t>Заместитель акима, УПИИР, акимат Айыртауского района</t>
  </si>
  <si>
    <t>Изготовление презентационного материала и организация рекламной кампании</t>
  </si>
  <si>
    <t>Заместитель акима, Аппарат акима области, ДЧС СКО, Акиматы районов и  г.Петропавловска, собственники ГТС</t>
  </si>
  <si>
    <t xml:space="preserve">Заместитель акима, Аппарат акима области,  акиматы районов </t>
  </si>
  <si>
    <t>Обеспечить проведение мониторинга опасных по возникновению паводков и других характерных для территории  видов ЧС природного характера</t>
  </si>
  <si>
    <t>Заместитель акима, Аппарат акима области, ДЧС СКО, Акиматы районов и г. Петропавловска</t>
  </si>
  <si>
    <t>736.014.000                         120.014.015</t>
  </si>
  <si>
    <t>288.014.011, 288.114.011</t>
  </si>
  <si>
    <t xml:space="preserve">288.009.015           288.014.015        288.114.015 </t>
  </si>
  <si>
    <t>КТ-45 "Смирново-Трудовое-Токуши-республиканская автодорога М-51 "Челябинск-Новосибирск"</t>
  </si>
  <si>
    <t>КТ-34 "Сенжарка-Троицкое-Николаевка" 40-50</t>
  </si>
  <si>
    <t>ремонт трубы на 89 км автомобильной дороги областного значенияКТ-83 "Кишкенеколь-Тельжан-Мортык-Тлеусай-Каратерек"</t>
  </si>
  <si>
    <t>КТ-52 "Тимирязево-Аксуат-Мичурино" км 16-19</t>
  </si>
  <si>
    <t>КТ-19 "Покровка-Ильинка-Мектеп" км 17-19</t>
  </si>
  <si>
    <t>КТ-33 "Пресновка-Архангелка-Троицкое" км 8,2-13,2</t>
  </si>
  <si>
    <t>KTUL-341 "Кулыколь-Каратал"</t>
  </si>
  <si>
    <t>Заместитель акима, УПТАД, Аким Уалихановского района</t>
  </si>
  <si>
    <t>КТ-83 "Кишкенеколь-Тельжан-Мортык-Тлеусай-Каратерек"</t>
  </si>
  <si>
    <t>КТНА-38 "А/д А-16 "Семиполка-Балуан"</t>
  </si>
  <si>
    <t>КТ-64 "Саумалколь-Новоишимское-Червонное"</t>
  </si>
  <si>
    <t>КТ-2 "Новокаменка-Боголюбово</t>
  </si>
  <si>
    <t>KTMM-23 "Кызыласкер-Раздольное"</t>
  </si>
  <si>
    <t>Заместитель акима, УПТАД, Аким Мамлютского района</t>
  </si>
  <si>
    <t>KTMM-322 "Подъезд к с.Дзержинское"</t>
  </si>
  <si>
    <t>Заместитель акима, УПТАД, Аким Тимирязевского района</t>
  </si>
  <si>
    <t>KTUL-100 "Коктерек-Тоспа-Жаскайрат-Кайрат"</t>
  </si>
  <si>
    <t>KTMC-242 "Подъезд к с.Возвышенка" 0-9 км</t>
  </si>
  <si>
    <t>КТНА-357"Подъезд к с.Алкаагаш"</t>
  </si>
  <si>
    <t>Заместитель акима, УПТАД, Аким района Шал акына</t>
  </si>
  <si>
    <t>Заместитель акима, УПТАД, Аким  района Шал акына</t>
  </si>
  <si>
    <t>KTKS-213 М-51 Гр.РФ (на Челябинск) гр РФ Кривозерка-Затон</t>
  </si>
  <si>
    <t>KTKS-181 подъезд к с.Виноградовка</t>
  </si>
  <si>
    <t>KTMM-216 "Подъезд к с.Афонькино</t>
  </si>
  <si>
    <t>KTMC-91 "Андреевка-Раисовка" 15-30 км</t>
  </si>
  <si>
    <t>KTMC-92 "Рузаевка-Чернозубовка" 0-22</t>
  </si>
  <si>
    <t>KTMC-63 "Новоселовка-Шукырколь"</t>
  </si>
  <si>
    <t>KTMC-63 "Шукырколь"-Беспаловка</t>
  </si>
  <si>
    <t>KTMC-93 "Тахтаброд-Ковыльное-Сокологоровка" 0-15</t>
  </si>
  <si>
    <t>KTMC-95 "Ялты-Гаршино" 0-17 км</t>
  </si>
  <si>
    <t>KTTA-308 "Подъезд к селу Новоивановка" км 0-3,5</t>
  </si>
  <si>
    <t>KTTМ-317 "Подъезд к с.Дружба"</t>
  </si>
  <si>
    <t>KTTМ-324 "Подъезд к с.Хмельницкой"</t>
  </si>
  <si>
    <t>KTTМ-54 "Тимирязево-Целинное-Докучаево-Тимирязево"</t>
  </si>
  <si>
    <t>KTTМ-53 "Дмитриевка-Жаркен"</t>
  </si>
  <si>
    <t>KTTМ-321 "Подъезд к с.Ленинское"</t>
  </si>
  <si>
    <t>KTMC-259 "Рузаевка-Чернозубовка" 0-23</t>
  </si>
  <si>
    <t>Заместитель акима, УПТАД, Аким района имени Г. Мусрепова</t>
  </si>
  <si>
    <t>KTHA-42  "Ступинка-Жалтыр-Мерген"</t>
  </si>
  <si>
    <t>KTES-71  "Подьезд к селу Тарангул"</t>
  </si>
  <si>
    <t>KTKS 185 Подъезд к с.Кондратовка</t>
  </si>
  <si>
    <t xml:space="preserve">KTMC-94 "Дружба-Разгульное" </t>
  </si>
  <si>
    <t>КТМС-63 "Новоселовка-Шукурколь"</t>
  </si>
  <si>
    <t>KTKS 208 Подъезд к с. Малое Белое</t>
  </si>
  <si>
    <t>62,7*</t>
  </si>
  <si>
    <t>Строительство и реконструкция сельских объектов водоснабжения и  водоотведения</t>
  </si>
  <si>
    <t xml:space="preserve">Исполнение инвестиционной программы ТОО "Кызылжар су"  по реконструкции и модернизации сетей водоснабжения и водоотведения </t>
  </si>
  <si>
    <t>Отчет о реализации </t>
  </si>
  <si>
    <t xml:space="preserve">Программы развития территории </t>
  </si>
  <si>
    <t>Северо-Казахстанской области на 2016-2020 годы</t>
  </si>
  <si>
    <t>Государственный орган: _______________________________________________________</t>
  </si>
  <si>
    <t>1. Информация о ходе реализации программы</t>
  </si>
  <si>
    <t>Ед.                                  изм.</t>
  </si>
  <si>
    <t>Источник информации</t>
  </si>
  <si>
    <t>Информация об исполнении ***</t>
  </si>
  <si>
    <t>базовое (исходное) значение *</t>
  </si>
  <si>
    <t>план**</t>
  </si>
  <si>
    <t>официальные статистические данные</t>
  </si>
  <si>
    <t>х</t>
  </si>
  <si>
    <t>ведомственная отчетность МФ РК</t>
  </si>
  <si>
    <t>Ведомственная отчетность и отчет акиматов районов</t>
  </si>
  <si>
    <t>Отчет акиматов районов</t>
  </si>
  <si>
    <t>Официальная стат. отчетность</t>
  </si>
  <si>
    <t>ведомственная отчетность</t>
  </si>
  <si>
    <t>Ведомственная отчётность</t>
  </si>
  <si>
    <t>отчет ОЭСР</t>
  </si>
  <si>
    <t>Ведомственные данные МЗ РК</t>
  </si>
  <si>
    <t>офиц. стат. данные</t>
  </si>
  <si>
    <t xml:space="preserve">офиц. стат. данные </t>
  </si>
  <si>
    <t xml:space="preserve">ведомственные данные МКС РК </t>
  </si>
  <si>
    <t>Офиц. статистика</t>
  </si>
  <si>
    <t>Ведомственная отчетность</t>
  </si>
  <si>
    <t>ведомственная отчетность УПТиАД</t>
  </si>
  <si>
    <t>*-  в графе 6 «базовое (исходное) значение»:</t>
  </si>
  <si>
    <t>по строке «Целевой индикатор»  указывается значение индикатора,  утвержденное в Программе (без учета корректировки);</t>
  </si>
  <si>
    <t>по строке «Мероприятие» для мероприятий, измеряемых в натуральном выражении, указываются их количественные значения, утвержденные в Плане мероприятий по реализации Программы (без учета корректировки); для мероприятий, требующих финансирования, – суммы финансовых средств, утвержденных в Плане мероприятий по реализации Программы (без учета корректировки);</t>
  </si>
  <si>
    <t>**-  в графе 7 «план» : по строке «Целевой индикатор» указываются плановые значения целевых индикаторов, утверждённых в Программе с учетом их корректировки;  по строке «Мероприятие» для мероприятий, измеряемых в натуральном выражении, указываются их количественные значения с учетом корректировки Плана мероприятий по реализации Программы; для мероприятий, требующих финансирования, – суммы финансовых средств с учетом уточнения и корректировки бюджета в миллионах тенге;</t>
  </si>
  <si>
    <t>*** - в графе 11 «Информация об исполнении» указывается «Исполнено», «Не исполнено» или «Частично исполнено» с приведением краткой информации о причинах несоответствия фактического и планового значений показателей и информация о выполнении мероприятий. Исполненными мероприятиями считаются полностью завершенные мероприятия. Частично исполненные мероприятия – это мероприятия долгосрочного характера, исполненные в рамках выделенных средств за один финансовый год. Мероприятия, имеющие количественное измерение считаются исполненными при достижении запланированных значений мероприятий.</t>
  </si>
  <si>
    <t>Официальные статистические данные</t>
  </si>
  <si>
    <t>ведомственная отчет-ть</t>
  </si>
  <si>
    <t>ведомственные данные</t>
  </si>
  <si>
    <t>Целевой индикатор 1</t>
  </si>
  <si>
    <t>2 605,2</t>
  </si>
  <si>
    <t>Целевой индикатор 2</t>
  </si>
  <si>
    <t>Рост производительности труда к предыдущему году, %</t>
  </si>
  <si>
    <t>Целевой индикатор 3</t>
  </si>
  <si>
    <t>Целевой индикатор 4</t>
  </si>
  <si>
    <t xml:space="preserve">Доля ненаблюдаемой (теневой) экономики </t>
  </si>
  <si>
    <t>Целевой индикатор 5</t>
  </si>
  <si>
    <t>Целевой индикатор 6</t>
  </si>
  <si>
    <t>Целевой индикатор 7</t>
  </si>
  <si>
    <t>Индекс промышленного производства обрабатывающей промышленности, %</t>
  </si>
  <si>
    <t>Целевой индикатор 8</t>
  </si>
  <si>
    <t>Целевой индикатор 9</t>
  </si>
  <si>
    <t>Целевой индикатор 10</t>
  </si>
  <si>
    <t>Целевой индикатор 11</t>
  </si>
  <si>
    <t>Целевой индикатор 12</t>
  </si>
  <si>
    <t>Целевой индикатор 13</t>
  </si>
  <si>
    <t>Целевой индикатор 14</t>
  </si>
  <si>
    <t>Доля малого и среднего бизнеса в валовом региональном продукте</t>
  </si>
  <si>
    <t>Целевой индикатор 15</t>
  </si>
  <si>
    <t>Целевой индикатор 16</t>
  </si>
  <si>
    <t>Целевой индикатор 17</t>
  </si>
  <si>
    <t>Целевой индикатор 18</t>
  </si>
  <si>
    <t>Целевой индикатор 19</t>
  </si>
  <si>
    <t>Целевой индикатор 20</t>
  </si>
  <si>
    <t>Целевой индикатор 21</t>
  </si>
  <si>
    <t>Целевой индикатор 22</t>
  </si>
  <si>
    <t>Целевой индикатор 23</t>
  </si>
  <si>
    <t>Целевой индикатор 24</t>
  </si>
  <si>
    <t>Целевой индикатор 25</t>
  </si>
  <si>
    <t>Целевой индикатор 26</t>
  </si>
  <si>
    <t>Целевой индикатор 27</t>
  </si>
  <si>
    <t>Целевой индикатор 28</t>
  </si>
  <si>
    <t>Целевой индикатор 29</t>
  </si>
  <si>
    <t>Целевой индикатор 30</t>
  </si>
  <si>
    <t>Целевой индикатор 31</t>
  </si>
  <si>
    <t>Удельный вес получателей АСП (обусловленной денежной помощи), вовлеченных в активные меры содействия занятости</t>
  </si>
  <si>
    <t>Целевой индикатор 32</t>
  </si>
  <si>
    <t>Доля непродуктивно занятых, от общего числа самостоятельно занятых</t>
  </si>
  <si>
    <t>Целевой индикатор 33</t>
  </si>
  <si>
    <t>Целевой индикатор 34</t>
  </si>
  <si>
    <t>Целевой индикатор 35</t>
  </si>
  <si>
    <t xml:space="preserve">Доля объектов социальной и транспортной инфраструктуры, обеспеченных доступностью для инвалидов </t>
  </si>
  <si>
    <t>Целевой индикатор 36</t>
  </si>
  <si>
    <t>Среднее число посетителей организаций культуры на 1000 человек</t>
  </si>
  <si>
    <t>Целевой индикатор 37</t>
  </si>
  <si>
    <t>Целевой индикатор 38</t>
  </si>
  <si>
    <t>Целевой индикатор 39</t>
  </si>
  <si>
    <t>Целевой индикатор 40</t>
  </si>
  <si>
    <t>Уровень преступности на 10 000 населения</t>
  </si>
  <si>
    <t>Целевой индикатор 41</t>
  </si>
  <si>
    <t>72.0</t>
  </si>
  <si>
    <t>Целевой индикатор 42</t>
  </si>
  <si>
    <t>Уровень цифровой грамотности населения**</t>
  </si>
  <si>
    <t>Целевой индикатор 43</t>
  </si>
  <si>
    <t>Обеспеченность жильем на одного проживающего</t>
  </si>
  <si>
    <t>Целевой индикатор 44</t>
  </si>
  <si>
    <t>Целевой индикатор 45</t>
  </si>
  <si>
    <t>Целевой индикатор 46</t>
  </si>
  <si>
    <t>38,2*</t>
  </si>
  <si>
    <t>87,5*</t>
  </si>
  <si>
    <t>96,9*</t>
  </si>
  <si>
    <t>56,6*</t>
  </si>
  <si>
    <t>79,2*</t>
  </si>
  <si>
    <t>98,4*</t>
  </si>
  <si>
    <t>71,0*</t>
  </si>
  <si>
    <t>67,6*</t>
  </si>
  <si>
    <t>66,7*</t>
  </si>
  <si>
    <t>19,8*</t>
  </si>
  <si>
    <t>81,8*</t>
  </si>
  <si>
    <t>92,6*</t>
  </si>
  <si>
    <t>31,7*</t>
  </si>
  <si>
    <t>Целевой индикатор 47</t>
  </si>
  <si>
    <t>Охват населения очисткой сточных вод:</t>
  </si>
  <si>
    <t>Целевой индикатор 48</t>
  </si>
  <si>
    <t>Целевой индикатор 49</t>
  </si>
  <si>
    <t>6.0</t>
  </si>
  <si>
    <t>4.0</t>
  </si>
  <si>
    <t>9.0</t>
  </si>
  <si>
    <t>1.7</t>
  </si>
  <si>
    <t>4.3</t>
  </si>
  <si>
    <t>5.8</t>
  </si>
  <si>
    <t>4.4</t>
  </si>
  <si>
    <t>14.2</t>
  </si>
  <si>
    <t>3.6</t>
  </si>
  <si>
    <t>7.4</t>
  </si>
  <si>
    <t>3.2</t>
  </si>
  <si>
    <t>6.2</t>
  </si>
  <si>
    <t>УПИИР  – Управление предпринимательства и индустриально-инновационного развития акимата Северо-Казахстанской области</t>
  </si>
  <si>
    <t>УКРЯАД  – Управление культуры, развития языков и архивного дела</t>
  </si>
  <si>
    <t xml:space="preserve">УФКиС  – Управление физической культуры и спорта акимата Северо-Казахстанской области </t>
  </si>
  <si>
    <t>УСХ  – Управление сельского хозяйства и земельных отношений акимата Северо-Казахстанской области</t>
  </si>
  <si>
    <t>УГИТ - Управление государственной инспекции труда акимата Северо-Казахстанской области</t>
  </si>
  <si>
    <t>ДЧС СКО - Департамента по чрезвычайным ситуациям Северо-Казахстанской области Комитета по чрезвычайным ситуациям МВД Республики Казахстан</t>
  </si>
  <si>
    <t>в пределах выделенных ассигнований</t>
  </si>
  <si>
    <t>финансовых средств не требуется</t>
  </si>
  <si>
    <t>в пределах выделенных средств</t>
  </si>
  <si>
    <t>финансирование не требуется</t>
  </si>
  <si>
    <t>и</t>
  </si>
  <si>
    <t>и общ</t>
  </si>
  <si>
    <t>и под</t>
  </si>
  <si>
    <t>инд</t>
  </si>
  <si>
    <t>подинд</t>
  </si>
  <si>
    <t>97,3*</t>
  </si>
  <si>
    <t>Информация по исполнению (указываются причины недостижения значений целевого индикатора и ответственные должностные лица на уровне заместителей акимов районов (г.Петропавловска) не обеспечившие достижение целевого индикатора</t>
  </si>
  <si>
    <r>
      <t xml:space="preserve">Отчетный год: </t>
    </r>
    <r>
      <rPr>
        <i/>
        <sz val="12"/>
        <rFont val="Times New Roman"/>
        <family val="1"/>
        <charset val="204"/>
      </rPr>
      <t>2020 год</t>
    </r>
  </si>
  <si>
    <r>
      <t xml:space="preserve">Утвержден: </t>
    </r>
    <r>
      <rPr>
        <i/>
        <sz val="12"/>
        <rFont val="Times New Roman"/>
        <family val="1"/>
        <charset val="204"/>
      </rPr>
      <t>6.11.2020г. №49/2</t>
    </r>
  </si>
  <si>
    <r>
      <rPr>
        <b/>
        <sz val="12"/>
        <rFont val="Times New Roman"/>
        <family val="1"/>
        <charset val="204"/>
      </rPr>
      <t xml:space="preserve">Индикатор частично исполнен. </t>
    </r>
    <r>
      <rPr>
        <sz val="12"/>
        <rFont val="Times New Roman"/>
        <family val="1"/>
        <charset val="204"/>
      </rPr>
      <t xml:space="preserve">Статистические данные за 2020 год будут представлены в апреле 2021 года.
*Данные за 9 месяцев 2020 года (согласно статистике ГПИИР). </t>
    </r>
  </si>
  <si>
    <t>47,3*</t>
  </si>
  <si>
    <r>
      <rPr>
        <b/>
        <sz val="12"/>
        <rFont val="Times New Roman"/>
        <family val="1"/>
        <charset val="204"/>
      </rPr>
      <t xml:space="preserve">Индикатор частично исполнен. </t>
    </r>
    <r>
      <rPr>
        <sz val="12"/>
        <rFont val="Times New Roman"/>
        <family val="1"/>
        <charset val="204"/>
      </rPr>
      <t>Статистические данные за 2020 год по данному индикатору будут представлены в марте 2021 года. 
*Данные за 9 месяцев 2020 года.</t>
    </r>
  </si>
  <si>
    <t>Мероприятие исполнено.</t>
  </si>
  <si>
    <t>69*</t>
  </si>
  <si>
    <r>
      <rPr>
        <b/>
        <sz val="12"/>
        <rFont val="Times New Roman"/>
        <family val="1"/>
        <charset val="204"/>
      </rPr>
      <t xml:space="preserve">Индикатор исполнен. </t>
    </r>
    <r>
      <rPr>
        <sz val="12"/>
        <rFont val="Times New Roman"/>
        <family val="1"/>
        <charset val="204"/>
      </rPr>
      <t xml:space="preserve">
Объем обрабатывающей промышленности по итогам 2020 года составил 234,7 млрд. тенге, что на 39,2 млрд. тенге больше аналогичного показателя 2019 года.</t>
    </r>
  </si>
  <si>
    <r>
      <rPr>
        <b/>
        <sz val="12"/>
        <rFont val="Times New Roman"/>
        <family val="1"/>
        <charset val="204"/>
      </rPr>
      <t>Индикатор частично исполнен.</t>
    </r>
    <r>
      <rPr>
        <sz val="12"/>
        <rFont val="Times New Roman"/>
        <family val="1"/>
        <charset val="204"/>
      </rPr>
      <t xml:space="preserve"> Статистические данные за 2020 год будут представлены в апреле 2021 года. По оперативным статистическим данным за 11 мес. 2020 года объем несырьевого экспорта товаров составил 69 млн. долл. США или 83,6% к аналогичному уровню 2019 года. 
*Данные за 11 месяцев 2020 года.</t>
    </r>
  </si>
  <si>
    <r>
      <rPr>
        <b/>
        <sz val="12"/>
        <rFont val="Times New Roman"/>
        <family val="1"/>
        <charset val="204"/>
      </rPr>
      <t>Мероприятие не исполнено.</t>
    </r>
    <r>
      <rPr>
        <sz val="12"/>
        <rFont val="Times New Roman"/>
        <family val="1"/>
        <charset val="204"/>
      </rPr>
      <t xml:space="preserve"> В адрес АО "Завод им. Кирова" поставлено технологическое оборудование, поставляемое в рамках заключенных контрактов, в количестве 299 единиц или 100% от плана. Остаток денежных средств 3-го транша составляет 502,3 млн. тенге.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</si>
  <si>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>По мерам поддержки института развития АО «Казахстанский центр индустрии и экспорта «QazIndustry» был проведен вебинар посредством Telegram-канала, а также визит представителя интитута развития с посещением промышленных объектов.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</si>
  <si>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>За 2020 год проведено 1 заседание СКОФ по обсуждению проблемных вопросов и путей решения экспортоориентированных предприятий региона, по применению и исполнению требований технических регламентов ЕАЭС.</t>
    </r>
  </si>
  <si>
    <t>28,6*</t>
  </si>
  <si>
    <t>6,8*</t>
  </si>
  <si>
    <r>
      <rPr>
        <b/>
        <sz val="12"/>
        <rFont val="Times New Roman"/>
        <family val="1"/>
        <charset val="204"/>
      </rPr>
      <t>Индикатор частично исполнен.</t>
    </r>
    <r>
      <rPr>
        <sz val="12"/>
        <rFont val="Times New Roman"/>
        <family val="1"/>
        <charset val="204"/>
      </rPr>
      <t xml:space="preserve"> Данные по итогам года будут сформированы 29 августа 2021 года.
*На данный момент имеются официальные статданные за период январь-сентябрь 2020 года.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</si>
  <si>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>Средства освоены в полном объеме.</t>
    </r>
  </si>
  <si>
    <r>
      <rPr>
        <b/>
        <sz val="12"/>
        <rFont val="Times New Roman"/>
        <family val="1"/>
        <charset val="204"/>
      </rPr>
      <t>Индикатор исполнен.</t>
    </r>
    <r>
      <rPr>
        <sz val="12"/>
        <rFont val="Times New Roman"/>
        <family val="1"/>
        <charset val="204"/>
      </rPr>
      <t xml:space="preserve"> В связи с реализацией крупных инвестиционных проектов рост инвестиций по итогам 2020 года составил 120,5%. 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</si>
  <si>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 Проведено 2 заседания регионального Совета по привлечению инвесторов и улучшению инвестиционного климата.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</si>
  <si>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>Введено в эксплуатацию 3 инвестиционных проекта ТОО «SMB GROUP Family» – завод по производству полипропиленовой тары, ТОО «Северный Фанерный Комбинат» – завод по производству ламинированной фанеры, ТОО «Радуга» – оптово-распределительный центр.</t>
    </r>
  </si>
  <si>
    <r>
      <rPr>
        <b/>
        <sz val="12"/>
        <rFont val="Times New Roman"/>
        <family val="1"/>
        <charset val="204"/>
      </rPr>
      <t>Мероприятие исполнено</t>
    </r>
    <r>
      <rPr>
        <sz val="12"/>
        <rFont val="Times New Roman"/>
        <family val="1"/>
        <charset val="204"/>
      </rPr>
      <t>. На еженедельной основе ведётся мониторинг инвестиционных проектов.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</si>
  <si>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 Бюджетные средства освоены в полном объёме.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</si>
  <si>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 Комиссией по контролю местного содержания области за 2020 год проведено 29 заседаний.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</si>
  <si>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 В связи с пандемией семинаров-совещаний по процедуре получения индустриального сертификата как механизма поддержки отечественного производителя в 2020 году не проводилось.</t>
    </r>
  </si>
  <si>
    <r>
      <rPr>
        <b/>
        <sz val="12"/>
        <rFont val="Times New Roman"/>
        <family val="1"/>
        <charset val="204"/>
      </rPr>
      <t xml:space="preserve">Мероприятие не исполнено. </t>
    </r>
    <r>
      <rPr>
        <sz val="12"/>
        <rFont val="Times New Roman"/>
        <family val="1"/>
        <charset val="204"/>
      </rPr>
      <t>Вследствие введённых ограничительных мер в связи с пандемией.</t>
    </r>
  </si>
  <si>
    <t>59*</t>
  </si>
  <si>
    <r>
      <rPr>
        <b/>
        <sz val="12"/>
        <rFont val="Times New Roman"/>
        <family val="1"/>
        <charset val="204"/>
      </rPr>
      <t xml:space="preserve">Индикатор частично исполнен. </t>
    </r>
    <r>
      <rPr>
        <sz val="12"/>
        <rFont val="Times New Roman"/>
        <family val="1"/>
        <charset val="204"/>
      </rPr>
      <t xml:space="preserve">
Годовая статистическая отчетность будет опубликована в апреле 2021 года.
*Данные за 9 месяцев 2020 года.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</si>
  <si>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 В 2020 году проведено онлайн-продвижение в социальных сетях (Facebook, Instagram, YouTube), в рамках которой предоставлялась информация (посты, видеоролики) о туристских объектах и достопримечательностях Северо-Казахстанской области, в том числе Имантауско-Шалкарской курортной зоны.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</si>
  <si>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 В 2020 году изготовлены информационно-имиджевые материалы (буклеты, сувенирная продукция), также разработаны видеоролики для наполнения аккаунтов в социальных сетях.</t>
    </r>
  </si>
  <si>
    <t>Индикатор исполнен.</t>
  </si>
  <si>
    <r>
      <t xml:space="preserve">Индикатор частично исполнен. </t>
    </r>
    <r>
      <rPr>
        <sz val="12"/>
        <rFont val="Times New Roman"/>
        <family val="1"/>
        <charset val="204"/>
      </rPr>
      <t>Статистические данные за 2020 год будут представлены в апреле 2021 года. По оперативным статистическим данным за 11 мес. 2020 года объем несырьевого экспорта товаров составил 69 млн. долл. США или 83,6% к аналогичному уровню 2019 года. 
*Данные за 11 месяцев 2020 года.</t>
    </r>
  </si>
  <si>
    <r>
      <t xml:space="preserve">Индикатор частично исполнен. </t>
    </r>
    <r>
      <rPr>
        <sz val="12"/>
        <rFont val="Times New Roman"/>
        <family val="1"/>
        <charset val="204"/>
      </rPr>
      <t>Данные по итогам года будут сформированы 29 августа 2021 года.
*На данный момент имеются официальные статданные за период январь-сентябрь 2020 года.</t>
    </r>
  </si>
  <si>
    <t>Доля среднего предпринимательства в экономике</t>
  </si>
  <si>
    <t>108*</t>
  </si>
  <si>
    <t>75*</t>
  </si>
  <si>
    <t>60*</t>
  </si>
  <si>
    <t>28*</t>
  </si>
  <si>
    <t>30*</t>
  </si>
  <si>
    <t>112*</t>
  </si>
  <si>
    <t>34*</t>
  </si>
  <si>
    <t>68*</t>
  </si>
  <si>
    <t>54*</t>
  </si>
  <si>
    <r>
      <rPr>
        <b/>
        <sz val="12"/>
        <rFont val="Times New Roman"/>
        <family val="1"/>
        <charset val="204"/>
      </rPr>
      <t>Индикатор частично исполнен.</t>
    </r>
    <r>
      <rPr>
        <sz val="12"/>
        <rFont val="Times New Roman"/>
        <family val="1"/>
        <charset val="204"/>
      </rPr>
      <t xml:space="preserve"> Годовая статистическая отчетность будет опубликована в апреле 2021 года.
*Данные за 9 месяцев 2020 года.</t>
    </r>
  </si>
  <si>
    <r>
      <rPr>
        <b/>
        <sz val="12"/>
        <rFont val="Times New Roman"/>
        <family val="1"/>
        <charset val="204"/>
      </rPr>
      <t>Индикатор не достигнут</t>
    </r>
    <r>
      <rPr>
        <sz val="12"/>
        <rFont val="Times New Roman"/>
        <family val="1"/>
        <charset val="204"/>
      </rPr>
      <t xml:space="preserve"> вследствие снижения производства прочей неметаллической минеральной продукции на 17,7% из-за уменьшения заказов в ТОО «Кокшетау Строй Недра», снижения услуг по ремонту сельскохозяйственной техники на 33,1%, спада производства муки на 25,3% по причине сокращения объемов производства мукомольных предприятий (ТОО «Айыртауский элеватор», ТОО «Гасыр Айыртау»).
Ответ. исп. - заместитель акима района Жанапин Е.Ж.</t>
    </r>
  </si>
  <si>
    <r>
      <rPr>
        <b/>
        <sz val="12"/>
        <rFont val="Times New Roman"/>
        <family val="1"/>
        <charset val="204"/>
      </rPr>
      <t xml:space="preserve">Индикатор не достигнут </t>
    </r>
    <r>
      <rPr>
        <sz val="12"/>
        <rFont val="Times New Roman"/>
        <family val="1"/>
        <charset val="204"/>
      </rPr>
      <t>по причине снижения объемов производства хлебобулочных, макаронных и мучных кондитерских изделий до 98,0 % в связи с прекращением деятельности пекарни ИП "Сарсенбаев", а также молочных продуктов (ИФО - 88,4 %) в связи со снижением объемов производства молочной продукции на ИП "Пальчик".
Ответ. исп. - заместитель акима района Кусанов С.А.</t>
    </r>
  </si>
  <si>
    <r>
      <rPr>
        <b/>
        <sz val="12"/>
        <rFont val="Times New Roman"/>
        <family val="1"/>
        <charset val="204"/>
      </rPr>
      <t xml:space="preserve">Индикатор не достигнут, </t>
    </r>
    <r>
      <rPr>
        <sz val="12"/>
        <rFont val="Times New Roman"/>
        <family val="1"/>
        <charset val="204"/>
      </rPr>
      <t>т. к. снижены объемы производства муки на 19,5% за счет сокращения производства продукции ТОО «Мамлютский мукомольный комбинат», мясной (на 15,6%) и молочной продукции за счет снижения объемов производства мелких КХ.
Ответ. исп. - заместитель акима района Токужинов Д.М.</t>
    </r>
  </si>
  <si>
    <r>
      <rPr>
        <b/>
        <sz val="12"/>
        <rFont val="Times New Roman"/>
        <family val="1"/>
        <charset val="204"/>
      </rPr>
      <t>Индикатор не достигнут</t>
    </r>
    <r>
      <rPr>
        <sz val="12"/>
        <rFont val="Times New Roman"/>
        <family val="1"/>
        <charset val="204"/>
      </rPr>
      <t xml:space="preserve"> вследствие снижения ИФО в горнодобывающей отрасли на 18,7% за счет снижения объемов производства ТОО «Ленинград жолдары», мяса на 35,7% за счет снижения объемов производства ТОО «Сүт».
Ответ. исп. - заместитель акима района Турежанов Б.А.</t>
    </r>
  </si>
  <si>
    <r>
      <rPr>
        <b/>
        <sz val="12"/>
        <rFont val="Times New Roman"/>
        <family val="1"/>
        <charset val="204"/>
      </rPr>
      <t>Индикатор не достигнут</t>
    </r>
    <r>
      <rPr>
        <sz val="12"/>
        <rFont val="Times New Roman"/>
        <family val="1"/>
        <charset val="204"/>
      </rPr>
      <t xml:space="preserve"> по причине снижения объемов по ремонту техники на 4,3%, спада производства мясной продукции на 14%.
Ответ. исп. - заместитель акима района Макенова Ж.Е.</t>
    </r>
  </si>
  <si>
    <r>
      <rPr>
        <b/>
        <sz val="12"/>
        <rFont val="Times New Roman"/>
        <family val="1"/>
        <charset val="204"/>
      </rPr>
      <t xml:space="preserve">Индикатор не достигнут </t>
    </r>
    <r>
      <rPr>
        <sz val="12"/>
        <rFont val="Times New Roman"/>
        <family val="1"/>
        <charset val="204"/>
      </rPr>
      <t>по причине снижения объемов по ремонту техники на 35,1%, молочной продукции на 47,7% за счет спада в производстве ТОО «Сергеевка сүт өнімдері», снижения в производстве готовых кормов для животных на 30,2%.
Ответ. исп. - заместитель акима района Сагингали Б.С.</t>
    </r>
  </si>
  <si>
    <r>
      <rPr>
        <b/>
        <sz val="12"/>
        <rFont val="Times New Roman"/>
        <family val="1"/>
        <charset val="204"/>
      </rPr>
      <t>Индикатор исполнен.</t>
    </r>
    <r>
      <rPr>
        <sz val="12"/>
        <rFont val="Times New Roman"/>
        <family val="1"/>
        <charset val="204"/>
      </rPr>
      <t xml:space="preserve"> Заместитель акима города Смаилова С.Н.</t>
    </r>
  </si>
  <si>
    <r>
      <rPr>
        <b/>
        <sz val="12"/>
        <rFont val="Times New Roman"/>
        <family val="1"/>
        <charset val="204"/>
      </rPr>
      <t>Индикатор исполнен.</t>
    </r>
    <r>
      <rPr>
        <sz val="12"/>
        <rFont val="Times New Roman"/>
        <family val="1"/>
        <charset val="204"/>
      </rPr>
      <t xml:space="preserve"> Заместитель акима района Оспанов Ж.Т.</t>
    </r>
  </si>
  <si>
    <r>
      <rPr>
        <b/>
        <sz val="12"/>
        <rFont val="Times New Roman"/>
        <family val="1"/>
        <charset val="204"/>
      </rPr>
      <t>Индикатор не исполнен.</t>
    </r>
    <r>
      <rPr>
        <sz val="12"/>
        <rFont val="Times New Roman"/>
        <family val="1"/>
        <charset val="204"/>
      </rPr>
      <t xml:space="preserve"> Недостижение целевого значений целевого индикатора в 2020 году связано с отсутствием платежей от ТОО "Агрофирма Кзылту Нан" по причине ухудшения финансового положения,  при этом за 2019 год в местный бюджет от данного предриятия поступило - 181,2 млн.тенге. Заместитель акима района Бейсембин Д.М.</t>
    </r>
  </si>
  <si>
    <r>
      <rPr>
        <b/>
        <sz val="12"/>
        <rFont val="Times New Roman"/>
        <family val="1"/>
        <charset val="204"/>
      </rPr>
      <t xml:space="preserve">Индикатор исполнен. </t>
    </r>
    <r>
      <rPr>
        <sz val="12"/>
        <rFont val="Times New Roman"/>
        <family val="1"/>
        <charset val="204"/>
      </rPr>
      <t>Заместитель акима района Макенова Ж.Е.</t>
    </r>
  </si>
  <si>
    <r>
      <rPr>
        <b/>
        <sz val="12"/>
        <rFont val="Times New Roman"/>
        <family val="1"/>
        <charset val="204"/>
      </rPr>
      <t>Индикатор исполнен.</t>
    </r>
    <r>
      <rPr>
        <sz val="12"/>
        <rFont val="Times New Roman"/>
        <family val="1"/>
        <charset val="204"/>
      </rPr>
      <t xml:space="preserve"> Заместитель акима района Нуркенов М.С.</t>
    </r>
  </si>
  <si>
    <r>
      <rPr>
        <b/>
        <sz val="12"/>
        <rFont val="Times New Roman"/>
        <family val="1"/>
        <charset val="204"/>
      </rPr>
      <t>Индикатор исполнен.</t>
    </r>
    <r>
      <rPr>
        <sz val="12"/>
        <rFont val="Times New Roman"/>
        <family val="1"/>
        <charset val="204"/>
      </rPr>
      <t xml:space="preserve"> Заместитель акима района Баумаганбетов С.Т.</t>
    </r>
  </si>
  <si>
    <r>
      <rPr>
        <b/>
        <sz val="12"/>
        <rFont val="Times New Roman"/>
        <family val="1"/>
        <charset val="204"/>
      </rPr>
      <t xml:space="preserve">Индикатор исполнен. </t>
    </r>
    <r>
      <rPr>
        <sz val="12"/>
        <rFont val="Times New Roman"/>
        <family val="1"/>
        <charset val="204"/>
      </rPr>
      <t>Заместитель акима района Токужинов Д.М.</t>
    </r>
  </si>
  <si>
    <r>
      <rPr>
        <b/>
        <sz val="12"/>
        <rFont val="Times New Roman"/>
        <family val="1"/>
        <charset val="204"/>
      </rPr>
      <t xml:space="preserve">Индикатор исполнен. </t>
    </r>
    <r>
      <rPr>
        <sz val="12"/>
        <rFont val="Times New Roman"/>
        <family val="1"/>
        <charset val="204"/>
      </rPr>
      <t>Заместитель акима района Сыздыков К.С.</t>
    </r>
  </si>
  <si>
    <r>
      <rPr>
        <b/>
        <sz val="12"/>
        <rFont val="Times New Roman"/>
        <family val="1"/>
        <charset val="204"/>
      </rPr>
      <t>Индикатор исполнен.</t>
    </r>
    <r>
      <rPr>
        <sz val="12"/>
        <rFont val="Times New Roman"/>
        <family val="1"/>
        <charset val="204"/>
      </rPr>
      <t xml:space="preserve"> Заместитель акима района Кусанов С.А.</t>
    </r>
  </si>
  <si>
    <r>
      <rPr>
        <b/>
        <sz val="12"/>
        <rFont val="Times New Roman"/>
        <family val="1"/>
        <charset val="204"/>
      </rPr>
      <t xml:space="preserve">Индикатор исполнен. </t>
    </r>
    <r>
      <rPr>
        <sz val="12"/>
        <rFont val="Times New Roman"/>
        <family val="1"/>
        <charset val="204"/>
      </rPr>
      <t>Заместитель акима района Шайменова А.К.</t>
    </r>
  </si>
  <si>
    <r>
      <rPr>
        <b/>
        <sz val="12"/>
        <rFont val="Times New Roman"/>
        <family val="1"/>
        <charset val="204"/>
      </rPr>
      <t xml:space="preserve">Индикатор исполнен. </t>
    </r>
    <r>
      <rPr>
        <sz val="12"/>
        <rFont val="Times New Roman"/>
        <family val="1"/>
        <charset val="204"/>
      </rPr>
      <t>Заместитель акима района Едресов К.К.</t>
    </r>
  </si>
  <si>
    <r>
      <rPr>
        <b/>
        <sz val="12"/>
        <rFont val="Times New Roman"/>
        <family val="1"/>
        <charset val="204"/>
      </rPr>
      <t>Индикатор исполнен.</t>
    </r>
    <r>
      <rPr>
        <sz val="12"/>
        <rFont val="Times New Roman"/>
        <family val="1"/>
        <charset val="204"/>
      </rPr>
      <t xml:space="preserve"> Заместитель акима района Гонтарь Е.В.</t>
    </r>
  </si>
  <si>
    <r>
      <rPr>
        <b/>
        <sz val="12"/>
        <rFont val="Times New Roman"/>
        <family val="1"/>
        <charset val="204"/>
      </rPr>
      <t>Индикатор исполнен.</t>
    </r>
    <r>
      <rPr>
        <sz val="12"/>
        <rFont val="Times New Roman"/>
        <family val="1"/>
        <charset val="204"/>
      </rPr>
      <t xml:space="preserve"> Заместитель акима района Турежанов Б.А.</t>
    </r>
  </si>
  <si>
    <r>
      <rPr>
        <b/>
        <sz val="12"/>
        <rFont val="Times New Roman"/>
        <family val="1"/>
        <charset val="204"/>
      </rPr>
      <t xml:space="preserve">Индикатор исполнен. </t>
    </r>
    <r>
      <rPr>
        <sz val="12"/>
        <rFont val="Times New Roman"/>
        <family val="1"/>
        <charset val="204"/>
      </rPr>
      <t>Заместитель акима района Жанапин Е.Ж.</t>
    </r>
  </si>
  <si>
    <t xml:space="preserve">495031015159                                            495013015                      254114015 </t>
  </si>
  <si>
    <r>
      <t>Индикатор не достигнут</t>
    </r>
    <r>
      <rPr>
        <sz val="12"/>
        <rFont val="Times New Roman"/>
        <family val="1"/>
        <charset val="204"/>
      </rPr>
      <t>. Не проведены мероприятия по оформлению разрешительной документации на объект размещения твердых бытовых отходов. Ответственное лицо: Заместитель акима района</t>
    </r>
  </si>
  <si>
    <r>
      <t xml:space="preserve">Индикатор не достигнут. </t>
    </r>
    <r>
      <rPr>
        <sz val="12"/>
        <rFont val="Times New Roman"/>
        <family val="1"/>
        <charset val="204"/>
      </rPr>
      <t>Не проведены мероприятия по оформлению разрешительной документации на объект размещения твердых бытовых отходов. Ответственное лицо: Заместитель акима района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</si>
  <si>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 В связи с пандемией COVID-19 в 2020 году обучение проводилось в онлайн формате на сайте ГП ЦК (https://digitalkz.kz), а также телеграмм канале «Цифровая грамотность населения и новости о цифровизации»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</si>
  <si>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>В соответствии с поставленной задачей общее количество необходимое к обучению было разделено между акиматами г. Петропавловск и районов области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</si>
  <si>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>Для привлечения населения к возможности прохождения обучения проводилась PR-кампания, а именно публикации в социальных сетях и печатных изданиях.</t>
    </r>
  </si>
  <si>
    <t xml:space="preserve">Индикатор исполнен. </t>
  </si>
  <si>
    <r>
      <t xml:space="preserve">Мероприятие частично исполнено. </t>
    </r>
    <r>
      <rPr>
        <sz val="12"/>
        <rFont val="Times New Roman"/>
        <family val="1"/>
        <charset val="204"/>
      </rPr>
      <t>Строительство начато в октябре 2019 года, заврешение запланировано на 2021 года.</t>
    </r>
  </si>
  <si>
    <r>
      <t xml:space="preserve">Мероприятие исполнено. </t>
    </r>
    <r>
      <rPr>
        <sz val="12"/>
        <rFont val="Times New Roman"/>
        <family val="1"/>
        <charset val="204"/>
      </rPr>
      <t>Строительство завершено в декабре 2020 года.</t>
    </r>
  </si>
  <si>
    <r>
      <t xml:space="preserve">Мероприятие частично исполнено. </t>
    </r>
    <r>
      <rPr>
        <sz val="12"/>
        <rFont val="Times New Roman"/>
        <family val="1"/>
        <charset val="204"/>
      </rPr>
      <t>Строительство начато в мае 2020 года, завершение запланировано на 2 полугодие 2021 года.</t>
    </r>
  </si>
  <si>
    <r>
      <t xml:space="preserve">Мероприятие частично исполнено. </t>
    </r>
    <r>
      <rPr>
        <sz val="12"/>
        <rFont val="Times New Roman"/>
        <family val="1"/>
        <charset val="204"/>
      </rPr>
      <t>Строительство начато в мае 2020 года, завершение запланировано на 2021 год.</t>
    </r>
  </si>
  <si>
    <r>
      <t xml:space="preserve">Мероприятие частично исполнено. </t>
    </r>
    <r>
      <rPr>
        <sz val="12"/>
        <rFont val="Times New Roman"/>
        <family val="1"/>
        <charset val="204"/>
      </rPr>
      <t>Строительство начато в августе 2020 года, завершение запланировано на 2021 год.</t>
    </r>
  </si>
  <si>
    <r>
      <rPr>
        <b/>
        <sz val="12"/>
        <rFont val="Times New Roman"/>
        <family val="1"/>
        <charset val="204"/>
      </rPr>
      <t xml:space="preserve">Индикатор не исполнен </t>
    </r>
    <r>
      <rPr>
        <sz val="12"/>
        <rFont val="Times New Roman"/>
        <family val="1"/>
        <charset val="204"/>
      </rPr>
      <t>на 0,2 % в связи с увеличением численности населения. По итогам 2020 года функционируют 475 спортсооружений: 3 стадиона, 1 Дворец спорта, 1 Универсальный теннисный центр, 3 спортивных комплекса, 2 спортивных манежа, 9 лыжных баз, 5 стрелковых тиров, 2 стрельбища, 32 хоккейных корта, 231 плоскостное сооружение, 11 теннисных кортов, 7 бассейнов, 80 спортивных залов, 88 встроенных и приспособленных помещений. Ответственное лицо: Заместитель акима района</t>
    </r>
  </si>
  <si>
    <t>По итогам 2020 года функционируют 145 спортсооружений: 8 стадионов, 1 лыжная база, 1 стрелковый тир, 16 хоккейных кортов, 93 плоскостных сооружения, 17 спортивных залов, 9 встроенных и приспособленных помещений. Ответственное лицо: Заместитель акима района</t>
  </si>
  <si>
    <t>По итогам 2020 года функционируют 186 спортсооружений: 2 стадиона, 1 лыжная база, 26 хоккейных кортов, 121 плоскостное сооружение, 1 теннисный корт, 23 спортивных зала, 12 встроенных и приспособленных помещений. Ответственное лицо: Заместитель акима района</t>
  </si>
  <si>
    <r>
      <rPr>
        <b/>
        <sz val="12"/>
        <rFont val="Times New Roman"/>
        <family val="1"/>
        <charset val="204"/>
      </rPr>
      <t xml:space="preserve">Индикатор не исполнен </t>
    </r>
    <r>
      <rPr>
        <sz val="12"/>
        <rFont val="Times New Roman"/>
        <family val="1"/>
        <charset val="204"/>
      </rPr>
      <t>на 0,3 % в связи с увеличением численности населения. По итогам 2020 года функционируют 266 спортсооружений: 3 спортивных комплекса, 2 стрелковых тира, 42 хоккейных корта, 156 плоскостных сооружений, 3 теннисных корта, 1 бассейн, 37 спортивных залов, 21 встроенное и приспособленное помещение. Ответственное лицо: Заместитель акима района</t>
    </r>
  </si>
  <si>
    <t>109,2*</t>
  </si>
  <si>
    <r>
      <rPr>
        <b/>
        <sz val="12"/>
        <rFont val="Times New Roman"/>
        <family val="1"/>
        <charset val="204"/>
      </rPr>
      <t xml:space="preserve">Индикатор частично исполнен. </t>
    </r>
    <r>
      <rPr>
        <sz val="12"/>
        <rFont val="Times New Roman"/>
        <family val="1"/>
        <charset val="204"/>
      </rPr>
      <t xml:space="preserve">Производительность труда в сельском хозяйстве увеличена на 109,2% до 2,7 млн. тенге. *Данные за 9 месяцев 2020г. 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</si>
  <si>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 Объем привлеченных инвестиций за счет инвестиционных субсидий в 2020  году составил 11 476,6 млн. тенге.
</t>
    </r>
  </si>
  <si>
    <r>
      <rPr>
        <b/>
        <sz val="12"/>
        <rFont val="Times New Roman"/>
        <family val="1"/>
        <charset val="204"/>
      </rPr>
      <t xml:space="preserve">Мероприятие  исполнено. </t>
    </r>
    <r>
      <rPr>
        <sz val="12"/>
        <rFont val="Times New Roman"/>
        <family val="1"/>
        <charset val="204"/>
      </rPr>
      <t>В 2020 году приобретено 2085 единиц техники и оборудования на сумму 50,9 млрд. тенге (в агролизинг 430 ед. на сумму 18,1 млрд. тенге).</t>
    </r>
  </si>
  <si>
    <t>*</t>
  </si>
  <si>
    <r>
      <rPr>
        <b/>
        <sz val="12"/>
        <rFont val="Times New Roman"/>
        <family val="1"/>
        <charset val="204"/>
      </rPr>
      <t xml:space="preserve">Мероприятие частично исполнено. </t>
    </r>
    <r>
      <rPr>
        <sz val="12"/>
        <rFont val="Times New Roman"/>
        <family val="1"/>
        <charset val="204"/>
      </rPr>
      <t>Ввод биоэтанольной части перенесен на 1 квартал 2021 года в связи с задержками по поставке оборудования.  За январь-декабрь 2020 года инвестиции составили 671,3 млн. тенге, оставшиеся 2,5 млрд. будут отражены в 2021 году, после ввода.</t>
    </r>
  </si>
  <si>
    <r>
      <rPr>
        <b/>
        <sz val="12"/>
        <rFont val="Times New Roman"/>
        <family val="1"/>
        <charset val="204"/>
      </rPr>
      <t>Мероприятие частично исполнено.</t>
    </r>
    <r>
      <rPr>
        <sz val="12"/>
        <rFont val="Times New Roman"/>
        <family val="1"/>
        <charset val="204"/>
      </rPr>
      <t xml:space="preserve"> 14 января т.г. произведен пробный запуск 2-х линий по производству ультрапастеризованного молока, установлено оборудование компании TetraPak, производство молока начнется в 1 квартале 2021 года. Так же продолжаются монтажные работы по установке оборудования по фасовке сметаны, согласно графика работ монтажные работы продлятся до 19 марта т.г. 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</si>
  <si>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 xml:space="preserve">Завершено строительство МТФ на 720 коров на сумму 3300  млн.тенге 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</si>
  <si>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 В 2020 году на развитие племенного животноводства, повышения продуктивности и качества продукции животноводства из МБ выплачено 7176,8 млн. тенге субсидий, из РБ выплачено 1000 млн. тенге субсидий. 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</si>
  <si>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 В 2020 году на развитие племенного животноводства, повышения продуктивности и качества продукции животноводства из МБ выплачено 1529,4 млн. тенге субсидий, из РБ выплачено 615,3 млн. тенге субсидий.  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</si>
  <si>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 xml:space="preserve">
В 2020 году на удешевление стоимости гербицидов, биогентов (энтомофогов) и биопрепаратов, предназначенных для обработки сельскохозяйственных культур в целях защиты растений сельхозтоваропроизводителям из МБ выплачено 11214,8 млн. тенге, из РБ 1647,6 млн. тенге. 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</si>
  <si>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 xml:space="preserve">
В 2020 году на определение сортовых и посадочных качеств семенного и посадочного материала выделены средства на сумму 127,8 млн. тенге.
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</si>
  <si>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 xml:space="preserve">
На субсидирование стоимости удобрений (за исключением органических) в 2020 году выплачено 5975 млн. тенге из МБ и 750 млн. тенге из РБ.
</t>
    </r>
  </si>
  <si>
    <t>9,24*</t>
  </si>
  <si>
    <r>
      <rPr>
        <b/>
        <sz val="12"/>
        <rFont val="Times New Roman"/>
        <family val="1"/>
        <charset val="204"/>
      </rPr>
      <t xml:space="preserve">Индикатор частично исполнен. </t>
    </r>
    <r>
      <rPr>
        <sz val="12"/>
        <rFont val="Times New Roman"/>
        <family val="1"/>
        <charset val="204"/>
      </rPr>
      <t xml:space="preserve">План на 2020г. - 10,82. Статистические данные за 2020 год на момент формирования отчета отсутствуют (годовые статданные будут известны после опубликования их на сайте Бюро национальной статистики Агентства по стратегическому планированию и реформам Республики Казахстан).
*Факт за 11 месяцев 2019 года по СКО по данным Бюро национальной статистики Агентства по стратегическому планированию и реформам Республики Казахстан составил 9,24 на 1000 родившихся живыми (58 случаев). </t>
    </r>
  </si>
  <si>
    <r>
      <rPr>
        <b/>
        <sz val="12"/>
        <rFont val="Times New Roman"/>
        <family val="1"/>
        <charset val="204"/>
      </rPr>
      <t xml:space="preserve">Индикатор не исполнен.  </t>
    </r>
    <r>
      <rPr>
        <sz val="12"/>
        <rFont val="Times New Roman"/>
        <family val="1"/>
        <charset val="204"/>
      </rPr>
      <t xml:space="preserve">План на 2020 год - 18,3 на 100 тыс. родившихся живыми. В 2020 году зарегистрировано 5 случаев материнской смертности, индикатор составил 76,7 на 100 тыс. родившихся живыми. Основными причинами смертности являются, в первую очередь несолидарная ответственность женщин за своё здоровье во время беременности, факторы риска, несвоевременное обращение к врачу для взятия на учёт по беременности,  допущение беременности у женщин с абсолютными противопоказаниями. Конечно же, нельзя исключить факт низкой укомплектованности врачами акушерами - гинекологами, анестезиологами - реаниматологами. В связи с чем, продолжится обучение резидентов за счёт местного бюджета, на сегодняшний день от нашей области обучаются 10 акушер-гинекологов. </t>
    </r>
  </si>
  <si>
    <r>
      <rPr>
        <b/>
        <sz val="12"/>
        <rFont val="Times New Roman"/>
        <family val="1"/>
        <charset val="204"/>
      </rPr>
      <t xml:space="preserve">Индикатор частично исполнен. </t>
    </r>
    <r>
      <rPr>
        <sz val="12"/>
        <rFont val="Times New Roman"/>
        <family val="1"/>
        <charset val="204"/>
      </rPr>
      <t xml:space="preserve">План на 2020 год - 71,1 лет. Статистические данные за 2020 год на момент формирования отчета отсутствуют (годовые статданные будут известны после опубликования их на сайте Бюро национальной статистики Агентства по стратегическому планированию и реформам Республики Казахстан)*. </t>
    </r>
  </si>
  <si>
    <t xml:space="preserve"> Капитальные ремонты предусматривают приведение в соответствие к санитарно-эпидемиологическим нормам, а также обновление зданий районных ФАП, ВА, РБ, городских поликлиник и стационаров области. В целях развития социальной инфраструктуры сельских населенных пунктов области, в том числе и медицинской по программе «Ауыл – ел бесігі» проведены капитальные ремонты объектов здравоохранения Кызылжарского, Аккайынского районов и района Г.Мусрепова. В рамках государственной программы «Енбек» реализован проект по капитальному ремонту хирургического отделения и здания пищеблока КГП на ПХВ «Районная больница района М.Жумабаева» .  В рамках областного бюджета проведены  капитальные ремонты Чкаловской ВА Тайыншинского района и здания административно-бытового корпуса Многопрофильной областной больницы.</t>
  </si>
  <si>
    <t>ДИ (внутренний займ)</t>
  </si>
  <si>
    <t>3. Социальный заказ «Профилактика по мероприятиям по девиантному поведению среди подростков» реализован ЧНУ «Демеу». По результатам  социологического опроса 2000 человек населения, студентов и школьников,  было выявлено, что по отношению к 52,9% респондентов родители используют «Моральные» наказания. По отношению к 10.25% участников опроса, «Моральное» наказание не используют. Никогда не использовали «Моральное» наказание по отношению к 18,30% респондентов. Иногда , по отношению к 18,55% респондентов, применяют «Моральное» наказание.
С целью профилактики девиантного поведения, суицидального поведения, информирования о доступности специалистов в области психического и психологического здоровья и преодолении предубеждений и мифов о психологической и психиатрической помощи, изготовлен и распространен информационный материал  (буклеты, памятки, листовки) на государственном и русском языке, тиражом 1000 экземпляров каждого наименования. 
4. Социальный заказ «Профилактика суицида» реализован ЧНУ «Демеу». По результатам  социологического опроса 2000 человек населения, студентов и школьников,  было выявлено, что по отношению к 19,30% респондентов, почти всегда родители применяют физическое наказание. По отношению 25,55% участников опроса, родители иногда применяют физическое наказание. По отношению 26,15% респондентов, родители не применяют физическое наказание. Никогда родители не применяли физическое наказания по отношению к 29,0%респондентам.</t>
  </si>
  <si>
    <t>5.  Социальный заказ  «Профилактика ВИЧ/СПИД» -  в медицинских организациях проводились мероприятия по профилактике ВИЧ/СПИД, всего было проведено 769 мероприятий, с охватом 3466 человек.
6. Социальный заказ «Профилактика травматизма» в медицинских организациях проводились мероприятия по профилактике ВИЧ/СПИД, всего было проведено 769 мероприятий, с охватом 3466 человек.
7. Социальный заказ «Профилактика по распростронению ВИЧ-инфекции реди молодежи и уязвимой группы населения» всго проведено 201837 мероприятий.</t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</si>
  <si>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 При плане 2020 года – 2031,8 млн. тенге, освоено 2031,8 млн. тенге. Освоение 100%. Из трансфертов общего характера приобретено 95 единиц медицинской техники для районных больниц области.  Из областного бюджета закуплены 20 кислородных концентраторов, 2 амплификатора, процессор для выделения магнитных частиц, 7 аппаратов искусственной вентиляции легких , 5 кислородных станций для городских и областных стационаров. В целях оснащения  инфекционной больницы из областного бюджета были приобретены 1209 медицинских изделий. Из областного бюджета на развитие служб реабилитации районных и городских учреждений области было закуплено  реабилитационное оборудование  (УВЧ-аппараты, аппараты лазеро и магнитотерапии, амплипульс аппараты, артромоды и т.д), в рамках укрепления материально-технической базы медицинских учреждений города обновлена рентгеновская трубка для компьютерного томографа КГП на ПХВ «Многопрофильная городская больница», приобретены аппарат искусственного кровообращения и серверное оборудование для комплекса телеконсультаций КГП на ПХВ «Многопрофильная областная больница», для улучшения учебной базы Северо-Казахстанского высшего медицинского колледжа закуплено учебное симмуляционное оборудование, а также микроавтобус. В целях подготовки к отопительному сезону районных организаций здравоохранения из областного бюджета были закуплены 7 котлов .
</t>
    </r>
  </si>
  <si>
    <r>
      <rPr>
        <b/>
        <sz val="12"/>
        <rFont val="Times New Roman"/>
        <family val="1"/>
        <charset val="204"/>
      </rPr>
      <t>Мероприятие исполнено</t>
    </r>
    <r>
      <rPr>
        <sz val="12"/>
        <rFont val="Times New Roman"/>
        <family val="1"/>
        <charset val="204"/>
      </rPr>
      <t>. При плане 2020 года – 269 человек, факт 2020 года - 280 человек.Увеличение за счет вновь выявленных пациентов.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</si>
  <si>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>При плане 2020 года – 1441 чел., факт 2020 года - 1484 чел. Увеличение за счет вновь выявленных пациентов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</si>
  <si>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 При плане 2020 года – 4 чел, факт  2020 года -8 чел. Увеличение за счет вновь выявленных пациентов</t>
    </r>
  </si>
  <si>
    <r>
      <t xml:space="preserve">Мероприятие исполнено. </t>
    </r>
    <r>
      <rPr>
        <sz val="12"/>
        <rFont val="Times New Roman"/>
        <family val="1"/>
        <charset val="204"/>
      </rPr>
      <t>При плане 2020 года – 645,7 млн. тенге, освоено 645,7 млн. тенге. Освоение 100%.</t>
    </r>
  </si>
  <si>
    <r>
      <t xml:space="preserve">Мероприятие исполнено. </t>
    </r>
    <r>
      <rPr>
        <sz val="12"/>
        <rFont val="Times New Roman"/>
        <family val="1"/>
        <charset val="204"/>
      </rPr>
      <t>При плане 2020 года – 88,9 млн. тенге, освоено 88,9 млн. тенге. Освоение 100%. По информации  Департамента санитарно-эпидемиологического контроля СКО: согласно сравнительных данных по инфекционной заболеваемости населения СКО заболеваемость ВИЧ инфекцией снизилась на 7 случаев. В 2019 году-193 случая показатель 34,73. В 2020 году -186 случаев показатель 33,54. Среди детей до 14 лет заболеваемость отсутствовала. В 2019 г. Зарегистрировано было 2 случая среди детей до 14 лет.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</si>
  <si>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 При плане 2020 года – 61,9 млн. тенге, освоено 61,9 млн. тенге. Освоение 100%. реализация  мероприятий направленных на формирование  ЗОЖ, осуществлялась в рамках социального  заказа.
  Социальный заказ в Северо-Казахстанской области выполнялся по следующим темам: «Профилактика употребления алкоголя, табака, здорового питания, профилактика ожирения», «Профилактика ранних абортов и беременности среди подростков», «Профилактика девиантному поведению среди подростков», «Профилактика суицида», «Профилактика ВИЧ/СПИД», «Профилактика травматизм».
1.Социальный заказ «Профилактика употребления алкоголя, табака, здорового питания, профилактика ожирения» реализован ЧНУ «Демеу». По результатам  социологического опроса 2000 респондентов - студентов среднеспециальных учебных заведений,  было выявлено, что 34 % подвержены стрессам из-за конфликтов и непонимания в семье, 12 % из-за нагрузки в учебном заведении. С данными подростками проведена анонимная беседа психологами.    
2. Социальный заказ «Профилактика ранних абортов и беременности среди подростков» реализован ЧНУ «Демеу». По результатам  социологического опроса 2000 респондентов - студентов среднеспециальных учебных заведений,  было выявлено, что 34 % подвержены стрессам из-за конфликтов и непонимания в семье, 12 % из-за нагрузки в учебном заведении. С данными подростками проведена анонимная беседа психологами.    </t>
    </r>
  </si>
  <si>
    <r>
      <rPr>
        <b/>
        <sz val="12"/>
        <rFont val="Times New Roman"/>
        <family val="1"/>
        <charset val="204"/>
      </rPr>
      <t>Мероприятие частично исполнено</t>
    </r>
    <r>
      <rPr>
        <sz val="12"/>
        <rFont val="Times New Roman"/>
        <family val="1"/>
        <charset val="204"/>
      </rPr>
      <t xml:space="preserve">. При плане 2020 года – 408,5 млн. тенге, освоено 407,7 млн. тенге. Не освоение 0,8 млн. тенге из МБ по причине отчисления 1 студента по программе 057.015 "Подготовка специалистов с высшим, послевузовским образованием и оказание социальной поддержки обучающимся".  Для привлечения специалистов в медицинские организации области в  2020 году подъемные пособия в размере 1,5 млн. тенге выплачены 40 врачам, прибывшим на работу в сельскую местность, на общую сумму 60,0 млн. тенге.  По состоянию на 1 декабря 2020 года по программе «С дипломом в село» выплачено подъемных пособий в размере 100 МРП  70-ти медицинским работникам (врачам и СМР), бюджетный кредит в размере 1500 МРП на строительство и приобретение жилья получен 59-ю медицинскими работниками (врачи и СМР). Привлечено 72 медицинских специалистов (врачей), из них 40 в село и 32 в город.
</t>
    </r>
  </si>
  <si>
    <r>
      <rPr>
        <b/>
        <sz val="12"/>
        <rFont val="Times New Roman"/>
        <family val="1"/>
        <charset val="204"/>
      </rPr>
      <t>Мерпориятие исполнено</t>
    </r>
    <r>
      <rPr>
        <sz val="12"/>
        <rFont val="Times New Roman"/>
        <family val="1"/>
        <charset val="204"/>
      </rPr>
      <t>. При плане 2020 года – 38 выездов, факт 2020 года 38 выездов. Прооперирована на месте - 6. Осмотрено новорождённых - 35, рекомендовано обследование на уровне Многопрофильной детской областной больницы - 12, транспортированы в областнйо перинатальный центр на долечивание - 10.</t>
    </r>
  </si>
  <si>
    <r>
      <t xml:space="preserve">Индикатор исполнен. </t>
    </r>
    <r>
      <rPr>
        <sz val="12"/>
        <rFont val="Times New Roman"/>
        <family val="1"/>
        <charset val="204"/>
      </rPr>
      <t>По данным ведомственной отчетности доля переработки и утилизации  твердых бытовых отходов к  объему образованных отходов за 2020 год составила 13,04%</t>
    </r>
  </si>
  <si>
    <r>
      <t xml:space="preserve">Индикатор не исполнен. </t>
    </r>
    <r>
      <rPr>
        <sz val="12"/>
        <rFont val="Times New Roman"/>
        <family val="1"/>
        <charset val="204"/>
      </rPr>
      <t>За отчетный период 2020 года не получено ни одного разрешения на эмиссии в окружающую среду на вновь вводимые объекты размещения ТБО.</t>
    </r>
  </si>
  <si>
    <r>
      <t xml:space="preserve">Мероприятие исполнено. </t>
    </r>
    <r>
      <rPr>
        <sz val="12"/>
        <rFont val="Times New Roman"/>
        <family val="1"/>
        <charset val="204"/>
      </rPr>
      <t>В г.Петропавловске в 2020 году установлено 320 контейнеров для раздельного сбора ТБО</t>
    </r>
  </si>
  <si>
    <r>
      <t>Мероприятие исполнено</t>
    </r>
    <r>
      <rPr>
        <sz val="12"/>
        <rFont val="Times New Roman"/>
        <family val="1"/>
        <charset val="204"/>
      </rPr>
      <t>. Из средств областного бюджета выделено и освоено 29,580 млн. тенге, из районного бюджета выделено и освоено 18,2 млн. тенге на разработку ПСД на объекты размещения ТБО</t>
    </r>
  </si>
  <si>
    <r>
      <t>Мероприятие исполнено</t>
    </r>
    <r>
      <rPr>
        <sz val="12"/>
        <rFont val="Times New Roman"/>
        <family val="1"/>
        <charset val="204"/>
      </rPr>
      <t xml:space="preserve">. По итогам 2020 года освоено 0,64 млн. тенге  на проведение акций и мероприятий по пропаганде раздельного сбора ТБО и охране окружающей среды, взаимодействию с НПО 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</si>
  <si>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 При плане 2020 года – 12 выездов, факт 2020 года 12 выездов. Осмотрено беременных - 68, дано направление на консультативный приём в областной перинатальный центр - 25, на комиссию врачебно-консультативной комиссии при областном перинатальном центре - 8.
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</si>
  <si>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>В связи с санитрано-эпидемической ситуации в области, на обучение не направлялись№</t>
    </r>
  </si>
  <si>
    <t>1858,2*</t>
  </si>
  <si>
    <r>
      <rPr>
        <b/>
        <sz val="12"/>
        <rFont val="Times New Roman"/>
        <family val="1"/>
        <charset val="204"/>
      </rPr>
      <t>Индикатор частично исполнен.</t>
    </r>
    <r>
      <rPr>
        <sz val="12"/>
        <rFont val="Times New Roman"/>
        <family val="1"/>
        <charset val="204"/>
      </rPr>
      <t xml:space="preserve"> Окончательные данные будут опубликованы на сайте Бюро национальной статистики Агентства по стратегическому планированию и реформам Республики Казахстан 22 августа 2021 года. Данные за 9 месяцев 2020 года.*</t>
    </r>
  </si>
  <si>
    <r>
      <t xml:space="preserve">Индикатор частично исполнен. </t>
    </r>
    <r>
      <rPr>
        <sz val="12"/>
        <rFont val="Times New Roman"/>
        <family val="1"/>
        <charset val="204"/>
      </rPr>
      <t xml:space="preserve">Окончательные данные будут опубликованы на сайте на сайте Бюро национальной статистики Агентства по стратегическому планированию и реформам Республики Казахстан  22 августа 2021 года.* </t>
    </r>
  </si>
  <si>
    <r>
      <rPr>
        <b/>
        <sz val="12"/>
        <rFont val="Times New Roman"/>
        <family val="1"/>
        <charset val="204"/>
      </rPr>
      <t xml:space="preserve">Мероприятие частично исполнено. </t>
    </r>
    <r>
      <rPr>
        <sz val="12"/>
        <rFont val="Times New Roman"/>
        <family val="1"/>
        <charset val="204"/>
      </rPr>
      <t xml:space="preserve">Определение потенциала социально-экономического развития СНП по итогам 2020 года будет проведено во 2 квартале 2021 года.
</t>
    </r>
  </si>
  <si>
    <r>
      <rPr>
        <b/>
        <sz val="12"/>
        <rFont val="Times New Roman"/>
        <family val="1"/>
        <charset val="204"/>
      </rPr>
      <t xml:space="preserve">Индикатор частично исполнен. </t>
    </r>
    <r>
      <rPr>
        <sz val="12"/>
        <rFont val="Times New Roman"/>
        <family val="1"/>
        <charset val="204"/>
      </rPr>
      <t>Годовые данные по данному индикатору публикуются один раз год. Публикация сборника планируется  в 3 декаде февраля 2021 года.</t>
    </r>
  </si>
  <si>
    <t>НФ РК</t>
  </si>
  <si>
    <t xml:space="preserve">Мероприятие исполнено. </t>
  </si>
  <si>
    <r>
      <rPr>
        <b/>
        <sz val="12"/>
        <rFont val="Times New Roman"/>
        <family val="1"/>
        <charset val="204"/>
      </rPr>
      <t>Мероприятие  частично исполнено.</t>
    </r>
    <r>
      <rPr>
        <sz val="12"/>
        <rFont val="Times New Roman"/>
        <family val="1"/>
        <charset val="204"/>
      </rPr>
      <t xml:space="preserve">  За счет внутренних займов мероприятия выполнены частично в связи несвоением бюджетных средств по причине не представления актов выполненных работ.</t>
    </r>
  </si>
  <si>
    <r>
      <rPr>
        <b/>
        <sz val="12"/>
        <rFont val="Times New Roman"/>
        <family val="1"/>
        <charset val="204"/>
      </rPr>
      <t>Мероприятие частично  исполнено</t>
    </r>
    <r>
      <rPr>
        <sz val="12"/>
        <rFont val="Times New Roman"/>
        <family val="1"/>
        <charset val="204"/>
      </rPr>
      <t xml:space="preserve"> в связи неосвоением бюджетных средств по причине   не представления актов выполненных работ подрядными организациями.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</si>
  <si>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 В 2020 году  ввод жилья составил 306,458 тыс.кв.м</t>
    </r>
  </si>
  <si>
    <r>
      <t xml:space="preserve">Индикатор исполнен. </t>
    </r>
    <r>
      <rPr>
        <sz val="12"/>
        <rFont val="Times New Roman"/>
        <family val="1"/>
        <charset val="204"/>
      </rPr>
      <t xml:space="preserve"> В 2020 году отмечается снижение преступлений, совершенных на улицах на 6,7% (с 374 до 349).</t>
    </r>
    <r>
      <rPr>
        <b/>
        <sz val="12"/>
        <rFont val="Times New Roman"/>
        <family val="1"/>
        <charset val="204"/>
      </rPr>
      <t xml:space="preserve">
</t>
    </r>
  </si>
  <si>
    <r>
      <t xml:space="preserve">Индикатор исполнен.   </t>
    </r>
    <r>
      <rPr>
        <sz val="12"/>
        <rFont val="Times New Roman"/>
        <family val="1"/>
        <charset val="204"/>
      </rPr>
      <t>В 2020 году отмечается снижение общей регистрации преступлений на 25,8 % (с 6420 до 4766).</t>
    </r>
    <r>
      <rPr>
        <b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</si>
  <si>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 xml:space="preserve"> В соответствии с Законом «Об участии граждан в обеспечении общественного порядка», на территории области функционирует 320 формирований, численностью 1367 человек. В 2020 году с участием общественных формирований раскрыто 32 преступления и 3499 правонарушений, посягающих на общественный порядок.  
За активное участие в охране общественного порядка в 2020 году поощрено 273 человека, в том числе 7 грамотой ДП и 266 премировано. Освоение 100%.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</si>
  <si>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  Для обеспечения общественного порядка в городах, населенных пунктах ежесуточно задействуется около  720 сотрудников, в т.ч. 99 военнослужащих Национальной гвардии РК.
Ежедневно, на охрану общественного порядка задействован выход 161 маршрута, из них 78 автопатруля, 76 пеших маршрутов патрулирования, из них по г. Петропавловску 91 маршрут патрулирования, в том числе 30 автопатрулей (в двухсменном режиме), 5 постов модуль БПП, 53 пеших маршрутов (из них 33 самостоятельных войсковых наряда, 20 маршрутов приданных сил ДП и Управления полиции г. Петропавловска). БПП ДП – 15 автопатрулей. По районам области 23 пеших и 17 автопатруль. Разработано по области 386 маршрутов, из них: пеших – 216, автомобильных – 46, стационарных – 10, конных – 15, для военнослужащих Национальной Гвардии – 99. На сегодняшний день по г. Петропавловску разработано 176 маршрутов патрулирования, из них: автопатрулей – 18, пеших патрулей – 133, конных патрулей – 15 и стационарных постов – 10. БПП ДП разработано 15 маршрутов автопатрулей. По районам области пеших – 83, автопатрулей – 13.  Принятые меры позволили снизить число преступлений, совершенных в общественных местах на -25,7% (с 981 до 729), на улице на -6,9%  (с 375 до 349). 
  На основе анализа криминогенной обстановки, в случае необходимости, осуществляется передислокация маршрутов патрулирования. Так, в 2020 году произведено 102 передислокаций маршрутов патрулирования.
</t>
    </r>
  </si>
  <si>
    <t>268.113.015</t>
  </si>
  <si>
    <r>
      <rPr>
        <b/>
        <sz val="12"/>
        <rFont val="Times New Roman"/>
        <family val="1"/>
        <charset val="204"/>
      </rPr>
      <t xml:space="preserve">Индикатор не исполнен. </t>
    </r>
    <r>
      <rPr>
        <sz val="12"/>
        <rFont val="Times New Roman"/>
        <family val="1"/>
        <charset val="204"/>
      </rPr>
      <t xml:space="preserve">На территории Уалихановского района наблюдается общее снижение регистрации преступлений на -40,4%. Принимаемые меры подразделением ОП Уалихановского района, в целом обеспечили стабильную оперативную обстановку в районе.
Осуществлялся комплекс мер, направленный на повышение эффективности борьбы с преступностью, предупреждение и улучшение раскрываемости преступлений, а также стабилизации криминогенной ситуации в районе.  Благодаря проведенной профилактической работе удалось не допустить роста уличной преступности  однако не смотря на это фактический удельный вес  преступлений  совершенных на улицах, составил 1,2%, вместо запланированного индикатора ПРТ 0,8%. в целом уровень преступлений соврешенных на улицах составляет 1 против 1.  Ответственное лицо: Заместитель акима района
</t>
    </r>
  </si>
  <si>
    <r>
      <t xml:space="preserve">Индикатор исполнен.  </t>
    </r>
    <r>
      <rPr>
        <sz val="12"/>
        <rFont val="Times New Roman"/>
        <family val="1"/>
        <charset val="204"/>
      </rPr>
      <t xml:space="preserve">В 2020 году отмечается снижение преступлений, совершенных на улицах на 6,7% (с 374 до 349).
</t>
    </r>
  </si>
  <si>
    <r>
      <rPr>
        <b/>
        <sz val="12"/>
        <rFont val="Times New Roman"/>
        <family val="1"/>
        <charset val="204"/>
      </rPr>
      <t xml:space="preserve">Индикатор не исполнен. </t>
    </r>
    <r>
      <rPr>
        <sz val="12"/>
        <rFont val="Times New Roman"/>
        <family val="1"/>
        <charset val="204"/>
      </rPr>
      <t xml:space="preserve">По итогам 2020 года на территории Айыртауского района наблюдается общее снижение зарегистрированных правонарушений, всего зарегистрировано 195 уголовных правонарушений против 259, снижение составило -24,7%. Преступления совершенные на улицах по сравнении с 2019 годам на уровне  (5 против 5). Не смоторя на проводимую профилактическую работу не удалось снизить удельный вес преступлений, совершенных на улицах, что послужило неисполнению целевого индикатора. В настоящее время принимаются все необходимые профилактические мероприятия с целью стабилизации оперативной обстановки на обслуживаемой территории.  Ответственное лицо: Заместитель акима района
</t>
    </r>
  </si>
  <si>
    <r>
      <rPr>
        <b/>
        <sz val="12"/>
        <rFont val="Times New Roman"/>
        <family val="1"/>
        <charset val="204"/>
      </rPr>
      <t>Индикатор не исполнен.</t>
    </r>
    <r>
      <rPr>
        <sz val="12"/>
        <rFont val="Times New Roman"/>
        <family val="1"/>
        <charset val="204"/>
      </rPr>
      <t xml:space="preserve"> На территории Жамбылского района наблюдается общее снижение регистрации преступлений на -25,4%. 
Принимаемые меры подразделением ОП Жамбылского района, в целом обеспечили стабильную оперативную обстановку в районе.
Осуществлялся комплекс мер, направленный на повышение эффективности борьбы с преступностью, предупреждение и улучшение раскрываемости преступлений, а также стабилизации криминогенной ситуации в районе.  Благодаря проведенной профилактической работе удалось снизить количество преступлений совершенных на улице на -66,7%,  однако не смотря на снижение количества регистрации преступлений,  совершенных на улицах, фактически удельный вес составил 0,8%, вместо запланированного индикатора ПРТ 0,7%.  Не исполнение индикатора связано с тем, что участковыми инспекторами полиции не на должном уровне проводились  профилактические беседы с лицами склонными к совершению преступлений и с лицами, злоупотребляющими спиртными напитками, в результате чего  произошел незначительный рост уличной преступности  с 0,7% до 0,8% .  Отделом полиции Жамбылского района, на постоянной основе проводится профилактическая работа по снижению уличной преступности на территории района.  Ответственное лицо: Заместитель акима района
</t>
    </r>
  </si>
  <si>
    <r>
      <rPr>
        <b/>
        <sz val="12"/>
        <rFont val="Times New Roman"/>
        <family val="1"/>
        <charset val="204"/>
      </rPr>
      <t>Индикатор не исполнен.</t>
    </r>
    <r>
      <rPr>
        <sz val="12"/>
        <rFont val="Times New Roman"/>
        <family val="1"/>
        <charset val="204"/>
      </rPr>
      <t xml:space="preserve"> По итогам 2020 года на территории Кызылжарского района наблюдается общее снижение регистрации с 350 до 241 преступлений на -31,1%.  
     Благодаря проведенной профилактической работе удалось снизить количество преступлений совершенных на улице с 14 до 9 фактов, на -35,7%, однако не смотря на снижение количества преступлений совершенных на улицах, удельный вес составил фактически 3,7%, вместо запланированного индикатора ПРТ 3,4%.   
      Не исполнение индикатора связано с тем, что не смотря на снижение общего числа регистрации преступлений на -31,1, рост уличной преступности  был снижен не значительно, в связи с чем индикатор исполнен не был.
      В настоящее время проводится профилактическая работа по снижению уличной преступности.  Ответственное лицо: Заместитель акима района
</t>
    </r>
  </si>
  <si>
    <r>
      <rPr>
        <b/>
        <sz val="12"/>
        <rFont val="Times New Roman"/>
        <family val="1"/>
        <charset val="204"/>
      </rPr>
      <t xml:space="preserve">Индикатор не исполнен. </t>
    </r>
    <r>
      <rPr>
        <sz val="12"/>
        <rFont val="Times New Roman"/>
        <family val="1"/>
        <charset val="204"/>
      </rPr>
      <t xml:space="preserve">За отчетный период 2020 года на территории района имени Г. Мусрепова допущен рост преступлений совершенных на улицах. По сравнению с аналогичным периодом прошлого года на 100,0% с 5 до 10 в т.г.
Как правило, местами совершения корыстно-насильственных преступлений являются безлюдные, открытые уличные пространства, халатное отношение собственников к сохранности своего имущества.
Не смотря на проводимую профилактическую работу и снижение общей регистрации преступлений за 2020г. по сравнению с аналогичным периодом прошлого года на -21,6% (с301 до 236), допущен рост хулиганств на  200%, умышленное причинение средней тяжести вреда здоровью 15,4% (с 13 до 15), мелкое хищение чужого имущества на 3,8%, что повлияло на рост преступлений совершенных на улицах. Исполнение целевого индекатора не достигнуто. 
В настоящее время принимаются все необходимые профилактические мероприятия с целью стабилизации оперативной обстановки на обслуживаемой территории.  Ответственное лицо: Заместитель акима района
</t>
    </r>
  </si>
  <si>
    <r>
      <rPr>
        <b/>
        <sz val="12"/>
        <rFont val="Times New Roman"/>
        <family val="1"/>
        <charset val="204"/>
      </rPr>
      <t xml:space="preserve">Индикатор не исполнен. </t>
    </r>
    <r>
      <rPr>
        <sz val="12"/>
        <rFont val="Times New Roman"/>
        <family val="1"/>
        <charset val="204"/>
      </rPr>
      <t xml:space="preserve">По итогам 2020 года на территории Тайыншинского района наблюдается общее снижение количества зарегистрированных преступлений с  337 до 265 преступлений на -21,4%.  По итогам 2020 года количество преступлений совершенных на улице достигло уровня 2019 года  6 преступлений против 6, удельный вес составил фактически 2,3%, вместо запланированного индикатора ПРТ 1,8%.   
Не исполнение индикатора связано с тем, что несмотря на снижение общего числа регистрации преступлений на -21,4, рост уличной преступности  не был снижен, слабо проведена профилактическая работа которая не дала положительных результатов, в связи с чем индикатор исполнен не был.
В настоящее время проводится профилактическая работа по снижению уличной преступности.  Ответственное лицо: Заместитель акима района
</t>
    </r>
  </si>
  <si>
    <r>
      <t xml:space="preserve">Индикатор частично исполнен.  </t>
    </r>
    <r>
      <rPr>
        <sz val="12"/>
        <rFont val="Times New Roman"/>
        <family val="1"/>
        <charset val="204"/>
      </rPr>
      <t>Международное исследование PISA проводится трехлетними циклами (1 раз в 3 года). В 2020 году исследование не проводилось.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</si>
  <si>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 По итогам мониторинга контингент детей школьного возраста  составил  - 72793 (468 школ). В том числе в  Аккайынском районе  - 2646 детей, в Тайыншинском - 6067. По итогам 2020 года в области 2 школы  с трехсменным обучением. 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</si>
  <si>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 xml:space="preserve"> В области проводится мониторинг качества знаний по основным учебным предметам. По итогам 2020 года качество знаний составило  </t>
    </r>
    <r>
      <rPr>
        <b/>
        <sz val="12"/>
        <rFont val="Times New Roman"/>
        <family val="1"/>
        <charset val="204"/>
      </rPr>
      <t>71,4%.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</si>
  <si>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 xml:space="preserve">  Для решения вопроса аварийности планируется строительства  2 - х школ на 720 мест в Тайыншинском районе.            </t>
    </r>
    <r>
      <rPr>
        <sz val="10"/>
        <rFont val="Times New Roman"/>
        <family val="1"/>
        <charset val="204"/>
      </rPr>
      <t>С</t>
    </r>
    <r>
      <rPr>
        <i/>
        <sz val="10"/>
        <rFont val="Times New Roman"/>
        <family val="1"/>
        <charset val="204"/>
      </rPr>
      <t xml:space="preserve">правочно: За счет трансфертов общего характера (1,2 млрд. тенге) - школа на 600 мест в г.Тайынша. За счет местного бюджета (712,6 млн. тенге) - школа на 120 мест в  с. Вишневка  Тайыншинского района. </t>
    </r>
    <r>
      <rPr>
        <sz val="12"/>
        <rFont val="Times New Roman"/>
        <family val="1"/>
        <charset val="204"/>
      </rPr>
      <t xml:space="preserve">
   Для ликвидации трехсменного обучения планируется строительство 2 - х школ на 1200 мест. 
 </t>
    </r>
    <r>
      <rPr>
        <sz val="10"/>
        <rFont val="Times New Roman"/>
        <family val="1"/>
        <charset val="204"/>
      </rPr>
      <t xml:space="preserve">Справочно: Школа на  900 мест в г. Петропавловске (решается вопрос о выделении земельного участка),  школа на 300 мест в с. Смирново Аккайынского района, ПСД разрабатывается ). </t>
    </r>
    <r>
      <rPr>
        <sz val="12"/>
        <rFont val="Times New Roman"/>
        <family val="1"/>
        <charset val="204"/>
      </rPr>
      <t xml:space="preserve">
 Кроме того, за последние два года в области построены 3 школы на 1800 мест (2 школы: на 600 и 900 мест  в областном центре и школа на 300 мест в с. Бесколь Кызылжарского района). 
 В 2021 году планируется сдача в эксплуатацию  школы на 900 мест в  г. Петропавловске.  
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</si>
  <si>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 xml:space="preserve"> В организациях ТИПО обучаются 10724 студента, в том числе охваченных дуальным обучением 2423 студента, или 22,6%.</t>
    </r>
  </si>
  <si>
    <r>
      <rPr>
        <b/>
        <sz val="12"/>
        <rFont val="Times New Roman"/>
        <family val="1"/>
        <charset val="204"/>
      </rPr>
      <t xml:space="preserve">Мероприятие не исполнено. </t>
    </r>
    <r>
      <rPr>
        <sz val="12"/>
        <rFont val="Times New Roman"/>
        <family val="1"/>
        <charset val="204"/>
      </rPr>
      <t>Всего в течение 2020 года проведено 32 оперативно-профилактических мероприятия и 4 акции: 
Справочно: ОПМ Быт» ,  «Безопасная школа», «Быт, надзор, алкоголь», «Правопорядок», «Участок»,  «Стоп - Алкоголь», «Дети в ночном городе»,  «Каникулы»,  «Автобус»,  «Безопасная дорога», «Пьяный водитель» «Лишенник», «Пьяный водитель», "Квартира", "Розыск", "Скотокрад",  Акция «Проведение профилактической разъяснительной работы по безопасному вождению мототранспортных средств и соблюдению требованию ПДД водителями мотоциклов»,  Акция по мототранспортным средствам с 05 по 8 августа 2020 года и т.д.
На профилактические учеты поставлено 4885  человека (4593- 2019г.), из них 2161 (2153– 2019г.) в отношении которых вынесены защитные предписания, 506 (260 – 2019г.) в отношении которых установлены особые требования,  173 ( 252– 2019г.) условно-досрочно освобожденных, а также 36 лиц (37 – 2019г.), состоящих под административным надзором.
За нарушение установленных обязанностей в суды направлено 54 представление об отмене сроков УДО, из которых 34 поддержано (2019 г. - 41). Данные лица возвращены в места лишения свободы.
Направлено представлений об установлении административного надзора в отношении 28 граждан, формально попадающих под действия административного надзора, из  них в отношении  21  установлен административный надзор  (18- 2019г.). В связи с введением на территории Республики Казахстан в период с 16 марта по 11 мая 2020 года Режима чрезвычайного положения ряд оперативно-профилактических мероприятий в указанный период не проводился.</t>
    </r>
  </si>
  <si>
    <r>
      <rPr>
        <b/>
        <sz val="12"/>
        <rFont val="Times New Roman"/>
        <family val="1"/>
        <charset val="204"/>
      </rPr>
      <t>Индикатор частично исполнен.</t>
    </r>
    <r>
      <rPr>
        <sz val="12"/>
        <rFont val="Times New Roman"/>
        <family val="1"/>
        <charset val="204"/>
      </rPr>
      <t xml:space="preserve"> Официальные статистические данные за январь-декабрь 2020 года будут сформированы 15 февраля 2021 года. *</t>
    </r>
  </si>
  <si>
    <r>
      <t xml:space="preserve">Индикатор частично исполнен.  </t>
    </r>
    <r>
      <rPr>
        <sz val="12"/>
        <rFont val="Times New Roman"/>
        <family val="1"/>
        <charset val="204"/>
      </rPr>
      <t>Международное исследование PISA проводится трехлетними циклами (1 раз в 3 года). В 2020 году исследование не проводилось.*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</si>
  <si>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101,5  млн. тенге из местного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</si>
  <si>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233,8 млн. тенге из местного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</si>
  <si>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43,4 млн. тенге из местного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</si>
  <si>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333,4 млн. тенге из местного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</si>
  <si>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280,7 млн. тенге из местного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</si>
  <si>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255,7 млн. тенге из местного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</si>
  <si>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106,1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</si>
  <si>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531,5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</si>
  <si>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687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</si>
  <si>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616,8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</si>
  <si>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1046,6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</si>
  <si>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271,7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</si>
  <si>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552,5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</si>
  <si>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552,4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</si>
  <si>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507,5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</si>
  <si>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757,1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</si>
  <si>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46,7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</si>
  <si>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133,5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</si>
  <si>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10,8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</si>
  <si>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110,7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</si>
  <si>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91,5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</si>
  <si>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374,6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</si>
  <si>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196,6 млн. тенге из местного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</si>
  <si>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129,7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</si>
  <si>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9,9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</si>
  <si>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86,6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</si>
  <si>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142,2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</si>
  <si>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168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</si>
  <si>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475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</si>
  <si>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196,6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</si>
  <si>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168,2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</si>
  <si>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254,3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</si>
  <si>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179,8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</si>
  <si>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169,9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</si>
  <si>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339,9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</si>
  <si>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181,1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</si>
  <si>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91,4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</si>
  <si>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632,7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</si>
  <si>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261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</si>
  <si>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118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</si>
  <si>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720,8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</si>
  <si>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360,8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</si>
  <si>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414,7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</si>
  <si>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39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</si>
  <si>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100,6 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</si>
  <si>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146,5 млн. тенге из республиканского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</si>
  <si>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33  млн. тенге из местного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</si>
  <si>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308,1  млн. тенге из местного бюджета.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</si>
  <si>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
Работы выполнены в полном объеме на сумму  12,7 млн. тенге из республиканского бюджета.</t>
    </r>
  </si>
  <si>
    <r>
      <rPr>
        <b/>
        <sz val="12"/>
        <rFont val="Times New Roman"/>
        <family val="1"/>
        <charset val="204"/>
      </rPr>
      <t xml:space="preserve">Индикатор частично исполнен. </t>
    </r>
    <r>
      <rPr>
        <sz val="12"/>
        <rFont val="Times New Roman"/>
        <family val="1"/>
        <charset val="204"/>
      </rPr>
      <t xml:space="preserve"> Фактические данные отсутствуют, будут предоставлены после официального публикования на сайте деп.статистики СКО согласно графику стат. работ 22 апреля  2021 года </t>
    </r>
  </si>
  <si>
    <r>
      <rPr>
        <b/>
        <sz val="12"/>
        <rFont val="Times New Roman"/>
        <family val="1"/>
        <charset val="204"/>
      </rPr>
      <t>Индикатор частично исполнен.</t>
    </r>
    <r>
      <rPr>
        <sz val="12"/>
        <rFont val="Times New Roman"/>
        <family val="1"/>
        <charset val="204"/>
      </rPr>
      <t xml:space="preserve">  Фактические данные отсутствуют, будут предоставлены после официального публикования на сайте деп.статистики СКО согласно графику стат. работ 22 апреля  2021 года </t>
    </r>
  </si>
  <si>
    <r>
      <rPr>
        <b/>
        <sz val="12"/>
        <rFont val="Times New Roman"/>
        <family val="1"/>
        <charset val="204"/>
      </rPr>
      <t xml:space="preserve">Индикатор частично исполнен.  </t>
    </r>
    <r>
      <rPr>
        <sz val="12"/>
        <rFont val="Times New Roman"/>
        <family val="1"/>
        <charset val="204"/>
      </rPr>
      <t xml:space="preserve">Фактические данные отсутствуют, будут предоставлены после официального публикования на сайте деп.статистики СКО согласно графику стат. работ 22 апреля  2021 года </t>
    </r>
  </si>
  <si>
    <r>
      <rPr>
        <b/>
        <sz val="12"/>
        <rFont val="Times New Roman"/>
        <family val="1"/>
        <charset val="204"/>
      </rPr>
      <t>Мероприятие исполнено</t>
    </r>
    <r>
      <rPr>
        <sz val="12"/>
        <rFont val="Times New Roman"/>
        <family val="1"/>
        <charset val="204"/>
      </rPr>
      <t xml:space="preserve">. Проведены капитальные и текущие ремонты  35 объектов  сферы культуры и архивов. </t>
    </r>
  </si>
  <si>
    <r>
      <rPr>
        <b/>
        <sz val="12"/>
        <rFont val="Times New Roman"/>
        <family val="1"/>
        <charset val="204"/>
      </rPr>
      <t>Мероприятия исполнено.</t>
    </r>
    <r>
      <rPr>
        <sz val="12"/>
        <rFont val="Times New Roman"/>
        <family val="1"/>
        <charset val="204"/>
      </rPr>
      <t xml:space="preserve"> Проведены культурно-массовые мероприятия на 104,6 млн. тенге.  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</si>
  <si>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 В 2020  году  библиотеками области  в цифровой формат переведено 612 книг.</t>
    </r>
  </si>
  <si>
    <r>
      <rPr>
        <b/>
        <sz val="12"/>
        <rFont val="Times New Roman"/>
        <family val="1"/>
        <charset val="204"/>
      </rPr>
      <t>Мероприятие исполнено</t>
    </r>
    <r>
      <rPr>
        <sz val="12"/>
        <rFont val="Times New Roman"/>
        <family val="1"/>
        <charset val="204"/>
      </rPr>
      <t>. В 2020 году Северо-Казахстанским областным музейным объединением переведено фондов  - 0,8 тыс. единиц   историко-культурного  наследия в цифровой формат.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</si>
  <si>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>В связи с введением карантинных мер финансирование для участия  молодых участников/коллективов в творческих международных конкурсах не производилось.</t>
    </r>
  </si>
  <si>
    <r>
      <rPr>
        <b/>
        <sz val="12"/>
        <rFont val="Times New Roman"/>
        <family val="1"/>
        <charset val="204"/>
      </rPr>
      <t xml:space="preserve">Мероприятие исполнено.  </t>
    </r>
    <r>
      <rPr>
        <sz val="12"/>
        <rFont val="Times New Roman"/>
        <family val="1"/>
        <charset val="204"/>
      </rPr>
      <t>Приобретено :  1. Диваны, шторы для театра им. Н. Погодина -5,4 млн тг, 2. Изготовление ПСД на капитальный ремонт здания Н. Погодина -12,4 млн тенге, 3. Звуковое и световое оборудование для Областной филармонии  -74,9 млн. тенге 4.  Рекламные тумбы, швейные машинки  для Областного театра кукол- 18,5 млн. тенге.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</si>
  <si>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>Сумма затраченная на функционирование Интернет - ресурсов в организациях культуры в 2020 году составила 0,9 тыс. тенге.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</si>
  <si>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>В 2020 году введены в эксплуатацию 3 новые базы отдыха «Адель» на 50 койко-мест (180 млн. тенге), «Тихая заводь» на 40 койко-мест (50 млн. тенге), «Имантау» на 10 койко-мест (50 млн. тенге), а также проведено расширение базы отдыха «Турпан» на 30 койко-мест (30 млн. тенге).</t>
    </r>
  </si>
  <si>
    <t>5*</t>
  </si>
  <si>
    <t>3,6*</t>
  </si>
  <si>
    <r>
      <rPr>
        <b/>
        <sz val="12"/>
        <rFont val="Times New Roman"/>
        <family val="1"/>
        <charset val="204"/>
      </rPr>
      <t>Индикатор исполнен.</t>
    </r>
    <r>
      <rPr>
        <sz val="12"/>
        <rFont val="Times New Roman"/>
        <family val="1"/>
        <charset val="204"/>
      </rPr>
      <t xml:space="preserve"> В течение 2020 года согласно ИС "Рынок труда" обратились в центры занятости населения  543 лица с инвалидностью, из них трудоустроено 509 чел. или 107,4%</t>
    </r>
  </si>
  <si>
    <r>
      <rPr>
        <b/>
        <sz val="12"/>
        <rFont val="Times New Roman"/>
        <family val="1"/>
        <charset val="204"/>
      </rPr>
      <t>Индикатор исполнен.</t>
    </r>
    <r>
      <rPr>
        <sz val="12"/>
        <rFont val="Times New Roman"/>
        <family val="1"/>
        <charset val="204"/>
      </rPr>
      <t xml:space="preserve"> В 2020 году по Северо-Казахстанской области  выдано 5 разрешений на привлечение иностранной рабочей силы, в том числе 5 иностранным специалистам по 3 категории).</t>
    </r>
  </si>
  <si>
    <r>
      <rPr>
        <b/>
        <sz val="12"/>
        <rFont val="Times New Roman"/>
        <family val="1"/>
        <charset val="204"/>
      </rPr>
      <t xml:space="preserve">Индикатор частично исполнен. </t>
    </r>
    <r>
      <rPr>
        <sz val="12"/>
        <rFont val="Times New Roman"/>
        <family val="1"/>
        <charset val="204"/>
      </rPr>
      <t>Показатель рассчитывается раз в год. 
По данным органов статистики годовой показатель будет предоставлен в мае 2021 года.</t>
    </r>
  </si>
  <si>
    <r>
      <rPr>
        <b/>
        <sz val="12"/>
        <rFont val="Times New Roman"/>
        <family val="1"/>
        <charset val="204"/>
      </rPr>
      <t xml:space="preserve">Индикатор частично исполнен. </t>
    </r>
    <r>
      <rPr>
        <sz val="12"/>
        <rFont val="Times New Roman"/>
        <family val="1"/>
        <charset val="204"/>
      </rPr>
      <t>Данные статистики за 3 кв. 2020 года*.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</si>
  <si>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>Создано 13762 новых рабочих места или 103% от задания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</si>
  <si>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>Направлено на общественные работы 4802 чел. или  103,3% от задания.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</si>
  <si>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 Создано социальных рабочих мест 567 или  103,5% от задания.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</si>
  <si>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 Всего паспортизировано 2300 объектов социальной, транспортной инфраструктуры, из них 1730 объектов подлежат адаптации. Из общего количества подлежащих адаптации доступными для лиц с ограниченными возможностями являются 1730 объектов.</t>
    </r>
  </si>
  <si>
    <r>
      <t xml:space="preserve">Мероприятие исполнено. </t>
    </r>
    <r>
      <rPr>
        <sz val="12"/>
        <rFont val="Times New Roman"/>
        <family val="1"/>
        <charset val="204"/>
      </rPr>
      <t>Обратилось 2485 семей (10 999 чел.), которым оказана вся необходимая помощь в полном объеме.</t>
    </r>
  </si>
  <si>
    <r>
      <t xml:space="preserve">Индикатор частично исполнен. </t>
    </r>
    <r>
      <rPr>
        <sz val="12"/>
        <rFont val="Times New Roman"/>
        <family val="1"/>
        <charset val="204"/>
      </rPr>
      <t>Данные статистики за 3 кв. 2020 года*.</t>
    </r>
  </si>
  <si>
    <r>
      <t xml:space="preserve">Индикатор частично исполнен. </t>
    </r>
    <r>
      <rPr>
        <sz val="12"/>
        <rFont val="Times New Roman"/>
        <family val="1"/>
        <charset val="204"/>
      </rPr>
      <t>Показатель рассчитывается раз в год. 
По данным органов статистики годовой показатель будет предоставлен в мае 2021 года.</t>
    </r>
  </si>
  <si>
    <r>
      <t xml:space="preserve">Индикатор исполнен. </t>
    </r>
    <r>
      <rPr>
        <sz val="12"/>
        <rFont val="Times New Roman"/>
        <family val="1"/>
        <charset val="204"/>
      </rPr>
      <t>В течение 2020 года согласно ИС "Рынок труда" обратились в центры занятости населения  543 лица с инвалидностью, из них трудоустроено 509 чел. или 107,4%</t>
    </r>
  </si>
  <si>
    <r>
      <t xml:space="preserve">Мероприятие исполнено. </t>
    </r>
    <r>
      <rPr>
        <sz val="12"/>
        <rFont val="Times New Roman"/>
        <family val="1"/>
        <charset val="204"/>
      </rPr>
      <t>(Экономия)</t>
    </r>
  </si>
  <si>
    <t>77,1*</t>
  </si>
  <si>
    <t>21*</t>
  </si>
  <si>
    <t>Показатель по данному индикатору остался на уровне 2019 года в связи с тем, что не был выделен планируемый объем средств из республиканского бюджета (в связи с дефицитом)  на завершение проекта по строительству канализационных очистных сооружений (далее – КОС) в с.Новоишимское (проект переходящий, не завершился в 2020 году).</t>
  </si>
  <si>
    <r>
      <t xml:space="preserve">Индикатор не исполнен. </t>
    </r>
    <r>
      <rPr>
        <sz val="12"/>
        <rFont val="Times New Roman"/>
        <family val="1"/>
        <charset val="204"/>
      </rPr>
      <t xml:space="preserve"> План на 2020 год - 18,3 на 100 тыс. родившихся живыми. В 2020 году зарегистрировано 5 случаев материнской смертности, индикатор составил 76,7 на 100 тыс. родившихся живыми. Основными причинами смертности являются, в первую очередь несолидарная ответственность женщин за своё здоровье во время беременности, факторы риска, несвоевременное обращение к врачу для взятия на учёт по беременности,  допущение беременности у женщин с абсолютными противопоказаниями. Конечно же, нельзя исключить факт низкой укомплектованности врачами акушерами - гинекологами, анестезиологами - реаниматологами. В связи с чем, продолжится обучение резидентов за счёт местного бюджета, на сегодняшний день от нашей области обучаются 10 акушер-гинекологов. </t>
    </r>
  </si>
  <si>
    <r>
      <t xml:space="preserve">Индикатор частично исполнен. </t>
    </r>
    <r>
      <rPr>
        <sz val="12"/>
        <rFont val="Times New Roman"/>
        <family val="1"/>
        <charset val="204"/>
      </rPr>
      <t xml:space="preserve">План на 2020г. - 10,82. Статистические данные за 2020 год на момент формирования отчета отсутствуют (годовые статданные будут известны после опубликования их на сайте Бюро национальной статистики Агентства по стратегическому планированию и реформам Республики Казахстан).
*Факт за 11 месяцев 2019 года по СКО по данным Бюро национальной статистики Агентства по стратегическому планированию и реформам Республики Казахстан составил 9,24 на 1000 родившихся живыми (58 случаев). </t>
    </r>
  </si>
  <si>
    <r>
      <rPr>
        <b/>
        <sz val="12"/>
        <rFont val="Times New Roman"/>
        <family val="1"/>
        <charset val="204"/>
      </rPr>
      <t>Мероприятие исполнено.</t>
    </r>
    <r>
      <rPr>
        <sz val="12"/>
        <rFont val="Times New Roman"/>
        <family val="1"/>
        <charset val="204"/>
      </rPr>
      <t xml:space="preserve"> За 2020 год в село привлечено 547 специалистов (из них 380 специалистам сферы образования, 118 - здравоохранения, 9 - соц. обеспечение, 12 - культуры, 6 – спорта, 21 – АПК,  1 – гос. служ.) которым оказана социальная поддержка в виде выдачи подъемного пособия на общую сумму 149,2 млн. тенге
</t>
    </r>
  </si>
  <si>
    <r>
      <rPr>
        <b/>
        <sz val="12"/>
        <rFont val="Times New Roman"/>
        <family val="1"/>
        <charset val="204"/>
      </rPr>
      <t xml:space="preserve">Индикатор не исполнен. </t>
    </r>
    <r>
      <rPr>
        <sz val="12"/>
        <rFont val="Times New Roman"/>
        <family val="1"/>
        <charset val="204"/>
      </rPr>
      <t xml:space="preserve">Основной причиной убыли населения является переезд  населения в областной центр г. Петропавловск, г. Астана. Ответственный исполнитель - курирующий заместитель акима района.           </t>
    </r>
  </si>
  <si>
    <r>
      <rPr>
        <b/>
        <sz val="12"/>
        <rFont val="Times New Roman"/>
        <family val="1"/>
        <charset val="204"/>
      </rPr>
      <t>Индикатор не исполнен.</t>
    </r>
    <r>
      <rPr>
        <sz val="12"/>
        <rFont val="Times New Roman"/>
        <family val="1"/>
        <charset val="204"/>
      </rPr>
      <t xml:space="preserve"> Основной причиной убыли населения является переезд  населения в областной центр г. Петропавловск, г. Астана. Ответственный исполнитель -курирующий заместитель акима района.</t>
    </r>
  </si>
  <si>
    <r>
      <rPr>
        <b/>
        <sz val="12"/>
        <rFont val="Times New Roman"/>
        <family val="1"/>
        <charset val="204"/>
      </rPr>
      <t xml:space="preserve">Индикатор не исполнен. </t>
    </r>
    <r>
      <rPr>
        <sz val="12"/>
        <rFont val="Times New Roman"/>
        <family val="1"/>
        <charset val="204"/>
      </rPr>
      <t>Основной причиной убыли населения является переезд  населения в областной центр г. Петропавловск, г. Астана. Ответственный исполнитель -курирующий заместитель акима района.</t>
    </r>
  </si>
  <si>
    <r>
      <t>Индикатор не исполнен.</t>
    </r>
    <r>
      <rPr>
        <sz val="12"/>
        <rFont val="Times New Roman"/>
        <family val="1"/>
        <charset val="204"/>
      </rPr>
      <t xml:space="preserve"> По итогам 2020 года численность населения в опорных СНП области составила 52,3 тыс. человек, что на 1,5 тыс. человек меньше запланированного (53,9 тыс.чел.). Основной причиной убыли населения является переезд трудоспособного населения в областной центр г. Петропавловск, г. Астана, отток граждан некоренной национальности на историческую родину.</t>
    </r>
  </si>
  <si>
    <r>
      <rPr>
        <b/>
        <sz val="12"/>
        <rFont val="Times New Roman"/>
        <family val="1"/>
        <charset val="204"/>
      </rPr>
      <t xml:space="preserve">Индикатор не исполнен. </t>
    </r>
    <r>
      <rPr>
        <sz val="12"/>
        <rFont val="Times New Roman"/>
        <family val="1"/>
        <charset val="204"/>
      </rPr>
      <t>Основной причиной убыли населения является переезд  населения в областной центр г. Петропавловск, г. Астана.  Ответственный исполнитель -курирующий заместитель акима района.</t>
    </r>
  </si>
  <si>
    <r>
      <rPr>
        <b/>
        <sz val="12"/>
        <rFont val="Times New Roman"/>
        <family val="1"/>
        <charset val="204"/>
      </rPr>
      <t>Индикатор не исполнен.</t>
    </r>
    <r>
      <rPr>
        <sz val="12"/>
        <rFont val="Times New Roman"/>
        <family val="1"/>
        <charset val="204"/>
      </rPr>
      <t xml:space="preserve"> Основной причиной убыли населения является переезд граждан некоренной национальности на историческую родину.в областной центр г. Петропавловск, г. Астана.                                           Ответственный исполнитель -курирующий заместитель акима района.</t>
    </r>
  </si>
  <si>
    <r>
      <rPr>
        <b/>
        <sz val="12"/>
        <rFont val="Times New Roman"/>
        <family val="1"/>
        <charset val="204"/>
      </rPr>
      <t>Индикатор не исполнен.</t>
    </r>
    <r>
      <rPr>
        <sz val="12"/>
        <rFont val="Times New Roman"/>
        <family val="1"/>
        <charset val="204"/>
      </rPr>
      <t xml:space="preserve"> Основная причина –  миграционный отток населения в областной центр.                                                                                                  Ответственный исполнитель - курирующий заместитель акима района</t>
    </r>
  </si>
  <si>
    <r>
      <rPr>
        <b/>
        <sz val="12"/>
        <rFont val="Times New Roman"/>
        <family val="1"/>
        <charset val="204"/>
      </rPr>
      <t>Индикатор не исполнен. О</t>
    </r>
    <r>
      <rPr>
        <sz val="12"/>
        <rFont val="Times New Roman"/>
        <family val="1"/>
        <charset val="204"/>
      </rPr>
      <t xml:space="preserve">сновной причиной убыли населения является переезд  населения в областной центр г. Петропавловск, г. Астана.  Ответственный исполнитель -курирующий заместитель акима района.        </t>
    </r>
  </si>
  <si>
    <r>
      <rPr>
        <b/>
        <sz val="12"/>
        <rFont val="Times New Roman"/>
        <family val="1"/>
        <charset val="204"/>
      </rPr>
      <t xml:space="preserve">Индикатор не исполнен. </t>
    </r>
    <r>
      <rPr>
        <sz val="12"/>
        <rFont val="Times New Roman"/>
        <family val="1"/>
        <charset val="204"/>
      </rPr>
      <t xml:space="preserve">Основной причиной убыли населения является переезд  населения в областной центр г. Петропавловск, г. Астана.  Ответственный исполнитель -курирующий заместитель акима района.        </t>
    </r>
  </si>
  <si>
    <r>
      <rPr>
        <b/>
        <sz val="12"/>
        <rFont val="Times New Roman"/>
        <family val="1"/>
        <charset val="204"/>
      </rPr>
      <t>Индикатор исполнен.</t>
    </r>
    <r>
      <rPr>
        <sz val="12"/>
        <rFont val="Times New Roman"/>
        <family val="1"/>
        <charset val="204"/>
      </rPr>
      <t xml:space="preserve"> Из 42 проектов 5 требуют возмещения затрат (2 дет. сада, теннисный центр, мост, школа в с.Петерфельд Кызылжарского района).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</si>
  <si>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>Проект не требует возмещения.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</si>
  <si>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>Готовились материалы к совещанию Межведомственной комисии под председательством Сакипкереева А.Ж.</t>
    </r>
  </si>
  <si>
    <r>
      <t xml:space="preserve">Индикатор частично исполнен.  </t>
    </r>
    <r>
      <rPr>
        <sz val="12"/>
        <rFont val="Times New Roman"/>
        <family val="1"/>
        <charset val="204"/>
      </rPr>
      <t>По данным органов статистики за 9 месяцев 2020 года индекс реальных денежных доходов составил 106,6%. Предварительные данные по итогам года будут опубликованы в марте 2021 года.</t>
    </r>
  </si>
  <si>
    <r>
      <t xml:space="preserve">Индикатор частично исполнен. </t>
    </r>
    <r>
      <rPr>
        <sz val="12"/>
        <rFont val="Times New Roman"/>
        <family val="1"/>
        <charset val="204"/>
      </rPr>
      <t>Окончательные данные будут опубликованы на сайте Бюро национальной статистики Агентства по стратегическому планированию и реформам Республики Казахстан 22 августа 2021 года. Данные за 9 месяцев 2020 года.*</t>
    </r>
  </si>
  <si>
    <r>
      <t xml:space="preserve">Индикатор не исполнен. </t>
    </r>
    <r>
      <rPr>
        <sz val="12"/>
        <rFont val="Times New Roman"/>
        <family val="1"/>
        <charset val="204"/>
      </rPr>
      <t>Причина - недостачная работа по оказанию мер содействия занятости инвалидам, состоящим на учете. На конец отчетного периода без мер занятости осталось 3 чел. Ответственное лицо: Заместитель акима района</t>
    </r>
  </si>
  <si>
    <r>
      <t xml:space="preserve">Индикатор не исполнен. </t>
    </r>
    <r>
      <rPr>
        <sz val="12"/>
        <rFont val="Times New Roman"/>
        <family val="1"/>
        <charset val="204"/>
      </rPr>
      <t>Причина - недостачная работа по оказанию мер содействия занятости инвалидам, состоящим на учете. На конец отчетного периода без мер занятости остался 61 чел. Ответственное лицо: Заместитель акима района</t>
    </r>
  </si>
  <si>
    <t>м</t>
  </si>
  <si>
    <t xml:space="preserve">При плане 2020 года – 742,3 млн. тенге, освоено 742,1 млн. тенге. Не освоение 0,2 млн. тенге экономия от проведенных конкурсов. В рамках программы «Дорожная карта занятости 2020-2022» были реализованы 19 проектов по капитальному ремонту в 12 медицинских организациях области. </t>
  </si>
  <si>
    <t xml:space="preserve">При плане 2020 года – 2260,4 млн. тенге, освоено 2260,4 млн. тенге. Освоение 100%. В рамках Комплексного плана социально-экономического развития Северо-Казахстанской области на 2018-2021 годы в 2020 году предусмотрено оснащение организаций здравоохранения высокотехнологичной медицинской техникой на сумму 1,7 млрд.тенге. Приобретены анестезиологические системы, аппараты искусственной вентиляции легких экспертного класса, рентгендиагностические системы, УЗИ. В рамках программы «Дорожная карта занятости 2020-2022» были реализованы 4 проекта по капитальному ремонту в 4 медицинских организациях области. В целях развития социальной инфраструктуры сельских населенных пунктов области, в том числе и медицинской по программе «Ауыл – ел бесігі» проведены капитальные ремонты объектов здравоохранения Кызылжарского, Аккайынского районов и района Г.Мусрепова. </t>
  </si>
  <si>
    <r>
      <t xml:space="preserve"> </t>
    </r>
    <r>
      <rPr>
        <sz val="12"/>
        <rFont val="Times New Roman"/>
        <family val="1"/>
        <charset val="204"/>
      </rPr>
      <t>При плане 2020 года – 128,4 млн. тенге, освоено 128,4 млн. тенге. Освоение 100%.</t>
    </r>
  </si>
  <si>
    <t xml:space="preserve">При плане 2020 года – 27,1 млн. тенге, освоено 27,1 млн. тенге. Освоение 100%. Для привлечения специалистов в медицинские организации области в  2020 году подъемные пособия в размере 1,5 млн. тенге выплачены 40 врачам, прибывшим на работу в сельскую местность, на общую сумму 60,0 млн. тенге. </t>
  </si>
  <si>
    <t>да</t>
  </si>
  <si>
    <t>час</t>
  </si>
  <si>
    <r>
      <t xml:space="preserve">Индикатор исполнен. </t>
    </r>
    <r>
      <rPr>
        <sz val="12"/>
        <rFont val="Times New Roman"/>
        <family val="1"/>
        <charset val="204"/>
      </rPr>
      <t>По итогам 2020 года в области функционируют 2 891 спортсооружений: В настоящее время имеется: 33 стадиона, 1 Дворец спорта, 1 Универсальный теннисный центр, 15 спортивных комплексов,  13 плавательных бассейнов, 508 спортивных залов, 3 спортивных манежа, 17 лыжных баз, 55 стрелковых тиров, 3 стрельбища, 379 хоккейных кортов, 1616 плоскостных сооружений, 15 теннисных кортов, 230 встроенных спортивных залов, 2 ипподрома. 
По сравнению с прошлым годом количество спортивных сооружений увеличилось на 21 единицу.</t>
    </r>
  </si>
  <si>
    <t>нет</t>
  </si>
  <si>
    <t xml:space="preserve">Объем привлеченных инвестиций за счет инвестиционных субсидий в 2020 году составил  700 млн. тенге.
</t>
  </si>
  <si>
    <r>
      <rPr>
        <b/>
        <sz val="12"/>
        <rFont val="Times New Roman"/>
        <family val="1"/>
        <charset val="204"/>
      </rPr>
      <t xml:space="preserve">Индикатор не достигнут </t>
    </r>
    <r>
      <rPr>
        <sz val="12"/>
        <rFont val="Times New Roman"/>
        <family val="1"/>
        <charset val="204"/>
      </rPr>
      <t>по причине снижения объемов по ремонту техники на 43,8%, спада производства мясной продукции на 21,3%. Ответ. исп. - заместитель акима района.</t>
    </r>
  </si>
  <si>
    <r>
      <rPr>
        <b/>
        <sz val="12"/>
        <rFont val="Times New Roman"/>
        <family val="1"/>
        <charset val="204"/>
      </rPr>
      <t xml:space="preserve">Индикатор не исполнен. </t>
    </r>
    <r>
      <rPr>
        <sz val="12"/>
        <rFont val="Times New Roman"/>
        <family val="1"/>
        <charset val="204"/>
      </rPr>
      <t>Факт 101,6%. Планировалось увеличение продукции растениеводства. Ответ. исп. - заместитель акима района.</t>
    </r>
  </si>
  <si>
    <r>
      <rPr>
        <b/>
        <sz val="12"/>
        <rFont val="Times New Roman"/>
        <family val="1"/>
        <charset val="204"/>
      </rPr>
      <t>Индикатор не исполнен.</t>
    </r>
    <r>
      <rPr>
        <sz val="12"/>
        <rFont val="Times New Roman"/>
        <family val="1"/>
        <charset val="204"/>
      </rPr>
      <t xml:space="preserve"> Факт 93,8% по причине  снижения валовой продукции животноводства на 14,8% (85,2%). Сокращено производства яйца на птицефабриках района  в связи с закрытием птицефабрик на карантин. Ответ. исп. - заместитель акима района.</t>
    </r>
  </si>
  <si>
    <r>
      <rPr>
        <b/>
        <sz val="12"/>
        <rFont val="Times New Roman"/>
        <family val="1"/>
        <charset val="204"/>
      </rPr>
      <t xml:space="preserve">Индикатор не исполнен. </t>
    </r>
    <r>
      <rPr>
        <sz val="12"/>
        <rFont val="Times New Roman"/>
        <family val="1"/>
        <charset val="204"/>
      </rPr>
      <t>ИФО составило 97,5%, за счет снижения валовой продукции растениеводства ИФО  93,3%, по причине уменьшения валового сбора зерновых и  масличных культур. Ответ. исп. - заместитель акима района.</t>
    </r>
  </si>
  <si>
    <r>
      <rPr>
        <b/>
        <sz val="12"/>
        <rFont val="Times New Roman"/>
        <family val="1"/>
        <charset val="204"/>
      </rPr>
      <t xml:space="preserve">Индикатор не исполнен. </t>
    </r>
    <r>
      <rPr>
        <sz val="12"/>
        <rFont val="Times New Roman"/>
        <family val="1"/>
        <charset val="204"/>
      </rPr>
      <t>ИФО составило 97,9%, за счет снижения валовой продукции растениеводства ИФО  93,5%, по причине уменьшения валового сбора зерновых. Ответ. исп. - заместитель акима района.</t>
    </r>
  </si>
  <si>
    <r>
      <rPr>
        <b/>
        <sz val="12"/>
        <rFont val="Times New Roman"/>
        <family val="1"/>
        <charset val="204"/>
      </rPr>
      <t xml:space="preserve">Индикатор не исполнен.  </t>
    </r>
    <r>
      <rPr>
        <sz val="12"/>
        <rFont val="Times New Roman"/>
        <family val="1"/>
        <charset val="204"/>
      </rPr>
      <t>ИФО составило 86%, за счет снижения валовой продукции растениеводства ИФО  75,3%, по причине уменьшения валового сбора зерновых и  масличных культур. Ответ. исп. - заместитель акима района.</t>
    </r>
  </si>
  <si>
    <r>
      <rPr>
        <b/>
        <sz val="12"/>
        <rFont val="Times New Roman"/>
        <family val="1"/>
        <charset val="204"/>
      </rPr>
      <t xml:space="preserve">Индикатор не исполнен.  </t>
    </r>
    <r>
      <rPr>
        <sz val="12"/>
        <rFont val="Times New Roman"/>
        <family val="1"/>
        <charset val="204"/>
      </rPr>
      <t>ИФО составило 99,7% по причине снижения валовой продукции растениеводства (сбора овощей закрытого грунта). Ответ. исп. - заместитель акима района.</t>
    </r>
  </si>
  <si>
    <r>
      <rPr>
        <b/>
        <sz val="12"/>
        <rFont val="Times New Roman"/>
        <family val="1"/>
        <charset val="204"/>
      </rPr>
      <t xml:space="preserve">Индикатор не исполнен. </t>
    </r>
    <r>
      <rPr>
        <sz val="12"/>
        <rFont val="Times New Roman"/>
        <family val="1"/>
        <charset val="204"/>
      </rPr>
      <t>Основная причина –  миграционный отток населения в с.Новоишимское, г. Петропавловск, г. Кокшетау, г. Астана. Ответственний исполнитель - курирующий заместитель акима района.</t>
    </r>
  </si>
  <si>
    <r>
      <rPr>
        <b/>
        <sz val="12"/>
        <rFont val="Times New Roman"/>
        <family val="1"/>
        <charset val="204"/>
      </rPr>
      <t xml:space="preserve">Индикатор не исполнен. </t>
    </r>
    <r>
      <rPr>
        <sz val="12"/>
        <rFont val="Times New Roman"/>
        <family val="1"/>
        <charset val="204"/>
      </rPr>
      <t>Основная причина –  миграционный отток населения в г. Астана и г. Кокшетау. Ответственный исполнитель - курирующий заместитель акима района.</t>
    </r>
  </si>
  <si>
    <r>
      <rPr>
        <b/>
        <sz val="12"/>
        <rFont val="Times New Roman"/>
        <family val="1"/>
        <charset val="204"/>
      </rPr>
      <t>Индикатор не исполнен.</t>
    </r>
    <r>
      <rPr>
        <sz val="12"/>
        <rFont val="Times New Roman"/>
        <family val="1"/>
        <charset val="204"/>
      </rPr>
      <t xml:space="preserve"> Основная причина –  миграционный отток населения в страны СНГ и дальнее зарубежье. Ответственный исполнитель - курирующий заместитель акима района.</t>
    </r>
  </si>
  <si>
    <r>
      <rPr>
        <b/>
        <sz val="12"/>
        <rFont val="Times New Roman"/>
        <family val="1"/>
        <charset val="204"/>
      </rPr>
      <t>Индикатор не исполнен.</t>
    </r>
    <r>
      <rPr>
        <sz val="12"/>
        <rFont val="Times New Roman"/>
        <family val="1"/>
        <charset val="204"/>
      </rPr>
      <t xml:space="preserve"> Основной причиной убыли населения является переезд  населения в областной центр г. Петропавловск, г. Астана. </t>
    </r>
  </si>
  <si>
    <t>Показатель по данному индикатору остался на уровне 2019 года в связи с тем, что не был выделен планируемый объем средств из республиканского бюджета (в связи с дефицитом)  на завершение проекта по строительству канализационных очистных сооружений (далее – КОС) в с.Новоишимское (проект переходящий, не завершился в 2020 году). Ответственное лицо: Заместитель акима района</t>
  </si>
  <si>
    <r>
      <t xml:space="preserve">Индикатор частично исполнен. </t>
    </r>
    <r>
      <rPr>
        <sz val="12"/>
        <rFont val="Times New Roman"/>
        <family val="1"/>
        <charset val="204"/>
      </rPr>
      <t>Официальные статистические данные за январь-декабрь 2020 года будут сформированы 15 февраля 2021 года. *</t>
    </r>
  </si>
  <si>
    <t>с подиндикат</t>
  </si>
  <si>
    <t>общий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</si>
  <si>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</si>
  <si>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</si>
  <si>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</si>
  <si>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</si>
  <si>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</si>
  <si>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</si>
  <si>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</si>
  <si>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</si>
  <si>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</si>
  <si>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</si>
  <si>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</si>
  <si>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</si>
  <si>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</si>
  <si>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</si>
  <si>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</si>
  <si>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</si>
  <si>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</si>
  <si>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</si>
  <si>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</si>
  <si>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</si>
  <si>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</si>
  <si>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</si>
  <si>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</si>
  <si>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</si>
  <si>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</si>
  <si>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</si>
  <si>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</si>
  <si>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</si>
  <si>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</si>
  <si>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</si>
  <si>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</si>
  <si>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</si>
  <si>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</si>
  <si>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</si>
  <si>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</si>
  <si>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</si>
  <si>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</si>
  <si>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</si>
  <si>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</si>
  <si>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</si>
  <si>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</si>
  <si>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</si>
  <si>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</si>
  <si>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</si>
  <si>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</si>
  <si>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</si>
  <si>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</si>
  <si>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</si>
  <si>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</si>
  <si>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</si>
  <si>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</si>
  <si>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 xml:space="preserve">Мероприятие частично  исполнено. </t>
  </si>
  <si>
    <t>Оплата произведена по факту выставленных счетов</t>
  </si>
  <si>
    <r>
      <rPr>
        <b/>
        <sz val="12"/>
        <rFont val="Times New Roman"/>
        <family val="1"/>
        <charset val="204"/>
      </rPr>
      <t xml:space="preserve">Индикатор частично исполнен. </t>
    </r>
    <r>
      <rPr>
        <sz val="12"/>
        <rFont val="Times New Roman"/>
        <family val="1"/>
        <charset val="204"/>
      </rPr>
      <t xml:space="preserve"> По данным органов статистики за 9 месяцев 2020 года индекс реальных денежных доходов составил 106,6%. Предварительные данные по итогам года будут опубликованы в марте 2021 года.</t>
    </r>
  </si>
  <si>
    <r>
      <rPr>
        <b/>
        <sz val="12"/>
        <rFont val="Times New Roman"/>
        <family val="1"/>
        <charset val="204"/>
      </rPr>
      <t>Индикатор не исполнен</t>
    </r>
    <r>
      <rPr>
        <sz val="12"/>
        <rFont val="Times New Roman"/>
        <family val="1"/>
        <charset val="204"/>
      </rPr>
      <t xml:space="preserve"> по причине погодных условий, 2020  год был охарактеризован очень контрастными метеорологическими условиями, с неравномерным выпадением осадков. Сумма осадков за три летних месяца составили 103 мм, что на 32% меньше нормы (норма 152 мм).  В ряде районов области сложились сильная атмосферная засуха, что отрицательно повлияло на рост и развитие сельскохозяйственных культур. Также по причине вспышки птичьего гриппа снижено производство яиц, что в целом отрицательно повлияло на динамику роста объема валовой продукции. 
</t>
    </r>
  </si>
  <si>
    <r>
      <t xml:space="preserve">Индикатор не исполнен </t>
    </r>
    <r>
      <rPr>
        <sz val="12"/>
        <rFont val="Times New Roman"/>
        <family val="1"/>
        <charset val="204"/>
      </rPr>
      <t>по причине погодных условий, 2020  год был охарактеризован очень контрастными метеорологическими условиями, с неравномерным выпадением осадков. Сумма осадков за три летних месяца составили 103 мм, что на 32% меньше нормы (норма 152 мм).  В ряде районов области сложились сильная атмосферная засуха, что отрицательно повлияло на рост и развитие сельскохозяйственных культур. Также по причине вспышки птичьего гриппа снижено производство яиц, что в целом отрицательно повлияло на динамику роста объема валовой продукции.</t>
    </r>
  </si>
  <si>
    <r>
      <rPr>
        <b/>
        <sz val="12"/>
        <rFont val="Times New Roman"/>
        <family val="1"/>
        <charset val="204"/>
      </rPr>
      <t>Мерпориятие  исполнено.</t>
    </r>
    <r>
      <rPr>
        <sz val="12"/>
        <rFont val="Times New Roman"/>
        <family val="1"/>
        <charset val="204"/>
      </rPr>
      <t xml:space="preserve"> В рамках программы «Дорожная карта занятости 2020-2022 гг.» в 2020 году начато строительство новой поликлиники на 250 посещений в смену в микрорайоне «Береке</t>
    </r>
  </si>
  <si>
    <t>106,6*</t>
  </si>
  <si>
    <r>
      <rPr>
        <b/>
        <sz val="12"/>
        <rFont val="Times New Roman"/>
        <family val="1"/>
        <charset val="204"/>
      </rPr>
      <t>Индикатор частично исполнен.</t>
    </r>
    <r>
      <rPr>
        <sz val="12"/>
        <rFont val="Times New Roman"/>
        <family val="1"/>
        <charset val="204"/>
      </rPr>
      <t xml:space="preserve"> Данные по итогам года будут сформированы 29 августа 2021 года.
*По официальным статданным за период январь-сентябрь 2020 года.</t>
    </r>
  </si>
  <si>
    <r>
      <rPr>
        <b/>
        <sz val="12"/>
        <rFont val="Times New Roman"/>
        <family val="1"/>
        <charset val="204"/>
      </rPr>
      <t>Индикатор исполнен.</t>
    </r>
    <r>
      <rPr>
        <sz val="12"/>
        <rFont val="Times New Roman"/>
        <family val="1"/>
        <charset val="204"/>
      </rPr>
      <t xml:space="preserve"> В 2020 году по Северо-Казахстанской области  выдано 5 разрешений на привлечение иностранной рабочей силы, в том числе 5 иностранным специалистам по 3 категории.</t>
    </r>
  </si>
  <si>
    <r>
      <rPr>
        <b/>
        <sz val="12"/>
        <rFont val="Times New Roman"/>
        <family val="1"/>
        <charset val="204"/>
      </rPr>
      <t xml:space="preserve">Индикатор частично исполнен. </t>
    </r>
    <r>
      <rPr>
        <sz val="12"/>
        <rFont val="Times New Roman"/>
        <family val="1"/>
        <charset val="204"/>
      </rPr>
      <t>Годовые данные по  индикатору будут опубликованы во 2 квартале т.г.*</t>
    </r>
  </si>
  <si>
    <r>
      <rPr>
        <b/>
        <sz val="12"/>
        <rFont val="Times New Roman"/>
        <family val="1"/>
        <charset val="204"/>
      </rPr>
      <t xml:space="preserve">Мероприятие исполнено. </t>
    </r>
    <r>
      <rPr>
        <sz val="12"/>
        <rFont val="Times New Roman"/>
        <family val="1"/>
        <charset val="204"/>
      </rPr>
      <t xml:space="preserve"> Мониторинг  социально-экономического развития сельских населенных пунктов за 2020 год проведен.
</t>
    </r>
  </si>
  <si>
    <r>
      <rPr>
        <b/>
        <sz val="12"/>
        <rFont val="Times New Roman"/>
        <family val="1"/>
        <charset val="204"/>
      </rPr>
      <t xml:space="preserve">Индикатор не исполнен. </t>
    </r>
    <r>
      <rPr>
        <sz val="12"/>
        <rFont val="Times New Roman"/>
        <family val="1"/>
        <charset val="204"/>
      </rPr>
      <t xml:space="preserve">Планировался ввод объекта водоснабжения от Пресновского ГВ, однако заказчиком (Комитетом по водным ресурсам МЭГПР) срок завершения перенесен на 2021 год, в связи с чем реализован дополнительный проект по Тайыншинскому району. Ответственное лицо: Заместитель акима района
</t>
    </r>
  </si>
  <si>
    <r>
      <rPr>
        <b/>
        <sz val="12"/>
        <rFont val="Times New Roman"/>
        <family val="1"/>
        <charset val="204"/>
      </rPr>
      <t>Индикатор исполнен.</t>
    </r>
    <r>
      <rPr>
        <sz val="12"/>
        <rFont val="Times New Roman"/>
        <family val="1"/>
        <charset val="204"/>
      </rPr>
      <t xml:space="preserve">  Выделены средства на реализацию дополнительного проекта, не предусмотренного ранее в ПРТ</t>
    </r>
  </si>
  <si>
    <r>
      <t xml:space="preserve">Индикатор частично исполнен. </t>
    </r>
    <r>
      <rPr>
        <sz val="12"/>
        <rFont val="Times New Roman"/>
        <family val="1"/>
        <charset val="204"/>
      </rPr>
      <t xml:space="preserve">Окончательные данные будут опубликованы на сайте Бюро национальной статистики Агентства по стратегическому планированию и реформам Республики Казахстан  22 августа 2021 года.* </t>
    </r>
  </si>
  <si>
    <r>
      <rPr>
        <b/>
        <sz val="12"/>
        <rFont val="Times New Roman"/>
        <family val="1"/>
        <charset val="204"/>
      </rPr>
      <t>Индикатор не исполнен.</t>
    </r>
    <r>
      <rPr>
        <sz val="12"/>
        <rFont val="Times New Roman"/>
        <family val="1"/>
        <charset val="204"/>
      </rPr>
      <t xml:space="preserve"> По итогам 2020 года  численность населения в опорных СНП области составила 51,4 тыс. человек, что на 2,5 тыс. человек меньше от запланированного (53,9 тыс.чел). Основной причиной убыли населения является переезд трудоспособного населения в областной центр (г. Петропавловск), отток граждан некоренной национальности на историческую родину.</t>
    </r>
  </si>
  <si>
    <r>
      <t xml:space="preserve">
</t>
    </r>
    <r>
      <rPr>
        <b/>
        <sz val="12"/>
        <rFont val="Times New Roman"/>
        <family val="1"/>
        <charset val="204"/>
      </rPr>
      <t xml:space="preserve">Индикатор не исполнен. </t>
    </r>
    <r>
      <rPr>
        <sz val="12"/>
        <rFont val="Times New Roman"/>
        <family val="1"/>
        <charset val="204"/>
      </rPr>
      <t xml:space="preserve">По итогам 2020 года  численность населения в приграничных опорных СНП области составила 6,0 тыс. человек, что на 0,2 тыс. человек меньше  запланированного (6,2 тыс. чел). Основной причиной убыли населения является переезд трудоспособного населения в областной центр (г. Петропавловск), отток граждан некоренной национальности на историческую родину.
</t>
    </r>
  </si>
  <si>
    <r>
      <t xml:space="preserve">Индикатор не исполнен. </t>
    </r>
    <r>
      <rPr>
        <sz val="12"/>
        <rFont val="Times New Roman"/>
        <family val="1"/>
        <charset val="204"/>
      </rPr>
      <t>Показатель по данному индикатору остался на уровне 2019 года в связи с тем, что не был выделен планируемый объем средств из республиканского бюджета (в связи с дефицитом)  на завершение проекта по строительству канализационных очистных сооружений в с.Новоишимское (проект переходящий, не завершился в 2020 году).</t>
    </r>
  </si>
  <si>
    <r>
      <rPr>
        <b/>
        <sz val="12"/>
        <rFont val="Times New Roman"/>
        <family val="1"/>
        <charset val="204"/>
      </rPr>
      <t xml:space="preserve">Мероприятие не исполнено. </t>
    </r>
    <r>
      <rPr>
        <sz val="12"/>
        <rFont val="Times New Roman"/>
        <family val="1"/>
        <charset val="204"/>
      </rPr>
      <t xml:space="preserve">Данное мероприятие не выполнено в связи с длительностью проведения процедур по вводу в эксплуатацию оборудования. Что осложняется вводом карантинных мер в связи с пандемией. Так, посольство Казахстана в Пекине не выдает визы инженерам тайваньской компании для проведения монтажа оборудования, а также АО «ПЗТМ» предусмотрено приобретение 39 единиц оборудования. Всего в рамках исполнения контрактов поставлено 36 единиц оборудования и 1 пакет программного обеспечения (ПО), введены в эксплуатацию 28 единиц оборудования и ПО. Остаток денежных средств 3-го транша составляет 1125,8 млн. тенге.                            </t>
    </r>
  </si>
  <si>
    <t>Проведение оперативно-профилактических, рейдовых мероприятий по профилактике преступлений</t>
  </si>
  <si>
    <r>
      <t>Индикатор частично исполнен.</t>
    </r>
    <r>
      <rPr>
        <sz val="12"/>
        <rFont val="Times New Roman"/>
        <family val="1"/>
        <charset val="204"/>
      </rPr>
      <t xml:space="preserve"> Показатель рассчитывается раз в год. 
По данным органов статистики годовой показатель будет предоставлен в мае 2021 года.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</si>
</sst>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* #,##0\ &quot;₽&quot;_-;\-* #,##0\ &quot;₽&quot;_-;_-* &quot;-&quot;\ &quot;₽&quot;_-;_-@_-"/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0.0"/>
    <numFmt numFmtId="167" formatCode="#,##0.0"/>
    <numFmt numFmtId="168" formatCode="0.000"/>
    <numFmt numFmtId="169" formatCode="_-* #,##0.00_р_._-;\-* #,##0.00_р_._-;_-* &quot;-&quot;??_р_._-;_-@_-"/>
    <numFmt numFmtId="170" formatCode="0.0%"/>
  </numFmts>
  <fonts count="4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sz val="12"/>
      <name val="Arial Cyr"/>
      <charset val="204"/>
    </font>
    <font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Calibri"/>
      <family val="2"/>
    </font>
    <font>
      <b/>
      <sz val="12"/>
      <name val="Arial Cyr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0" fontId="23" fillId="0" borderId="0">
      <alignment horizontal="left" vertical="top"/>
    </xf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10" borderId="0" applyNumberFormat="0" applyBorder="0" applyAlignment="0" applyProtection="0"/>
    <xf numFmtId="0" fontId="5" fillId="4" borderId="1" applyNumberFormat="0" applyAlignment="0" applyProtection="0"/>
    <xf numFmtId="0" fontId="6" fillId="11" borderId="2" applyNumberFormat="0" applyAlignment="0" applyProtection="0"/>
    <xf numFmtId="0" fontId="7" fillId="11" borderId="1" applyNumberFormat="0" applyAlignment="0" applyProtection="0"/>
    <xf numFmtId="165" fontId="24" fillId="0" borderId="0" applyFon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25" fillId="0" borderId="0"/>
    <xf numFmtId="0" fontId="26" fillId="0" borderId="0"/>
    <xf numFmtId="0" fontId="25" fillId="0" borderId="0"/>
    <xf numFmtId="0" fontId="12" fillId="12" borderId="7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25" fillId="0" borderId="0"/>
    <xf numFmtId="0" fontId="24" fillId="0" borderId="0">
      <alignment horizontal="center"/>
    </xf>
    <xf numFmtId="0" fontId="24" fillId="0" borderId="0">
      <alignment horizontal="center"/>
    </xf>
    <xf numFmtId="0" fontId="27" fillId="0" borderId="0"/>
    <xf numFmtId="0" fontId="24" fillId="0" borderId="0"/>
    <xf numFmtId="0" fontId="24" fillId="0" borderId="0"/>
    <xf numFmtId="0" fontId="3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14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" fillId="0" borderId="0"/>
    <xf numFmtId="0" fontId="25" fillId="0" borderId="0"/>
    <xf numFmtId="0" fontId="34" fillId="0" borderId="0"/>
    <xf numFmtId="0" fontId="25" fillId="0" borderId="0"/>
    <xf numFmtId="169" fontId="24" fillId="0" borderId="0" applyFont="0" applyFill="0" applyBorder="0" applyAlignment="0" applyProtection="0"/>
    <xf numFmtId="0" fontId="1" fillId="0" borderId="0"/>
  </cellStyleXfs>
  <cellXfs count="520">
    <xf numFmtId="0" fontId="0" fillId="0" borderId="0" xfId="0"/>
    <xf numFmtId="0" fontId="22" fillId="16" borderId="10" xfId="29" applyFont="1" applyFill="1" applyBorder="1" applyAlignment="1">
      <alignment vertical="top"/>
    </xf>
    <xf numFmtId="0" fontId="22" fillId="17" borderId="10" xfId="0" applyFont="1" applyFill="1" applyBorder="1" applyAlignment="1">
      <alignment horizontal="justify" vertical="top" wrapText="1"/>
    </xf>
    <xf numFmtId="166" fontId="21" fillId="17" borderId="10" xfId="29" applyNumberFormat="1" applyFont="1" applyFill="1" applyBorder="1" applyAlignment="1">
      <alignment horizontal="center" vertical="center"/>
    </xf>
    <xf numFmtId="167" fontId="22" fillId="17" borderId="10" xfId="0" applyNumberFormat="1" applyFont="1" applyFill="1" applyBorder="1" applyAlignment="1">
      <alignment horizontal="center" vertical="center" wrapText="1"/>
    </xf>
    <xf numFmtId="0" fontId="21" fillId="16" borderId="10" xfId="29" applyFont="1" applyFill="1" applyBorder="1" applyAlignment="1">
      <alignment horizontal="center" vertical="center" wrapText="1"/>
    </xf>
    <xf numFmtId="0" fontId="21" fillId="17" borderId="10" xfId="29" applyFont="1" applyFill="1" applyBorder="1" applyAlignment="1">
      <alignment horizontal="left" vertical="center" wrapText="1"/>
    </xf>
    <xf numFmtId="0" fontId="21" fillId="17" borderId="0" xfId="29" applyFont="1" applyFill="1"/>
    <xf numFmtId="0" fontId="22" fillId="15" borderId="10" xfId="29" applyFont="1" applyFill="1" applyBorder="1" applyAlignment="1">
      <alignment vertical="top"/>
    </xf>
    <xf numFmtId="0" fontId="22" fillId="0" borderId="10" xfId="0" applyFont="1" applyBorder="1" applyAlignment="1">
      <alignment horizontal="center" vertical="center" wrapText="1"/>
    </xf>
    <xf numFmtId="0" fontId="22" fillId="19" borderId="10" xfId="0" applyFont="1" applyFill="1" applyBorder="1" applyAlignment="1">
      <alignment horizontal="center" vertical="center" wrapText="1"/>
    </xf>
    <xf numFmtId="0" fontId="21" fillId="17" borderId="10" xfId="29" applyFont="1" applyFill="1" applyBorder="1" applyAlignment="1">
      <alignment vertical="top" wrapText="1"/>
    </xf>
    <xf numFmtId="0" fontId="21" fillId="15" borderId="10" xfId="29" applyFont="1" applyFill="1" applyBorder="1" applyAlignment="1">
      <alignment horizontal="center" vertical="center" wrapText="1"/>
    </xf>
    <xf numFmtId="2" fontId="22" fillId="15" borderId="10" xfId="29" applyNumberFormat="1" applyFont="1" applyFill="1" applyBorder="1" applyAlignment="1">
      <alignment horizontal="center" vertical="center"/>
    </xf>
    <xf numFmtId="0" fontId="22" fillId="16" borderId="10" xfId="29" applyFont="1" applyFill="1" applyBorder="1" applyAlignment="1">
      <alignment horizontal="left" vertical="center"/>
    </xf>
    <xf numFmtId="0" fontId="21" fillId="18" borderId="10" xfId="29" applyFont="1" applyFill="1" applyBorder="1" applyAlignment="1">
      <alignment horizontal="center" vertical="center" wrapText="1"/>
    </xf>
    <xf numFmtId="166" fontId="21" fillId="17" borderId="10" xfId="29" applyNumberFormat="1" applyFont="1" applyFill="1" applyBorder="1" applyAlignment="1">
      <alignment horizontal="center" vertical="center" wrapText="1"/>
    </xf>
    <xf numFmtId="0" fontId="22" fillId="15" borderId="10" xfId="29" applyFont="1" applyFill="1" applyBorder="1" applyAlignment="1">
      <alignment horizontal="center" vertical="center" wrapText="1"/>
    </xf>
    <xf numFmtId="0" fontId="31" fillId="16" borderId="10" xfId="29" applyFont="1" applyFill="1" applyBorder="1" applyAlignment="1">
      <alignment horizontal="center" vertical="center" wrapText="1"/>
    </xf>
    <xf numFmtId="49" fontId="21" fillId="17" borderId="10" xfId="29" applyNumberFormat="1" applyFont="1" applyFill="1" applyBorder="1" applyAlignment="1">
      <alignment horizontal="center" vertical="center" wrapText="1"/>
    </xf>
    <xf numFmtId="0" fontId="32" fillId="17" borderId="0" xfId="29" applyFont="1" applyFill="1"/>
    <xf numFmtId="0" fontId="21" fillId="17" borderId="10" xfId="0" applyFont="1" applyFill="1" applyBorder="1" applyAlignment="1">
      <alignment horizontal="center" vertical="center"/>
    </xf>
    <xf numFmtId="0" fontId="21" fillId="22" borderId="10" xfId="29" applyFont="1" applyFill="1" applyBorder="1" applyAlignment="1">
      <alignment horizontal="center" vertical="center" wrapText="1"/>
    </xf>
    <xf numFmtId="0" fontId="22" fillId="22" borderId="10" xfId="29" applyFont="1" applyFill="1" applyBorder="1" applyAlignment="1"/>
    <xf numFmtId="0" fontId="22" fillId="16" borderId="10" xfId="29" applyFont="1" applyFill="1" applyBorder="1" applyAlignment="1">
      <alignment horizontal="center" vertical="top" wrapText="1"/>
    </xf>
    <xf numFmtId="0" fontId="22" fillId="16" borderId="10" xfId="0" applyFont="1" applyFill="1" applyBorder="1" applyAlignment="1">
      <alignment horizontal="center" vertical="center"/>
    </xf>
    <xf numFmtId="0" fontId="21" fillId="22" borderId="10" xfId="29" applyFont="1" applyFill="1" applyBorder="1" applyAlignment="1">
      <alignment horizontal="center" wrapText="1"/>
    </xf>
    <xf numFmtId="0" fontId="22" fillId="16" borderId="10" xfId="0" applyFont="1" applyFill="1" applyBorder="1" applyAlignment="1">
      <alignment horizontal="left" vertical="center"/>
    </xf>
    <xf numFmtId="0" fontId="22" fillId="22" borderId="10" xfId="29" applyFont="1" applyFill="1" applyBorder="1" applyAlignment="1">
      <alignment horizontal="center" vertical="center" wrapText="1"/>
    </xf>
    <xf numFmtId="0" fontId="21" fillId="22" borderId="10" xfId="0" applyFont="1" applyFill="1" applyBorder="1" applyAlignment="1">
      <alignment horizontal="center" vertical="center" wrapText="1"/>
    </xf>
    <xf numFmtId="49" fontId="21" fillId="22" borderId="10" xfId="29" applyNumberFormat="1" applyFont="1" applyFill="1" applyBorder="1" applyAlignment="1">
      <alignment horizontal="center" vertical="center" wrapText="1"/>
    </xf>
    <xf numFmtId="0" fontId="21" fillId="17" borderId="0" xfId="29" applyFont="1" applyFill="1" applyBorder="1" applyAlignment="1">
      <alignment horizontal="center" vertical="center" wrapText="1"/>
    </xf>
    <xf numFmtId="0" fontId="21" fillId="22" borderId="0" xfId="29" applyFont="1" applyFill="1" applyBorder="1" applyAlignment="1">
      <alignment horizontal="center" vertical="center" wrapText="1"/>
    </xf>
    <xf numFmtId="0" fontId="22" fillId="16" borderId="0" xfId="29" applyFont="1" applyFill="1" applyBorder="1" applyAlignment="1">
      <alignment horizontal="left" vertical="center"/>
    </xf>
    <xf numFmtId="0" fontId="22" fillId="16" borderId="0" xfId="29" applyFont="1" applyFill="1" applyBorder="1" applyAlignment="1">
      <alignment vertical="top" wrapText="1"/>
    </xf>
    <xf numFmtId="0" fontId="22" fillId="17" borderId="0" xfId="0" applyFont="1" applyFill="1" applyBorder="1" applyAlignment="1">
      <alignment horizontal="center" vertical="center" wrapText="1"/>
    </xf>
    <xf numFmtId="0" fontId="22" fillId="18" borderId="0" xfId="29" applyFont="1" applyFill="1" applyBorder="1" applyAlignment="1">
      <alignment vertical="top" wrapText="1"/>
    </xf>
    <xf numFmtId="0" fontId="21" fillId="17" borderId="0" xfId="0" applyFont="1" applyFill="1" applyBorder="1" applyAlignment="1">
      <alignment horizontal="center" vertical="center" wrapText="1"/>
    </xf>
    <xf numFmtId="166" fontId="21" fillId="17" borderId="0" xfId="0" applyNumberFormat="1" applyFont="1" applyFill="1" applyBorder="1" applyAlignment="1">
      <alignment horizontal="center" vertical="center" wrapText="1"/>
    </xf>
    <xf numFmtId="166" fontId="22" fillId="16" borderId="0" xfId="29" applyNumberFormat="1" applyFont="1" applyFill="1" applyBorder="1" applyAlignment="1">
      <alignment horizontal="center" vertical="center"/>
    </xf>
    <xf numFmtId="166" fontId="22" fillId="15" borderId="0" xfId="29" applyNumberFormat="1" applyFont="1" applyFill="1" applyBorder="1" applyAlignment="1">
      <alignment horizontal="center" vertical="center"/>
    </xf>
    <xf numFmtId="0" fontId="22" fillId="16" borderId="0" xfId="0" applyFont="1" applyFill="1" applyBorder="1" applyAlignment="1">
      <alignment horizontal="left" vertical="center"/>
    </xf>
    <xf numFmtId="0" fontId="22" fillId="17" borderId="0" xfId="0" applyFont="1" applyFill="1" applyBorder="1" applyAlignment="1">
      <alignment horizontal="center" vertical="top" wrapText="1"/>
    </xf>
    <xf numFmtId="166" fontId="21" fillId="17" borderId="0" xfId="29" applyNumberFormat="1" applyFont="1" applyFill="1" applyBorder="1" applyAlignment="1">
      <alignment horizontal="center" vertical="center"/>
    </xf>
    <xf numFmtId="0" fontId="21" fillId="17" borderId="0" xfId="29" applyFont="1" applyFill="1" applyBorder="1" applyAlignment="1">
      <alignment horizontal="center" vertical="center"/>
    </xf>
    <xf numFmtId="166" fontId="21" fillId="17" borderId="0" xfId="29" applyNumberFormat="1" applyFont="1" applyFill="1" applyBorder="1" applyAlignment="1">
      <alignment horizontal="center" vertical="center" wrapText="1"/>
    </xf>
    <xf numFmtId="1" fontId="21" fillId="17" borderId="0" xfId="0" applyNumberFormat="1" applyFont="1" applyFill="1" applyBorder="1" applyAlignment="1">
      <alignment horizontal="center" vertical="top" wrapText="1"/>
    </xf>
    <xf numFmtId="166" fontId="21" fillId="17" borderId="0" xfId="0" applyNumberFormat="1" applyFont="1" applyFill="1" applyBorder="1" applyAlignment="1">
      <alignment horizontal="center" vertical="top" wrapText="1"/>
    </xf>
    <xf numFmtId="0" fontId="22" fillId="17" borderId="0" xfId="29" applyFont="1" applyFill="1" applyBorder="1" applyAlignment="1">
      <alignment horizontal="center" wrapText="1"/>
    </xf>
    <xf numFmtId="0" fontId="21" fillId="17" borderId="0" xfId="29" applyFont="1" applyFill="1" applyBorder="1" applyAlignment="1">
      <alignment horizontal="center"/>
    </xf>
    <xf numFmtId="0" fontId="22" fillId="17" borderId="10" xfId="29" applyFont="1" applyFill="1" applyBorder="1" applyAlignment="1">
      <alignment horizontal="left" vertical="center" wrapText="1"/>
    </xf>
    <xf numFmtId="166" fontId="21" fillId="0" borderId="10" xfId="29" applyNumberFormat="1" applyFont="1" applyFill="1" applyBorder="1" applyAlignment="1">
      <alignment horizontal="center" vertical="center"/>
    </xf>
    <xf numFmtId="0" fontId="22" fillId="0" borderId="10" xfId="29" applyFont="1" applyFill="1" applyBorder="1" applyAlignment="1">
      <alignment horizontal="center" vertical="center"/>
    </xf>
    <xf numFmtId="0" fontId="21" fillId="0" borderId="10" xfId="29" applyFont="1" applyFill="1" applyBorder="1" applyAlignment="1">
      <alignment horizontal="center" vertical="center"/>
    </xf>
    <xf numFmtId="0" fontId="21" fillId="0" borderId="10" xfId="29" applyFont="1" applyFill="1" applyBorder="1" applyAlignment="1">
      <alignment vertical="center" wrapText="1"/>
    </xf>
    <xf numFmtId="166" fontId="21" fillId="0" borderId="10" xfId="0" applyNumberFormat="1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left" vertical="center" wrapText="1"/>
    </xf>
    <xf numFmtId="166" fontId="21" fillId="0" borderId="10" xfId="29" applyNumberFormat="1" applyFont="1" applyFill="1" applyBorder="1" applyAlignment="1">
      <alignment horizontal="center" vertical="center" wrapText="1"/>
    </xf>
    <xf numFmtId="166" fontId="21" fillId="0" borderId="10" xfId="29" applyNumberFormat="1" applyFont="1" applyFill="1" applyBorder="1" applyAlignment="1">
      <alignment horizontal="left" vertical="center" wrapText="1"/>
    </xf>
    <xf numFmtId="0" fontId="21" fillId="17" borderId="13" xfId="29" applyFont="1" applyFill="1" applyBorder="1" applyAlignment="1">
      <alignment horizontal="center" vertical="center" wrapText="1"/>
    </xf>
    <xf numFmtId="1" fontId="21" fillId="0" borderId="10" xfId="0" applyNumberFormat="1" applyFont="1" applyFill="1" applyBorder="1" applyAlignment="1">
      <alignment horizontal="center" vertical="center" wrapText="1"/>
    </xf>
    <xf numFmtId="1" fontId="21" fillId="0" borderId="10" xfId="0" applyNumberFormat="1" applyFont="1" applyFill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1" fillId="17" borderId="10" xfId="0" applyFont="1" applyFill="1" applyBorder="1" applyAlignment="1">
      <alignment wrapText="1"/>
    </xf>
    <xf numFmtId="0" fontId="22" fillId="17" borderId="10" xfId="0" applyFont="1" applyFill="1" applyBorder="1" applyAlignment="1">
      <alignment wrapText="1"/>
    </xf>
    <xf numFmtId="0" fontId="21" fillId="22" borderId="10" xfId="29" applyFont="1" applyFill="1" applyBorder="1"/>
    <xf numFmtId="0" fontId="29" fillId="15" borderId="0" xfId="29" applyFont="1" applyFill="1" applyBorder="1" applyAlignment="1">
      <alignment vertical="center"/>
    </xf>
    <xf numFmtId="0" fontId="31" fillId="15" borderId="10" xfId="29" applyFont="1" applyFill="1" applyBorder="1" applyAlignment="1">
      <alignment horizontal="center" vertical="center"/>
    </xf>
    <xf numFmtId="0" fontId="21" fillId="17" borderId="0" xfId="0" applyFont="1" applyFill="1" applyBorder="1" applyAlignment="1">
      <alignment horizontal="center" vertical="top" wrapText="1"/>
    </xf>
    <xf numFmtId="0" fontId="22" fillId="17" borderId="10" xfId="0" applyFont="1" applyFill="1" applyBorder="1" applyAlignment="1">
      <alignment horizontal="justify" vertical="center" wrapText="1"/>
    </xf>
    <xf numFmtId="0" fontId="22" fillId="16" borderId="10" xfId="0" applyFont="1" applyFill="1" applyBorder="1" applyAlignment="1">
      <alignment vertical="top"/>
    </xf>
    <xf numFmtId="0" fontId="22" fillId="16" borderId="0" xfId="29" applyFont="1" applyFill="1" applyBorder="1" applyAlignment="1">
      <alignment wrapText="1"/>
    </xf>
    <xf numFmtId="0" fontId="22" fillId="18" borderId="10" xfId="29" applyFont="1" applyFill="1" applyBorder="1" applyAlignment="1">
      <alignment vertical="top" wrapText="1"/>
    </xf>
    <xf numFmtId="0" fontId="28" fillId="15" borderId="10" xfId="29" applyFont="1" applyFill="1" applyBorder="1" applyAlignment="1">
      <alignment horizontal="left" vertical="center"/>
    </xf>
    <xf numFmtId="0" fontId="29" fillId="15" borderId="10" xfId="29" applyFont="1" applyFill="1" applyBorder="1" applyAlignment="1">
      <alignment horizontal="center" vertical="center"/>
    </xf>
    <xf numFmtId="0" fontId="22" fillId="18" borderId="10" xfId="29" applyFont="1" applyFill="1" applyBorder="1" applyAlignment="1">
      <alignment horizontal="center" vertical="center" wrapText="1"/>
    </xf>
    <xf numFmtId="0" fontId="22" fillId="16" borderId="10" xfId="29" applyFont="1" applyFill="1" applyBorder="1" applyAlignment="1">
      <alignment wrapText="1"/>
    </xf>
    <xf numFmtId="0" fontId="21" fillId="0" borderId="10" xfId="0" applyFont="1" applyFill="1" applyBorder="1" applyAlignment="1">
      <alignment vertical="center" wrapText="1"/>
    </xf>
    <xf numFmtId="0" fontId="21" fillId="0" borderId="10" xfId="0" applyFont="1" applyFill="1" applyBorder="1" applyAlignment="1">
      <alignment horizontal="left" vertical="top" wrapText="1"/>
    </xf>
    <xf numFmtId="0" fontId="35" fillId="0" borderId="10" xfId="0" applyFont="1" applyBorder="1" applyAlignment="1">
      <alignment horizontal="center" vertical="center" wrapText="1"/>
    </xf>
    <xf numFmtId="0" fontId="22" fillId="16" borderId="0" xfId="0" applyFont="1" applyFill="1" applyBorder="1" applyAlignment="1">
      <alignment vertical="top"/>
    </xf>
    <xf numFmtId="0" fontId="22" fillId="16" borderId="10" xfId="0" applyFont="1" applyFill="1" applyBorder="1" applyAlignment="1">
      <alignment horizontal="center" vertical="center" wrapText="1"/>
    </xf>
    <xf numFmtId="0" fontId="21" fillId="16" borderId="10" xfId="29" applyFont="1" applyFill="1" applyBorder="1" applyAlignment="1">
      <alignment horizontal="center" vertical="center"/>
    </xf>
    <xf numFmtId="0" fontId="22" fillId="16" borderId="10" xfId="29" applyFont="1" applyFill="1" applyBorder="1" applyAlignment="1">
      <alignment vertical="top" wrapText="1"/>
    </xf>
    <xf numFmtId="0" fontId="21" fillId="18" borderId="10" xfId="29" applyFont="1" applyFill="1" applyBorder="1" applyAlignment="1">
      <alignment horizontal="center" vertical="center"/>
    </xf>
    <xf numFmtId="0" fontId="22" fillId="15" borderId="10" xfId="29" applyFont="1" applyFill="1" applyBorder="1" applyAlignment="1">
      <alignment vertical="center"/>
    </xf>
    <xf numFmtId="166" fontId="22" fillId="15" borderId="10" xfId="29" applyNumberFormat="1" applyFont="1" applyFill="1" applyBorder="1" applyAlignment="1">
      <alignment horizontal="center" vertical="center"/>
    </xf>
    <xf numFmtId="0" fontId="21" fillId="17" borderId="0" xfId="0" applyFont="1" applyFill="1"/>
    <xf numFmtId="0" fontId="22" fillId="16" borderId="10" xfId="29" applyFont="1" applyFill="1" applyBorder="1" applyAlignment="1">
      <alignment horizontal="center" vertical="center"/>
    </xf>
    <xf numFmtId="166" fontId="22" fillId="16" borderId="10" xfId="29" applyNumberFormat="1" applyFont="1" applyFill="1" applyBorder="1" applyAlignment="1">
      <alignment horizontal="center" vertical="center"/>
    </xf>
    <xf numFmtId="0" fontId="21" fillId="15" borderId="10" xfId="29" applyFont="1" applyFill="1" applyBorder="1" applyAlignment="1">
      <alignment horizontal="center" vertical="center"/>
    </xf>
    <xf numFmtId="0" fontId="21" fillId="15" borderId="10" xfId="29" applyFont="1" applyFill="1" applyBorder="1" applyAlignment="1">
      <alignment vertical="center"/>
    </xf>
    <xf numFmtId="0" fontId="22" fillId="18" borderId="10" xfId="29" applyFont="1" applyFill="1" applyBorder="1" applyAlignment="1">
      <alignment horizontal="center" vertical="center"/>
    </xf>
    <xf numFmtId="0" fontId="21" fillId="17" borderId="10" xfId="0" applyFont="1" applyFill="1" applyBorder="1" applyAlignment="1">
      <alignment horizontal="center" vertical="top" wrapText="1"/>
    </xf>
    <xf numFmtId="0" fontId="22" fillId="15" borderId="10" xfId="29" applyFont="1" applyFill="1" applyBorder="1" applyAlignment="1">
      <alignment horizontal="center" vertical="center"/>
    </xf>
    <xf numFmtId="0" fontId="22" fillId="16" borderId="10" xfId="29" applyFont="1" applyFill="1" applyBorder="1" applyAlignment="1">
      <alignment horizontal="center" vertical="center" wrapText="1"/>
    </xf>
    <xf numFmtId="0" fontId="31" fillId="17" borderId="0" xfId="29" applyFont="1" applyFill="1"/>
    <xf numFmtId="0" fontId="21" fillId="17" borderId="0" xfId="0" applyFont="1" applyFill="1" applyAlignment="1">
      <alignment horizontal="center"/>
    </xf>
    <xf numFmtId="0" fontId="21" fillId="17" borderId="0" xfId="0" applyFont="1" applyFill="1" applyAlignment="1">
      <alignment wrapText="1"/>
    </xf>
    <xf numFmtId="0" fontId="21" fillId="17" borderId="0" xfId="0" applyFont="1" applyFill="1" applyAlignment="1">
      <alignment horizontal="center" wrapText="1"/>
    </xf>
    <xf numFmtId="0" fontId="21" fillId="17" borderId="0" xfId="0" applyFont="1" applyFill="1" applyAlignment="1">
      <alignment horizontal="left"/>
    </xf>
    <xf numFmtId="0" fontId="22" fillId="17" borderId="0" xfId="0" applyFont="1" applyFill="1" applyAlignment="1">
      <alignment wrapText="1"/>
    </xf>
    <xf numFmtId="0" fontId="21" fillId="22" borderId="10" xfId="29" applyFont="1" applyFill="1" applyBorder="1" applyAlignment="1">
      <alignment horizontal="center" vertical="center"/>
    </xf>
    <xf numFmtId="0" fontId="22" fillId="18" borderId="10" xfId="0" applyFont="1" applyFill="1" applyBorder="1" applyAlignment="1">
      <alignment vertical="center" wrapText="1"/>
    </xf>
    <xf numFmtId="0" fontId="22" fillId="17" borderId="10" xfId="0" applyFont="1" applyFill="1" applyBorder="1" applyAlignment="1">
      <alignment horizontal="left" vertical="center" wrapText="1"/>
    </xf>
    <xf numFmtId="0" fontId="22" fillId="15" borderId="10" xfId="29" applyFont="1" applyFill="1" applyBorder="1" applyAlignment="1">
      <alignment horizontal="left" vertical="center"/>
    </xf>
    <xf numFmtId="0" fontId="22" fillId="15" borderId="10" xfId="0" applyFont="1" applyFill="1" applyBorder="1" applyAlignment="1">
      <alignment horizontal="center" vertical="center" wrapText="1"/>
    </xf>
    <xf numFmtId="0" fontId="22" fillId="22" borderId="10" xfId="0" applyFont="1" applyFill="1" applyBorder="1" applyAlignment="1">
      <alignment horizontal="center" vertical="center" wrapText="1"/>
    </xf>
    <xf numFmtId="1" fontId="21" fillId="17" borderId="10" xfId="0" applyNumberFormat="1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0" xfId="29" applyFont="1" applyFill="1" applyBorder="1" applyAlignment="1">
      <alignment horizontal="center" vertical="center" wrapText="1"/>
    </xf>
    <xf numFmtId="166" fontId="21" fillId="0" borderId="10" xfId="0" applyNumberFormat="1" applyFont="1" applyFill="1" applyBorder="1" applyAlignment="1">
      <alignment horizontal="center" vertical="center" wrapText="1"/>
    </xf>
    <xf numFmtId="0" fontId="21" fillId="16" borderId="10" xfId="29" applyFont="1" applyFill="1" applyBorder="1" applyAlignment="1">
      <alignment horizontal="center" vertical="top"/>
    </xf>
    <xf numFmtId="0" fontId="22" fillId="16" borderId="11" xfId="29" applyFont="1" applyFill="1" applyBorder="1" applyAlignment="1">
      <alignment horizontal="center" vertical="center" wrapText="1"/>
    </xf>
    <xf numFmtId="0" fontId="22" fillId="16" borderId="11" xfId="29" applyFont="1" applyFill="1" applyBorder="1" applyAlignment="1">
      <alignment vertical="top" wrapText="1"/>
    </xf>
    <xf numFmtId="0" fontId="22" fillId="17" borderId="13" xfId="0" applyFont="1" applyFill="1" applyBorder="1" applyAlignment="1">
      <alignment horizontal="center" vertical="center" wrapText="1"/>
    </xf>
    <xf numFmtId="166" fontId="22" fillId="17" borderId="13" xfId="0" applyNumberFormat="1" applyFont="1" applyFill="1" applyBorder="1" applyAlignment="1">
      <alignment horizontal="center" vertical="center" wrapText="1"/>
    </xf>
    <xf numFmtId="166" fontId="22" fillId="17" borderId="0" xfId="0" applyNumberFormat="1" applyFont="1" applyFill="1" applyBorder="1" applyAlignment="1">
      <alignment horizontal="center" vertical="top" wrapText="1"/>
    </xf>
    <xf numFmtId="0" fontId="21" fillId="18" borderId="10" xfId="29" applyFont="1" applyFill="1" applyBorder="1" applyAlignment="1">
      <alignment horizontal="center" vertical="top"/>
    </xf>
    <xf numFmtId="0" fontId="22" fillId="18" borderId="10" xfId="0" applyFont="1" applyFill="1" applyBorder="1" applyAlignment="1">
      <alignment horizontal="center" vertical="center" wrapText="1"/>
    </xf>
    <xf numFmtId="0" fontId="22" fillId="18" borderId="12" xfId="0" applyFont="1" applyFill="1" applyBorder="1" applyAlignment="1">
      <alignment horizontal="center" vertical="center" wrapText="1"/>
    </xf>
    <xf numFmtId="0" fontId="22" fillId="18" borderId="14" xfId="0" applyFont="1" applyFill="1" applyBorder="1" applyAlignment="1">
      <alignment vertical="center" wrapText="1"/>
    </xf>
    <xf numFmtId="0" fontId="22" fillId="18" borderId="0" xfId="0" applyFont="1" applyFill="1" applyBorder="1" applyAlignment="1">
      <alignment vertical="center" wrapText="1"/>
    </xf>
    <xf numFmtId="0" fontId="22" fillId="16" borderId="10" xfId="29" applyFont="1" applyFill="1" applyBorder="1" applyAlignment="1">
      <alignment horizontal="left" vertical="top"/>
    </xf>
    <xf numFmtId="0" fontId="22" fillId="16" borderId="10" xfId="0" applyFont="1" applyFill="1" applyBorder="1" applyAlignment="1">
      <alignment horizontal="center" vertical="top" wrapText="1"/>
    </xf>
    <xf numFmtId="166" fontId="22" fillId="16" borderId="10" xfId="29" applyNumberFormat="1" applyFont="1" applyFill="1" applyBorder="1" applyAlignment="1">
      <alignment horizontal="center"/>
    </xf>
    <xf numFmtId="0" fontId="21" fillId="16" borderId="10" xfId="29" applyFont="1" applyFill="1" applyBorder="1"/>
    <xf numFmtId="166" fontId="22" fillId="16" borderId="12" xfId="29" applyNumberFormat="1" applyFont="1" applyFill="1" applyBorder="1" applyAlignment="1">
      <alignment horizontal="center"/>
    </xf>
    <xf numFmtId="166" fontId="22" fillId="16" borderId="0" xfId="29" applyNumberFormat="1" applyFont="1" applyFill="1" applyBorder="1" applyAlignment="1">
      <alignment horizontal="center"/>
    </xf>
    <xf numFmtId="0" fontId="21" fillId="15" borderId="10" xfId="29" applyFont="1" applyFill="1" applyBorder="1" applyAlignment="1">
      <alignment horizontal="center" vertical="top"/>
    </xf>
    <xf numFmtId="0" fontId="22" fillId="15" borderId="10" xfId="0" applyFont="1" applyFill="1" applyBorder="1" applyAlignment="1">
      <alignment horizontal="left" vertical="center" wrapText="1"/>
    </xf>
    <xf numFmtId="0" fontId="22" fillId="15" borderId="0" xfId="0" applyFont="1" applyFill="1" applyBorder="1" applyAlignment="1">
      <alignment horizontal="center" vertical="center" wrapText="1"/>
    </xf>
    <xf numFmtId="0" fontId="22" fillId="15" borderId="10" xfId="0" applyFont="1" applyFill="1" applyBorder="1" applyAlignment="1">
      <alignment horizontal="center" vertical="top" wrapText="1"/>
    </xf>
    <xf numFmtId="49" fontId="21" fillId="17" borderId="10" xfId="0" applyNumberFormat="1" applyFont="1" applyFill="1" applyBorder="1" applyAlignment="1">
      <alignment horizontal="center" vertical="center" wrapText="1"/>
    </xf>
    <xf numFmtId="49" fontId="22" fillId="17" borderId="10" xfId="0" applyNumberFormat="1" applyFont="1" applyFill="1" applyBorder="1" applyAlignment="1">
      <alignment horizontal="center" vertical="center" wrapText="1"/>
    </xf>
    <xf numFmtId="1" fontId="21" fillId="17" borderId="10" xfId="0" applyNumberFormat="1" applyFont="1" applyFill="1" applyBorder="1" applyAlignment="1">
      <alignment horizontal="left" vertical="center" wrapText="1"/>
    </xf>
    <xf numFmtId="0" fontId="22" fillId="18" borderId="10" xfId="0" applyFont="1" applyFill="1" applyBorder="1" applyAlignment="1">
      <alignment vertical="top" wrapText="1"/>
    </xf>
    <xf numFmtId="0" fontId="22" fillId="18" borderId="0" xfId="0" applyFont="1" applyFill="1" applyBorder="1" applyAlignment="1">
      <alignment vertical="top" wrapText="1"/>
    </xf>
    <xf numFmtId="1" fontId="21" fillId="17" borderId="0" xfId="0" applyNumberFormat="1" applyFont="1" applyFill="1" applyBorder="1" applyAlignment="1">
      <alignment horizontal="center" vertical="center" wrapText="1"/>
    </xf>
    <xf numFmtId="0" fontId="22" fillId="16" borderId="10" xfId="0" applyFont="1" applyFill="1" applyBorder="1" applyAlignment="1">
      <alignment vertical="top" wrapText="1"/>
    </xf>
    <xf numFmtId="0" fontId="22" fillId="16" borderId="0" xfId="0" applyFont="1" applyFill="1" applyBorder="1" applyAlignment="1">
      <alignment vertical="top" wrapText="1"/>
    </xf>
    <xf numFmtId="0" fontId="22" fillId="18" borderId="10" xfId="29" applyFont="1" applyFill="1" applyBorder="1" applyAlignment="1">
      <alignment vertical="top"/>
    </xf>
    <xf numFmtId="0" fontId="22" fillId="18" borderId="0" xfId="29" applyFont="1" applyFill="1" applyBorder="1" applyAlignment="1">
      <alignment vertical="top"/>
    </xf>
    <xf numFmtId="0" fontId="21" fillId="15" borderId="0" xfId="29" applyFont="1" applyFill="1" applyBorder="1" applyAlignment="1">
      <alignment vertical="center"/>
    </xf>
    <xf numFmtId="9" fontId="22" fillId="17" borderId="10" xfId="0" applyNumberFormat="1" applyFont="1" applyFill="1" applyBorder="1" applyAlignment="1">
      <alignment horizontal="center" vertical="center" wrapText="1"/>
    </xf>
    <xf numFmtId="9" fontId="22" fillId="17" borderId="10" xfId="0" applyNumberFormat="1" applyFont="1" applyFill="1" applyBorder="1" applyAlignment="1">
      <alignment horizontal="left" vertical="center" wrapText="1"/>
    </xf>
    <xf numFmtId="9" fontId="22" fillId="17" borderId="0" xfId="0" applyNumberFormat="1" applyFont="1" applyFill="1" applyBorder="1" applyAlignment="1">
      <alignment horizontal="center" vertical="center" wrapText="1"/>
    </xf>
    <xf numFmtId="0" fontId="21" fillId="17" borderId="13" xfId="29" applyNumberFormat="1" applyFont="1" applyFill="1" applyBorder="1" applyAlignment="1">
      <alignment horizontal="center" vertical="center"/>
    </xf>
    <xf numFmtId="0" fontId="22" fillId="17" borderId="10" xfId="29" applyNumberFormat="1" applyFont="1" applyFill="1" applyBorder="1" applyAlignment="1">
      <alignment horizontal="center" vertical="center"/>
    </xf>
    <xf numFmtId="166" fontId="21" fillId="15" borderId="10" xfId="29" applyNumberFormat="1" applyFont="1" applyFill="1" applyBorder="1" applyAlignment="1">
      <alignment horizontal="center" vertical="center"/>
    </xf>
    <xf numFmtId="0" fontId="21" fillId="19" borderId="10" xfId="0" applyFont="1" applyFill="1" applyBorder="1" applyAlignment="1">
      <alignment horizontal="center" vertical="center"/>
    </xf>
    <xf numFmtId="170" fontId="22" fillId="17" borderId="10" xfId="0" applyNumberFormat="1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center" wrapText="1"/>
    </xf>
    <xf numFmtId="167" fontId="21" fillId="17" borderId="10" xfId="0" applyNumberFormat="1" applyFont="1" applyFill="1" applyBorder="1" applyAlignment="1">
      <alignment vertical="center" wrapText="1"/>
    </xf>
    <xf numFmtId="166" fontId="21" fillId="17" borderId="10" xfId="0" applyNumberFormat="1" applyFont="1" applyFill="1" applyBorder="1" applyAlignment="1">
      <alignment horizontal="left" vertical="center" wrapText="1"/>
    </xf>
    <xf numFmtId="167" fontId="21" fillId="17" borderId="10" xfId="0" applyNumberFormat="1" applyFont="1" applyFill="1" applyBorder="1" applyAlignment="1">
      <alignment horizontal="left" vertical="center" wrapText="1"/>
    </xf>
    <xf numFmtId="167" fontId="21" fillId="17" borderId="0" xfId="0" applyNumberFormat="1" applyFont="1" applyFill="1" applyBorder="1" applyAlignment="1">
      <alignment horizontal="center" vertical="center" wrapText="1"/>
    </xf>
    <xf numFmtId="0" fontId="22" fillId="17" borderId="10" xfId="0" applyFont="1" applyFill="1" applyBorder="1" applyAlignment="1">
      <alignment horizontal="left" vertical="top" wrapText="1"/>
    </xf>
    <xf numFmtId="0" fontId="21" fillId="17" borderId="10" xfId="0" applyFont="1" applyFill="1" applyBorder="1" applyAlignment="1">
      <alignment horizontal="left" vertical="top" wrapText="1"/>
    </xf>
    <xf numFmtId="166" fontId="21" fillId="17" borderId="10" xfId="29" applyNumberFormat="1" applyFont="1" applyFill="1" applyBorder="1" applyAlignment="1">
      <alignment horizontal="left" vertical="center" wrapText="1"/>
    </xf>
    <xf numFmtId="3" fontId="21" fillId="17" borderId="10" xfId="0" applyNumberFormat="1" applyFont="1" applyFill="1" applyBorder="1" applyAlignment="1">
      <alignment horizontal="center" vertical="center" wrapText="1"/>
    </xf>
    <xf numFmtId="166" fontId="21" fillId="17" borderId="10" xfId="0" applyNumberFormat="1" applyFont="1" applyFill="1" applyBorder="1" applyAlignment="1">
      <alignment horizontal="justify" vertical="top" wrapText="1"/>
    </xf>
    <xf numFmtId="0" fontId="21" fillId="0" borderId="10" xfId="0" applyFont="1" applyBorder="1" applyAlignment="1">
      <alignment vertical="center" wrapText="1"/>
    </xf>
    <xf numFmtId="0" fontId="22" fillId="18" borderId="10" xfId="29" applyFont="1" applyFill="1" applyBorder="1" applyAlignment="1">
      <alignment wrapText="1"/>
    </xf>
    <xf numFmtId="0" fontId="22" fillId="18" borderId="11" xfId="29" applyFont="1" applyFill="1" applyBorder="1" applyAlignment="1">
      <alignment wrapText="1"/>
    </xf>
    <xf numFmtId="0" fontId="22" fillId="18" borderId="0" xfId="29" applyFont="1" applyFill="1" applyBorder="1" applyAlignment="1">
      <alignment wrapText="1"/>
    </xf>
    <xf numFmtId="166" fontId="31" fillId="17" borderId="0" xfId="29" applyNumberFormat="1" applyFont="1" applyFill="1" applyBorder="1" applyAlignment="1"/>
    <xf numFmtId="49" fontId="21" fillId="17" borderId="10" xfId="0" applyNumberFormat="1" applyFont="1" applyFill="1" applyBorder="1" applyAlignment="1">
      <alignment horizontal="left" vertical="center" wrapText="1"/>
    </xf>
    <xf numFmtId="0" fontId="21" fillId="17" borderId="11" xfId="0" applyFont="1" applyFill="1" applyBorder="1" applyAlignment="1">
      <alignment vertical="center" wrapText="1"/>
    </xf>
    <xf numFmtId="0" fontId="21" fillId="17" borderId="10" xfId="29" applyFont="1" applyFill="1" applyBorder="1" applyAlignment="1">
      <alignment horizontal="left"/>
    </xf>
    <xf numFmtId="0" fontId="22" fillId="0" borderId="10" xfId="0" applyFont="1" applyBorder="1" applyAlignment="1">
      <alignment horizontal="left" vertical="center" wrapText="1"/>
    </xf>
    <xf numFmtId="0" fontId="22" fillId="17" borderId="11" xfId="0" applyFont="1" applyFill="1" applyBorder="1" applyAlignment="1">
      <alignment horizontal="left" vertical="center" wrapText="1"/>
    </xf>
    <xf numFmtId="0" fontId="21" fillId="17" borderId="14" xfId="0" applyFont="1" applyFill="1" applyBorder="1" applyAlignment="1">
      <alignment vertical="center" wrapText="1"/>
    </xf>
    <xf numFmtId="0" fontId="21" fillId="17" borderId="0" xfId="0" applyFont="1" applyFill="1" applyAlignment="1">
      <alignment horizontal="center" vertical="center"/>
    </xf>
    <xf numFmtId="0" fontId="21" fillId="16" borderId="10" xfId="0" applyFont="1" applyFill="1" applyBorder="1" applyAlignment="1">
      <alignment horizontal="center" vertical="top" wrapText="1"/>
    </xf>
    <xf numFmtId="0" fontId="21" fillId="18" borderId="10" xfId="0" applyFont="1" applyFill="1" applyBorder="1" applyAlignment="1">
      <alignment horizontal="center" vertical="top" wrapText="1"/>
    </xf>
    <xf numFmtId="0" fontId="21" fillId="15" borderId="10" xfId="29" applyFont="1" applyFill="1" applyBorder="1" applyAlignment="1">
      <alignment horizontal="center"/>
    </xf>
    <xf numFmtId="0" fontId="21" fillId="15" borderId="10" xfId="0" applyFont="1" applyFill="1" applyBorder="1" applyAlignment="1">
      <alignment horizontal="center" vertical="top" wrapText="1"/>
    </xf>
    <xf numFmtId="0" fontId="22" fillId="16" borderId="10" xfId="0" applyFont="1" applyFill="1" applyBorder="1" applyAlignment="1">
      <alignment horizontal="center" vertical="top"/>
    </xf>
    <xf numFmtId="0" fontId="21" fillId="17" borderId="10" xfId="0" applyFont="1" applyFill="1" applyBorder="1" applyAlignment="1">
      <alignment vertical="center" wrapText="1"/>
    </xf>
    <xf numFmtId="0" fontId="30" fillId="17" borderId="10" xfId="29" applyFont="1" applyFill="1" applyBorder="1" applyAlignment="1">
      <alignment horizontal="center" vertical="center" wrapText="1"/>
    </xf>
    <xf numFmtId="0" fontId="21" fillId="17" borderId="0" xfId="0" applyNumberFormat="1" applyFont="1" applyFill="1" applyBorder="1" applyAlignment="1">
      <alignment horizontal="center" vertical="center" wrapText="1"/>
    </xf>
    <xf numFmtId="166" fontId="22" fillId="17" borderId="10" xfId="0" applyNumberFormat="1" applyFont="1" applyFill="1" applyBorder="1" applyAlignment="1">
      <alignment horizontal="center" vertical="center" wrapText="1"/>
    </xf>
    <xf numFmtId="0" fontId="21" fillId="16" borderId="10" xfId="0" applyFont="1" applyFill="1" applyBorder="1" applyAlignment="1">
      <alignment horizontal="center" vertical="center" wrapText="1"/>
    </xf>
    <xf numFmtId="0" fontId="36" fillId="16" borderId="10" xfId="0" applyFont="1" applyFill="1" applyBorder="1" applyAlignment="1">
      <alignment vertical="top" wrapText="1"/>
    </xf>
    <xf numFmtId="0" fontId="21" fillId="17" borderId="10" xfId="28" applyFont="1" applyFill="1" applyBorder="1" applyAlignment="1">
      <alignment horizontal="center" vertical="center" wrapText="1"/>
    </xf>
    <xf numFmtId="166" fontId="22" fillId="17" borderId="10" xfId="29" applyNumberFormat="1" applyFont="1" applyFill="1" applyBorder="1" applyAlignment="1">
      <alignment horizontal="center" vertical="center"/>
    </xf>
    <xf numFmtId="166" fontId="21" fillId="17" borderId="10" xfId="28" applyNumberFormat="1" applyFont="1" applyFill="1" applyBorder="1" applyAlignment="1">
      <alignment horizontal="center" vertical="center" wrapText="1"/>
    </xf>
    <xf numFmtId="166" fontId="22" fillId="17" borderId="10" xfId="28" applyNumberFormat="1" applyFont="1" applyFill="1" applyBorder="1" applyAlignment="1">
      <alignment horizontal="center" vertical="center" wrapText="1"/>
    </xf>
    <xf numFmtId="1" fontId="22" fillId="17" borderId="10" xfId="0" applyNumberFormat="1" applyFont="1" applyFill="1" applyBorder="1" applyAlignment="1">
      <alignment horizontal="left" vertical="center" wrapText="1"/>
    </xf>
    <xf numFmtId="0" fontId="22" fillId="17" borderId="10" xfId="28" applyFont="1" applyFill="1" applyBorder="1" applyAlignment="1">
      <alignment horizontal="justify" vertical="top" wrapText="1"/>
    </xf>
    <xf numFmtId="0" fontId="22" fillId="17" borderId="10" xfId="28" applyFont="1" applyFill="1" applyBorder="1" applyAlignment="1">
      <alignment horizontal="center" vertical="center" wrapText="1"/>
    </xf>
    <xf numFmtId="166" fontId="22" fillId="17" borderId="0" xfId="29" applyNumberFormat="1" applyFont="1" applyFill="1" applyBorder="1" applyAlignment="1">
      <alignment horizontal="center" vertical="center"/>
    </xf>
    <xf numFmtId="0" fontId="21" fillId="17" borderId="10" xfId="28" applyFont="1" applyFill="1" applyBorder="1" applyAlignment="1">
      <alignment horizontal="justify" vertical="top" wrapText="1"/>
    </xf>
    <xf numFmtId="166" fontId="21" fillId="17" borderId="0" xfId="28" applyNumberFormat="1" applyFont="1" applyFill="1" applyBorder="1" applyAlignment="1">
      <alignment horizontal="center" vertical="center" wrapText="1"/>
    </xf>
    <xf numFmtId="0" fontId="21" fillId="17" borderId="10" xfId="0" applyFont="1" applyFill="1" applyBorder="1" applyAlignment="1">
      <alignment horizontal="justify" vertical="center" wrapText="1"/>
    </xf>
    <xf numFmtId="0" fontId="22" fillId="16" borderId="10" xfId="29" applyFont="1" applyFill="1" applyBorder="1" applyAlignment="1">
      <alignment vertical="center"/>
    </xf>
    <xf numFmtId="166" fontId="22" fillId="16" borderId="10" xfId="29" applyNumberFormat="1" applyFont="1" applyFill="1" applyBorder="1" applyAlignment="1">
      <alignment horizontal="center" vertical="center" wrapText="1"/>
    </xf>
    <xf numFmtId="166" fontId="22" fillId="15" borderId="10" xfId="29" applyNumberFormat="1" applyFont="1" applyFill="1" applyBorder="1" applyAlignment="1">
      <alignment horizontal="center" vertical="center" wrapText="1"/>
    </xf>
    <xf numFmtId="0" fontId="22" fillId="16" borderId="10" xfId="29" applyFont="1" applyFill="1" applyBorder="1" applyAlignment="1"/>
    <xf numFmtId="0" fontId="22" fillId="16" borderId="0" xfId="29" applyFont="1" applyFill="1" applyBorder="1" applyAlignment="1"/>
    <xf numFmtId="0" fontId="31" fillId="22" borderId="10" xfId="29" applyFont="1" applyFill="1" applyBorder="1" applyAlignment="1">
      <alignment horizontal="center"/>
    </xf>
    <xf numFmtId="0" fontId="31" fillId="22" borderId="0" xfId="29" applyFont="1" applyFill="1" applyBorder="1"/>
    <xf numFmtId="166" fontId="22" fillId="21" borderId="0" xfId="0" applyNumberFormat="1" applyFont="1" applyFill="1" applyBorder="1" applyAlignment="1">
      <alignment horizontal="center" vertical="center" wrapText="1"/>
    </xf>
    <xf numFmtId="49" fontId="22" fillId="17" borderId="0" xfId="0" applyNumberFormat="1" applyFont="1" applyFill="1" applyBorder="1" applyAlignment="1">
      <alignment horizontal="center" vertical="top" wrapText="1"/>
    </xf>
    <xf numFmtId="0" fontId="22" fillId="16" borderId="0" xfId="0" applyFont="1" applyFill="1" applyBorder="1" applyAlignment="1">
      <alignment vertical="top" wrapText="1" readingOrder="1"/>
    </xf>
    <xf numFmtId="0" fontId="22" fillId="16" borderId="10" xfId="0" applyFont="1" applyFill="1" applyBorder="1" applyAlignment="1">
      <alignment vertical="top" readingOrder="1"/>
    </xf>
    <xf numFmtId="0" fontId="22" fillId="16" borderId="10" xfId="0" applyFont="1" applyFill="1" applyBorder="1" applyAlignment="1">
      <alignment vertical="top" wrapText="1" readingOrder="1"/>
    </xf>
    <xf numFmtId="49" fontId="22" fillId="17" borderId="10" xfId="0" applyNumberFormat="1" applyFont="1" applyFill="1" applyBorder="1" applyAlignment="1">
      <alignment horizontal="left" vertical="top" wrapText="1"/>
    </xf>
    <xf numFmtId="166" fontId="21" fillId="17" borderId="11" xfId="0" applyNumberFormat="1" applyFont="1" applyFill="1" applyBorder="1" applyAlignment="1">
      <alignment horizontal="center" vertical="center" wrapText="1"/>
    </xf>
    <xf numFmtId="0" fontId="22" fillId="17" borderId="11" xfId="29" applyFont="1" applyFill="1" applyBorder="1" applyAlignment="1">
      <alignment horizontal="center" vertical="center"/>
    </xf>
    <xf numFmtId="0" fontId="21" fillId="17" borderId="11" xfId="29" applyFont="1" applyFill="1" applyBorder="1" applyAlignment="1">
      <alignment horizontal="center" vertical="center" wrapText="1"/>
    </xf>
    <xf numFmtId="166" fontId="22" fillId="17" borderId="11" xfId="0" applyNumberFormat="1" applyFont="1" applyFill="1" applyBorder="1" applyAlignment="1">
      <alignment horizontal="left" vertical="center" wrapText="1"/>
    </xf>
    <xf numFmtId="1" fontId="21" fillId="17" borderId="10" xfId="0" applyNumberFormat="1" applyFont="1" applyFill="1" applyBorder="1" applyAlignment="1">
      <alignment horizontal="left" vertical="top" wrapText="1"/>
    </xf>
    <xf numFmtId="0" fontId="22" fillId="18" borderId="10" xfId="0" applyFont="1" applyFill="1" applyBorder="1" applyAlignment="1">
      <alignment horizontal="center" vertical="top" wrapText="1"/>
    </xf>
    <xf numFmtId="166" fontId="22" fillId="21" borderId="10" xfId="0" applyNumberFormat="1" applyFont="1" applyFill="1" applyBorder="1" applyAlignment="1">
      <alignment horizontal="center" vertical="center" wrapText="1"/>
    </xf>
    <xf numFmtId="0" fontId="21" fillId="17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167" fontId="21" fillId="17" borderId="0" xfId="0" applyNumberFormat="1" applyFont="1" applyFill="1" applyBorder="1" applyAlignment="1">
      <alignment vertical="center" wrapText="1"/>
    </xf>
    <xf numFmtId="0" fontId="22" fillId="17" borderId="0" xfId="0" applyFont="1" applyFill="1" applyBorder="1" applyAlignment="1">
      <alignment horizontal="left" vertical="center" wrapText="1"/>
    </xf>
    <xf numFmtId="166" fontId="21" fillId="17" borderId="0" xfId="0" applyNumberFormat="1" applyFont="1" applyFill="1" applyBorder="1" applyAlignment="1">
      <alignment horizontal="left" vertical="center" wrapText="1"/>
    </xf>
    <xf numFmtId="0" fontId="21" fillId="17" borderId="0" xfId="0" applyFont="1" applyFill="1" applyBorder="1" applyAlignment="1">
      <alignment horizontal="left" vertical="center" wrapText="1"/>
    </xf>
    <xf numFmtId="167" fontId="21" fillId="17" borderId="0" xfId="0" applyNumberFormat="1" applyFont="1" applyFill="1" applyBorder="1" applyAlignment="1">
      <alignment horizontal="left" vertical="center" wrapText="1"/>
    </xf>
    <xf numFmtId="166" fontId="21" fillId="0" borderId="0" xfId="29" applyNumberFormat="1" applyFont="1" applyFill="1" applyBorder="1" applyAlignment="1">
      <alignment vertical="center" wrapText="1"/>
    </xf>
    <xf numFmtId="0" fontId="21" fillId="0" borderId="0" xfId="29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2" fillId="17" borderId="0" xfId="0" applyFont="1" applyFill="1" applyBorder="1" applyAlignment="1">
      <alignment horizontal="left" vertical="top" wrapText="1"/>
    </xf>
    <xf numFmtId="0" fontId="21" fillId="17" borderId="0" xfId="0" applyFont="1" applyFill="1" applyBorder="1" applyAlignment="1">
      <alignment horizontal="left" vertical="top" wrapText="1"/>
    </xf>
    <xf numFmtId="166" fontId="21" fillId="17" borderId="0" xfId="29" applyNumberFormat="1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top" wrapText="1"/>
    </xf>
    <xf numFmtId="166" fontId="21" fillId="0" borderId="0" xfId="0" applyNumberFormat="1" applyFont="1" applyFill="1" applyBorder="1" applyAlignment="1">
      <alignment horizontal="left" vertical="center" wrapText="1"/>
    </xf>
    <xf numFmtId="166" fontId="21" fillId="0" borderId="0" xfId="29" applyNumberFormat="1" applyFont="1" applyFill="1" applyBorder="1" applyAlignment="1">
      <alignment horizontal="left" vertical="center" wrapText="1"/>
    </xf>
    <xf numFmtId="1" fontId="21" fillId="0" borderId="0" xfId="0" applyNumberFormat="1" applyFont="1" applyFill="1" applyBorder="1" applyAlignment="1">
      <alignment horizontal="left" vertical="center" wrapText="1"/>
    </xf>
    <xf numFmtId="0" fontId="21" fillId="22" borderId="0" xfId="29" applyFont="1" applyFill="1" applyBorder="1"/>
    <xf numFmtId="49" fontId="22" fillId="17" borderId="0" xfId="0" applyNumberFormat="1" applyFont="1" applyFill="1" applyBorder="1" applyAlignment="1">
      <alignment horizontal="left" vertical="top" wrapText="1"/>
    </xf>
    <xf numFmtId="166" fontId="22" fillId="17" borderId="0" xfId="0" applyNumberFormat="1" applyFont="1" applyFill="1" applyBorder="1" applyAlignment="1">
      <alignment horizontal="left" vertical="center" wrapText="1"/>
    </xf>
    <xf numFmtId="1" fontId="21" fillId="17" borderId="0" xfId="0" applyNumberFormat="1" applyFont="1" applyFill="1" applyBorder="1" applyAlignment="1">
      <alignment horizontal="left" vertical="top" wrapText="1"/>
    </xf>
    <xf numFmtId="0" fontId="21" fillId="17" borderId="0" xfId="29" applyFont="1" applyFill="1" applyBorder="1" applyAlignment="1">
      <alignment horizontal="left"/>
    </xf>
    <xf numFmtId="9" fontId="22" fillId="17" borderId="0" xfId="0" applyNumberFormat="1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justify" vertical="center" wrapText="1"/>
    </xf>
    <xf numFmtId="166" fontId="21" fillId="17" borderId="0" xfId="0" applyNumberFormat="1" applyFont="1" applyFill="1" applyBorder="1" applyAlignment="1">
      <alignment horizontal="left" vertical="top" wrapText="1"/>
    </xf>
    <xf numFmtId="0" fontId="21" fillId="22" borderId="0" xfId="0" applyFont="1" applyFill="1" applyBorder="1" applyAlignment="1">
      <alignment horizontal="left" vertical="top" wrapText="1"/>
    </xf>
    <xf numFmtId="1" fontId="21" fillId="17" borderId="0" xfId="0" applyNumberFormat="1" applyFont="1" applyFill="1" applyBorder="1" applyAlignment="1">
      <alignment horizontal="left" vertical="center" wrapText="1"/>
    </xf>
    <xf numFmtId="1" fontId="22" fillId="17" borderId="0" xfId="0" applyNumberFormat="1" applyFont="1" applyFill="1" applyBorder="1" applyAlignment="1">
      <alignment horizontal="left" vertical="center" wrapText="1"/>
    </xf>
    <xf numFmtId="0" fontId="36" fillId="16" borderId="0" xfId="0" applyFont="1" applyFill="1" applyBorder="1" applyAlignment="1">
      <alignment vertical="top" wrapText="1"/>
    </xf>
    <xf numFmtId="0" fontId="22" fillId="0" borderId="0" xfId="0" applyFont="1" applyBorder="1" applyAlignment="1">
      <alignment horizontal="left" vertical="center" wrapText="1"/>
    </xf>
    <xf numFmtId="0" fontId="21" fillId="21" borderId="10" xfId="0" applyFont="1" applyFill="1" applyBorder="1" applyAlignment="1">
      <alignment horizontal="center" vertical="center" wrapText="1"/>
    </xf>
    <xf numFmtId="166" fontId="22" fillId="17" borderId="10" xfId="0" applyNumberFormat="1" applyFont="1" applyFill="1" applyBorder="1" applyAlignment="1">
      <alignment horizontal="left" vertical="center" wrapText="1"/>
    </xf>
    <xf numFmtId="166" fontId="22" fillId="21" borderId="10" xfId="0" applyNumberFormat="1" applyFont="1" applyFill="1" applyBorder="1" applyAlignment="1">
      <alignment horizontal="left" vertical="center" wrapText="1"/>
    </xf>
    <xf numFmtId="166" fontId="22" fillId="21" borderId="0" xfId="0" applyNumberFormat="1" applyFont="1" applyFill="1" applyBorder="1" applyAlignment="1">
      <alignment horizontal="left" vertical="center" wrapText="1"/>
    </xf>
    <xf numFmtId="167" fontId="22" fillId="21" borderId="10" xfId="0" applyNumberFormat="1" applyFont="1" applyFill="1" applyBorder="1" applyAlignment="1">
      <alignment horizontal="center" vertical="center" wrapText="1"/>
    </xf>
    <xf numFmtId="167" fontId="22" fillId="21" borderId="10" xfId="0" applyNumberFormat="1" applyFont="1" applyFill="1" applyBorder="1" applyAlignment="1">
      <alignment horizontal="left" vertical="center" wrapText="1"/>
    </xf>
    <xf numFmtId="167" fontId="22" fillId="21" borderId="0" xfId="0" applyNumberFormat="1" applyFont="1" applyFill="1" applyBorder="1" applyAlignment="1">
      <alignment horizontal="left" vertical="center" wrapText="1"/>
    </xf>
    <xf numFmtId="0" fontId="22" fillId="17" borderId="11" xfId="0" applyFont="1" applyFill="1" applyBorder="1" applyAlignment="1">
      <alignment vertical="top" wrapText="1"/>
    </xf>
    <xf numFmtId="0" fontId="21" fillId="20" borderId="10" xfId="0" applyFont="1" applyFill="1" applyBorder="1" applyAlignment="1">
      <alignment horizontal="center" vertical="center" wrapText="1"/>
    </xf>
    <xf numFmtId="0" fontId="21" fillId="17" borderId="10" xfId="17" applyFont="1" applyFill="1" applyBorder="1" applyAlignment="1">
      <alignment horizontal="center" vertical="center" wrapText="1"/>
    </xf>
    <xf numFmtId="166" fontId="21" fillId="20" borderId="10" xfId="0" applyNumberFormat="1" applyFont="1" applyFill="1" applyBorder="1" applyAlignment="1">
      <alignment horizontal="left" vertical="center" wrapText="1"/>
    </xf>
    <xf numFmtId="0" fontId="21" fillId="20" borderId="10" xfId="0" applyFont="1" applyFill="1" applyBorder="1" applyAlignment="1">
      <alignment horizontal="left" vertical="center" wrapText="1"/>
    </xf>
    <xf numFmtId="0" fontId="22" fillId="18" borderId="10" xfId="29" applyFont="1" applyFill="1" applyBorder="1" applyAlignment="1"/>
    <xf numFmtId="0" fontId="22" fillId="18" borderId="0" xfId="29" applyFont="1" applyFill="1" applyBorder="1" applyAlignment="1"/>
    <xf numFmtId="0" fontId="22" fillId="16" borderId="0" xfId="29" applyFont="1" applyFill="1" applyBorder="1" applyAlignment="1">
      <alignment vertical="top"/>
    </xf>
    <xf numFmtId="166" fontId="21" fillId="0" borderId="10" xfId="27" applyNumberFormat="1" applyFont="1" applyFill="1" applyBorder="1" applyAlignment="1">
      <alignment horizontal="center" vertical="center" wrapText="1"/>
    </xf>
    <xf numFmtId="0" fontId="38" fillId="21" borderId="0" xfId="27" applyFont="1" applyFill="1" applyBorder="1" applyAlignment="1">
      <alignment horizontal="center" vertical="center" wrapText="1"/>
    </xf>
    <xf numFmtId="0" fontId="21" fillId="21" borderId="10" xfId="27" applyFont="1" applyFill="1" applyBorder="1" applyAlignment="1">
      <alignment horizontal="center" vertical="center" wrapText="1"/>
    </xf>
    <xf numFmtId="0" fontId="33" fillId="21" borderId="10" xfId="29" applyFont="1" applyFill="1" applyBorder="1" applyAlignment="1">
      <alignment horizontal="center" vertical="center" wrapText="1"/>
    </xf>
    <xf numFmtId="166" fontId="38" fillId="21" borderId="0" xfId="27" applyNumberFormat="1" applyFont="1" applyFill="1" applyBorder="1" applyAlignment="1">
      <alignment horizontal="center" vertical="center" wrapText="1"/>
    </xf>
    <xf numFmtId="0" fontId="21" fillId="17" borderId="10" xfId="27" applyFont="1" applyFill="1" applyBorder="1" applyAlignment="1">
      <alignment horizontal="left" vertical="center" wrapText="1"/>
    </xf>
    <xf numFmtId="0" fontId="21" fillId="17" borderId="0" xfId="27" applyFont="1" applyFill="1" applyBorder="1" applyAlignment="1">
      <alignment horizontal="center" vertical="center" wrapText="1"/>
    </xf>
    <xf numFmtId="166" fontId="21" fillId="17" borderId="10" xfId="27" applyNumberFormat="1" applyFont="1" applyFill="1" applyBorder="1" applyAlignment="1">
      <alignment horizontal="center" vertical="center" wrapText="1"/>
    </xf>
    <xf numFmtId="166" fontId="21" fillId="17" borderId="10" xfId="27" applyNumberFormat="1" applyFont="1" applyFill="1" applyBorder="1" applyAlignment="1">
      <alignment horizontal="left" vertical="center" wrapText="1"/>
    </xf>
    <xf numFmtId="166" fontId="21" fillId="17" borderId="0" xfId="27" applyNumberFormat="1" applyFont="1" applyFill="1" applyBorder="1" applyAlignment="1">
      <alignment horizontal="center" vertical="center" wrapText="1"/>
    </xf>
    <xf numFmtId="0" fontId="21" fillId="21" borderId="10" xfId="29" applyFont="1" applyFill="1" applyBorder="1" applyAlignment="1">
      <alignment horizontal="center" vertical="center" wrapText="1"/>
    </xf>
    <xf numFmtId="0" fontId="33" fillId="21" borderId="0" xfId="27" applyFont="1" applyFill="1" applyBorder="1" applyAlignment="1">
      <alignment horizontal="center" vertical="center" wrapText="1"/>
    </xf>
    <xf numFmtId="166" fontId="33" fillId="21" borderId="0" xfId="27" applyNumberFormat="1" applyFont="1" applyFill="1" applyBorder="1" applyAlignment="1">
      <alignment horizontal="center" vertical="center" wrapText="1"/>
    </xf>
    <xf numFmtId="0" fontId="22" fillId="21" borderId="10" xfId="27" applyFont="1" applyFill="1" applyBorder="1" applyAlignment="1">
      <alignment horizontal="center" vertical="center" wrapText="1"/>
    </xf>
    <xf numFmtId="166" fontId="22" fillId="21" borderId="10" xfId="27" applyNumberFormat="1" applyFont="1" applyFill="1" applyBorder="1" applyAlignment="1">
      <alignment horizontal="center" vertical="center" wrapText="1"/>
    </xf>
    <xf numFmtId="0" fontId="22" fillId="21" borderId="10" xfId="29" applyFont="1" applyFill="1" applyBorder="1" applyAlignment="1">
      <alignment horizontal="center" vertical="center" wrapText="1"/>
    </xf>
    <xf numFmtId="0" fontId="22" fillId="21" borderId="10" xfId="29" applyFont="1" applyFill="1" applyBorder="1" applyAlignment="1">
      <alignment horizontal="center" vertical="center"/>
    </xf>
    <xf numFmtId="0" fontId="22" fillId="0" borderId="10" xfId="29" applyFont="1" applyFill="1" applyBorder="1" applyAlignment="1">
      <alignment vertical="top" wrapText="1"/>
    </xf>
    <xf numFmtId="0" fontId="21" fillId="17" borderId="0" xfId="0" applyFont="1" applyFill="1" applyBorder="1" applyAlignment="1">
      <alignment horizontal="center" vertical="center"/>
    </xf>
    <xf numFmtId="0" fontId="22" fillId="17" borderId="10" xfId="29" applyFont="1" applyFill="1" applyBorder="1" applyAlignment="1">
      <alignment vertical="top" wrapText="1"/>
    </xf>
    <xf numFmtId="168" fontId="21" fillId="17" borderId="10" xfId="0" applyNumberFormat="1" applyFont="1" applyFill="1" applyBorder="1" applyAlignment="1">
      <alignment horizontal="center" vertical="center" wrapText="1"/>
    </xf>
    <xf numFmtId="168" fontId="21" fillId="17" borderId="0" xfId="0" applyNumberFormat="1" applyFont="1" applyFill="1" applyBorder="1" applyAlignment="1">
      <alignment horizontal="center" vertical="center" wrapText="1"/>
    </xf>
    <xf numFmtId="167" fontId="22" fillId="16" borderId="10" xfId="0" applyNumberFormat="1" applyFont="1" applyFill="1" applyBorder="1" applyAlignment="1">
      <alignment horizontal="center" vertical="center" wrapText="1"/>
    </xf>
    <xf numFmtId="167" fontId="22" fillId="16" borderId="0" xfId="0" applyNumberFormat="1" applyFont="1" applyFill="1" applyBorder="1" applyAlignment="1">
      <alignment horizontal="center" vertical="center" wrapText="1"/>
    </xf>
    <xf numFmtId="164" fontId="22" fillId="15" borderId="10" xfId="0" applyNumberFormat="1" applyFont="1" applyFill="1" applyBorder="1" applyAlignment="1">
      <alignment horizontal="center" vertical="center" wrapText="1" shrinkToFit="1"/>
    </xf>
    <xf numFmtId="167" fontId="22" fillId="15" borderId="10" xfId="29" applyNumberFormat="1" applyFont="1" applyFill="1" applyBorder="1" applyAlignment="1">
      <alignment horizontal="center" vertical="center"/>
    </xf>
    <xf numFmtId="167" fontId="22" fillId="15" borderId="10" xfId="0" applyNumberFormat="1" applyFont="1" applyFill="1" applyBorder="1" applyAlignment="1">
      <alignment horizontal="center" vertical="center" wrapText="1"/>
    </xf>
    <xf numFmtId="167" fontId="22" fillId="15" borderId="0" xfId="29" applyNumberFormat="1" applyFont="1" applyFill="1" applyBorder="1" applyAlignment="1">
      <alignment horizontal="center" vertical="center"/>
    </xf>
    <xf numFmtId="0" fontId="21" fillId="16" borderId="10" xfId="29" applyFont="1" applyFill="1" applyBorder="1" applyAlignment="1">
      <alignment horizontal="center"/>
    </xf>
    <xf numFmtId="164" fontId="22" fillId="16" borderId="10" xfId="0" applyNumberFormat="1" applyFont="1" applyFill="1" applyBorder="1" applyAlignment="1">
      <alignment horizontal="center" vertical="center" wrapText="1" shrinkToFit="1"/>
    </xf>
    <xf numFmtId="166" fontId="22" fillId="16" borderId="10" xfId="29" applyNumberFormat="1" applyFont="1" applyFill="1" applyBorder="1" applyAlignment="1">
      <alignment horizontal="center" vertical="center" shrinkToFit="1"/>
    </xf>
    <xf numFmtId="166" fontId="22" fillId="16" borderId="0" xfId="29" applyNumberFormat="1" applyFont="1" applyFill="1" applyBorder="1" applyAlignment="1">
      <alignment horizontal="center" vertical="center" shrinkToFit="1"/>
    </xf>
    <xf numFmtId="166" fontId="22" fillId="15" borderId="10" xfId="29" applyNumberFormat="1" applyFont="1" applyFill="1" applyBorder="1" applyAlignment="1">
      <alignment horizontal="center" vertical="center" shrinkToFit="1"/>
    </xf>
    <xf numFmtId="0" fontId="22" fillId="15" borderId="10" xfId="29" applyFont="1" applyFill="1" applyBorder="1" applyAlignment="1">
      <alignment horizontal="left" vertical="top"/>
    </xf>
    <xf numFmtId="0" fontId="21" fillId="15" borderId="10" xfId="29" applyFont="1" applyFill="1" applyBorder="1"/>
    <xf numFmtId="0" fontId="21" fillId="15" borderId="0" xfId="29" applyFont="1" applyFill="1" applyBorder="1" applyAlignment="1">
      <alignment horizontal="center" vertical="center"/>
    </xf>
    <xf numFmtId="166" fontId="21" fillId="16" borderId="10" xfId="29" applyNumberFormat="1" applyFont="1" applyFill="1" applyBorder="1" applyAlignment="1">
      <alignment horizontal="center" vertical="center"/>
    </xf>
    <xf numFmtId="0" fontId="28" fillId="16" borderId="10" xfId="29" applyFont="1" applyFill="1" applyBorder="1" applyAlignment="1">
      <alignment horizontal="left" vertical="center"/>
    </xf>
    <xf numFmtId="0" fontId="28" fillId="16" borderId="10" xfId="29" applyFont="1" applyFill="1" applyBorder="1" applyAlignment="1">
      <alignment horizontal="center" vertical="center"/>
    </xf>
    <xf numFmtId="0" fontId="29" fillId="16" borderId="10" xfId="29" applyFont="1" applyFill="1" applyBorder="1" applyAlignment="1">
      <alignment horizontal="center" vertical="center" wrapText="1"/>
    </xf>
    <xf numFmtId="0" fontId="28" fillId="16" borderId="10" xfId="29" applyFont="1" applyFill="1" applyBorder="1"/>
    <xf numFmtId="166" fontId="28" fillId="16" borderId="0" xfId="29" applyNumberFormat="1" applyFont="1" applyFill="1" applyBorder="1" applyAlignment="1">
      <alignment horizontal="center" vertical="center"/>
    </xf>
    <xf numFmtId="0" fontId="29" fillId="15" borderId="10" xfId="29" applyFont="1" applyFill="1" applyBorder="1" applyAlignment="1">
      <alignment horizontal="center" vertical="center" wrapText="1"/>
    </xf>
    <xf numFmtId="0" fontId="28" fillId="15" borderId="10" xfId="29" applyFont="1" applyFill="1" applyBorder="1"/>
    <xf numFmtId="166" fontId="28" fillId="15" borderId="0" xfId="29" applyNumberFormat="1" applyFont="1" applyFill="1" applyBorder="1" applyAlignment="1">
      <alignment horizontal="center" vertical="center"/>
    </xf>
    <xf numFmtId="0" fontId="21" fillId="17" borderId="10" xfId="23" applyFont="1" applyFill="1" applyBorder="1" applyAlignment="1">
      <alignment horizontal="center" vertical="center" wrapText="1"/>
    </xf>
    <xf numFmtId="0" fontId="21" fillId="17" borderId="10" xfId="23" applyFont="1" applyFill="1" applyBorder="1" applyAlignment="1">
      <alignment horizontal="justify" vertical="top" wrapText="1"/>
    </xf>
    <xf numFmtId="166" fontId="21" fillId="20" borderId="10" xfId="0" applyNumberFormat="1" applyFont="1" applyFill="1" applyBorder="1" applyAlignment="1">
      <alignment horizontal="center" vertical="center" wrapText="1"/>
    </xf>
    <xf numFmtId="0" fontId="21" fillId="17" borderId="10" xfId="0" applyFont="1" applyFill="1" applyBorder="1" applyAlignment="1">
      <alignment horizontal="center" vertical="center" wrapText="1"/>
    </xf>
    <xf numFmtId="0" fontId="21" fillId="17" borderId="10" xfId="0" applyFont="1" applyFill="1" applyBorder="1" applyAlignment="1">
      <alignment horizontal="justify" vertical="top" wrapText="1"/>
    </xf>
    <xf numFmtId="0" fontId="21" fillId="17" borderId="10" xfId="0" applyFont="1" applyFill="1" applyBorder="1" applyAlignment="1">
      <alignment vertical="top" wrapText="1"/>
    </xf>
    <xf numFmtId="166" fontId="21" fillId="17" borderId="10" xfId="0" applyNumberFormat="1" applyFont="1" applyFill="1" applyBorder="1" applyAlignment="1">
      <alignment horizontal="center" vertical="center" wrapText="1"/>
    </xf>
    <xf numFmtId="0" fontId="21" fillId="17" borderId="10" xfId="29" applyFont="1" applyFill="1" applyBorder="1" applyAlignment="1">
      <alignment horizontal="center" vertical="center" wrapText="1"/>
    </xf>
    <xf numFmtId="167" fontId="21" fillId="17" borderId="10" xfId="0" applyNumberFormat="1" applyFont="1" applyFill="1" applyBorder="1" applyAlignment="1">
      <alignment horizontal="center" vertical="center" wrapText="1"/>
    </xf>
    <xf numFmtId="166" fontId="21" fillId="17" borderId="10" xfId="0" applyNumberFormat="1" applyFont="1" applyFill="1" applyBorder="1" applyAlignment="1">
      <alignment horizontal="left" vertical="top" wrapText="1"/>
    </xf>
    <xf numFmtId="0" fontId="22" fillId="17" borderId="10" xfId="0" applyFont="1" applyFill="1" applyBorder="1" applyAlignment="1">
      <alignment horizontal="center" vertical="center" wrapText="1"/>
    </xf>
    <xf numFmtId="0" fontId="21" fillId="17" borderId="10" xfId="0" applyFont="1" applyFill="1" applyBorder="1" applyAlignment="1">
      <alignment horizontal="left" vertical="center" wrapText="1"/>
    </xf>
    <xf numFmtId="167" fontId="21" fillId="17" borderId="10" xfId="0" applyNumberFormat="1" applyFont="1" applyFill="1" applyBorder="1" applyAlignment="1">
      <alignment horizontal="justify" vertical="top" wrapText="1"/>
    </xf>
    <xf numFmtId="0" fontId="22" fillId="17" borderId="10" xfId="0" applyFont="1" applyFill="1" applyBorder="1" applyAlignment="1">
      <alignment horizontal="center" vertical="top" wrapText="1"/>
    </xf>
    <xf numFmtId="0" fontId="0" fillId="17" borderId="10" xfId="0" applyFont="1" applyFill="1" applyBorder="1" applyAlignment="1">
      <alignment horizontal="center" vertical="center" wrapText="1"/>
    </xf>
    <xf numFmtId="0" fontId="21" fillId="17" borderId="11" xfId="0" applyFont="1" applyFill="1" applyBorder="1" applyAlignment="1">
      <alignment horizontal="left" vertical="center" wrapText="1"/>
    </xf>
    <xf numFmtId="0" fontId="21" fillId="17" borderId="12" xfId="0" applyFont="1" applyFill="1" applyBorder="1" applyAlignment="1">
      <alignment horizontal="left" vertical="center" wrapText="1"/>
    </xf>
    <xf numFmtId="0" fontId="21" fillId="17" borderId="10" xfId="27" applyFont="1" applyFill="1" applyBorder="1" applyAlignment="1">
      <alignment horizontal="justify" vertical="top" wrapText="1"/>
    </xf>
    <xf numFmtId="0" fontId="21" fillId="17" borderId="10" xfId="27" applyFont="1" applyFill="1" applyBorder="1" applyAlignment="1">
      <alignment horizontal="center" vertical="center" wrapText="1"/>
    </xf>
    <xf numFmtId="0" fontId="22" fillId="17" borderId="10" xfId="29" applyFont="1" applyFill="1" applyBorder="1" applyAlignment="1">
      <alignment horizontal="center" vertical="center"/>
    </xf>
    <xf numFmtId="0" fontId="21" fillId="17" borderId="10" xfId="29" applyFont="1" applyFill="1" applyBorder="1" applyAlignment="1">
      <alignment horizontal="center" vertical="center"/>
    </xf>
    <xf numFmtId="0" fontId="21" fillId="17" borderId="10" xfId="0" applyNumberFormat="1" applyFont="1" applyFill="1" applyBorder="1" applyAlignment="1">
      <alignment horizontal="center" vertical="center" wrapText="1"/>
    </xf>
    <xf numFmtId="0" fontId="31" fillId="17" borderId="10" xfId="29" applyFont="1" applyFill="1" applyBorder="1" applyAlignment="1">
      <alignment horizontal="center" vertical="center" wrapText="1"/>
    </xf>
    <xf numFmtId="0" fontId="31" fillId="17" borderId="10" xfId="29" applyFont="1" applyFill="1" applyBorder="1" applyAlignment="1">
      <alignment horizontal="center" vertical="center"/>
    </xf>
    <xf numFmtId="0" fontId="22" fillId="21" borderId="10" xfId="0" applyFont="1" applyFill="1" applyBorder="1" applyAlignment="1">
      <alignment horizontal="center" vertical="center" wrapText="1"/>
    </xf>
    <xf numFmtId="0" fontId="22" fillId="21" borderId="10" xfId="0" applyFont="1" applyFill="1" applyBorder="1" applyAlignment="1">
      <alignment horizontal="left" vertical="top" wrapText="1"/>
    </xf>
    <xf numFmtId="0" fontId="22" fillId="17" borderId="10" xfId="29" applyFont="1" applyFill="1" applyBorder="1" applyAlignment="1">
      <alignment horizontal="center" vertical="center" wrapText="1"/>
    </xf>
    <xf numFmtId="0" fontId="22" fillId="17" borderId="0" xfId="0" applyFont="1" applyFill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17" borderId="14" xfId="0" applyFont="1" applyFill="1" applyBorder="1" applyAlignment="1">
      <alignment horizontal="left" vertical="center" wrapText="1"/>
    </xf>
    <xf numFmtId="1" fontId="21" fillId="17" borderId="10" xfId="29" applyNumberFormat="1" applyFont="1" applyFill="1" applyBorder="1" applyAlignment="1">
      <alignment horizontal="center" vertical="center" wrapText="1"/>
    </xf>
    <xf numFmtId="0" fontId="22" fillId="17" borderId="10" xfId="29" applyNumberFormat="1" applyFont="1" applyFill="1" applyBorder="1" applyAlignment="1">
      <alignment horizontal="center" vertical="center" wrapText="1"/>
    </xf>
    <xf numFmtId="1" fontId="21" fillId="17" borderId="0" xfId="29" applyNumberFormat="1" applyFont="1" applyFill="1" applyBorder="1" applyAlignment="1">
      <alignment horizontal="center" vertical="center" wrapText="1"/>
    </xf>
    <xf numFmtId="0" fontId="22" fillId="18" borderId="11" xfId="29" applyFont="1" applyFill="1" applyBorder="1" applyAlignment="1">
      <alignment vertical="top" wrapText="1"/>
    </xf>
    <xf numFmtId="166" fontId="22" fillId="15" borderId="10" xfId="29" applyNumberFormat="1" applyFont="1" applyFill="1" applyBorder="1" applyAlignment="1">
      <alignment vertical="center"/>
    </xf>
    <xf numFmtId="166" fontId="22" fillId="15" borderId="0" xfId="29" applyNumberFormat="1" applyFont="1" applyFill="1" applyBorder="1" applyAlignment="1">
      <alignment vertical="center"/>
    </xf>
    <xf numFmtId="0" fontId="31" fillId="17" borderId="0" xfId="29" applyFont="1" applyFill="1" applyAlignment="1">
      <alignment horizontal="center" vertical="center" wrapText="1"/>
    </xf>
    <xf numFmtId="0" fontId="22" fillId="17" borderId="0" xfId="29" applyFont="1" applyFill="1" applyBorder="1" applyAlignment="1">
      <alignment horizontal="left" vertical="center" wrapText="1"/>
    </xf>
    <xf numFmtId="0" fontId="22" fillId="17" borderId="0" xfId="29" applyFont="1" applyFill="1" applyBorder="1" applyAlignment="1">
      <alignment horizontal="center" vertical="center" wrapText="1"/>
    </xf>
    <xf numFmtId="0" fontId="31" fillId="17" borderId="0" xfId="29" applyFont="1" applyFill="1" applyAlignment="1">
      <alignment horizontal="center"/>
    </xf>
    <xf numFmtId="0" fontId="21" fillId="0" borderId="0" xfId="0" applyFont="1" applyFill="1"/>
    <xf numFmtId="0" fontId="22" fillId="17" borderId="0" xfId="29" applyFont="1" applyFill="1" applyBorder="1" applyAlignment="1">
      <alignment vertical="top" wrapText="1"/>
    </xf>
    <xf numFmtId="0" fontId="22" fillId="17" borderId="10" xfId="0" applyFont="1" applyFill="1" applyBorder="1" applyAlignment="1">
      <alignment vertical="top" wrapText="1"/>
    </xf>
    <xf numFmtId="166" fontId="22" fillId="0" borderId="10" xfId="29" applyNumberFormat="1" applyFont="1" applyFill="1" applyBorder="1" applyAlignment="1">
      <alignment horizontal="left" vertical="center" wrapText="1"/>
    </xf>
    <xf numFmtId="0" fontId="22" fillId="17" borderId="0" xfId="29" applyFont="1" applyFill="1" applyBorder="1" applyAlignment="1">
      <alignment horizontal="left" vertical="center" wrapText="1"/>
    </xf>
    <xf numFmtId="0" fontId="22" fillId="17" borderId="0" xfId="29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17" borderId="10" xfId="0" applyFont="1" applyFill="1" applyBorder="1" applyAlignment="1">
      <alignment horizontal="left" vertical="center" wrapText="1"/>
    </xf>
    <xf numFmtId="0" fontId="21" fillId="18" borderId="10" xfId="0" applyFont="1" applyFill="1" applyBorder="1" applyAlignment="1">
      <alignment horizontal="center" vertical="center" wrapText="1"/>
    </xf>
    <xf numFmtId="0" fontId="0" fillId="16" borderId="10" xfId="0" applyFont="1" applyFill="1" applyBorder="1" applyAlignment="1">
      <alignment horizontal="center" vertical="center" wrapText="1"/>
    </xf>
    <xf numFmtId="0" fontId="0" fillId="16" borderId="0" xfId="0" applyFont="1" applyFill="1" applyBorder="1" applyAlignment="1">
      <alignment vertical="top" wrapText="1"/>
    </xf>
    <xf numFmtId="0" fontId="22" fillId="0" borderId="10" xfId="0" applyFont="1" applyFill="1" applyBorder="1" applyAlignment="1">
      <alignment horizontal="left" vertical="top" wrapText="1"/>
    </xf>
    <xf numFmtId="0" fontId="21" fillId="17" borderId="12" xfId="0" applyFont="1" applyFill="1" applyBorder="1" applyAlignment="1">
      <alignment vertical="center" wrapText="1"/>
    </xf>
    <xf numFmtId="0" fontId="21" fillId="23" borderId="10" xfId="0" applyFont="1" applyFill="1" applyBorder="1" applyAlignment="1">
      <alignment horizontal="center" vertical="center" wrapText="1"/>
    </xf>
    <xf numFmtId="0" fontId="21" fillId="22" borderId="0" xfId="29" applyFont="1" applyFill="1" applyAlignment="1">
      <alignment horizontal="center" vertical="center" wrapText="1"/>
    </xf>
    <xf numFmtId="0" fontId="22" fillId="22" borderId="0" xfId="0" applyFont="1" applyFill="1" applyAlignment="1">
      <alignment horizontal="center" vertical="center" wrapText="1"/>
    </xf>
    <xf numFmtId="0" fontId="21" fillId="22" borderId="0" xfId="0" applyFont="1" applyFill="1" applyAlignment="1">
      <alignment horizontal="center" vertical="center" wrapText="1"/>
    </xf>
    <xf numFmtId="0" fontId="22" fillId="22" borderId="0" xfId="29" applyFont="1" applyFill="1" applyBorder="1" applyAlignment="1">
      <alignment horizontal="center" vertical="center" wrapText="1"/>
    </xf>
    <xf numFmtId="0" fontId="21" fillId="22" borderId="0" xfId="0" applyFont="1" applyFill="1" applyAlignment="1">
      <alignment horizontal="center"/>
    </xf>
    <xf numFmtId="49" fontId="21" fillId="22" borderId="10" xfId="0" applyNumberFormat="1" applyFont="1" applyFill="1" applyBorder="1" applyAlignment="1">
      <alignment horizontal="center" vertical="center" wrapText="1"/>
    </xf>
    <xf numFmtId="49" fontId="22" fillId="22" borderId="10" xfId="0" applyNumberFormat="1" applyFont="1" applyFill="1" applyBorder="1" applyAlignment="1">
      <alignment horizontal="center" vertical="center" wrapText="1"/>
    </xf>
    <xf numFmtId="0" fontId="21" fillId="17" borderId="10" xfId="0" applyFont="1" applyFill="1" applyBorder="1" applyAlignment="1">
      <alignment horizontal="left" vertical="center" wrapText="1"/>
    </xf>
    <xf numFmtId="0" fontId="21" fillId="17" borderId="10" xfId="0" applyFont="1" applyFill="1" applyBorder="1" applyAlignment="1">
      <alignment horizontal="center" vertical="center" wrapText="1"/>
    </xf>
    <xf numFmtId="0" fontId="21" fillId="17" borderId="10" xfId="23" applyFont="1" applyFill="1" applyBorder="1" applyAlignment="1">
      <alignment horizontal="center" vertical="center" wrapText="1"/>
    </xf>
    <xf numFmtId="0" fontId="22" fillId="21" borderId="10" xfId="0" applyFont="1" applyFill="1" applyBorder="1" applyAlignment="1">
      <alignment horizontal="center" vertical="center" wrapText="1"/>
    </xf>
    <xf numFmtId="0" fontId="21" fillId="17" borderId="10" xfId="0" applyNumberFormat="1" applyFont="1" applyFill="1" applyBorder="1" applyAlignment="1">
      <alignment horizontal="center" vertical="center" wrapText="1"/>
    </xf>
    <xf numFmtId="0" fontId="21" fillId="17" borderId="10" xfId="29" applyFont="1" applyFill="1" applyBorder="1" applyAlignment="1">
      <alignment horizontal="center" vertical="center" wrapText="1"/>
    </xf>
    <xf numFmtId="0" fontId="22" fillId="17" borderId="10" xfId="29" applyFont="1" applyFill="1" applyBorder="1" applyAlignment="1">
      <alignment horizontal="center" vertical="center" wrapText="1"/>
    </xf>
    <xf numFmtId="0" fontId="21" fillId="17" borderId="10" xfId="29" applyFont="1" applyFill="1" applyBorder="1" applyAlignment="1">
      <alignment horizontal="center" vertical="center"/>
    </xf>
    <xf numFmtId="0" fontId="21" fillId="17" borderId="10" xfId="27" applyFont="1" applyFill="1" applyBorder="1" applyAlignment="1">
      <alignment horizontal="center" vertical="center" wrapText="1"/>
    </xf>
    <xf numFmtId="0" fontId="39" fillId="17" borderId="10" xfId="27" applyFont="1" applyFill="1" applyBorder="1" applyAlignment="1">
      <alignment horizontal="center" vertical="center" wrapText="1"/>
    </xf>
    <xf numFmtId="0" fontId="22" fillId="17" borderId="10" xfId="29" applyFont="1" applyFill="1" applyBorder="1" applyAlignment="1">
      <alignment horizontal="center" vertical="center"/>
    </xf>
    <xf numFmtId="0" fontId="22" fillId="17" borderId="10" xfId="23" applyFont="1" applyFill="1" applyBorder="1" applyAlignment="1">
      <alignment horizontal="center" vertical="center" wrapText="1"/>
    </xf>
    <xf numFmtId="166" fontId="21" fillId="20" borderId="10" xfId="0" applyNumberFormat="1" applyFont="1" applyFill="1" applyBorder="1" applyAlignment="1">
      <alignment horizontal="center" vertical="center" wrapText="1"/>
    </xf>
    <xf numFmtId="0" fontId="22" fillId="17" borderId="10" xfId="0" applyFont="1" applyFill="1" applyBorder="1" applyAlignment="1">
      <alignment horizontal="center" vertical="center" wrapText="1"/>
    </xf>
    <xf numFmtId="0" fontId="36" fillId="17" borderId="10" xfId="0" applyFont="1" applyFill="1" applyBorder="1" applyAlignment="1">
      <alignment horizontal="center" vertical="center" wrapText="1"/>
    </xf>
    <xf numFmtId="0" fontId="21" fillId="17" borderId="10" xfId="0" applyFont="1" applyFill="1" applyBorder="1" applyAlignment="1">
      <alignment horizontal="left" vertical="center" wrapText="1"/>
    </xf>
    <xf numFmtId="166" fontId="21" fillId="17" borderId="10" xfId="0" applyNumberFormat="1" applyFont="1" applyFill="1" applyBorder="1" applyAlignment="1">
      <alignment horizontal="center" vertical="center" wrapText="1"/>
    </xf>
    <xf numFmtId="167" fontId="21" fillId="17" borderId="10" xfId="0" applyNumberFormat="1" applyFont="1" applyFill="1" applyBorder="1" applyAlignment="1">
      <alignment horizontal="center" vertical="center" wrapText="1"/>
    </xf>
    <xf numFmtId="0" fontId="21" fillId="17" borderId="10" xfId="0" applyFont="1" applyFill="1" applyBorder="1" applyAlignment="1">
      <alignment horizontal="left" vertical="top" wrapText="1"/>
    </xf>
    <xf numFmtId="0" fontId="21" fillId="17" borderId="10" xfId="0" applyFont="1" applyFill="1" applyBorder="1" applyAlignment="1">
      <alignment horizontal="left" vertical="center" wrapText="1"/>
    </xf>
    <xf numFmtId="0" fontId="21" fillId="17" borderId="10" xfId="29" applyFont="1" applyFill="1" applyBorder="1"/>
    <xf numFmtId="0" fontId="21" fillId="17" borderId="13" xfId="0" applyFont="1" applyFill="1" applyBorder="1" applyAlignment="1">
      <alignment horizontal="center" vertical="center" wrapText="1"/>
    </xf>
    <xf numFmtId="166" fontId="22" fillId="17" borderId="11" xfId="0" applyNumberFormat="1" applyFont="1" applyFill="1" applyBorder="1" applyAlignment="1">
      <alignment vertical="center" wrapText="1"/>
    </xf>
    <xf numFmtId="166" fontId="21" fillId="17" borderId="11" xfId="0" applyNumberFormat="1" applyFont="1" applyFill="1" applyBorder="1" applyAlignment="1">
      <alignment vertical="center" wrapText="1"/>
    </xf>
    <xf numFmtId="0" fontId="22" fillId="17" borderId="11" xfId="0" applyFont="1" applyFill="1" applyBorder="1" applyAlignment="1">
      <alignment vertical="center" wrapText="1"/>
    </xf>
    <xf numFmtId="166" fontId="22" fillId="17" borderId="12" xfId="0" applyNumberFormat="1" applyFont="1" applyFill="1" applyBorder="1" applyAlignment="1">
      <alignment vertical="center" wrapText="1"/>
    </xf>
    <xf numFmtId="166" fontId="21" fillId="17" borderId="12" xfId="0" applyNumberFormat="1" applyFont="1" applyFill="1" applyBorder="1" applyAlignment="1">
      <alignment vertical="center" wrapText="1"/>
    </xf>
    <xf numFmtId="0" fontId="22" fillId="17" borderId="12" xfId="0" applyFont="1" applyFill="1" applyBorder="1" applyAlignment="1">
      <alignment vertical="center" wrapText="1"/>
    </xf>
    <xf numFmtId="166" fontId="21" fillId="17" borderId="10" xfId="29" applyNumberFormat="1" applyFont="1" applyFill="1" applyBorder="1" applyAlignment="1"/>
    <xf numFmtId="0" fontId="21" fillId="17" borderId="10" xfId="29" applyFont="1" applyFill="1" applyBorder="1" applyAlignment="1"/>
    <xf numFmtId="0" fontId="21" fillId="0" borderId="13" xfId="0" applyFont="1" applyFill="1" applyBorder="1" applyAlignment="1">
      <alignment horizontal="center" vertical="center" wrapText="1"/>
    </xf>
    <xf numFmtId="0" fontId="36" fillId="16" borderId="10" xfId="0" applyFont="1" applyFill="1" applyBorder="1" applyAlignment="1">
      <alignment horizontal="center" vertical="center" wrapText="1"/>
    </xf>
    <xf numFmtId="0" fontId="40" fillId="16" borderId="10" xfId="0" applyFont="1" applyFill="1" applyBorder="1" applyAlignment="1">
      <alignment horizontal="center" vertical="center" wrapText="1"/>
    </xf>
    <xf numFmtId="0" fontId="22" fillId="17" borderId="0" xfId="29" applyFont="1" applyFill="1"/>
    <xf numFmtId="166" fontId="21" fillId="17" borderId="10" xfId="0" applyNumberFormat="1" applyFont="1" applyFill="1" applyBorder="1" applyAlignment="1">
      <alignment horizontal="center" vertical="center" wrapText="1"/>
    </xf>
    <xf numFmtId="0" fontId="21" fillId="22" borderId="12" xfId="29" applyFont="1" applyFill="1" applyBorder="1" applyAlignment="1">
      <alignment horizontal="center" vertical="center" wrapText="1"/>
    </xf>
    <xf numFmtId="0" fontId="31" fillId="17" borderId="0" xfId="29" applyFont="1" applyFill="1" applyBorder="1"/>
    <xf numFmtId="0" fontId="22" fillId="17" borderId="0" xfId="29" applyFont="1" applyFill="1" applyBorder="1" applyAlignment="1">
      <alignment horizontal="left" vertical="top"/>
    </xf>
    <xf numFmtId="0" fontId="21" fillId="17" borderId="0" xfId="29" applyFont="1" applyFill="1" applyBorder="1"/>
    <xf numFmtId="0" fontId="21" fillId="17" borderId="10" xfId="0" applyFont="1" applyFill="1" applyBorder="1" applyAlignment="1">
      <alignment horizontal="center" vertical="center" wrapText="1"/>
    </xf>
    <xf numFmtId="0" fontId="21" fillId="17" borderId="10" xfId="0" applyFont="1" applyFill="1" applyBorder="1" applyAlignment="1">
      <alignment horizontal="justify" vertical="top" wrapText="1"/>
    </xf>
    <xf numFmtId="0" fontId="21" fillId="17" borderId="10" xfId="0" applyFont="1" applyFill="1" applyBorder="1" applyAlignment="1">
      <alignment vertical="top" wrapText="1"/>
    </xf>
    <xf numFmtId="0" fontId="21" fillId="17" borderId="10" xfId="0" applyFont="1" applyFill="1" applyBorder="1" applyAlignment="1">
      <alignment horizontal="left" vertical="center" wrapText="1"/>
    </xf>
    <xf numFmtId="0" fontId="21" fillId="24" borderId="10" xfId="29" applyFont="1" applyFill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 wrapText="1"/>
    </xf>
    <xf numFmtId="0" fontId="22" fillId="24" borderId="10" xfId="29" applyFont="1" applyFill="1" applyBorder="1" applyAlignment="1">
      <alignment horizontal="center" vertical="center" wrapText="1"/>
    </xf>
    <xf numFmtId="0" fontId="36" fillId="24" borderId="10" xfId="0" applyFont="1" applyFill="1" applyBorder="1" applyAlignment="1">
      <alignment horizontal="center" vertical="center" wrapText="1"/>
    </xf>
    <xf numFmtId="0" fontId="21" fillId="24" borderId="11" xfId="0" applyFont="1" applyFill="1" applyBorder="1" applyAlignment="1">
      <alignment horizontal="center" vertical="center" wrapText="1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10" xfId="23" applyFont="1" applyFill="1" applyBorder="1" applyAlignment="1">
      <alignment horizontal="center" vertical="center" wrapText="1"/>
    </xf>
    <xf numFmtId="0" fontId="21" fillId="24" borderId="10" xfId="29" applyNumberFormat="1" applyFont="1" applyFill="1" applyBorder="1" applyAlignment="1">
      <alignment horizontal="center" vertical="center" wrapText="1"/>
    </xf>
    <xf numFmtId="0" fontId="21" fillId="25" borderId="10" xfId="29" applyFont="1" applyFill="1" applyBorder="1" applyAlignment="1">
      <alignment horizontal="center" vertical="center" wrapText="1"/>
    </xf>
    <xf numFmtId="0" fontId="22" fillId="25" borderId="10" xfId="0" applyFont="1" applyFill="1" applyBorder="1" applyAlignment="1">
      <alignment horizontal="center" vertical="center" wrapText="1"/>
    </xf>
    <xf numFmtId="0" fontId="21" fillId="25" borderId="10" xfId="0" applyFont="1" applyFill="1" applyBorder="1" applyAlignment="1">
      <alignment horizontal="center" vertical="center" wrapText="1"/>
    </xf>
    <xf numFmtId="0" fontId="21" fillId="26" borderId="10" xfId="29" applyFont="1" applyFill="1" applyBorder="1" applyAlignment="1">
      <alignment horizontal="center" vertical="center" wrapText="1"/>
    </xf>
    <xf numFmtId="0" fontId="22" fillId="26" borderId="10" xfId="0" applyFont="1" applyFill="1" applyBorder="1" applyAlignment="1">
      <alignment horizontal="center" vertical="center" wrapText="1"/>
    </xf>
    <xf numFmtId="0" fontId="21" fillId="26" borderId="10" xfId="0" applyFont="1" applyFill="1" applyBorder="1" applyAlignment="1">
      <alignment horizontal="center" vertical="center" wrapText="1"/>
    </xf>
    <xf numFmtId="0" fontId="21" fillId="27" borderId="10" xfId="29" applyFont="1" applyFill="1" applyBorder="1" applyAlignment="1">
      <alignment horizontal="center" vertical="center" wrapText="1"/>
    </xf>
    <xf numFmtId="0" fontId="22" fillId="27" borderId="10" xfId="0" applyFont="1" applyFill="1" applyBorder="1" applyAlignment="1">
      <alignment horizontal="center" vertical="center" wrapText="1"/>
    </xf>
    <xf numFmtId="0" fontId="21" fillId="27" borderId="10" xfId="0" applyFont="1" applyFill="1" applyBorder="1" applyAlignment="1">
      <alignment horizontal="center" vertical="center" wrapText="1"/>
    </xf>
    <xf numFmtId="0" fontId="22" fillId="27" borderId="10" xfId="29" applyFont="1" applyFill="1" applyBorder="1" applyAlignment="1">
      <alignment horizontal="center" vertical="center" wrapText="1"/>
    </xf>
    <xf numFmtId="0" fontId="22" fillId="26" borderId="11" xfId="0" applyFont="1" applyFill="1" applyBorder="1" applyAlignment="1">
      <alignment horizontal="center" vertical="center" wrapText="1"/>
    </xf>
    <xf numFmtId="0" fontId="22" fillId="26" borderId="12" xfId="0" applyFont="1" applyFill="1" applyBorder="1" applyAlignment="1">
      <alignment horizontal="center" vertical="center" wrapText="1"/>
    </xf>
    <xf numFmtId="0" fontId="21" fillId="26" borderId="11" xfId="0" applyFont="1" applyFill="1" applyBorder="1" applyAlignment="1">
      <alignment horizontal="center" vertical="center" wrapText="1"/>
    </xf>
    <xf numFmtId="0" fontId="21" fillId="26" borderId="12" xfId="0" applyFont="1" applyFill="1" applyBorder="1" applyAlignment="1">
      <alignment horizontal="center" vertical="center" wrapText="1"/>
    </xf>
    <xf numFmtId="0" fontId="21" fillId="25" borderId="11" xfId="29" applyFont="1" applyFill="1" applyBorder="1" applyAlignment="1">
      <alignment horizontal="center" vertical="center" wrapText="1"/>
    </xf>
    <xf numFmtId="166" fontId="21" fillId="17" borderId="10" xfId="29" applyNumberFormat="1" applyFont="1" applyFill="1" applyBorder="1" applyAlignment="1">
      <alignment vertical="center" wrapText="1"/>
    </xf>
    <xf numFmtId="0" fontId="21" fillId="17" borderId="10" xfId="0" applyFont="1" applyFill="1" applyBorder="1" applyAlignment="1">
      <alignment horizontal="center" vertical="center" wrapText="1"/>
    </xf>
    <xf numFmtId="0" fontId="22" fillId="17" borderId="0" xfId="0" applyFont="1" applyFill="1" applyAlignment="1">
      <alignment horizontal="center" vertical="center"/>
    </xf>
    <xf numFmtId="0" fontId="21" fillId="17" borderId="10" xfId="29" applyFont="1" applyFill="1" applyBorder="1" applyAlignment="1">
      <alignment horizontal="center" vertical="center" wrapText="1"/>
    </xf>
    <xf numFmtId="0" fontId="22" fillId="17" borderId="10" xfId="0" applyFont="1" applyFill="1" applyBorder="1" applyAlignment="1">
      <alignment horizontal="center" vertical="center" wrapText="1"/>
    </xf>
    <xf numFmtId="0" fontId="21" fillId="17" borderId="10" xfId="0" applyFont="1" applyFill="1" applyBorder="1" applyAlignment="1">
      <alignment horizontal="left" vertical="center" wrapText="1"/>
    </xf>
    <xf numFmtId="166" fontId="21" fillId="17" borderId="10" xfId="0" applyNumberFormat="1" applyFont="1" applyFill="1" applyBorder="1" applyAlignment="1">
      <alignment horizontal="center" vertical="center" wrapText="1"/>
    </xf>
    <xf numFmtId="0" fontId="21" fillId="17" borderId="10" xfId="0" applyFont="1" applyFill="1" applyBorder="1" applyAlignment="1">
      <alignment horizontal="left" vertical="top" wrapText="1"/>
    </xf>
    <xf numFmtId="0" fontId="21" fillId="0" borderId="10" xfId="0" applyFont="1" applyFill="1" applyBorder="1" applyAlignment="1">
      <alignment horizontal="left" vertical="center" wrapText="1"/>
    </xf>
    <xf numFmtId="0" fontId="22" fillId="22" borderId="0" xfId="0" applyFont="1" applyFill="1" applyAlignment="1">
      <alignment horizontal="center" vertical="center"/>
    </xf>
    <xf numFmtId="0" fontId="22" fillId="0" borderId="10" xfId="0" applyFont="1" applyBorder="1" applyAlignment="1">
      <alignment horizontal="justify" vertical="center" wrapText="1"/>
    </xf>
    <xf numFmtId="166" fontId="21" fillId="17" borderId="11" xfId="0" applyNumberFormat="1" applyFont="1" applyFill="1" applyBorder="1" applyAlignment="1">
      <alignment horizontal="center" vertical="center" wrapText="1"/>
    </xf>
    <xf numFmtId="166" fontId="21" fillId="17" borderId="12" xfId="0" applyNumberFormat="1" applyFont="1" applyFill="1" applyBorder="1" applyAlignment="1">
      <alignment horizontal="center" vertical="center" wrapText="1"/>
    </xf>
    <xf numFmtId="0" fontId="21" fillId="17" borderId="11" xfId="0" applyFont="1" applyFill="1" applyBorder="1" applyAlignment="1">
      <alignment horizontal="center" vertical="center" wrapText="1"/>
    </xf>
    <xf numFmtId="0" fontId="21" fillId="17" borderId="12" xfId="0" applyFont="1" applyFill="1" applyBorder="1" applyAlignment="1">
      <alignment horizontal="center" vertical="center" wrapText="1"/>
    </xf>
    <xf numFmtId="0" fontId="22" fillId="17" borderId="11" xfId="0" applyFont="1" applyFill="1" applyBorder="1" applyAlignment="1">
      <alignment horizontal="center" vertical="center" wrapText="1"/>
    </xf>
    <xf numFmtId="0" fontId="22" fillId="17" borderId="12" xfId="0" applyFont="1" applyFill="1" applyBorder="1" applyAlignment="1">
      <alignment horizontal="center" vertical="center" wrapText="1"/>
    </xf>
    <xf numFmtId="0" fontId="21" fillId="17" borderId="15" xfId="0" applyFont="1" applyFill="1" applyBorder="1" applyAlignment="1">
      <alignment horizontal="center" vertical="center" wrapText="1"/>
    </xf>
    <xf numFmtId="0" fontId="21" fillId="17" borderId="16" xfId="0" applyFont="1" applyFill="1" applyBorder="1" applyAlignment="1">
      <alignment horizontal="center" vertical="center" wrapText="1"/>
    </xf>
    <xf numFmtId="0" fontId="21" fillId="21" borderId="11" xfId="27" applyFont="1" applyFill="1" applyBorder="1" applyAlignment="1">
      <alignment horizontal="left" vertical="center" wrapText="1"/>
    </xf>
    <xf numFmtId="0" fontId="21" fillId="21" borderId="12" xfId="27" applyFont="1" applyFill="1" applyBorder="1" applyAlignment="1">
      <alignment horizontal="left" vertical="center" wrapText="1"/>
    </xf>
    <xf numFmtId="42" fontId="21" fillId="17" borderId="10" xfId="29" applyNumberFormat="1" applyFont="1" applyFill="1" applyBorder="1" applyAlignment="1">
      <alignment horizontal="center" vertical="center" wrapText="1"/>
    </xf>
    <xf numFmtId="166" fontId="21" fillId="20" borderId="11" xfId="0" applyNumberFormat="1" applyFont="1" applyFill="1" applyBorder="1" applyAlignment="1">
      <alignment horizontal="left" vertical="center" wrapText="1"/>
    </xf>
    <xf numFmtId="166" fontId="21" fillId="20" borderId="12" xfId="0" applyNumberFormat="1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 wrapText="1"/>
    </xf>
    <xf numFmtId="0" fontId="22" fillId="0" borderId="0" xfId="0" applyFont="1" applyFill="1" applyAlignment="1">
      <alignment horizontal="center" wrapText="1"/>
    </xf>
    <xf numFmtId="0" fontId="22" fillId="21" borderId="10" xfId="0" applyFont="1" applyFill="1" applyBorder="1" applyAlignment="1">
      <alignment horizontal="center" vertical="center" wrapText="1"/>
    </xf>
    <xf numFmtId="0" fontId="22" fillId="21" borderId="11" xfId="0" applyFont="1" applyFill="1" applyBorder="1" applyAlignment="1">
      <alignment horizontal="center" vertical="center" wrapText="1"/>
    </xf>
    <xf numFmtId="0" fontId="22" fillId="21" borderId="12" xfId="0" applyFont="1" applyFill="1" applyBorder="1" applyAlignment="1">
      <alignment horizontal="center" vertical="center" wrapText="1"/>
    </xf>
    <xf numFmtId="0" fontId="21" fillId="17" borderId="10" xfId="0" applyNumberFormat="1" applyFont="1" applyFill="1" applyBorder="1" applyAlignment="1">
      <alignment horizontal="center" vertical="center" wrapText="1"/>
    </xf>
    <xf numFmtId="0" fontId="31" fillId="17" borderId="10" xfId="29" applyFont="1" applyFill="1" applyBorder="1" applyAlignment="1">
      <alignment horizontal="center" vertical="center" wrapText="1"/>
    </xf>
    <xf numFmtId="0" fontId="21" fillId="17" borderId="10" xfId="0" applyFont="1" applyFill="1" applyBorder="1" applyAlignment="1">
      <alignment horizontal="center" vertical="center" wrapText="1"/>
    </xf>
    <xf numFmtId="166" fontId="22" fillId="17" borderId="11" xfId="0" applyNumberFormat="1" applyFont="1" applyFill="1" applyBorder="1" applyAlignment="1">
      <alignment horizontal="left" vertical="center" wrapText="1"/>
    </xf>
    <xf numFmtId="166" fontId="22" fillId="17" borderId="12" xfId="0" applyNumberFormat="1" applyFont="1" applyFill="1" applyBorder="1" applyAlignment="1">
      <alignment horizontal="left" vertical="center" wrapText="1"/>
    </xf>
    <xf numFmtId="0" fontId="22" fillId="17" borderId="11" xfId="0" applyFont="1" applyFill="1" applyBorder="1" applyAlignment="1">
      <alignment horizontal="left" vertical="top" wrapText="1"/>
    </xf>
    <xf numFmtId="0" fontId="22" fillId="17" borderId="12" xfId="0" applyFont="1" applyFill="1" applyBorder="1" applyAlignment="1">
      <alignment horizontal="left" vertical="top" wrapText="1"/>
    </xf>
    <xf numFmtId="0" fontId="22" fillId="17" borderId="0" xfId="29" applyFont="1" applyFill="1" applyBorder="1" applyAlignment="1">
      <alignment horizontal="left" vertical="center" wrapText="1"/>
    </xf>
    <xf numFmtId="0" fontId="22" fillId="17" borderId="0" xfId="29" applyFont="1" applyFill="1" applyBorder="1" applyAlignment="1">
      <alignment horizontal="center" vertical="center" wrapText="1"/>
    </xf>
    <xf numFmtId="0" fontId="22" fillId="17" borderId="0" xfId="0" applyFont="1" applyFill="1" applyAlignment="1">
      <alignment horizontal="center" vertical="center"/>
    </xf>
    <xf numFmtId="0" fontId="21" fillId="17" borderId="10" xfId="29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21" borderId="10" xfId="0" applyFont="1" applyFill="1" applyBorder="1" applyAlignment="1">
      <alignment horizontal="justify" vertical="top" wrapText="1"/>
    </xf>
    <xf numFmtId="0" fontId="22" fillId="17" borderId="10" xfId="29" applyFont="1" applyFill="1" applyBorder="1" applyAlignment="1">
      <alignment horizontal="center" vertical="center" wrapText="1"/>
    </xf>
    <xf numFmtId="0" fontId="21" fillId="17" borderId="10" xfId="29" applyFont="1" applyFill="1" applyBorder="1" applyAlignment="1">
      <alignment horizontal="center" vertical="center"/>
    </xf>
    <xf numFmtId="0" fontId="21" fillId="17" borderId="10" xfId="27" applyFont="1" applyFill="1" applyBorder="1" applyAlignment="1">
      <alignment horizontal="center" vertical="center" wrapText="1"/>
    </xf>
    <xf numFmtId="0" fontId="39" fillId="17" borderId="10" xfId="27" applyFont="1" applyFill="1" applyBorder="1" applyAlignment="1">
      <alignment horizontal="center" vertical="center" wrapText="1"/>
    </xf>
    <xf numFmtId="0" fontId="21" fillId="17" borderId="11" xfId="0" applyFont="1" applyFill="1" applyBorder="1" applyAlignment="1">
      <alignment horizontal="justify" vertical="top" wrapText="1"/>
    </xf>
    <xf numFmtId="0" fontId="21" fillId="17" borderId="12" xfId="0" applyFont="1" applyFill="1" applyBorder="1" applyAlignment="1">
      <alignment horizontal="justify" vertical="top" wrapText="1"/>
    </xf>
    <xf numFmtId="0" fontId="22" fillId="21" borderId="11" xfId="0" applyFont="1" applyFill="1" applyBorder="1" applyAlignment="1">
      <alignment horizontal="justify" vertical="top" wrapText="1"/>
    </xf>
    <xf numFmtId="0" fontId="22" fillId="21" borderId="12" xfId="0" applyFont="1" applyFill="1" applyBorder="1" applyAlignment="1">
      <alignment horizontal="justify" vertical="top" wrapText="1"/>
    </xf>
    <xf numFmtId="166" fontId="21" fillId="0" borderId="11" xfId="0" applyNumberFormat="1" applyFont="1" applyFill="1" applyBorder="1" applyAlignment="1">
      <alignment horizontal="left" vertical="center" wrapText="1"/>
    </xf>
    <xf numFmtId="166" fontId="21" fillId="0" borderId="12" xfId="0" applyNumberFormat="1" applyFont="1" applyFill="1" applyBorder="1" applyAlignment="1">
      <alignment horizontal="left" vertical="center" wrapText="1"/>
    </xf>
    <xf numFmtId="166" fontId="21" fillId="0" borderId="14" xfId="0" applyNumberFormat="1" applyFont="1" applyFill="1" applyBorder="1" applyAlignment="1">
      <alignment horizontal="left" vertical="center" wrapText="1"/>
    </xf>
    <xf numFmtId="0" fontId="0" fillId="17" borderId="10" xfId="0" applyFont="1" applyFill="1" applyBorder="1" applyAlignment="1">
      <alignment horizontal="center" vertical="center" wrapText="1"/>
    </xf>
    <xf numFmtId="0" fontId="21" fillId="17" borderId="10" xfId="0" applyFont="1" applyFill="1" applyBorder="1" applyAlignment="1">
      <alignment horizontal="justify" vertical="top" wrapText="1"/>
    </xf>
    <xf numFmtId="164" fontId="21" fillId="17" borderId="10" xfId="0" applyNumberFormat="1" applyFont="1" applyFill="1" applyBorder="1" applyAlignment="1">
      <alignment horizontal="center" vertical="center" wrapText="1" shrinkToFit="1"/>
    </xf>
    <xf numFmtId="0" fontId="22" fillId="21" borderId="10" xfId="0" applyFont="1" applyFill="1" applyBorder="1" applyAlignment="1">
      <alignment horizontal="left" vertical="top" wrapText="1"/>
    </xf>
    <xf numFmtId="0" fontId="21" fillId="17" borderId="10" xfId="0" applyNumberFormat="1" applyFont="1" applyFill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 wrapText="1"/>
    </xf>
    <xf numFmtId="0" fontId="22" fillId="17" borderId="10" xfId="29" applyFont="1" applyFill="1" applyBorder="1" applyAlignment="1">
      <alignment horizontal="center" vertical="center"/>
    </xf>
    <xf numFmtId="0" fontId="22" fillId="17" borderId="10" xfId="23" applyFont="1" applyFill="1" applyBorder="1" applyAlignment="1">
      <alignment horizontal="center" vertical="center" wrapText="1"/>
    </xf>
    <xf numFmtId="0" fontId="21" fillId="17" borderId="10" xfId="29" applyNumberFormat="1" applyFont="1" applyFill="1" applyBorder="1" applyAlignment="1">
      <alignment horizontal="center" vertical="center"/>
    </xf>
    <xf numFmtId="0" fontId="31" fillId="17" borderId="10" xfId="29" applyFont="1" applyFill="1" applyBorder="1" applyAlignment="1">
      <alignment horizontal="center" vertical="center"/>
    </xf>
    <xf numFmtId="0" fontId="21" fillId="17" borderId="10" xfId="23" applyFont="1" applyFill="1" applyBorder="1" applyAlignment="1">
      <alignment horizontal="center" vertical="center" wrapText="1"/>
    </xf>
    <xf numFmtId="0" fontId="21" fillId="17" borderId="10" xfId="23" applyFont="1" applyFill="1" applyBorder="1" applyAlignment="1">
      <alignment horizontal="justify" vertical="top" wrapText="1"/>
    </xf>
    <xf numFmtId="166" fontId="21" fillId="20" borderId="10" xfId="0" applyNumberFormat="1" applyFont="1" applyFill="1" applyBorder="1" applyAlignment="1">
      <alignment horizontal="center" vertical="center" wrapText="1"/>
    </xf>
    <xf numFmtId="0" fontId="21" fillId="17" borderId="11" xfId="0" applyFont="1" applyFill="1" applyBorder="1" applyAlignment="1">
      <alignment horizontal="left" vertical="center" wrapText="1"/>
    </xf>
    <xf numFmtId="0" fontId="21" fillId="17" borderId="12" xfId="0" applyFont="1" applyFill="1" applyBorder="1" applyAlignment="1">
      <alignment horizontal="left" vertical="center" wrapText="1"/>
    </xf>
    <xf numFmtId="0" fontId="21" fillId="17" borderId="10" xfId="27" applyFont="1" applyFill="1" applyBorder="1" applyAlignment="1">
      <alignment horizontal="justify" vertical="top" wrapText="1"/>
    </xf>
    <xf numFmtId="0" fontId="22" fillId="17" borderId="10" xfId="0" applyFont="1" applyFill="1" applyBorder="1" applyAlignment="1">
      <alignment horizontal="center" vertical="top" wrapText="1"/>
    </xf>
    <xf numFmtId="0" fontId="22" fillId="17" borderId="10" xfId="0" applyFont="1" applyFill="1" applyBorder="1" applyAlignment="1">
      <alignment horizontal="center" vertical="center" wrapText="1"/>
    </xf>
    <xf numFmtId="0" fontId="36" fillId="17" borderId="10" xfId="0" applyFont="1" applyFill="1" applyBorder="1" applyAlignment="1">
      <alignment horizontal="center" vertical="center" wrapText="1"/>
    </xf>
    <xf numFmtId="0" fontId="21" fillId="17" borderId="10" xfId="0" applyFont="1" applyFill="1" applyBorder="1" applyAlignment="1">
      <alignment horizontal="left" vertical="center" wrapText="1"/>
    </xf>
    <xf numFmtId="0" fontId="0" fillId="17" borderId="10" xfId="0" applyFont="1" applyFill="1" applyBorder="1" applyAlignment="1">
      <alignment horizontal="left" vertical="center" wrapText="1"/>
    </xf>
    <xf numFmtId="166" fontId="21" fillId="17" borderId="10" xfId="0" applyNumberFormat="1" applyFont="1" applyFill="1" applyBorder="1" applyAlignment="1">
      <alignment horizontal="center" vertical="center" wrapText="1"/>
    </xf>
    <xf numFmtId="167" fontId="21" fillId="17" borderId="10" xfId="0" applyNumberFormat="1" applyFont="1" applyFill="1" applyBorder="1" applyAlignment="1">
      <alignment horizontal="justify" vertical="top" wrapText="1"/>
    </xf>
    <xf numFmtId="167" fontId="21" fillId="17" borderId="10" xfId="0" applyNumberFormat="1" applyFont="1" applyFill="1" applyBorder="1" applyAlignment="1">
      <alignment horizontal="center" vertical="center" wrapText="1"/>
    </xf>
    <xf numFmtId="167" fontId="21" fillId="17" borderId="10" xfId="0" applyNumberFormat="1" applyFont="1" applyFill="1" applyBorder="1" applyAlignment="1">
      <alignment horizontal="left" vertical="top" wrapText="1"/>
    </xf>
    <xf numFmtId="166" fontId="21" fillId="17" borderId="10" xfId="0" applyNumberFormat="1" applyFont="1" applyFill="1" applyBorder="1" applyAlignment="1">
      <alignment horizontal="left" vertical="top" wrapText="1"/>
    </xf>
    <xf numFmtId="0" fontId="21" fillId="17" borderId="10" xfId="0" applyFont="1" applyFill="1" applyBorder="1" applyAlignment="1">
      <alignment vertical="top" wrapText="1"/>
    </xf>
    <xf numFmtId="166" fontId="21" fillId="17" borderId="11" xfId="0" applyNumberFormat="1" applyFont="1" applyFill="1" applyBorder="1" applyAlignment="1">
      <alignment horizontal="left" vertical="center" wrapText="1"/>
    </xf>
    <xf numFmtId="166" fontId="21" fillId="17" borderId="12" xfId="0" applyNumberFormat="1" applyFont="1" applyFill="1" applyBorder="1" applyAlignment="1">
      <alignment horizontal="left" vertical="center" wrapText="1"/>
    </xf>
    <xf numFmtId="0" fontId="21" fillId="17" borderId="10" xfId="0" applyFont="1" applyFill="1" applyBorder="1" applyAlignment="1">
      <alignment horizontal="left" vertical="top" wrapText="1"/>
    </xf>
    <xf numFmtId="0" fontId="21" fillId="0" borderId="10" xfId="0" applyFont="1" applyFill="1" applyBorder="1" applyAlignment="1">
      <alignment horizontal="left" vertical="center" wrapText="1"/>
    </xf>
  </cellXfs>
  <cellStyles count="43">
    <cellStyle name="Excel Built-in Normal" xfId="39"/>
    <cellStyle name="S4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Денежный 2" xfId="1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АНДАГАЧ тел3-33-96" xfId="17"/>
    <cellStyle name="КАНДАГАЧ тел3-33-96 2" xfId="18"/>
    <cellStyle name="КАНДАГАЧ тел3-33-96 2 2" xfId="19"/>
    <cellStyle name="КАНДАГАЧ тел3-33-96 2 3" xfId="40"/>
    <cellStyle name="Контрольная ячейка" xfId="20" builtinId="23" customBuiltin="1"/>
    <cellStyle name="Название" xfId="21" builtinId="15" customBuiltin="1"/>
    <cellStyle name="Нейтральный" xfId="22" builtinId="28" customBuiltin="1"/>
    <cellStyle name="Обычный" xfId="0" builtinId="0"/>
    <cellStyle name="Обычный 2" xfId="23"/>
    <cellStyle name="Обычный 2 2" xfId="38"/>
    <cellStyle name="Обычный 3" xfId="24"/>
    <cellStyle name="Обычный 4" xfId="25"/>
    <cellStyle name="Обычный 4 2" xfId="37"/>
    <cellStyle name="Обычный 4 2 2" xfId="42"/>
    <cellStyle name="Обычный 5" xfId="26"/>
    <cellStyle name="Обычный 6" xfId="27"/>
    <cellStyle name="Обычный 7" xfId="28"/>
    <cellStyle name="Обычный_Пути достижения_20.07.2010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Стиль 1" xfId="34"/>
    <cellStyle name="Текст предупреждения" xfId="35" builtinId="11" customBuiltin="1"/>
    <cellStyle name="Финансовый 2" xfId="41"/>
    <cellStyle name="Хороший" xfId="3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Q480"/>
  <sheetViews>
    <sheetView view="pageBreakPreview" topLeftCell="J191" zoomScale="68" zoomScaleNormal="60" zoomScaleSheetLayoutView="68" zoomScalePageLayoutView="60" workbookViewId="0">
      <selection activeCell="K194" sqref="K194"/>
    </sheetView>
  </sheetViews>
  <sheetFormatPr defaultColWidth="12.6328125" defaultRowHeight="15.5" x14ac:dyDescent="0.35"/>
  <cols>
    <col min="1" max="1" width="5.453125" style="344" customWidth="1"/>
    <col min="2" max="2" width="44.54296875" style="96" customWidth="1"/>
    <col min="3" max="3" width="16.26953125" style="96" customWidth="1"/>
    <col min="4" max="4" width="17.08984375" style="347" customWidth="1"/>
    <col min="5" max="5" width="23.1796875" style="96" customWidth="1"/>
    <col min="6" max="6" width="11.81640625" style="7" customWidth="1"/>
    <col min="7" max="7" width="13.1796875" style="7" customWidth="1"/>
    <col min="8" max="8" width="11.81640625" style="7" customWidth="1"/>
    <col min="9" max="9" width="13" style="402" customWidth="1"/>
    <col min="10" max="10" width="19.90625" style="7" customWidth="1"/>
    <col min="11" max="11" width="81.1796875" style="7" customWidth="1"/>
    <col min="12" max="33" width="7.54296875" style="7" customWidth="1"/>
    <col min="34" max="39" width="7.54296875" style="96" customWidth="1"/>
    <col min="40" max="40" width="5.453125" style="362" hidden="1" customWidth="1"/>
    <col min="41" max="43" width="4.36328125" style="362" hidden="1" customWidth="1"/>
    <col min="44" max="44" width="0" style="96" hidden="1" customWidth="1"/>
    <col min="45" max="16384" width="12.6328125" style="96"/>
  </cols>
  <sheetData>
    <row r="1" spans="1:43" s="7" customFormat="1" x14ac:dyDescent="0.35">
      <c r="A1" s="476" t="s">
        <v>504</v>
      </c>
      <c r="B1" s="476"/>
      <c r="C1" s="476"/>
      <c r="D1" s="476"/>
      <c r="E1" s="476"/>
      <c r="F1" s="476"/>
      <c r="G1" s="476"/>
      <c r="H1" s="476"/>
      <c r="I1" s="476"/>
      <c r="J1" s="476"/>
      <c r="K1" s="47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54"/>
      <c r="Z1" s="354"/>
      <c r="AA1" s="354"/>
      <c r="AB1" s="354"/>
      <c r="AC1" s="354"/>
      <c r="AD1" s="354"/>
      <c r="AE1" s="354"/>
      <c r="AF1" s="354"/>
      <c r="AG1" s="336"/>
      <c r="AH1" s="336"/>
      <c r="AI1" s="336"/>
    </row>
    <row r="2" spans="1:43" s="7" customFormat="1" x14ac:dyDescent="0.35">
      <c r="A2" s="476" t="s">
        <v>505</v>
      </c>
      <c r="B2" s="476"/>
      <c r="C2" s="476"/>
      <c r="D2" s="476"/>
      <c r="E2" s="476"/>
      <c r="F2" s="476"/>
      <c r="G2" s="476"/>
      <c r="H2" s="476"/>
      <c r="I2" s="476"/>
      <c r="J2" s="476"/>
      <c r="K2" s="476"/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W2" s="336"/>
      <c r="X2" s="336"/>
      <c r="Y2" s="354"/>
      <c r="Z2" s="354"/>
      <c r="AA2" s="354"/>
      <c r="AB2" s="354"/>
      <c r="AC2" s="354"/>
      <c r="AD2" s="354"/>
      <c r="AE2" s="354"/>
      <c r="AF2" s="354"/>
      <c r="AG2" s="336"/>
      <c r="AH2" s="336"/>
      <c r="AI2" s="336"/>
    </row>
    <row r="3" spans="1:43" s="7" customFormat="1" x14ac:dyDescent="0.35">
      <c r="A3" s="476" t="s">
        <v>506</v>
      </c>
      <c r="B3" s="476"/>
      <c r="C3" s="476"/>
      <c r="D3" s="476"/>
      <c r="E3" s="476"/>
      <c r="F3" s="476"/>
      <c r="G3" s="476"/>
      <c r="H3" s="476"/>
      <c r="I3" s="476"/>
      <c r="J3" s="476"/>
      <c r="K3" s="476"/>
      <c r="L3" s="336"/>
      <c r="M3" s="336"/>
      <c r="N3" s="336"/>
      <c r="O3" s="336"/>
      <c r="P3" s="336"/>
      <c r="Q3" s="336"/>
      <c r="R3" s="336"/>
      <c r="S3" s="336"/>
      <c r="T3" s="336"/>
      <c r="U3" s="336"/>
      <c r="V3" s="336"/>
      <c r="W3" s="336"/>
      <c r="X3" s="336"/>
      <c r="Y3" s="354"/>
      <c r="Z3" s="354"/>
      <c r="AA3" s="354"/>
      <c r="AB3" s="354"/>
      <c r="AC3" s="354"/>
      <c r="AD3" s="354"/>
      <c r="AE3" s="354"/>
      <c r="AF3" s="354"/>
      <c r="AG3" s="336"/>
      <c r="AH3" s="336"/>
      <c r="AI3" s="336"/>
    </row>
    <row r="4" spans="1:43" s="7" customFormat="1" x14ac:dyDescent="0.35">
      <c r="A4" s="335"/>
      <c r="B4" s="48"/>
      <c r="C4" s="48"/>
      <c r="D4" s="49"/>
      <c r="E4" s="48"/>
      <c r="F4" s="48"/>
      <c r="G4" s="48"/>
      <c r="H4" s="49"/>
      <c r="I4" s="49"/>
      <c r="J4" s="49"/>
      <c r="AN4" s="363"/>
      <c r="AO4" s="363"/>
      <c r="AP4" s="363"/>
      <c r="AQ4" s="363"/>
    </row>
    <row r="5" spans="1:43" s="7" customFormat="1" x14ac:dyDescent="0.35">
      <c r="A5" s="175" t="s">
        <v>643</v>
      </c>
      <c r="B5" s="48"/>
      <c r="C5" s="48"/>
      <c r="D5" s="49"/>
      <c r="E5" s="48"/>
      <c r="F5" s="48"/>
      <c r="G5" s="48"/>
      <c r="H5" s="49"/>
      <c r="I5" s="49"/>
      <c r="J5" s="49"/>
      <c r="AN5" s="364"/>
      <c r="AO5" s="364"/>
      <c r="AP5" s="364"/>
      <c r="AQ5" s="364"/>
    </row>
    <row r="6" spans="1:43" s="7" customFormat="1" x14ac:dyDescent="0.35">
      <c r="A6" s="175" t="s">
        <v>644</v>
      </c>
      <c r="B6" s="48"/>
      <c r="C6" s="48"/>
      <c r="D6" s="49"/>
      <c r="E6" s="48"/>
      <c r="F6" s="48"/>
      <c r="G6" s="48"/>
      <c r="H6" s="49"/>
      <c r="I6" s="49"/>
      <c r="J6" s="49"/>
      <c r="AN6" s="364"/>
      <c r="AO6" s="364"/>
      <c r="AP6" s="364"/>
      <c r="AQ6" s="364"/>
    </row>
    <row r="7" spans="1:43" s="7" customFormat="1" x14ac:dyDescent="0.35">
      <c r="A7" s="175" t="s">
        <v>507</v>
      </c>
      <c r="B7" s="48"/>
      <c r="C7" s="48"/>
      <c r="D7" s="49"/>
      <c r="E7" s="48"/>
      <c r="F7" s="48"/>
      <c r="G7" s="48"/>
      <c r="H7" s="49"/>
      <c r="I7" s="49"/>
      <c r="J7" s="49"/>
      <c r="AN7" s="364"/>
      <c r="AO7" s="364"/>
      <c r="AP7" s="364"/>
      <c r="AQ7" s="364"/>
    </row>
    <row r="8" spans="1:43" s="7" customFormat="1" x14ac:dyDescent="0.35">
      <c r="A8" s="175"/>
      <c r="B8" s="48"/>
      <c r="C8" s="48"/>
      <c r="D8" s="49"/>
      <c r="E8" s="48"/>
      <c r="F8" s="48"/>
      <c r="G8" s="48"/>
      <c r="H8" s="49"/>
      <c r="I8" s="49"/>
      <c r="J8" s="49"/>
      <c r="AN8" s="364"/>
      <c r="AO8" s="364"/>
      <c r="AP8" s="364"/>
      <c r="AQ8" s="364"/>
    </row>
    <row r="9" spans="1:43" s="7" customFormat="1" x14ac:dyDescent="0.35">
      <c r="A9" s="474" t="s">
        <v>508</v>
      </c>
      <c r="B9" s="474"/>
      <c r="C9" s="474"/>
      <c r="D9" s="474"/>
      <c r="E9" s="474"/>
      <c r="F9" s="474"/>
      <c r="G9" s="474"/>
      <c r="H9" s="474"/>
      <c r="I9" s="474"/>
      <c r="J9" s="474"/>
    </row>
    <row r="10" spans="1:43" s="7" customFormat="1" x14ac:dyDescent="0.35">
      <c r="A10" s="48"/>
      <c r="B10" s="48"/>
      <c r="C10" s="48"/>
      <c r="D10" s="49"/>
      <c r="E10" s="48"/>
      <c r="F10" s="48"/>
      <c r="G10" s="48"/>
      <c r="H10" s="49"/>
      <c r="I10" s="49"/>
      <c r="J10" s="49"/>
      <c r="AN10" s="365"/>
      <c r="AO10" s="365"/>
      <c r="AP10" s="365"/>
      <c r="AQ10" s="365"/>
    </row>
    <row r="11" spans="1:43" s="7" customFormat="1" ht="15.65" customHeight="1" x14ac:dyDescent="0.35">
      <c r="A11" s="475" t="s">
        <v>15</v>
      </c>
      <c r="B11" s="475" t="s">
        <v>16</v>
      </c>
      <c r="C11" s="475" t="s">
        <v>509</v>
      </c>
      <c r="D11" s="475" t="s">
        <v>510</v>
      </c>
      <c r="E11" s="475" t="s">
        <v>17</v>
      </c>
      <c r="F11" s="475" t="s">
        <v>142</v>
      </c>
      <c r="G11" s="475"/>
      <c r="H11" s="475"/>
      <c r="I11" s="475" t="s">
        <v>146</v>
      </c>
      <c r="J11" s="475" t="s">
        <v>44</v>
      </c>
      <c r="K11" s="478" t="s">
        <v>511</v>
      </c>
      <c r="L11" s="346"/>
      <c r="M11" s="346"/>
      <c r="N11" s="346"/>
      <c r="O11" s="346"/>
      <c r="P11" s="346"/>
      <c r="Q11" s="346"/>
      <c r="R11" s="346"/>
      <c r="S11" s="346"/>
      <c r="T11" s="346"/>
      <c r="U11" s="346"/>
      <c r="V11" s="346"/>
      <c r="W11" s="346"/>
      <c r="X11" s="346"/>
      <c r="Y11" s="353"/>
      <c r="Z11" s="353"/>
      <c r="AA11" s="353"/>
      <c r="AB11" s="353"/>
      <c r="AC11" s="353"/>
      <c r="AD11" s="353"/>
      <c r="AE11" s="353"/>
      <c r="AF11" s="353"/>
      <c r="AG11" s="346"/>
      <c r="AH11" s="346"/>
      <c r="AI11" s="346"/>
      <c r="AN11" s="22"/>
      <c r="AO11" s="22"/>
      <c r="AP11" s="22"/>
      <c r="AQ11" s="22"/>
    </row>
    <row r="12" spans="1:43" s="7" customFormat="1" ht="45" customHeight="1" x14ac:dyDescent="0.35">
      <c r="A12" s="475"/>
      <c r="B12" s="475"/>
      <c r="C12" s="475"/>
      <c r="D12" s="475"/>
      <c r="E12" s="475"/>
      <c r="F12" s="375" t="s">
        <v>512</v>
      </c>
      <c r="G12" s="375" t="s">
        <v>513</v>
      </c>
      <c r="H12" s="374" t="s">
        <v>144</v>
      </c>
      <c r="I12" s="475"/>
      <c r="J12" s="475"/>
      <c r="K12" s="478"/>
      <c r="L12" s="346"/>
      <c r="M12" s="346"/>
      <c r="N12" s="346"/>
      <c r="O12" s="346"/>
      <c r="P12" s="346"/>
      <c r="Q12" s="346"/>
      <c r="R12" s="346"/>
      <c r="S12" s="346"/>
      <c r="T12" s="346"/>
      <c r="U12" s="346"/>
      <c r="V12" s="346"/>
      <c r="W12" s="346"/>
      <c r="X12" s="346"/>
      <c r="Y12" s="353"/>
      <c r="Z12" s="353"/>
      <c r="AA12" s="353"/>
      <c r="AB12" s="353"/>
      <c r="AC12" s="353"/>
      <c r="AD12" s="353"/>
      <c r="AE12" s="353"/>
      <c r="AF12" s="353"/>
      <c r="AG12" s="346"/>
      <c r="AH12" s="346"/>
      <c r="AI12" s="346"/>
      <c r="AN12" s="22"/>
      <c r="AO12" s="22"/>
      <c r="AP12" s="22" t="s">
        <v>639</v>
      </c>
      <c r="AQ12" s="22" t="s">
        <v>640</v>
      </c>
    </row>
    <row r="13" spans="1:43" s="7" customFormat="1" x14ac:dyDescent="0.35">
      <c r="A13" s="315">
        <v>1</v>
      </c>
      <c r="B13" s="315">
        <v>2</v>
      </c>
      <c r="C13" s="315">
        <v>3</v>
      </c>
      <c r="D13" s="315">
        <v>4</v>
      </c>
      <c r="E13" s="315">
        <v>5</v>
      </c>
      <c r="F13" s="374">
        <v>6</v>
      </c>
      <c r="G13" s="374">
        <v>7</v>
      </c>
      <c r="H13" s="374">
        <v>8</v>
      </c>
      <c r="I13" s="374">
        <v>9</v>
      </c>
      <c r="J13" s="374">
        <v>10</v>
      </c>
      <c r="K13" s="315">
        <v>11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N13" s="22"/>
      <c r="AO13" s="22"/>
      <c r="AP13" s="22"/>
      <c r="AQ13" s="22"/>
    </row>
    <row r="14" spans="1:43" x14ac:dyDescent="0.35">
      <c r="A14" s="22"/>
      <c r="B14" s="23" t="s">
        <v>20</v>
      </c>
      <c r="C14" s="26"/>
      <c r="D14" s="22"/>
      <c r="E14" s="26"/>
      <c r="F14" s="26"/>
      <c r="G14" s="22"/>
      <c r="H14" s="22"/>
      <c r="I14" s="102"/>
      <c r="J14" s="102"/>
      <c r="K14" s="2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N14" s="22"/>
      <c r="AO14" s="22"/>
      <c r="AP14" s="22"/>
      <c r="AQ14" s="22"/>
    </row>
    <row r="15" spans="1:43" ht="15" customHeight="1" x14ac:dyDescent="0.25">
      <c r="A15" s="5"/>
      <c r="B15" s="14" t="s">
        <v>100</v>
      </c>
      <c r="C15" s="14"/>
      <c r="D15" s="88"/>
      <c r="E15" s="14"/>
      <c r="F15" s="14"/>
      <c r="G15" s="14"/>
      <c r="H15" s="14"/>
      <c r="I15" s="1"/>
      <c r="J15" s="1"/>
      <c r="K15" s="14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N15" s="22"/>
      <c r="AO15" s="22"/>
      <c r="AP15" s="22"/>
      <c r="AQ15" s="22"/>
    </row>
    <row r="16" spans="1:43" ht="15.5" customHeight="1" x14ac:dyDescent="0.25">
      <c r="A16" s="5"/>
      <c r="B16" s="83" t="s">
        <v>38</v>
      </c>
      <c r="C16" s="83"/>
      <c r="D16" s="24"/>
      <c r="E16" s="83"/>
      <c r="F16" s="83"/>
      <c r="G16" s="83"/>
      <c r="H16" s="83"/>
      <c r="I16" s="88"/>
      <c r="J16" s="82"/>
      <c r="K16" s="83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N16" s="22"/>
      <c r="AO16" s="22"/>
      <c r="AP16" s="22"/>
      <c r="AQ16" s="22"/>
    </row>
    <row r="17" spans="1:43" ht="76.25" customHeight="1" x14ac:dyDescent="0.25">
      <c r="A17" s="318">
        <v>1</v>
      </c>
      <c r="B17" s="2" t="s">
        <v>219</v>
      </c>
      <c r="C17" s="318" t="s">
        <v>54</v>
      </c>
      <c r="D17" s="318" t="s">
        <v>514</v>
      </c>
      <c r="E17" s="318" t="s">
        <v>147</v>
      </c>
      <c r="F17" s="382">
        <v>1838.7</v>
      </c>
      <c r="G17" s="382">
        <v>2605.1999999999998</v>
      </c>
      <c r="H17" s="382" t="s">
        <v>758</v>
      </c>
      <c r="I17" s="382" t="s">
        <v>515</v>
      </c>
      <c r="J17" s="382" t="s">
        <v>515</v>
      </c>
      <c r="K17" s="181" t="s">
        <v>759</v>
      </c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  <c r="AG17" s="218"/>
      <c r="AH17" s="35"/>
      <c r="AI17" s="35"/>
      <c r="AN17" s="107" t="s">
        <v>891</v>
      </c>
      <c r="AO17" s="107" t="s">
        <v>636</v>
      </c>
      <c r="AP17" s="107">
        <v>1</v>
      </c>
      <c r="AQ17" s="107">
        <v>1</v>
      </c>
    </row>
    <row r="18" spans="1:43" ht="34.25" customHeight="1" x14ac:dyDescent="0.25">
      <c r="A18" s="506">
        <v>2</v>
      </c>
      <c r="B18" s="2" t="s">
        <v>274</v>
      </c>
      <c r="C18" s="318"/>
      <c r="D18" s="10"/>
      <c r="E18" s="318"/>
      <c r="F18" s="382"/>
      <c r="G18" s="382"/>
      <c r="H18" s="382"/>
      <c r="I18" s="382"/>
      <c r="J18" s="382"/>
      <c r="K18" s="318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N18" s="107"/>
      <c r="AO18" s="107" t="s">
        <v>637</v>
      </c>
      <c r="AP18" s="107">
        <v>2</v>
      </c>
      <c r="AQ18" s="107"/>
    </row>
    <row r="19" spans="1:43" ht="81.5" customHeight="1" x14ac:dyDescent="0.25">
      <c r="A19" s="506"/>
      <c r="B19" s="2" t="s">
        <v>220</v>
      </c>
      <c r="C19" s="318" t="s">
        <v>19</v>
      </c>
      <c r="D19" s="10" t="s">
        <v>514</v>
      </c>
      <c r="E19" s="318" t="s">
        <v>383</v>
      </c>
      <c r="F19" s="382"/>
      <c r="G19" s="382">
        <v>108.1</v>
      </c>
      <c r="H19" s="109" t="s">
        <v>641</v>
      </c>
      <c r="I19" s="109" t="s">
        <v>515</v>
      </c>
      <c r="J19" s="109" t="s">
        <v>515</v>
      </c>
      <c r="K19" s="77" t="s">
        <v>645</v>
      </c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9"/>
      <c r="Z19" s="219"/>
      <c r="AA19" s="219"/>
      <c r="AB19" s="219"/>
      <c r="AC19" s="219"/>
      <c r="AD19" s="219"/>
      <c r="AE19" s="219"/>
      <c r="AF19" s="219"/>
      <c r="AG19" s="219"/>
      <c r="AH19" s="35"/>
      <c r="AI19" s="35"/>
      <c r="AN19" s="107" t="s">
        <v>891</v>
      </c>
      <c r="AO19" s="107" t="s">
        <v>638</v>
      </c>
      <c r="AP19" s="107"/>
      <c r="AQ19" s="107">
        <v>2</v>
      </c>
    </row>
    <row r="20" spans="1:43" ht="68.5" customHeight="1" x14ac:dyDescent="0.25">
      <c r="A20" s="506"/>
      <c r="B20" s="2" t="s">
        <v>221</v>
      </c>
      <c r="C20" s="318" t="s">
        <v>19</v>
      </c>
      <c r="D20" s="10" t="s">
        <v>514</v>
      </c>
      <c r="E20" s="318" t="s">
        <v>149</v>
      </c>
      <c r="F20" s="382"/>
      <c r="G20" s="382">
        <v>110</v>
      </c>
      <c r="H20" s="382" t="s">
        <v>721</v>
      </c>
      <c r="I20" s="109" t="s">
        <v>515</v>
      </c>
      <c r="J20" s="109" t="s">
        <v>515</v>
      </c>
      <c r="K20" s="155" t="s">
        <v>722</v>
      </c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20"/>
      <c r="Z20" s="220"/>
      <c r="AA20" s="220"/>
      <c r="AB20" s="220"/>
      <c r="AC20" s="220"/>
      <c r="AD20" s="220"/>
      <c r="AE20" s="220"/>
      <c r="AF20" s="220"/>
      <c r="AG20" s="220"/>
      <c r="AH20" s="35"/>
      <c r="AI20" s="35"/>
      <c r="AN20" s="107" t="s">
        <v>891</v>
      </c>
      <c r="AO20" s="107" t="s">
        <v>638</v>
      </c>
      <c r="AP20" s="107"/>
      <c r="AQ20" s="107">
        <v>3</v>
      </c>
    </row>
    <row r="21" spans="1:43" ht="69.650000000000006" customHeight="1" x14ac:dyDescent="0.25">
      <c r="A21" s="318">
        <v>3</v>
      </c>
      <c r="B21" s="2" t="s">
        <v>58</v>
      </c>
      <c r="C21" s="318" t="s">
        <v>19</v>
      </c>
      <c r="D21" s="9" t="s">
        <v>516</v>
      </c>
      <c r="E21" s="318" t="s">
        <v>275</v>
      </c>
      <c r="F21" s="382">
        <v>105.7</v>
      </c>
      <c r="G21" s="382">
        <v>105.7</v>
      </c>
      <c r="H21" s="382">
        <v>134.30000000000001</v>
      </c>
      <c r="I21" s="109" t="s">
        <v>515</v>
      </c>
      <c r="J21" s="109" t="s">
        <v>515</v>
      </c>
      <c r="K21" s="104" t="s">
        <v>671</v>
      </c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35"/>
      <c r="AI21" s="35"/>
      <c r="AN21" s="107" t="s">
        <v>890</v>
      </c>
      <c r="AO21" s="107" t="s">
        <v>636</v>
      </c>
      <c r="AP21" s="107">
        <v>3</v>
      </c>
      <c r="AQ21" s="107">
        <v>4</v>
      </c>
    </row>
    <row r="22" spans="1:43" ht="69.650000000000006" customHeight="1" x14ac:dyDescent="0.25">
      <c r="A22" s="318">
        <v>4</v>
      </c>
      <c r="B22" s="2" t="s">
        <v>276</v>
      </c>
      <c r="C22" s="318" t="s">
        <v>222</v>
      </c>
      <c r="D22" s="9" t="s">
        <v>514</v>
      </c>
      <c r="E22" s="318" t="s">
        <v>277</v>
      </c>
      <c r="F22" s="382"/>
      <c r="G22" s="382">
        <v>21.27</v>
      </c>
      <c r="H22" s="382" t="s">
        <v>725</v>
      </c>
      <c r="I22" s="109" t="s">
        <v>515</v>
      </c>
      <c r="J22" s="109" t="s">
        <v>515</v>
      </c>
      <c r="K22" s="104" t="s">
        <v>974</v>
      </c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35"/>
      <c r="AI22" s="35"/>
      <c r="AN22" s="107" t="s">
        <v>891</v>
      </c>
      <c r="AO22" s="107" t="s">
        <v>636</v>
      </c>
      <c r="AP22" s="107">
        <v>4</v>
      </c>
      <c r="AQ22" s="107">
        <v>5</v>
      </c>
    </row>
    <row r="23" spans="1:43" ht="69.650000000000006" customHeight="1" x14ac:dyDescent="0.25">
      <c r="A23" s="318">
        <v>5</v>
      </c>
      <c r="B23" s="2" t="s">
        <v>223</v>
      </c>
      <c r="C23" s="318" t="s">
        <v>19</v>
      </c>
      <c r="D23" s="9" t="s">
        <v>514</v>
      </c>
      <c r="E23" s="318" t="s">
        <v>278</v>
      </c>
      <c r="F23" s="382"/>
      <c r="G23" s="382">
        <v>113.2</v>
      </c>
      <c r="H23" s="382" t="s">
        <v>967</v>
      </c>
      <c r="I23" s="109" t="s">
        <v>515</v>
      </c>
      <c r="J23" s="109" t="s">
        <v>515</v>
      </c>
      <c r="K23" s="350" t="s">
        <v>881</v>
      </c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N23" s="107" t="s">
        <v>891</v>
      </c>
      <c r="AO23" s="107" t="s">
        <v>636</v>
      </c>
      <c r="AP23" s="107">
        <v>5</v>
      </c>
      <c r="AQ23" s="107">
        <v>6</v>
      </c>
    </row>
    <row r="24" spans="1:43" ht="79.5" customHeight="1" x14ac:dyDescent="0.25">
      <c r="A24" s="318">
        <v>6</v>
      </c>
      <c r="B24" s="2" t="s">
        <v>224</v>
      </c>
      <c r="C24" s="318" t="s">
        <v>19</v>
      </c>
      <c r="D24" s="9" t="s">
        <v>514</v>
      </c>
      <c r="E24" s="318" t="s">
        <v>384</v>
      </c>
      <c r="F24" s="382"/>
      <c r="G24" s="382">
        <v>37.1</v>
      </c>
      <c r="H24" s="109" t="s">
        <v>646</v>
      </c>
      <c r="I24" s="109" t="s">
        <v>515</v>
      </c>
      <c r="J24" s="109" t="s">
        <v>515</v>
      </c>
      <c r="K24" s="77" t="s">
        <v>647</v>
      </c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9"/>
      <c r="Z24" s="219"/>
      <c r="AA24" s="219"/>
      <c r="AB24" s="219"/>
      <c r="AC24" s="219"/>
      <c r="AD24" s="219"/>
      <c r="AE24" s="219"/>
      <c r="AF24" s="219"/>
      <c r="AG24" s="219"/>
      <c r="AH24" s="35"/>
      <c r="AI24" s="35"/>
      <c r="AN24" s="107" t="s">
        <v>891</v>
      </c>
      <c r="AO24" s="107" t="s">
        <v>636</v>
      </c>
      <c r="AP24" s="107">
        <v>6</v>
      </c>
      <c r="AQ24" s="107">
        <v>7</v>
      </c>
    </row>
    <row r="25" spans="1:43" s="349" customFormat="1" ht="18" customHeight="1" x14ac:dyDescent="0.25">
      <c r="A25" s="75"/>
      <c r="B25" s="72" t="s">
        <v>18</v>
      </c>
      <c r="C25" s="75"/>
      <c r="D25" s="75"/>
      <c r="E25" s="75"/>
      <c r="F25" s="75"/>
      <c r="G25" s="75"/>
      <c r="H25" s="75"/>
      <c r="I25" s="75"/>
      <c r="J25" s="75"/>
      <c r="K25" s="72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N25" s="28"/>
      <c r="AO25" s="28"/>
      <c r="AP25" s="28"/>
      <c r="AQ25" s="28"/>
    </row>
    <row r="26" spans="1:43" ht="76.25" customHeight="1" x14ac:dyDescent="0.25">
      <c r="A26" s="311">
        <v>1</v>
      </c>
      <c r="B26" s="312" t="s">
        <v>279</v>
      </c>
      <c r="C26" s="311" t="s">
        <v>2</v>
      </c>
      <c r="D26" s="311" t="s">
        <v>515</v>
      </c>
      <c r="E26" s="311" t="s">
        <v>147</v>
      </c>
      <c r="F26" s="370"/>
      <c r="G26" s="370">
        <v>2</v>
      </c>
      <c r="H26" s="370">
        <v>2</v>
      </c>
      <c r="I26" s="370"/>
      <c r="J26" s="370"/>
      <c r="K26" s="50" t="s">
        <v>648</v>
      </c>
      <c r="L26" s="345"/>
      <c r="M26" s="345"/>
      <c r="N26" s="345"/>
      <c r="O26" s="345"/>
      <c r="P26" s="345"/>
      <c r="Q26" s="345"/>
      <c r="R26" s="345"/>
      <c r="S26" s="345"/>
      <c r="T26" s="345"/>
      <c r="U26" s="345"/>
      <c r="V26" s="345"/>
      <c r="W26" s="345"/>
      <c r="X26" s="345"/>
      <c r="Y26" s="352"/>
      <c r="Z26" s="352"/>
      <c r="AA26" s="352"/>
      <c r="AB26" s="352"/>
      <c r="AC26" s="352"/>
      <c r="AD26" s="352"/>
      <c r="AE26" s="352"/>
      <c r="AF26" s="352"/>
      <c r="AG26" s="345"/>
      <c r="AH26" s="37"/>
      <c r="AI26" s="37"/>
      <c r="AN26" s="29" t="s">
        <v>890</v>
      </c>
      <c r="AO26" s="29" t="s">
        <v>885</v>
      </c>
      <c r="AP26" s="29"/>
      <c r="AQ26" s="29"/>
    </row>
    <row r="27" spans="1:43" s="20" customFormat="1" ht="82.75" customHeight="1" x14ac:dyDescent="0.25">
      <c r="A27" s="315">
        <v>3</v>
      </c>
      <c r="B27" s="6" t="s">
        <v>385</v>
      </c>
      <c r="C27" s="316" t="s">
        <v>280</v>
      </c>
      <c r="D27" s="315" t="s">
        <v>515</v>
      </c>
      <c r="E27" s="315" t="s">
        <v>386</v>
      </c>
      <c r="F27" s="374"/>
      <c r="G27" s="374">
        <v>3000</v>
      </c>
      <c r="H27" s="374">
        <v>3000</v>
      </c>
      <c r="I27" s="375" t="s">
        <v>14</v>
      </c>
      <c r="J27" s="375"/>
      <c r="K27" s="50" t="s">
        <v>648</v>
      </c>
      <c r="L27" s="345"/>
      <c r="M27" s="345"/>
      <c r="N27" s="345"/>
      <c r="O27" s="345"/>
      <c r="P27" s="345"/>
      <c r="Q27" s="345"/>
      <c r="R27" s="345"/>
      <c r="S27" s="345"/>
      <c r="T27" s="345"/>
      <c r="U27" s="345"/>
      <c r="V27" s="345"/>
      <c r="W27" s="345"/>
      <c r="X27" s="345"/>
      <c r="Y27" s="352"/>
      <c r="Z27" s="352"/>
      <c r="AA27" s="352"/>
      <c r="AB27" s="352"/>
      <c r="AC27" s="352"/>
      <c r="AD27" s="352"/>
      <c r="AE27" s="352"/>
      <c r="AF27" s="352"/>
      <c r="AG27" s="345"/>
      <c r="AH27" s="346"/>
      <c r="AI27" s="346"/>
      <c r="AN27" s="22" t="s">
        <v>890</v>
      </c>
      <c r="AO27" s="28" t="s">
        <v>885</v>
      </c>
      <c r="AP27" s="28"/>
      <c r="AQ27" s="28"/>
    </row>
    <row r="28" spans="1:43" ht="60.5" customHeight="1" x14ac:dyDescent="0.25">
      <c r="A28" s="475">
        <v>4</v>
      </c>
      <c r="B28" s="508" t="s">
        <v>43</v>
      </c>
      <c r="C28" s="467" t="s">
        <v>8</v>
      </c>
      <c r="D28" s="467" t="s">
        <v>515</v>
      </c>
      <c r="E28" s="467" t="s">
        <v>281</v>
      </c>
      <c r="F28" s="370">
        <v>282.2</v>
      </c>
      <c r="G28" s="385">
        <v>11477.3</v>
      </c>
      <c r="H28" s="385">
        <v>11476.6</v>
      </c>
      <c r="I28" s="4" t="s">
        <v>21</v>
      </c>
      <c r="J28" s="376" t="s">
        <v>387</v>
      </c>
      <c r="K28" s="156" t="s">
        <v>723</v>
      </c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  <c r="AD28" s="222"/>
      <c r="AE28" s="222"/>
      <c r="AF28" s="222"/>
      <c r="AG28" s="222"/>
      <c r="AH28" s="38"/>
      <c r="AI28" s="38"/>
      <c r="AN28" s="22" t="s">
        <v>890</v>
      </c>
      <c r="AO28" s="22" t="s">
        <v>885</v>
      </c>
      <c r="AP28" s="22"/>
      <c r="AQ28" s="22"/>
    </row>
    <row r="29" spans="1:43" ht="58" customHeight="1" x14ac:dyDescent="0.25">
      <c r="A29" s="475"/>
      <c r="B29" s="508"/>
      <c r="C29" s="467"/>
      <c r="D29" s="467"/>
      <c r="E29" s="467"/>
      <c r="F29" s="370"/>
      <c r="G29" s="370">
        <v>700</v>
      </c>
      <c r="H29" s="370">
        <v>700</v>
      </c>
      <c r="I29" s="4" t="s">
        <v>22</v>
      </c>
      <c r="J29" s="376" t="s">
        <v>388</v>
      </c>
      <c r="K29" s="355" t="s">
        <v>894</v>
      </c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23"/>
      <c r="Z29" s="223"/>
      <c r="AA29" s="223"/>
      <c r="AB29" s="223"/>
      <c r="AC29" s="223"/>
      <c r="AD29" s="223"/>
      <c r="AE29" s="223"/>
      <c r="AF29" s="223"/>
      <c r="AG29" s="223"/>
      <c r="AH29" s="37"/>
      <c r="AI29" s="37"/>
      <c r="AN29" s="22"/>
      <c r="AO29" s="22"/>
      <c r="AP29" s="22"/>
      <c r="AQ29" s="22"/>
    </row>
    <row r="30" spans="1:43" ht="74.5" customHeight="1" x14ac:dyDescent="0.25">
      <c r="A30" s="315">
        <v>5</v>
      </c>
      <c r="B30" s="320" t="s">
        <v>282</v>
      </c>
      <c r="C30" s="316" t="s">
        <v>280</v>
      </c>
      <c r="D30" s="316" t="s">
        <v>515</v>
      </c>
      <c r="E30" s="316" t="s">
        <v>283</v>
      </c>
      <c r="F30" s="386"/>
      <c r="G30" s="386">
        <v>40000</v>
      </c>
      <c r="H30" s="386">
        <v>50993.9</v>
      </c>
      <c r="I30" s="4" t="s">
        <v>14</v>
      </c>
      <c r="J30" s="4"/>
      <c r="K30" s="157" t="s">
        <v>724</v>
      </c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24"/>
      <c r="Z30" s="224"/>
      <c r="AA30" s="224"/>
      <c r="AB30" s="224"/>
      <c r="AC30" s="224"/>
      <c r="AD30" s="224"/>
      <c r="AE30" s="224"/>
      <c r="AF30" s="224"/>
      <c r="AG30" s="224"/>
      <c r="AH30" s="158"/>
      <c r="AI30" s="158"/>
      <c r="AN30" s="22" t="s">
        <v>890</v>
      </c>
      <c r="AO30" s="22" t="s">
        <v>885</v>
      </c>
      <c r="AP30" s="22"/>
      <c r="AQ30" s="22"/>
    </row>
    <row r="31" spans="1:43" ht="69.650000000000006" customHeight="1" x14ac:dyDescent="0.25">
      <c r="A31" s="311">
        <v>7</v>
      </c>
      <c r="B31" s="312" t="s">
        <v>284</v>
      </c>
      <c r="C31" s="311" t="s">
        <v>2</v>
      </c>
      <c r="D31" s="311" t="s">
        <v>515</v>
      </c>
      <c r="E31" s="311" t="s">
        <v>285</v>
      </c>
      <c r="F31" s="370"/>
      <c r="G31" s="370">
        <v>1</v>
      </c>
      <c r="H31" s="370">
        <v>1</v>
      </c>
      <c r="I31" s="370"/>
      <c r="J31" s="370"/>
      <c r="K31" s="50" t="s">
        <v>648</v>
      </c>
      <c r="L31" s="345"/>
      <c r="M31" s="345"/>
      <c r="N31" s="345"/>
      <c r="O31" s="345"/>
      <c r="P31" s="345"/>
      <c r="Q31" s="345"/>
      <c r="R31" s="345"/>
      <c r="S31" s="345"/>
      <c r="T31" s="345"/>
      <c r="U31" s="345"/>
      <c r="V31" s="345"/>
      <c r="W31" s="345"/>
      <c r="X31" s="345"/>
      <c r="Y31" s="352"/>
      <c r="Z31" s="352"/>
      <c r="AA31" s="352"/>
      <c r="AB31" s="352"/>
      <c r="AC31" s="352"/>
      <c r="AD31" s="352"/>
      <c r="AE31" s="352"/>
      <c r="AF31" s="352"/>
      <c r="AG31" s="345"/>
      <c r="AH31" s="37"/>
      <c r="AI31" s="37"/>
      <c r="AN31" s="29" t="s">
        <v>890</v>
      </c>
      <c r="AO31" s="29" t="s">
        <v>885</v>
      </c>
      <c r="AP31" s="29"/>
      <c r="AQ31" s="29"/>
    </row>
    <row r="32" spans="1:43" ht="63" customHeight="1" x14ac:dyDescent="0.25">
      <c r="A32" s="182">
        <v>8</v>
      </c>
      <c r="B32" s="312" t="s">
        <v>286</v>
      </c>
      <c r="C32" s="21" t="s">
        <v>2</v>
      </c>
      <c r="D32" s="329" t="s">
        <v>515</v>
      </c>
      <c r="E32" s="311" t="s">
        <v>278</v>
      </c>
      <c r="F32" s="370"/>
      <c r="G32" s="373">
        <v>1</v>
      </c>
      <c r="H32" s="373">
        <v>1</v>
      </c>
      <c r="I32" s="376"/>
      <c r="J32" s="376"/>
      <c r="K32" s="50" t="s">
        <v>648</v>
      </c>
      <c r="L32" s="345"/>
      <c r="M32" s="345"/>
      <c r="N32" s="345"/>
      <c r="O32" s="345"/>
      <c r="P32" s="345"/>
      <c r="Q32" s="345"/>
      <c r="R32" s="345"/>
      <c r="S32" s="345"/>
      <c r="T32" s="345"/>
      <c r="U32" s="345"/>
      <c r="V32" s="345"/>
      <c r="W32" s="345"/>
      <c r="X32" s="345"/>
      <c r="Y32" s="352"/>
      <c r="Z32" s="352"/>
      <c r="AA32" s="352"/>
      <c r="AB32" s="352"/>
      <c r="AC32" s="352"/>
      <c r="AD32" s="352"/>
      <c r="AE32" s="352"/>
      <c r="AF32" s="352"/>
      <c r="AG32" s="345"/>
      <c r="AH32" s="183"/>
      <c r="AI32" s="183"/>
      <c r="AN32" s="22" t="s">
        <v>890</v>
      </c>
      <c r="AO32" s="22" t="s">
        <v>885</v>
      </c>
      <c r="AP32" s="22"/>
      <c r="AQ32" s="22"/>
    </row>
    <row r="33" spans="1:43" s="349" customFormat="1" ht="60" customHeight="1" x14ac:dyDescent="0.25">
      <c r="A33" s="315">
        <v>9</v>
      </c>
      <c r="B33" s="312" t="s">
        <v>287</v>
      </c>
      <c r="C33" s="21" t="s">
        <v>2</v>
      </c>
      <c r="D33" s="329" t="s">
        <v>515</v>
      </c>
      <c r="E33" s="311" t="s">
        <v>278</v>
      </c>
      <c r="F33" s="370"/>
      <c r="G33" s="373">
        <v>1</v>
      </c>
      <c r="H33" s="373">
        <v>1</v>
      </c>
      <c r="I33" s="374"/>
      <c r="J33" s="374"/>
      <c r="K33" s="6" t="s">
        <v>880</v>
      </c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183"/>
      <c r="AF33" s="183"/>
      <c r="AG33" s="183"/>
      <c r="AH33" s="183"/>
      <c r="AI33" s="183"/>
      <c r="AN33" s="22" t="s">
        <v>890</v>
      </c>
      <c r="AO33" s="22" t="s">
        <v>885</v>
      </c>
      <c r="AP33" s="22"/>
      <c r="AQ33" s="22"/>
    </row>
    <row r="34" spans="1:43" ht="52.75" customHeight="1" x14ac:dyDescent="0.25">
      <c r="A34" s="315">
        <v>10</v>
      </c>
      <c r="B34" s="6" t="s">
        <v>389</v>
      </c>
      <c r="C34" s="21" t="s">
        <v>2</v>
      </c>
      <c r="D34" s="315" t="s">
        <v>515</v>
      </c>
      <c r="E34" s="315" t="s">
        <v>383</v>
      </c>
      <c r="F34" s="374"/>
      <c r="G34" s="374">
        <v>5</v>
      </c>
      <c r="H34" s="374">
        <v>5</v>
      </c>
      <c r="I34" s="375"/>
      <c r="J34" s="374"/>
      <c r="K34" s="50" t="s">
        <v>648</v>
      </c>
      <c r="L34" s="345"/>
      <c r="M34" s="345"/>
      <c r="N34" s="345"/>
      <c r="O34" s="345"/>
      <c r="P34" s="345"/>
      <c r="Q34" s="345"/>
      <c r="R34" s="345"/>
      <c r="S34" s="345"/>
      <c r="T34" s="345"/>
      <c r="U34" s="345"/>
      <c r="V34" s="345"/>
      <c r="W34" s="345"/>
      <c r="X34" s="345"/>
      <c r="Y34" s="352"/>
      <c r="Z34" s="352"/>
      <c r="AA34" s="352"/>
      <c r="AB34" s="352"/>
      <c r="AC34" s="352"/>
      <c r="AD34" s="352"/>
      <c r="AE34" s="352"/>
      <c r="AF34" s="352"/>
      <c r="AG34" s="345"/>
      <c r="AH34" s="31"/>
      <c r="AI34" s="31"/>
      <c r="AN34" s="22" t="s">
        <v>890</v>
      </c>
      <c r="AO34" s="22" t="s">
        <v>885</v>
      </c>
      <c r="AP34" s="22"/>
      <c r="AQ34" s="22"/>
    </row>
    <row r="35" spans="1:43" ht="30.75" customHeight="1" x14ac:dyDescent="0.25">
      <c r="A35" s="5"/>
      <c r="B35" s="1" t="s">
        <v>4</v>
      </c>
      <c r="C35" s="81" t="s">
        <v>8</v>
      </c>
      <c r="D35" s="89"/>
      <c r="E35" s="88"/>
      <c r="F35" s="88"/>
      <c r="G35" s="89">
        <f>G37+G38+G39</f>
        <v>55177.3</v>
      </c>
      <c r="H35" s="89">
        <f>H37+H38+H39</f>
        <v>66170.5</v>
      </c>
      <c r="I35" s="88"/>
      <c r="J35" s="82"/>
      <c r="K35" s="8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N35" s="22"/>
      <c r="AO35" s="22"/>
      <c r="AP35" s="22"/>
      <c r="AQ35" s="22"/>
    </row>
    <row r="36" spans="1:43" ht="15" customHeight="1" x14ac:dyDescent="0.25">
      <c r="A36" s="12"/>
      <c r="B36" s="8" t="s">
        <v>11</v>
      </c>
      <c r="C36" s="106"/>
      <c r="D36" s="86"/>
      <c r="E36" s="94"/>
      <c r="F36" s="94"/>
      <c r="G36" s="86"/>
      <c r="H36" s="86"/>
      <c r="I36" s="94"/>
      <c r="J36" s="90"/>
      <c r="K36" s="86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N36" s="22"/>
      <c r="AO36" s="22"/>
      <c r="AP36" s="22"/>
      <c r="AQ36" s="22"/>
    </row>
    <row r="37" spans="1:43" ht="30.75" customHeight="1" x14ac:dyDescent="0.25">
      <c r="A37" s="12"/>
      <c r="B37" s="8" t="s">
        <v>1</v>
      </c>
      <c r="C37" s="106" t="s">
        <v>8</v>
      </c>
      <c r="D37" s="86"/>
      <c r="E37" s="94"/>
      <c r="F37" s="94"/>
      <c r="G37" s="86">
        <f>G28</f>
        <v>11477.3</v>
      </c>
      <c r="H37" s="86">
        <f>H28</f>
        <v>11476.6</v>
      </c>
      <c r="I37" s="94"/>
      <c r="J37" s="90"/>
      <c r="K37" s="86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N37" s="22"/>
      <c r="AO37" s="22"/>
      <c r="AP37" s="22"/>
      <c r="AQ37" s="22"/>
    </row>
    <row r="38" spans="1:43" ht="30.75" customHeight="1" x14ac:dyDescent="0.25">
      <c r="A38" s="12"/>
      <c r="B38" s="8" t="s">
        <v>12</v>
      </c>
      <c r="C38" s="106" t="s">
        <v>8</v>
      </c>
      <c r="D38" s="86"/>
      <c r="E38" s="94"/>
      <c r="F38" s="94"/>
      <c r="G38" s="86">
        <f>G29</f>
        <v>700</v>
      </c>
      <c r="H38" s="86">
        <f>H29</f>
        <v>700</v>
      </c>
      <c r="I38" s="94"/>
      <c r="J38" s="90"/>
      <c r="K38" s="86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N38" s="22"/>
      <c r="AO38" s="22"/>
      <c r="AP38" s="22"/>
      <c r="AQ38" s="22"/>
    </row>
    <row r="39" spans="1:43" ht="30.75" customHeight="1" x14ac:dyDescent="0.25">
      <c r="A39" s="12"/>
      <c r="B39" s="8" t="s">
        <v>13</v>
      </c>
      <c r="C39" s="106" t="s">
        <v>8</v>
      </c>
      <c r="D39" s="86"/>
      <c r="E39" s="94"/>
      <c r="F39" s="94"/>
      <c r="G39" s="86">
        <f>G27+G30</f>
        <v>43000</v>
      </c>
      <c r="H39" s="86">
        <f>H27+H30</f>
        <v>53993.9</v>
      </c>
      <c r="I39" s="13"/>
      <c r="J39" s="90"/>
      <c r="K39" s="86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N39" s="22"/>
      <c r="AO39" s="22"/>
      <c r="AP39" s="22"/>
      <c r="AQ39" s="22"/>
    </row>
    <row r="40" spans="1:43" ht="15" customHeight="1" x14ac:dyDescent="0.25">
      <c r="A40" s="18"/>
      <c r="B40" s="27" t="s">
        <v>101</v>
      </c>
      <c r="C40" s="25"/>
      <c r="D40" s="25"/>
      <c r="E40" s="25"/>
      <c r="F40" s="25"/>
      <c r="G40" s="25"/>
      <c r="H40" s="25"/>
      <c r="I40" s="25"/>
      <c r="J40" s="25"/>
      <c r="K40" s="27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N40" s="22"/>
      <c r="AO40" s="22"/>
      <c r="AP40" s="22"/>
      <c r="AQ40" s="22"/>
    </row>
    <row r="41" spans="1:43" ht="15.75" customHeight="1" x14ac:dyDescent="0.25">
      <c r="A41" s="5"/>
      <c r="B41" s="83" t="s">
        <v>38</v>
      </c>
      <c r="C41" s="95"/>
      <c r="D41" s="95"/>
      <c r="E41" s="95"/>
      <c r="F41" s="95"/>
      <c r="G41" s="95"/>
      <c r="H41" s="95"/>
      <c r="I41" s="88"/>
      <c r="J41" s="82"/>
      <c r="K41" s="83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N41" s="22"/>
      <c r="AO41" s="22"/>
      <c r="AP41" s="22"/>
      <c r="AQ41" s="22"/>
    </row>
    <row r="42" spans="1:43" ht="93.5" customHeight="1" x14ac:dyDescent="0.25">
      <c r="A42" s="318">
        <v>1</v>
      </c>
      <c r="B42" s="2" t="s">
        <v>288</v>
      </c>
      <c r="C42" s="318" t="s">
        <v>19</v>
      </c>
      <c r="D42" s="318" t="s">
        <v>514</v>
      </c>
      <c r="E42" s="318" t="s">
        <v>383</v>
      </c>
      <c r="F42" s="382"/>
      <c r="G42" s="382">
        <v>104.9</v>
      </c>
      <c r="H42" s="382">
        <v>108.2</v>
      </c>
      <c r="I42" s="382" t="s">
        <v>515</v>
      </c>
      <c r="J42" s="382" t="s">
        <v>515</v>
      </c>
      <c r="K42" s="77" t="s">
        <v>650</v>
      </c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9"/>
      <c r="Z42" s="219"/>
      <c r="AA42" s="219"/>
      <c r="AB42" s="219"/>
      <c r="AC42" s="219"/>
      <c r="AD42" s="219"/>
      <c r="AE42" s="219"/>
      <c r="AF42" s="219"/>
      <c r="AG42" s="219"/>
      <c r="AH42" s="42"/>
      <c r="AI42" s="42"/>
      <c r="AN42" s="107" t="s">
        <v>890</v>
      </c>
      <c r="AO42" s="107" t="s">
        <v>636</v>
      </c>
      <c r="AP42" s="107">
        <v>7</v>
      </c>
      <c r="AQ42" s="107">
        <v>8</v>
      </c>
    </row>
    <row r="43" spans="1:43" ht="137" customHeight="1" x14ac:dyDescent="0.25">
      <c r="A43" s="318">
        <v>2</v>
      </c>
      <c r="B43" s="2" t="s">
        <v>225</v>
      </c>
      <c r="C43" s="318" t="s">
        <v>289</v>
      </c>
      <c r="D43" s="318" t="s">
        <v>514</v>
      </c>
      <c r="E43" s="318" t="s">
        <v>383</v>
      </c>
      <c r="F43" s="382"/>
      <c r="G43" s="382">
        <v>140.5</v>
      </c>
      <c r="H43" s="382" t="s">
        <v>649</v>
      </c>
      <c r="I43" s="382" t="s">
        <v>515</v>
      </c>
      <c r="J43" s="382" t="s">
        <v>515</v>
      </c>
      <c r="K43" s="77" t="s">
        <v>651</v>
      </c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9"/>
      <c r="Z43" s="219"/>
      <c r="AA43" s="219"/>
      <c r="AB43" s="219"/>
      <c r="AC43" s="219"/>
      <c r="AD43" s="219"/>
      <c r="AE43" s="219"/>
      <c r="AF43" s="219"/>
      <c r="AG43" s="219"/>
      <c r="AH43" s="42"/>
      <c r="AI43" s="42"/>
      <c r="AN43" s="107" t="s">
        <v>891</v>
      </c>
      <c r="AO43" s="107" t="s">
        <v>636</v>
      </c>
      <c r="AP43" s="107">
        <v>8</v>
      </c>
      <c r="AQ43" s="107">
        <v>9</v>
      </c>
    </row>
    <row r="44" spans="1:43" ht="15" customHeight="1" x14ac:dyDescent="0.25">
      <c r="A44" s="15"/>
      <c r="B44" s="72" t="s">
        <v>18</v>
      </c>
      <c r="C44" s="75"/>
      <c r="D44" s="75"/>
      <c r="E44" s="75"/>
      <c r="F44" s="75"/>
      <c r="G44" s="75"/>
      <c r="H44" s="75"/>
      <c r="I44" s="92"/>
      <c r="J44" s="84"/>
      <c r="K44" s="72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N44" s="22"/>
      <c r="AO44" s="22"/>
      <c r="AP44" s="22"/>
      <c r="AQ44" s="22"/>
    </row>
    <row r="45" spans="1:43" ht="210.5" customHeight="1" x14ac:dyDescent="0.25">
      <c r="A45" s="19" t="s">
        <v>91</v>
      </c>
      <c r="B45" s="410" t="s">
        <v>128</v>
      </c>
      <c r="C45" s="408" t="s">
        <v>8</v>
      </c>
      <c r="D45" s="3" t="s">
        <v>515</v>
      </c>
      <c r="E45" s="311" t="s">
        <v>390</v>
      </c>
      <c r="F45" s="370"/>
      <c r="G45" s="3">
        <v>1270.4000000000001</v>
      </c>
      <c r="H45" s="3">
        <v>144.6</v>
      </c>
      <c r="I45" s="52" t="s">
        <v>21</v>
      </c>
      <c r="J45" s="53">
        <v>13210015</v>
      </c>
      <c r="K45" s="436" t="s">
        <v>978</v>
      </c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  <c r="AF45" s="225"/>
      <c r="AG45" s="225"/>
      <c r="AH45" s="43"/>
      <c r="AI45" s="43"/>
      <c r="AN45" s="30" t="s">
        <v>893</v>
      </c>
      <c r="AO45" s="30" t="s">
        <v>885</v>
      </c>
      <c r="AP45" s="30"/>
      <c r="AQ45" s="30"/>
    </row>
    <row r="46" spans="1:43" ht="124" customHeight="1" x14ac:dyDescent="0.25">
      <c r="A46" s="19" t="s">
        <v>92</v>
      </c>
      <c r="B46" s="410" t="s">
        <v>129</v>
      </c>
      <c r="C46" s="408" t="s">
        <v>8</v>
      </c>
      <c r="D46" s="3" t="s">
        <v>515</v>
      </c>
      <c r="E46" s="311" t="s">
        <v>391</v>
      </c>
      <c r="F46" s="370"/>
      <c r="G46" s="3">
        <v>556.79999999999995</v>
      </c>
      <c r="H46" s="3">
        <v>54.5</v>
      </c>
      <c r="I46" s="52" t="s">
        <v>21</v>
      </c>
      <c r="J46" s="53">
        <v>13210016</v>
      </c>
      <c r="K46" s="436" t="s">
        <v>652</v>
      </c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  <c r="AF46" s="225"/>
      <c r="AG46" s="225"/>
      <c r="AH46" s="43"/>
      <c r="AI46" s="43"/>
      <c r="AN46" s="30" t="s">
        <v>893</v>
      </c>
      <c r="AO46" s="30" t="s">
        <v>885</v>
      </c>
      <c r="AP46" s="30"/>
      <c r="AQ46" s="30"/>
    </row>
    <row r="47" spans="1:43" ht="120.5" customHeight="1" x14ac:dyDescent="0.25">
      <c r="A47" s="19" t="s">
        <v>93</v>
      </c>
      <c r="B47" s="313" t="s">
        <v>290</v>
      </c>
      <c r="C47" s="311" t="s">
        <v>2</v>
      </c>
      <c r="D47" s="328" t="s">
        <v>515</v>
      </c>
      <c r="E47" s="311" t="s">
        <v>383</v>
      </c>
      <c r="F47" s="370"/>
      <c r="G47" s="376">
        <v>2</v>
      </c>
      <c r="H47" s="53">
        <v>2</v>
      </c>
      <c r="I47" s="379"/>
      <c r="J47" s="376"/>
      <c r="K47" s="54" t="s">
        <v>653</v>
      </c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26"/>
      <c r="Z47" s="226"/>
      <c r="AA47" s="226"/>
      <c r="AB47" s="226"/>
      <c r="AC47" s="226"/>
      <c r="AD47" s="226"/>
      <c r="AE47" s="226"/>
      <c r="AF47" s="226"/>
      <c r="AG47" s="226"/>
      <c r="AH47" s="44"/>
      <c r="AI47" s="44"/>
      <c r="AN47" s="30" t="s">
        <v>890</v>
      </c>
      <c r="AO47" s="30" t="s">
        <v>885</v>
      </c>
      <c r="AP47" s="30"/>
      <c r="AQ47" s="30"/>
    </row>
    <row r="48" spans="1:43" ht="104.5" customHeight="1" x14ac:dyDescent="0.25">
      <c r="A48" s="19" t="s">
        <v>94</v>
      </c>
      <c r="B48" s="313" t="s">
        <v>291</v>
      </c>
      <c r="C48" s="311" t="s">
        <v>2</v>
      </c>
      <c r="D48" s="311" t="s">
        <v>515</v>
      </c>
      <c r="E48" s="311" t="s">
        <v>383</v>
      </c>
      <c r="F48" s="370"/>
      <c r="G48" s="370">
        <v>1</v>
      </c>
      <c r="H48" s="111">
        <v>1</v>
      </c>
      <c r="I48" s="382"/>
      <c r="J48" s="370"/>
      <c r="K48" s="110" t="s">
        <v>654</v>
      </c>
      <c r="L48" s="227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27"/>
      <c r="Z48" s="227"/>
      <c r="AA48" s="227"/>
      <c r="AB48" s="227"/>
      <c r="AC48" s="227"/>
      <c r="AD48" s="227"/>
      <c r="AE48" s="227"/>
      <c r="AF48" s="227"/>
      <c r="AG48" s="227"/>
      <c r="AH48" s="37"/>
      <c r="AI48" s="37"/>
      <c r="AN48" s="30" t="s">
        <v>890</v>
      </c>
      <c r="AO48" s="30" t="s">
        <v>885</v>
      </c>
      <c r="AP48" s="30"/>
      <c r="AQ48" s="30"/>
    </row>
    <row r="49" spans="1:43" ht="83.25" customHeight="1" x14ac:dyDescent="0.25">
      <c r="A49" s="19" t="s">
        <v>392</v>
      </c>
      <c r="B49" s="313" t="s">
        <v>393</v>
      </c>
      <c r="C49" s="311" t="s">
        <v>8</v>
      </c>
      <c r="D49" s="314" t="s">
        <v>515</v>
      </c>
      <c r="E49" s="311" t="s">
        <v>394</v>
      </c>
      <c r="F49" s="370"/>
      <c r="G49" s="385">
        <v>1800</v>
      </c>
      <c r="H49" s="113">
        <v>1800</v>
      </c>
      <c r="I49" s="379" t="s">
        <v>14</v>
      </c>
      <c r="J49" s="370"/>
      <c r="K49" s="50" t="s">
        <v>648</v>
      </c>
      <c r="L49" s="345"/>
      <c r="M49" s="345"/>
      <c r="N49" s="345"/>
      <c r="O49" s="345"/>
      <c r="P49" s="345"/>
      <c r="Q49" s="345"/>
      <c r="R49" s="345"/>
      <c r="S49" s="345"/>
      <c r="T49" s="345"/>
      <c r="U49" s="345"/>
      <c r="V49" s="345"/>
      <c r="W49" s="345"/>
      <c r="X49" s="345"/>
      <c r="Y49" s="352"/>
      <c r="Z49" s="352"/>
      <c r="AA49" s="352"/>
      <c r="AB49" s="352"/>
      <c r="AC49" s="352"/>
      <c r="AD49" s="352"/>
      <c r="AE49" s="352"/>
      <c r="AF49" s="352"/>
      <c r="AG49" s="345"/>
      <c r="AH49" s="38"/>
      <c r="AI49" s="38"/>
      <c r="AN49" s="30" t="s">
        <v>890</v>
      </c>
      <c r="AO49" s="30" t="s">
        <v>885</v>
      </c>
      <c r="AP49" s="30"/>
      <c r="AQ49" s="30"/>
    </row>
    <row r="50" spans="1:43" ht="71.25" customHeight="1" x14ac:dyDescent="0.25">
      <c r="A50" s="19" t="s">
        <v>395</v>
      </c>
      <c r="B50" s="313" t="s">
        <v>396</v>
      </c>
      <c r="C50" s="311" t="s">
        <v>8</v>
      </c>
      <c r="D50" s="314" t="s">
        <v>515</v>
      </c>
      <c r="E50" s="311" t="s">
        <v>397</v>
      </c>
      <c r="F50" s="370"/>
      <c r="G50" s="385">
        <v>600</v>
      </c>
      <c r="H50" s="113">
        <v>600</v>
      </c>
      <c r="I50" s="379" t="s">
        <v>14</v>
      </c>
      <c r="J50" s="370"/>
      <c r="K50" s="50" t="s">
        <v>648</v>
      </c>
      <c r="L50" s="345"/>
      <c r="M50" s="345"/>
      <c r="N50" s="345"/>
      <c r="O50" s="345"/>
      <c r="P50" s="345"/>
      <c r="Q50" s="345"/>
      <c r="R50" s="345"/>
      <c r="S50" s="345"/>
      <c r="T50" s="345"/>
      <c r="U50" s="345"/>
      <c r="V50" s="345"/>
      <c r="W50" s="345"/>
      <c r="X50" s="345"/>
      <c r="Y50" s="352"/>
      <c r="Z50" s="352"/>
      <c r="AA50" s="352"/>
      <c r="AB50" s="352"/>
      <c r="AC50" s="352"/>
      <c r="AD50" s="352"/>
      <c r="AE50" s="352"/>
      <c r="AF50" s="352"/>
      <c r="AG50" s="345"/>
      <c r="AH50" s="38"/>
      <c r="AI50" s="38"/>
      <c r="AN50" s="30" t="s">
        <v>890</v>
      </c>
      <c r="AO50" s="30" t="s">
        <v>885</v>
      </c>
      <c r="AP50" s="30"/>
      <c r="AQ50" s="30"/>
    </row>
    <row r="51" spans="1:43" ht="30.75" customHeight="1" x14ac:dyDescent="0.25">
      <c r="A51" s="5"/>
      <c r="B51" s="1" t="s">
        <v>4</v>
      </c>
      <c r="C51" s="81" t="s">
        <v>8</v>
      </c>
      <c r="D51" s="89"/>
      <c r="E51" s="88"/>
      <c r="F51" s="88"/>
      <c r="G51" s="89">
        <f>G53+G54+G55</f>
        <v>4227.2</v>
      </c>
      <c r="H51" s="89">
        <f>H53+H54+H55</f>
        <v>2599.1</v>
      </c>
      <c r="I51" s="88"/>
      <c r="J51" s="82"/>
      <c r="K51" s="8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N51" s="22"/>
      <c r="AO51" s="22"/>
      <c r="AP51" s="22"/>
      <c r="AQ51" s="22"/>
    </row>
    <row r="52" spans="1:43" ht="15" customHeight="1" x14ac:dyDescent="0.25">
      <c r="A52" s="12"/>
      <c r="B52" s="8" t="s">
        <v>11</v>
      </c>
      <c r="C52" s="106"/>
      <c r="D52" s="86"/>
      <c r="E52" s="94"/>
      <c r="F52" s="94"/>
      <c r="G52" s="86"/>
      <c r="H52" s="86"/>
      <c r="I52" s="94"/>
      <c r="J52" s="90"/>
      <c r="K52" s="86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N52" s="22"/>
      <c r="AO52" s="22"/>
      <c r="AP52" s="22"/>
      <c r="AQ52" s="22"/>
    </row>
    <row r="53" spans="1:43" ht="30.75" customHeight="1" x14ac:dyDescent="0.25">
      <c r="A53" s="12"/>
      <c r="B53" s="8" t="s">
        <v>1</v>
      </c>
      <c r="C53" s="106" t="s">
        <v>8</v>
      </c>
      <c r="D53" s="86"/>
      <c r="E53" s="94"/>
      <c r="F53" s="94"/>
      <c r="G53" s="86">
        <f>G45+G46</f>
        <v>1827.2</v>
      </c>
      <c r="H53" s="86">
        <f>H45+H46</f>
        <v>199.1</v>
      </c>
      <c r="I53" s="94"/>
      <c r="J53" s="90"/>
      <c r="K53" s="86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N53" s="22"/>
      <c r="AO53" s="22"/>
      <c r="AP53" s="22"/>
      <c r="AQ53" s="22"/>
    </row>
    <row r="54" spans="1:43" ht="30.75" customHeight="1" x14ac:dyDescent="0.25">
      <c r="A54" s="12"/>
      <c r="B54" s="8" t="s">
        <v>12</v>
      </c>
      <c r="C54" s="106" t="s">
        <v>8</v>
      </c>
      <c r="D54" s="86"/>
      <c r="E54" s="94"/>
      <c r="F54" s="94"/>
      <c r="G54" s="86">
        <v>0</v>
      </c>
      <c r="H54" s="86">
        <v>0</v>
      </c>
      <c r="I54" s="94"/>
      <c r="J54" s="90"/>
      <c r="K54" s="86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N54" s="22"/>
      <c r="AO54" s="22"/>
      <c r="AP54" s="22"/>
      <c r="AQ54" s="22"/>
    </row>
    <row r="55" spans="1:43" ht="30.75" customHeight="1" x14ac:dyDescent="0.25">
      <c r="A55" s="12"/>
      <c r="B55" s="8" t="s">
        <v>13</v>
      </c>
      <c r="C55" s="106" t="s">
        <v>8</v>
      </c>
      <c r="D55" s="86"/>
      <c r="E55" s="94"/>
      <c r="F55" s="94"/>
      <c r="G55" s="86">
        <f>G49+G50</f>
        <v>2400</v>
      </c>
      <c r="H55" s="86">
        <f>H49+H50</f>
        <v>2400</v>
      </c>
      <c r="I55" s="13"/>
      <c r="J55" s="90"/>
      <c r="K55" s="86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N55" s="22"/>
      <c r="AO55" s="22"/>
      <c r="AP55" s="22"/>
      <c r="AQ55" s="22"/>
    </row>
    <row r="56" spans="1:43" ht="15" customHeight="1" x14ac:dyDescent="0.25">
      <c r="A56" s="5"/>
      <c r="B56" s="14" t="s">
        <v>130</v>
      </c>
      <c r="C56" s="88"/>
      <c r="D56" s="88"/>
      <c r="E56" s="88"/>
      <c r="F56" s="88"/>
      <c r="G56" s="88"/>
      <c r="H56" s="88"/>
      <c r="I56" s="88"/>
      <c r="J56" s="88"/>
      <c r="K56" s="14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N56" s="22"/>
      <c r="AO56" s="22"/>
      <c r="AP56" s="22"/>
      <c r="AQ56" s="22"/>
    </row>
    <row r="57" spans="1:43" ht="15.75" customHeight="1" x14ac:dyDescent="0.25">
      <c r="A57" s="5"/>
      <c r="B57" s="83" t="s">
        <v>38</v>
      </c>
      <c r="C57" s="95"/>
      <c r="D57" s="95"/>
      <c r="E57" s="95"/>
      <c r="F57" s="95"/>
      <c r="G57" s="95"/>
      <c r="H57" s="95"/>
      <c r="I57" s="88"/>
      <c r="J57" s="82"/>
      <c r="K57" s="83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N57" s="22"/>
      <c r="AO57" s="22"/>
      <c r="AP57" s="22"/>
      <c r="AQ57" s="22"/>
    </row>
    <row r="58" spans="1:43" ht="169.5" customHeight="1" x14ac:dyDescent="0.25">
      <c r="A58" s="318">
        <v>1</v>
      </c>
      <c r="B58" s="2" t="s">
        <v>227</v>
      </c>
      <c r="C58" s="318" t="s">
        <v>19</v>
      </c>
      <c r="D58" s="9" t="s">
        <v>535</v>
      </c>
      <c r="E58" s="318" t="s">
        <v>149</v>
      </c>
      <c r="F58" s="382"/>
      <c r="G58" s="382">
        <v>102</v>
      </c>
      <c r="H58" s="382">
        <v>101</v>
      </c>
      <c r="I58" s="382" t="s">
        <v>515</v>
      </c>
      <c r="J58" s="382" t="s">
        <v>515</v>
      </c>
      <c r="K58" s="159" t="s">
        <v>965</v>
      </c>
      <c r="L58" s="228"/>
      <c r="M58" s="228"/>
      <c r="N58" s="228"/>
      <c r="O58" s="228"/>
      <c r="P58" s="228"/>
      <c r="Q58" s="228"/>
      <c r="R58" s="228"/>
      <c r="S58" s="228"/>
      <c r="T58" s="228"/>
      <c r="U58" s="228"/>
      <c r="V58" s="228"/>
      <c r="W58" s="228"/>
      <c r="X58" s="228"/>
      <c r="Y58" s="228"/>
      <c r="Z58" s="228"/>
      <c r="AA58" s="228"/>
      <c r="AB58" s="228"/>
      <c r="AC58" s="228"/>
      <c r="AD58" s="228"/>
      <c r="AE58" s="228"/>
      <c r="AF58" s="228"/>
      <c r="AG58" s="228"/>
      <c r="AH58" s="42"/>
      <c r="AI58" s="42"/>
      <c r="AN58" s="107" t="s">
        <v>893</v>
      </c>
      <c r="AO58" s="107" t="s">
        <v>636</v>
      </c>
      <c r="AP58" s="107">
        <v>9</v>
      </c>
      <c r="AQ58" s="107">
        <v>10</v>
      </c>
    </row>
    <row r="59" spans="1:43" ht="79.5" customHeight="1" x14ac:dyDescent="0.25">
      <c r="A59" s="318">
        <v>2</v>
      </c>
      <c r="B59" s="2" t="s">
        <v>228</v>
      </c>
      <c r="C59" s="318" t="s">
        <v>19</v>
      </c>
      <c r="D59" s="9" t="s">
        <v>535</v>
      </c>
      <c r="E59" s="318" t="s">
        <v>149</v>
      </c>
      <c r="F59" s="382"/>
      <c r="G59" s="382">
        <v>130.1</v>
      </c>
      <c r="H59" s="382" t="s">
        <v>725</v>
      </c>
      <c r="I59" s="382" t="s">
        <v>515</v>
      </c>
      <c r="J59" s="382" t="s">
        <v>515</v>
      </c>
      <c r="K59" s="160" t="s">
        <v>786</v>
      </c>
      <c r="L59" s="229"/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F59" s="229"/>
      <c r="AG59" s="229"/>
      <c r="AH59" s="42"/>
      <c r="AI59" s="42"/>
      <c r="AN59" s="107" t="s">
        <v>891</v>
      </c>
      <c r="AO59" s="107" t="s">
        <v>636</v>
      </c>
      <c r="AP59" s="107">
        <v>10</v>
      </c>
      <c r="AQ59" s="107">
        <v>11</v>
      </c>
    </row>
    <row r="60" spans="1:43" ht="15" customHeight="1" x14ac:dyDescent="0.25">
      <c r="A60" s="15"/>
      <c r="B60" s="72" t="s">
        <v>18</v>
      </c>
      <c r="C60" s="75"/>
      <c r="D60" s="75"/>
      <c r="E60" s="75"/>
      <c r="F60" s="75"/>
      <c r="G60" s="75"/>
      <c r="H60" s="75"/>
      <c r="I60" s="92"/>
      <c r="J60" s="84"/>
      <c r="K60" s="72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N60" s="22"/>
      <c r="AO60" s="22"/>
      <c r="AP60" s="22"/>
      <c r="AQ60" s="22"/>
    </row>
    <row r="61" spans="1:43" ht="121.5" customHeight="1" x14ac:dyDescent="0.25">
      <c r="A61" s="315">
        <v>1</v>
      </c>
      <c r="B61" s="312" t="s">
        <v>117</v>
      </c>
      <c r="C61" s="311" t="s">
        <v>8</v>
      </c>
      <c r="D61" s="16" t="s">
        <v>515</v>
      </c>
      <c r="E61" s="311" t="s">
        <v>281</v>
      </c>
      <c r="F61" s="370"/>
      <c r="G61" s="16">
        <v>3211.3</v>
      </c>
      <c r="H61" s="16">
        <v>671.3</v>
      </c>
      <c r="I61" s="4" t="s">
        <v>14</v>
      </c>
      <c r="J61" s="4"/>
      <c r="K61" s="161" t="s">
        <v>726</v>
      </c>
      <c r="L61" s="230"/>
      <c r="M61" s="230"/>
      <c r="N61" s="230"/>
      <c r="O61" s="230"/>
      <c r="P61" s="230"/>
      <c r="Q61" s="230"/>
      <c r="R61" s="230"/>
      <c r="S61" s="230"/>
      <c r="T61" s="230"/>
      <c r="U61" s="230"/>
      <c r="V61" s="230"/>
      <c r="W61" s="230"/>
      <c r="X61" s="230"/>
      <c r="Y61" s="230"/>
      <c r="Z61" s="230"/>
      <c r="AA61" s="230"/>
      <c r="AB61" s="230"/>
      <c r="AC61" s="230"/>
      <c r="AD61" s="230"/>
      <c r="AE61" s="230"/>
      <c r="AF61" s="230"/>
      <c r="AG61" s="230"/>
      <c r="AH61" s="45"/>
      <c r="AI61" s="45"/>
      <c r="AN61" s="22" t="s">
        <v>891</v>
      </c>
      <c r="AO61" s="22" t="s">
        <v>885</v>
      </c>
      <c r="AP61" s="22"/>
      <c r="AQ61" s="22"/>
    </row>
    <row r="62" spans="1:43" ht="144.5" customHeight="1" x14ac:dyDescent="0.25">
      <c r="A62" s="315">
        <v>3</v>
      </c>
      <c r="B62" s="313" t="s">
        <v>398</v>
      </c>
      <c r="C62" s="311" t="s">
        <v>8</v>
      </c>
      <c r="D62" s="16" t="s">
        <v>515</v>
      </c>
      <c r="E62" s="311" t="s">
        <v>292</v>
      </c>
      <c r="F62" s="370"/>
      <c r="G62" s="16">
        <v>4800</v>
      </c>
      <c r="H62" s="16">
        <v>4800</v>
      </c>
      <c r="I62" s="4" t="s">
        <v>14</v>
      </c>
      <c r="J62" s="376"/>
      <c r="K62" s="161" t="s">
        <v>727</v>
      </c>
      <c r="L62" s="230"/>
      <c r="M62" s="230"/>
      <c r="N62" s="230"/>
      <c r="O62" s="230"/>
      <c r="P62" s="230"/>
      <c r="Q62" s="230"/>
      <c r="R62" s="230"/>
      <c r="S62" s="230"/>
      <c r="T62" s="230"/>
      <c r="U62" s="230"/>
      <c r="V62" s="230"/>
      <c r="W62" s="230"/>
      <c r="X62" s="230"/>
      <c r="Y62" s="230"/>
      <c r="Z62" s="230"/>
      <c r="AA62" s="230"/>
      <c r="AB62" s="230"/>
      <c r="AC62" s="230"/>
      <c r="AD62" s="230"/>
      <c r="AE62" s="230"/>
      <c r="AF62" s="230"/>
      <c r="AG62" s="230"/>
      <c r="AH62" s="45"/>
      <c r="AI62" s="45"/>
      <c r="AN62" s="22" t="s">
        <v>891</v>
      </c>
      <c r="AO62" s="22" t="s">
        <v>885</v>
      </c>
      <c r="AP62" s="22"/>
      <c r="AQ62" s="22"/>
    </row>
    <row r="63" spans="1:43" ht="76" customHeight="1" x14ac:dyDescent="0.25">
      <c r="A63" s="315">
        <v>6</v>
      </c>
      <c r="B63" s="312" t="s">
        <v>293</v>
      </c>
      <c r="C63" s="311" t="s">
        <v>8</v>
      </c>
      <c r="D63" s="16" t="s">
        <v>515</v>
      </c>
      <c r="E63" s="311" t="s">
        <v>292</v>
      </c>
      <c r="F63" s="370"/>
      <c r="G63" s="16">
        <v>700</v>
      </c>
      <c r="H63" s="16">
        <v>3300</v>
      </c>
      <c r="I63" s="4" t="s">
        <v>14</v>
      </c>
      <c r="J63" s="376"/>
      <c r="K63" s="161" t="s">
        <v>728</v>
      </c>
      <c r="L63" s="230"/>
      <c r="M63" s="230"/>
      <c r="N63" s="230"/>
      <c r="O63" s="230"/>
      <c r="P63" s="230"/>
      <c r="Q63" s="230"/>
      <c r="R63" s="230"/>
      <c r="S63" s="230"/>
      <c r="T63" s="230"/>
      <c r="U63" s="230"/>
      <c r="V63" s="230"/>
      <c r="W63" s="230"/>
      <c r="X63" s="230"/>
      <c r="Y63" s="230"/>
      <c r="Z63" s="230"/>
      <c r="AA63" s="230"/>
      <c r="AB63" s="230"/>
      <c r="AC63" s="230"/>
      <c r="AD63" s="230"/>
      <c r="AE63" s="230"/>
      <c r="AF63" s="230"/>
      <c r="AG63" s="230"/>
      <c r="AH63" s="45"/>
      <c r="AI63" s="45"/>
      <c r="AN63" s="22" t="s">
        <v>890</v>
      </c>
      <c r="AO63" s="22" t="s">
        <v>885</v>
      </c>
      <c r="AP63" s="22"/>
      <c r="AQ63" s="22"/>
    </row>
    <row r="64" spans="1:43" ht="57.5" customHeight="1" x14ac:dyDescent="0.25">
      <c r="A64" s="475">
        <v>8</v>
      </c>
      <c r="B64" s="511" t="s">
        <v>86</v>
      </c>
      <c r="C64" s="512" t="s">
        <v>8</v>
      </c>
      <c r="D64" s="510" t="s">
        <v>515</v>
      </c>
      <c r="E64" s="467" t="s">
        <v>294</v>
      </c>
      <c r="F64" s="370">
        <v>4775.3999999999996</v>
      </c>
      <c r="G64" s="385">
        <v>7176.8</v>
      </c>
      <c r="H64" s="385">
        <v>7176.8</v>
      </c>
      <c r="I64" s="4" t="s">
        <v>22</v>
      </c>
      <c r="J64" s="162">
        <v>741053015</v>
      </c>
      <c r="K64" s="516" t="s">
        <v>729</v>
      </c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22"/>
      <c r="Z64" s="222"/>
      <c r="AA64" s="222"/>
      <c r="AB64" s="222"/>
      <c r="AC64" s="222"/>
      <c r="AD64" s="222"/>
      <c r="AE64" s="222"/>
      <c r="AF64" s="222"/>
      <c r="AG64" s="222"/>
      <c r="AH64" s="38"/>
      <c r="AI64" s="38"/>
      <c r="AN64" s="22" t="s">
        <v>890</v>
      </c>
      <c r="AO64" s="22" t="s">
        <v>885</v>
      </c>
      <c r="AP64" s="22"/>
      <c r="AQ64" s="22"/>
    </row>
    <row r="65" spans="1:43" ht="57.5" customHeight="1" x14ac:dyDescent="0.25">
      <c r="A65" s="475"/>
      <c r="B65" s="511"/>
      <c r="C65" s="512"/>
      <c r="D65" s="510"/>
      <c r="E65" s="467"/>
      <c r="F65" s="370"/>
      <c r="G65" s="385">
        <v>1000</v>
      </c>
      <c r="H65" s="385">
        <v>1000</v>
      </c>
      <c r="I65" s="4" t="s">
        <v>21</v>
      </c>
      <c r="J65" s="162">
        <v>741053011</v>
      </c>
      <c r="K65" s="517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22"/>
      <c r="Z65" s="222"/>
      <c r="AA65" s="222"/>
      <c r="AB65" s="222"/>
      <c r="AC65" s="222"/>
      <c r="AD65" s="222"/>
      <c r="AE65" s="222"/>
      <c r="AF65" s="222"/>
      <c r="AG65" s="222"/>
      <c r="AH65" s="38"/>
      <c r="AI65" s="38"/>
      <c r="AN65" s="22"/>
      <c r="AO65" s="22"/>
      <c r="AP65" s="22"/>
      <c r="AQ65" s="22"/>
    </row>
    <row r="66" spans="1:43" ht="57.5" customHeight="1" x14ac:dyDescent="0.25">
      <c r="A66" s="475">
        <v>9</v>
      </c>
      <c r="B66" s="513" t="s">
        <v>87</v>
      </c>
      <c r="C66" s="512" t="s">
        <v>8</v>
      </c>
      <c r="D66" s="510" t="s">
        <v>515</v>
      </c>
      <c r="E66" s="512" t="s">
        <v>295</v>
      </c>
      <c r="F66" s="386">
        <v>613.46</v>
      </c>
      <c r="G66" s="385">
        <v>1529.4</v>
      </c>
      <c r="H66" s="385">
        <v>1529.4</v>
      </c>
      <c r="I66" s="4" t="s">
        <v>22</v>
      </c>
      <c r="J66" s="162">
        <v>741002015</v>
      </c>
      <c r="K66" s="516" t="s">
        <v>730</v>
      </c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22"/>
      <c r="Z66" s="222"/>
      <c r="AA66" s="222"/>
      <c r="AB66" s="222"/>
      <c r="AC66" s="222"/>
      <c r="AD66" s="222"/>
      <c r="AE66" s="222"/>
      <c r="AF66" s="222"/>
      <c r="AG66" s="222"/>
      <c r="AH66" s="38"/>
      <c r="AI66" s="38"/>
      <c r="AN66" s="22" t="s">
        <v>890</v>
      </c>
      <c r="AO66" s="22" t="s">
        <v>885</v>
      </c>
      <c r="AP66" s="22"/>
      <c r="AQ66" s="22"/>
    </row>
    <row r="67" spans="1:43" ht="57.5" customHeight="1" x14ac:dyDescent="0.25">
      <c r="A67" s="475"/>
      <c r="B67" s="513"/>
      <c r="C67" s="512"/>
      <c r="D67" s="510"/>
      <c r="E67" s="512"/>
      <c r="F67" s="386"/>
      <c r="G67" s="385">
        <v>615.29999999999995</v>
      </c>
      <c r="H67" s="385">
        <v>615.29999999999995</v>
      </c>
      <c r="I67" s="4" t="s">
        <v>21</v>
      </c>
      <c r="J67" s="162">
        <v>741002011</v>
      </c>
      <c r="K67" s="517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22"/>
      <c r="Z67" s="222"/>
      <c r="AA67" s="222"/>
      <c r="AB67" s="222"/>
      <c r="AC67" s="222"/>
      <c r="AD67" s="222"/>
      <c r="AE67" s="222"/>
      <c r="AF67" s="222"/>
      <c r="AG67" s="222"/>
      <c r="AH67" s="38"/>
      <c r="AI67" s="38"/>
      <c r="AN67" s="22"/>
      <c r="AO67" s="22"/>
      <c r="AP67" s="22"/>
      <c r="AQ67" s="22"/>
    </row>
    <row r="68" spans="1:43" ht="78.5" customHeight="1" x14ac:dyDescent="0.25">
      <c r="A68" s="475">
        <v>10</v>
      </c>
      <c r="B68" s="514" t="s">
        <v>88</v>
      </c>
      <c r="C68" s="512" t="s">
        <v>8</v>
      </c>
      <c r="D68" s="510" t="s">
        <v>515</v>
      </c>
      <c r="E68" s="512" t="s">
        <v>295</v>
      </c>
      <c r="F68" s="386">
        <v>2365</v>
      </c>
      <c r="G68" s="385">
        <v>11214.8</v>
      </c>
      <c r="H68" s="385">
        <v>11214.8</v>
      </c>
      <c r="I68" s="4" t="s">
        <v>22</v>
      </c>
      <c r="J68" s="162">
        <v>741005015</v>
      </c>
      <c r="K68" s="516" t="s">
        <v>731</v>
      </c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22"/>
      <c r="Z68" s="222"/>
      <c r="AA68" s="222"/>
      <c r="AB68" s="222"/>
      <c r="AC68" s="222"/>
      <c r="AD68" s="222"/>
      <c r="AE68" s="222"/>
      <c r="AF68" s="222"/>
      <c r="AG68" s="222"/>
      <c r="AH68" s="38"/>
      <c r="AI68" s="38"/>
      <c r="AN68" s="22" t="s">
        <v>890</v>
      </c>
      <c r="AO68" s="22" t="s">
        <v>885</v>
      </c>
      <c r="AP68" s="22"/>
      <c r="AQ68" s="22"/>
    </row>
    <row r="69" spans="1:43" ht="78.5" customHeight="1" x14ac:dyDescent="0.25">
      <c r="A69" s="475"/>
      <c r="B69" s="514"/>
      <c r="C69" s="512"/>
      <c r="D69" s="510"/>
      <c r="E69" s="512"/>
      <c r="F69" s="386"/>
      <c r="G69" s="385">
        <v>1647.6</v>
      </c>
      <c r="H69" s="385">
        <v>1647.6</v>
      </c>
      <c r="I69" s="4" t="s">
        <v>21</v>
      </c>
      <c r="J69" s="162">
        <v>741005011</v>
      </c>
      <c r="K69" s="517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22"/>
      <c r="Z69" s="222"/>
      <c r="AA69" s="222"/>
      <c r="AB69" s="222"/>
      <c r="AC69" s="222"/>
      <c r="AD69" s="222"/>
      <c r="AE69" s="222"/>
      <c r="AF69" s="222"/>
      <c r="AG69" s="222"/>
      <c r="AH69" s="38"/>
      <c r="AI69" s="38"/>
      <c r="AN69" s="22"/>
      <c r="AO69" s="22"/>
      <c r="AP69" s="22"/>
      <c r="AQ69" s="22"/>
    </row>
    <row r="70" spans="1:43" ht="87.5" customHeight="1" x14ac:dyDescent="0.25">
      <c r="A70" s="315">
        <v>11</v>
      </c>
      <c r="B70" s="163" t="s">
        <v>89</v>
      </c>
      <c r="C70" s="316" t="s">
        <v>8</v>
      </c>
      <c r="D70" s="314" t="s">
        <v>515</v>
      </c>
      <c r="E70" s="316" t="s">
        <v>295</v>
      </c>
      <c r="F70" s="386">
        <v>106.13</v>
      </c>
      <c r="G70" s="385">
        <v>127.8</v>
      </c>
      <c r="H70" s="385">
        <v>127.8</v>
      </c>
      <c r="I70" s="4" t="s">
        <v>22</v>
      </c>
      <c r="J70" s="162">
        <v>741045015</v>
      </c>
      <c r="K70" s="156" t="s">
        <v>732</v>
      </c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22"/>
      <c r="Z70" s="222"/>
      <c r="AA70" s="222"/>
      <c r="AB70" s="222"/>
      <c r="AC70" s="222"/>
      <c r="AD70" s="222"/>
      <c r="AE70" s="222"/>
      <c r="AF70" s="222"/>
      <c r="AG70" s="222"/>
      <c r="AH70" s="38"/>
      <c r="AI70" s="38"/>
      <c r="AN70" s="22" t="s">
        <v>890</v>
      </c>
      <c r="AO70" s="22" t="s">
        <v>885</v>
      </c>
      <c r="AP70" s="22"/>
      <c r="AQ70" s="22"/>
    </row>
    <row r="71" spans="1:43" ht="50" customHeight="1" x14ac:dyDescent="0.25">
      <c r="A71" s="475">
        <v>12</v>
      </c>
      <c r="B71" s="513" t="s">
        <v>90</v>
      </c>
      <c r="C71" s="512" t="s">
        <v>8</v>
      </c>
      <c r="D71" s="510" t="s">
        <v>515</v>
      </c>
      <c r="E71" s="512" t="s">
        <v>295</v>
      </c>
      <c r="F71" s="386">
        <v>2592.4</v>
      </c>
      <c r="G71" s="385">
        <v>5975</v>
      </c>
      <c r="H71" s="385">
        <v>5975</v>
      </c>
      <c r="I71" s="4" t="s">
        <v>22</v>
      </c>
      <c r="J71" s="162">
        <v>741047015</v>
      </c>
      <c r="K71" s="516" t="s">
        <v>733</v>
      </c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22"/>
      <c r="Z71" s="222"/>
      <c r="AA71" s="222"/>
      <c r="AB71" s="222"/>
      <c r="AC71" s="222"/>
      <c r="AD71" s="222"/>
      <c r="AE71" s="222"/>
      <c r="AF71" s="222"/>
      <c r="AG71" s="222"/>
      <c r="AH71" s="38"/>
      <c r="AI71" s="38"/>
      <c r="AN71" s="22" t="s">
        <v>890</v>
      </c>
      <c r="AO71" s="22" t="s">
        <v>885</v>
      </c>
      <c r="AP71" s="22"/>
      <c r="AQ71" s="22"/>
    </row>
    <row r="72" spans="1:43" ht="50" customHeight="1" x14ac:dyDescent="0.25">
      <c r="A72" s="475"/>
      <c r="B72" s="513"/>
      <c r="C72" s="512"/>
      <c r="D72" s="510"/>
      <c r="E72" s="512"/>
      <c r="F72" s="386"/>
      <c r="G72" s="385">
        <v>750</v>
      </c>
      <c r="H72" s="385">
        <v>750</v>
      </c>
      <c r="I72" s="4" t="s">
        <v>21</v>
      </c>
      <c r="J72" s="162">
        <v>741047011</v>
      </c>
      <c r="K72" s="517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22"/>
      <c r="Z72" s="222"/>
      <c r="AA72" s="222"/>
      <c r="AB72" s="222"/>
      <c r="AC72" s="222"/>
      <c r="AD72" s="222"/>
      <c r="AE72" s="222"/>
      <c r="AF72" s="222"/>
      <c r="AG72" s="222"/>
      <c r="AH72" s="38"/>
      <c r="AI72" s="38"/>
      <c r="AN72" s="22"/>
      <c r="AO72" s="22"/>
      <c r="AP72" s="22"/>
      <c r="AQ72" s="22"/>
    </row>
    <row r="73" spans="1:43" ht="30.75" customHeight="1" x14ac:dyDescent="0.25">
      <c r="A73" s="95"/>
      <c r="B73" s="1" t="s">
        <v>4</v>
      </c>
      <c r="C73" s="81" t="s">
        <v>8</v>
      </c>
      <c r="D73" s="89"/>
      <c r="E73" s="88"/>
      <c r="F73" s="88"/>
      <c r="G73" s="89">
        <f t="shared" ref="G73:H73" si="0">G75+G76+G77</f>
        <v>38748</v>
      </c>
      <c r="H73" s="89">
        <f t="shared" si="0"/>
        <v>38808</v>
      </c>
      <c r="I73" s="88"/>
      <c r="J73" s="82"/>
      <c r="K73" s="8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N73" s="28"/>
      <c r="AO73" s="28"/>
      <c r="AP73" s="28"/>
      <c r="AQ73" s="28"/>
    </row>
    <row r="74" spans="1:43" ht="15" customHeight="1" x14ac:dyDescent="0.25">
      <c r="A74" s="17"/>
      <c r="B74" s="8" t="s">
        <v>11</v>
      </c>
      <c r="C74" s="106"/>
      <c r="D74" s="86"/>
      <c r="E74" s="94"/>
      <c r="F74" s="94"/>
      <c r="G74" s="86"/>
      <c r="H74" s="86"/>
      <c r="I74" s="94"/>
      <c r="J74" s="90"/>
      <c r="K74" s="86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N74" s="28"/>
      <c r="AO74" s="28"/>
      <c r="AP74" s="28"/>
      <c r="AQ74" s="28"/>
    </row>
    <row r="75" spans="1:43" ht="30.75" customHeight="1" x14ac:dyDescent="0.25">
      <c r="A75" s="17"/>
      <c r="B75" s="8" t="s">
        <v>1</v>
      </c>
      <c r="C75" s="106" t="s">
        <v>8</v>
      </c>
      <c r="D75" s="86"/>
      <c r="E75" s="94"/>
      <c r="F75" s="94"/>
      <c r="G75" s="86">
        <f t="shared" ref="G75:H75" si="1">G65+G67+G69+G72</f>
        <v>4012.8999999999996</v>
      </c>
      <c r="H75" s="86">
        <f t="shared" si="1"/>
        <v>4012.8999999999996</v>
      </c>
      <c r="I75" s="94"/>
      <c r="J75" s="90"/>
      <c r="K75" s="86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N75" s="28"/>
      <c r="AO75" s="28"/>
      <c r="AP75" s="28"/>
      <c r="AQ75" s="28"/>
    </row>
    <row r="76" spans="1:43" ht="30.75" customHeight="1" x14ac:dyDescent="0.25">
      <c r="A76" s="17"/>
      <c r="B76" s="8" t="s">
        <v>12</v>
      </c>
      <c r="C76" s="106" t="s">
        <v>8</v>
      </c>
      <c r="D76" s="86"/>
      <c r="E76" s="94"/>
      <c r="F76" s="94"/>
      <c r="G76" s="86">
        <f t="shared" ref="G76:H76" si="2">G64+G66+G68+G70+G71</f>
        <v>26023.8</v>
      </c>
      <c r="H76" s="86">
        <f t="shared" si="2"/>
        <v>26023.8</v>
      </c>
      <c r="I76" s="94"/>
      <c r="J76" s="90"/>
      <c r="K76" s="86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N76" s="28"/>
      <c r="AO76" s="28"/>
      <c r="AP76" s="28"/>
      <c r="AQ76" s="28"/>
    </row>
    <row r="77" spans="1:43" ht="30.75" customHeight="1" x14ac:dyDescent="0.25">
      <c r="A77" s="17"/>
      <c r="B77" s="8" t="s">
        <v>13</v>
      </c>
      <c r="C77" s="106" t="s">
        <v>8</v>
      </c>
      <c r="D77" s="86"/>
      <c r="E77" s="94"/>
      <c r="F77" s="94"/>
      <c r="G77" s="86">
        <f>G61+G62+G63</f>
        <v>8711.2999999999993</v>
      </c>
      <c r="H77" s="86">
        <f>H61+H62+H63</f>
        <v>8771.2999999999993</v>
      </c>
      <c r="I77" s="94"/>
      <c r="J77" s="90"/>
      <c r="K77" s="86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N77" s="28"/>
      <c r="AO77" s="28"/>
      <c r="AP77" s="28"/>
      <c r="AQ77" s="28"/>
    </row>
    <row r="78" spans="1:43" ht="15" customHeight="1" x14ac:dyDescent="0.25">
      <c r="A78" s="5"/>
      <c r="B78" s="14" t="s">
        <v>102</v>
      </c>
      <c r="C78" s="88"/>
      <c r="D78" s="88"/>
      <c r="E78" s="88"/>
      <c r="F78" s="88"/>
      <c r="G78" s="88"/>
      <c r="H78" s="88"/>
      <c r="I78" s="88"/>
      <c r="J78" s="88"/>
      <c r="K78" s="14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N78" s="22"/>
      <c r="AO78" s="22"/>
      <c r="AP78" s="22"/>
      <c r="AQ78" s="22"/>
    </row>
    <row r="79" spans="1:43" ht="15.75" customHeight="1" x14ac:dyDescent="0.25">
      <c r="A79" s="5"/>
      <c r="B79" s="83" t="s">
        <v>38</v>
      </c>
      <c r="C79" s="95"/>
      <c r="D79" s="95"/>
      <c r="E79" s="95"/>
      <c r="F79" s="95"/>
      <c r="G79" s="95"/>
      <c r="H79" s="95"/>
      <c r="I79" s="95"/>
      <c r="J79" s="95"/>
      <c r="K79" s="83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N79" s="22"/>
      <c r="AO79" s="22"/>
      <c r="AP79" s="22"/>
      <c r="AQ79" s="22"/>
    </row>
    <row r="80" spans="1:43" ht="78.75" customHeight="1" x14ac:dyDescent="0.25">
      <c r="A80" s="315">
        <v>1</v>
      </c>
      <c r="B80" s="2" t="s">
        <v>46</v>
      </c>
      <c r="C80" s="334" t="s">
        <v>2</v>
      </c>
      <c r="D80" s="9" t="s">
        <v>517</v>
      </c>
      <c r="E80" s="318" t="s">
        <v>150</v>
      </c>
      <c r="F80" s="382">
        <v>168</v>
      </c>
      <c r="G80" s="382">
        <v>160</v>
      </c>
      <c r="H80" s="382">
        <v>160</v>
      </c>
      <c r="I80" s="382" t="s">
        <v>515</v>
      </c>
      <c r="J80" s="382" t="s">
        <v>515</v>
      </c>
      <c r="K80" s="104" t="s">
        <v>671</v>
      </c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21"/>
      <c r="Z80" s="221"/>
      <c r="AA80" s="221"/>
      <c r="AB80" s="221"/>
      <c r="AC80" s="221"/>
      <c r="AD80" s="221"/>
      <c r="AE80" s="221"/>
      <c r="AF80" s="221"/>
      <c r="AG80" s="221"/>
      <c r="AH80" s="35"/>
      <c r="AI80" s="35"/>
      <c r="AN80" s="22" t="s">
        <v>890</v>
      </c>
      <c r="AO80" s="22" t="s">
        <v>636</v>
      </c>
      <c r="AP80" s="22">
        <v>11</v>
      </c>
      <c r="AQ80" s="22">
        <v>12</v>
      </c>
    </row>
    <row r="81" spans="1:43" ht="109" customHeight="1" x14ac:dyDescent="0.25">
      <c r="A81" s="315">
        <v>2</v>
      </c>
      <c r="B81" s="2" t="s">
        <v>59</v>
      </c>
      <c r="C81" s="318" t="s">
        <v>106</v>
      </c>
      <c r="D81" s="9" t="s">
        <v>518</v>
      </c>
      <c r="E81" s="318" t="s">
        <v>151</v>
      </c>
      <c r="F81" s="382">
        <v>56.487000000000002</v>
      </c>
      <c r="G81" s="382">
        <v>53.9</v>
      </c>
      <c r="H81" s="382">
        <v>51.4</v>
      </c>
      <c r="I81" s="382" t="s">
        <v>515</v>
      </c>
      <c r="J81" s="382" t="s">
        <v>515</v>
      </c>
      <c r="K81" s="62" t="s">
        <v>975</v>
      </c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35"/>
      <c r="AI81" s="35"/>
      <c r="AN81" s="22" t="s">
        <v>893</v>
      </c>
      <c r="AO81" s="22" t="s">
        <v>636</v>
      </c>
      <c r="AP81" s="22">
        <v>12</v>
      </c>
      <c r="AQ81" s="22">
        <v>13</v>
      </c>
    </row>
    <row r="82" spans="1:43" ht="109" customHeight="1" x14ac:dyDescent="0.25">
      <c r="A82" s="315">
        <v>3</v>
      </c>
      <c r="B82" s="2" t="s">
        <v>60</v>
      </c>
      <c r="C82" s="318" t="s">
        <v>106</v>
      </c>
      <c r="D82" s="9" t="s">
        <v>518</v>
      </c>
      <c r="E82" s="318" t="s">
        <v>151</v>
      </c>
      <c r="F82" s="382">
        <v>6.5880000000000001</v>
      </c>
      <c r="G82" s="382">
        <v>6.2</v>
      </c>
      <c r="H82" s="184">
        <v>6</v>
      </c>
      <c r="I82" s="382" t="s">
        <v>515</v>
      </c>
      <c r="J82" s="382" t="s">
        <v>515</v>
      </c>
      <c r="K82" s="319" t="s">
        <v>976</v>
      </c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23"/>
      <c r="Y82" s="223"/>
      <c r="Z82" s="223"/>
      <c r="AA82" s="223"/>
      <c r="AB82" s="223"/>
      <c r="AC82" s="223"/>
      <c r="AD82" s="223"/>
      <c r="AE82" s="223"/>
      <c r="AF82" s="223"/>
      <c r="AG82" s="223"/>
      <c r="AH82" s="35"/>
      <c r="AI82" s="35"/>
      <c r="AN82" s="22" t="s">
        <v>893</v>
      </c>
      <c r="AO82" s="22" t="s">
        <v>636</v>
      </c>
      <c r="AP82" s="22">
        <v>13</v>
      </c>
      <c r="AQ82" s="22">
        <v>14</v>
      </c>
    </row>
    <row r="83" spans="1:43" ht="15" customHeight="1" x14ac:dyDescent="0.25">
      <c r="A83" s="15"/>
      <c r="B83" s="138" t="s">
        <v>18</v>
      </c>
      <c r="C83" s="121"/>
      <c r="D83" s="121"/>
      <c r="E83" s="121"/>
      <c r="F83" s="121"/>
      <c r="G83" s="121"/>
      <c r="H83" s="121"/>
      <c r="I83" s="121"/>
      <c r="J83" s="121"/>
      <c r="K83" s="138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  <c r="Z83" s="139"/>
      <c r="AA83" s="139"/>
      <c r="AB83" s="139"/>
      <c r="AC83" s="139"/>
      <c r="AD83" s="139"/>
      <c r="AE83" s="139"/>
      <c r="AF83" s="139"/>
      <c r="AG83" s="139"/>
      <c r="AH83" s="139"/>
      <c r="AI83" s="139"/>
      <c r="AN83" s="22"/>
      <c r="AO83" s="22"/>
      <c r="AP83" s="22"/>
      <c r="AQ83" s="22"/>
    </row>
    <row r="84" spans="1:43" ht="92.5" customHeight="1" x14ac:dyDescent="0.25">
      <c r="A84" s="315">
        <v>1</v>
      </c>
      <c r="B84" s="312" t="s">
        <v>49</v>
      </c>
      <c r="C84" s="21" t="s">
        <v>107</v>
      </c>
      <c r="D84" s="311" t="s">
        <v>515</v>
      </c>
      <c r="E84" s="311" t="s">
        <v>296</v>
      </c>
      <c r="F84" s="370">
        <v>78</v>
      </c>
      <c r="G84" s="370">
        <v>289</v>
      </c>
      <c r="H84" s="370">
        <v>547</v>
      </c>
      <c r="I84" s="375"/>
      <c r="J84" s="375"/>
      <c r="K84" s="319" t="s">
        <v>868</v>
      </c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23"/>
      <c r="Y84" s="223"/>
      <c r="Z84" s="223"/>
      <c r="AA84" s="223"/>
      <c r="AB84" s="223"/>
      <c r="AC84" s="223"/>
      <c r="AD84" s="223"/>
      <c r="AE84" s="223"/>
      <c r="AF84" s="223"/>
      <c r="AG84" s="223"/>
      <c r="AH84" s="37"/>
      <c r="AI84" s="37"/>
      <c r="AN84" s="22" t="s">
        <v>890</v>
      </c>
      <c r="AO84" s="22" t="s">
        <v>885</v>
      </c>
      <c r="AP84" s="22"/>
      <c r="AQ84" s="22"/>
    </row>
    <row r="85" spans="1:43" ht="82.25" customHeight="1" x14ac:dyDescent="0.25">
      <c r="A85" s="315">
        <v>2</v>
      </c>
      <c r="B85" s="312" t="s">
        <v>36</v>
      </c>
      <c r="C85" s="135" t="s">
        <v>2</v>
      </c>
      <c r="D85" s="311" t="s">
        <v>515</v>
      </c>
      <c r="E85" s="311" t="s">
        <v>150</v>
      </c>
      <c r="F85" s="370" t="s">
        <v>635</v>
      </c>
      <c r="G85" s="370">
        <v>1</v>
      </c>
      <c r="H85" s="370">
        <v>1</v>
      </c>
      <c r="I85" s="382"/>
      <c r="J85" s="370"/>
      <c r="K85" s="388" t="s">
        <v>971</v>
      </c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37"/>
      <c r="AI85" s="37"/>
      <c r="AN85" s="22" t="s">
        <v>890</v>
      </c>
      <c r="AO85" s="22" t="s">
        <v>885</v>
      </c>
      <c r="AP85" s="22"/>
      <c r="AQ85" s="22"/>
    </row>
    <row r="86" spans="1:43" ht="61" customHeight="1" x14ac:dyDescent="0.25">
      <c r="A86" s="315">
        <v>3</v>
      </c>
      <c r="B86" s="312" t="s">
        <v>37</v>
      </c>
      <c r="C86" s="135" t="s">
        <v>2</v>
      </c>
      <c r="D86" s="311" t="s">
        <v>515</v>
      </c>
      <c r="E86" s="311" t="s">
        <v>297</v>
      </c>
      <c r="F86" s="370" t="s">
        <v>635</v>
      </c>
      <c r="G86" s="370">
        <v>1</v>
      </c>
      <c r="H86" s="370" t="s">
        <v>23</v>
      </c>
      <c r="I86" s="382"/>
      <c r="J86" s="370"/>
      <c r="K86" s="319" t="s">
        <v>761</v>
      </c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23"/>
      <c r="Z86" s="223"/>
      <c r="AA86" s="223"/>
      <c r="AB86" s="223"/>
      <c r="AC86" s="223"/>
      <c r="AD86" s="223"/>
      <c r="AE86" s="223"/>
      <c r="AF86" s="223"/>
      <c r="AG86" s="223"/>
      <c r="AH86" s="37"/>
      <c r="AI86" s="37"/>
      <c r="AN86" s="22" t="s">
        <v>891</v>
      </c>
      <c r="AO86" s="22" t="s">
        <v>885</v>
      </c>
      <c r="AP86" s="22"/>
      <c r="AQ86" s="22"/>
    </row>
    <row r="87" spans="1:43" ht="15" customHeight="1" x14ac:dyDescent="0.25">
      <c r="A87" s="81"/>
      <c r="B87" s="27" t="s">
        <v>298</v>
      </c>
      <c r="C87" s="25"/>
      <c r="D87" s="25"/>
      <c r="E87" s="25"/>
      <c r="F87" s="25"/>
      <c r="G87" s="25"/>
      <c r="H87" s="25"/>
      <c r="I87" s="25"/>
      <c r="J87" s="25"/>
      <c r="K87" s="27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N87" s="107"/>
      <c r="AO87" s="107"/>
      <c r="AP87" s="107"/>
      <c r="AQ87" s="107"/>
    </row>
    <row r="88" spans="1:43" ht="15.75" customHeight="1" x14ac:dyDescent="0.25">
      <c r="A88" s="81"/>
      <c r="B88" s="83" t="s">
        <v>38</v>
      </c>
      <c r="C88" s="95"/>
      <c r="D88" s="95"/>
      <c r="E88" s="95"/>
      <c r="F88" s="95"/>
      <c r="G88" s="95"/>
      <c r="H88" s="95"/>
      <c r="I88" s="88"/>
      <c r="J88" s="82"/>
      <c r="K88" s="83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N88" s="107"/>
      <c r="AO88" s="107"/>
      <c r="AP88" s="107"/>
      <c r="AQ88" s="107"/>
    </row>
    <row r="89" spans="1:43" ht="100" customHeight="1" x14ac:dyDescent="0.25">
      <c r="A89" s="318">
        <v>1</v>
      </c>
      <c r="B89" s="2" t="s">
        <v>299</v>
      </c>
      <c r="C89" s="318" t="s">
        <v>230</v>
      </c>
      <c r="D89" s="10" t="s">
        <v>514</v>
      </c>
      <c r="E89" s="318" t="s">
        <v>383</v>
      </c>
      <c r="F89" s="382"/>
      <c r="G89" s="382">
        <v>29.2</v>
      </c>
      <c r="H89" s="382" t="s">
        <v>655</v>
      </c>
      <c r="I89" s="382" t="s">
        <v>515</v>
      </c>
      <c r="J89" s="382" t="s">
        <v>515</v>
      </c>
      <c r="K89" s="78" t="s">
        <v>968</v>
      </c>
      <c r="L89" s="231"/>
      <c r="M89" s="231"/>
      <c r="N89" s="231"/>
      <c r="O89" s="231"/>
      <c r="P89" s="231"/>
      <c r="Q89" s="231"/>
      <c r="R89" s="231"/>
      <c r="S89" s="231"/>
      <c r="T89" s="231"/>
      <c r="U89" s="231"/>
      <c r="V89" s="231"/>
      <c r="W89" s="231"/>
      <c r="X89" s="231"/>
      <c r="Y89" s="231"/>
      <c r="Z89" s="231"/>
      <c r="AA89" s="231"/>
      <c r="AB89" s="231"/>
      <c r="AC89" s="231"/>
      <c r="AD89" s="231"/>
      <c r="AE89" s="231"/>
      <c r="AF89" s="231"/>
      <c r="AG89" s="231"/>
      <c r="AH89" s="42"/>
      <c r="AI89" s="42"/>
      <c r="AN89" s="107" t="s">
        <v>891</v>
      </c>
      <c r="AO89" s="107" t="s">
        <v>636</v>
      </c>
      <c r="AP89" s="107">
        <v>14</v>
      </c>
      <c r="AQ89" s="107">
        <v>15</v>
      </c>
    </row>
    <row r="90" spans="1:43" ht="99.5" customHeight="1" x14ac:dyDescent="0.25">
      <c r="A90" s="318">
        <v>2</v>
      </c>
      <c r="B90" s="2" t="s">
        <v>229</v>
      </c>
      <c r="C90" s="318" t="s">
        <v>300</v>
      </c>
      <c r="D90" s="10" t="s">
        <v>514</v>
      </c>
      <c r="E90" s="318" t="s">
        <v>383</v>
      </c>
      <c r="F90" s="382"/>
      <c r="G90" s="382">
        <v>12.4</v>
      </c>
      <c r="H90" s="382" t="s">
        <v>656</v>
      </c>
      <c r="I90" s="382" t="s">
        <v>515</v>
      </c>
      <c r="J90" s="382" t="s">
        <v>515</v>
      </c>
      <c r="K90" s="78" t="s">
        <v>968</v>
      </c>
      <c r="L90" s="231"/>
      <c r="M90" s="231"/>
      <c r="N90" s="231"/>
      <c r="O90" s="231"/>
      <c r="P90" s="231"/>
      <c r="Q90" s="231"/>
      <c r="R90" s="231"/>
      <c r="S90" s="231"/>
      <c r="T90" s="231"/>
      <c r="U90" s="231"/>
      <c r="V90" s="231"/>
      <c r="W90" s="231"/>
      <c r="X90" s="231"/>
      <c r="Y90" s="231"/>
      <c r="Z90" s="231"/>
      <c r="AA90" s="231"/>
      <c r="AB90" s="231"/>
      <c r="AC90" s="231"/>
      <c r="AD90" s="231"/>
      <c r="AE90" s="231"/>
      <c r="AF90" s="231"/>
      <c r="AG90" s="231"/>
      <c r="AH90" s="42"/>
      <c r="AI90" s="42"/>
      <c r="AN90" s="107" t="s">
        <v>891</v>
      </c>
      <c r="AO90" s="107" t="s">
        <v>636</v>
      </c>
      <c r="AP90" s="107">
        <v>15</v>
      </c>
      <c r="AQ90" s="107">
        <v>16</v>
      </c>
    </row>
    <row r="91" spans="1:43" ht="15" customHeight="1" x14ac:dyDescent="0.25">
      <c r="A91" s="356"/>
      <c r="B91" s="103" t="s">
        <v>18</v>
      </c>
      <c r="C91" s="121"/>
      <c r="D91" s="121"/>
      <c r="E91" s="121"/>
      <c r="F91" s="121"/>
      <c r="G91" s="121"/>
      <c r="H91" s="121"/>
      <c r="I91" s="92"/>
      <c r="J91" s="84"/>
      <c r="K91" s="103"/>
      <c r="L91" s="124"/>
      <c r="M91" s="124"/>
      <c r="N91" s="124"/>
      <c r="O91" s="124"/>
      <c r="P91" s="124"/>
      <c r="Q91" s="124"/>
      <c r="R91" s="124"/>
      <c r="S91" s="124"/>
      <c r="T91" s="124"/>
      <c r="U91" s="124"/>
      <c r="V91" s="124"/>
      <c r="W91" s="124"/>
      <c r="X91" s="124"/>
      <c r="Y91" s="124"/>
      <c r="Z91" s="124"/>
      <c r="AA91" s="124"/>
      <c r="AB91" s="124"/>
      <c r="AC91" s="124"/>
      <c r="AD91" s="124"/>
      <c r="AE91" s="124"/>
      <c r="AF91" s="124"/>
      <c r="AG91" s="124"/>
      <c r="AH91" s="124"/>
      <c r="AI91" s="124"/>
      <c r="AN91" s="29"/>
      <c r="AO91" s="29"/>
      <c r="AP91" s="29"/>
      <c r="AQ91" s="29"/>
    </row>
    <row r="92" spans="1:43" ht="44" customHeight="1" x14ac:dyDescent="0.25">
      <c r="A92" s="467">
        <v>1</v>
      </c>
      <c r="B92" s="515" t="s">
        <v>98</v>
      </c>
      <c r="C92" s="467" t="s">
        <v>8</v>
      </c>
      <c r="D92" s="510" t="s">
        <v>515</v>
      </c>
      <c r="E92" s="467" t="s">
        <v>399</v>
      </c>
      <c r="F92" s="370" t="s">
        <v>632</v>
      </c>
      <c r="G92" s="113">
        <v>513.5</v>
      </c>
      <c r="H92" s="113">
        <v>513.5</v>
      </c>
      <c r="I92" s="379" t="s">
        <v>21</v>
      </c>
      <c r="J92" s="53" t="s">
        <v>401</v>
      </c>
      <c r="K92" s="486" t="s">
        <v>658</v>
      </c>
      <c r="L92" s="232"/>
      <c r="M92" s="232"/>
      <c r="N92" s="232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  <c r="AE92" s="232"/>
      <c r="AF92" s="232"/>
      <c r="AG92" s="232"/>
      <c r="AH92" s="38"/>
      <c r="AI92" s="38"/>
      <c r="AN92" s="29" t="s">
        <v>890</v>
      </c>
      <c r="AO92" s="29" t="s">
        <v>885</v>
      </c>
      <c r="AP92" s="29"/>
      <c r="AQ92" s="29"/>
    </row>
    <row r="93" spans="1:43" ht="28.5" customHeight="1" x14ac:dyDescent="0.35">
      <c r="A93" s="467"/>
      <c r="B93" s="515"/>
      <c r="C93" s="467"/>
      <c r="D93" s="510"/>
      <c r="E93" s="467"/>
      <c r="G93" s="113">
        <v>790</v>
      </c>
      <c r="H93" s="113">
        <v>790</v>
      </c>
      <c r="I93" s="382" t="s">
        <v>22</v>
      </c>
      <c r="J93" s="53" t="s">
        <v>400</v>
      </c>
      <c r="K93" s="487"/>
      <c r="L93" s="232"/>
      <c r="M93" s="232"/>
      <c r="N93" s="232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  <c r="AE93" s="232"/>
      <c r="AF93" s="232"/>
      <c r="AG93" s="232"/>
      <c r="AH93" s="38"/>
      <c r="AI93" s="38"/>
      <c r="AN93" s="29"/>
      <c r="AO93" s="29"/>
      <c r="AP93" s="29"/>
      <c r="AQ93" s="29"/>
    </row>
    <row r="94" spans="1:43" ht="28.5" customHeight="1" x14ac:dyDescent="0.25">
      <c r="A94" s="467">
        <v>2</v>
      </c>
      <c r="B94" s="515" t="s">
        <v>99</v>
      </c>
      <c r="C94" s="467" t="s">
        <v>8</v>
      </c>
      <c r="D94" s="510" t="s">
        <v>515</v>
      </c>
      <c r="E94" s="467" t="s">
        <v>402</v>
      </c>
      <c r="F94" s="370"/>
      <c r="G94" s="113">
        <v>626.4</v>
      </c>
      <c r="H94" s="113">
        <v>626.4</v>
      </c>
      <c r="I94" s="379" t="s">
        <v>22</v>
      </c>
      <c r="J94" s="53" t="s">
        <v>403</v>
      </c>
      <c r="K94" s="486" t="s">
        <v>658</v>
      </c>
      <c r="L94" s="232"/>
      <c r="M94" s="232"/>
      <c r="N94" s="232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  <c r="AE94" s="232"/>
      <c r="AF94" s="232"/>
      <c r="AG94" s="232"/>
      <c r="AH94" s="38"/>
      <c r="AI94" s="38"/>
      <c r="AN94" s="29" t="s">
        <v>890</v>
      </c>
      <c r="AO94" s="29" t="s">
        <v>885</v>
      </c>
      <c r="AP94" s="29"/>
      <c r="AQ94" s="29"/>
    </row>
    <row r="95" spans="1:43" ht="39" customHeight="1" x14ac:dyDescent="0.25">
      <c r="A95" s="467"/>
      <c r="B95" s="515"/>
      <c r="C95" s="467"/>
      <c r="D95" s="510"/>
      <c r="E95" s="467"/>
      <c r="F95" s="370" t="s">
        <v>632</v>
      </c>
      <c r="G95" s="51">
        <v>74</v>
      </c>
      <c r="H95" s="51">
        <v>74</v>
      </c>
      <c r="I95" s="382" t="s">
        <v>21</v>
      </c>
      <c r="J95" s="53" t="s">
        <v>404</v>
      </c>
      <c r="K95" s="487"/>
      <c r="L95" s="232"/>
      <c r="M95" s="232"/>
      <c r="N95" s="232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  <c r="AE95" s="232"/>
      <c r="AF95" s="232"/>
      <c r="AG95" s="232"/>
      <c r="AH95" s="43"/>
      <c r="AI95" s="43"/>
      <c r="AN95" s="29"/>
      <c r="AO95" s="29"/>
      <c r="AP95" s="29"/>
      <c r="AQ95" s="29"/>
    </row>
    <row r="96" spans="1:43" ht="27" customHeight="1" x14ac:dyDescent="0.25">
      <c r="A96" s="467">
        <v>3</v>
      </c>
      <c r="B96" s="515" t="s">
        <v>116</v>
      </c>
      <c r="C96" s="467" t="s">
        <v>8</v>
      </c>
      <c r="D96" s="510" t="s">
        <v>515</v>
      </c>
      <c r="E96" s="467" t="s">
        <v>399</v>
      </c>
      <c r="F96" s="370"/>
      <c r="G96" s="113">
        <v>116</v>
      </c>
      <c r="H96" s="113">
        <v>116</v>
      </c>
      <c r="I96" s="379" t="s">
        <v>22</v>
      </c>
      <c r="J96" s="53" t="s">
        <v>405</v>
      </c>
      <c r="K96" s="486" t="s">
        <v>658</v>
      </c>
      <c r="L96" s="232"/>
      <c r="M96" s="232"/>
      <c r="N96" s="232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  <c r="AE96" s="232"/>
      <c r="AF96" s="232"/>
      <c r="AG96" s="232"/>
      <c r="AH96" s="38"/>
      <c r="AI96" s="38"/>
      <c r="AN96" s="29" t="s">
        <v>890</v>
      </c>
      <c r="AO96" s="29" t="s">
        <v>885</v>
      </c>
      <c r="AP96" s="29"/>
      <c r="AQ96" s="29"/>
    </row>
    <row r="97" spans="1:43" ht="27" customHeight="1" x14ac:dyDescent="0.25">
      <c r="A97" s="467"/>
      <c r="B97" s="515"/>
      <c r="C97" s="467"/>
      <c r="D97" s="510"/>
      <c r="E97" s="467"/>
      <c r="F97" s="370"/>
      <c r="G97" s="113">
        <v>21</v>
      </c>
      <c r="H97" s="113">
        <v>21</v>
      </c>
      <c r="I97" s="382" t="s">
        <v>21</v>
      </c>
      <c r="J97" s="53" t="s">
        <v>406</v>
      </c>
      <c r="K97" s="488"/>
      <c r="L97" s="232"/>
      <c r="M97" s="232"/>
      <c r="N97" s="232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  <c r="AE97" s="232"/>
      <c r="AF97" s="232"/>
      <c r="AG97" s="232"/>
      <c r="AH97" s="38"/>
      <c r="AI97" s="38"/>
      <c r="AN97" s="29"/>
      <c r="AO97" s="29"/>
      <c r="AP97" s="29"/>
      <c r="AQ97" s="29"/>
    </row>
    <row r="98" spans="1:43" ht="48.5" customHeight="1" x14ac:dyDescent="0.25">
      <c r="A98" s="311">
        <v>4</v>
      </c>
      <c r="B98" s="312" t="s">
        <v>407</v>
      </c>
      <c r="C98" s="311" t="s">
        <v>8</v>
      </c>
      <c r="D98" s="311" t="s">
        <v>515</v>
      </c>
      <c r="E98" s="311" t="s">
        <v>383</v>
      </c>
      <c r="F98" s="370"/>
      <c r="G98" s="111">
        <v>1.3</v>
      </c>
      <c r="H98" s="111">
        <v>1.3</v>
      </c>
      <c r="I98" s="382" t="s">
        <v>22</v>
      </c>
      <c r="J98" s="111" t="s">
        <v>408</v>
      </c>
      <c r="K98" s="55" t="s">
        <v>658</v>
      </c>
      <c r="L98" s="232"/>
      <c r="M98" s="232"/>
      <c r="N98" s="232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  <c r="AE98" s="232"/>
      <c r="AF98" s="232"/>
      <c r="AG98" s="232"/>
      <c r="AH98" s="37"/>
      <c r="AI98" s="37"/>
      <c r="AN98" s="29" t="s">
        <v>890</v>
      </c>
      <c r="AO98" s="29" t="s">
        <v>885</v>
      </c>
      <c r="AP98" s="29"/>
      <c r="AQ98" s="29"/>
    </row>
    <row r="99" spans="1:43" ht="42.5" customHeight="1" x14ac:dyDescent="0.25">
      <c r="A99" s="467">
        <v>5</v>
      </c>
      <c r="B99" s="490" t="s">
        <v>109</v>
      </c>
      <c r="C99" s="467" t="s">
        <v>8</v>
      </c>
      <c r="D99" s="467" t="s">
        <v>515</v>
      </c>
      <c r="E99" s="467" t="s">
        <v>301</v>
      </c>
      <c r="F99" s="370" t="s">
        <v>632</v>
      </c>
      <c r="G99" s="370">
        <v>516.5</v>
      </c>
      <c r="H99" s="370">
        <v>516.5</v>
      </c>
      <c r="I99" s="382" t="s">
        <v>22</v>
      </c>
      <c r="J99" s="370" t="s">
        <v>120</v>
      </c>
      <c r="K99" s="249" t="s">
        <v>961</v>
      </c>
      <c r="L99" s="232"/>
      <c r="M99" s="232"/>
      <c r="N99" s="232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  <c r="AE99" s="232"/>
      <c r="AF99" s="232"/>
      <c r="AG99" s="232"/>
      <c r="AH99" s="37"/>
      <c r="AI99" s="37"/>
      <c r="AN99" s="408" t="s">
        <v>891</v>
      </c>
      <c r="AO99" s="408" t="s">
        <v>885</v>
      </c>
      <c r="AP99" s="29"/>
      <c r="AQ99" s="29"/>
    </row>
    <row r="100" spans="1:43" ht="42.5" customHeight="1" x14ac:dyDescent="0.25">
      <c r="A100" s="467"/>
      <c r="B100" s="490"/>
      <c r="C100" s="467"/>
      <c r="D100" s="467"/>
      <c r="E100" s="467"/>
      <c r="F100" s="370" t="s">
        <v>632</v>
      </c>
      <c r="G100" s="385">
        <v>420.3</v>
      </c>
      <c r="H100" s="385">
        <v>420.02</v>
      </c>
      <c r="I100" s="382" t="s">
        <v>21</v>
      </c>
      <c r="J100" s="370" t="s">
        <v>121</v>
      </c>
      <c r="K100" s="156" t="s">
        <v>962</v>
      </c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22"/>
      <c r="Z100" s="222"/>
      <c r="AA100" s="222"/>
      <c r="AB100" s="222"/>
      <c r="AC100" s="222"/>
      <c r="AD100" s="222"/>
      <c r="AE100" s="222"/>
      <c r="AF100" s="222"/>
      <c r="AG100" s="222"/>
      <c r="AH100" s="38"/>
      <c r="AI100" s="38"/>
      <c r="AN100" s="361"/>
      <c r="AO100" s="361"/>
      <c r="AP100" s="29"/>
      <c r="AQ100" s="29"/>
    </row>
    <row r="101" spans="1:43" ht="30.75" customHeight="1" x14ac:dyDescent="0.25">
      <c r="A101" s="95"/>
      <c r="B101" s="1" t="s">
        <v>4</v>
      </c>
      <c r="C101" s="81" t="s">
        <v>8</v>
      </c>
      <c r="D101" s="89"/>
      <c r="E101" s="88"/>
      <c r="F101" s="88"/>
      <c r="G101" s="89">
        <f>G103+G104+G105</f>
        <v>3079</v>
      </c>
      <c r="H101" s="89">
        <f>H103+H104+H105</f>
        <v>3078.72</v>
      </c>
      <c r="I101" s="88"/>
      <c r="J101" s="82"/>
      <c r="K101" s="8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N101" s="28"/>
      <c r="AO101" s="28"/>
      <c r="AP101" s="28"/>
      <c r="AQ101" s="28"/>
    </row>
    <row r="102" spans="1:43" ht="15" customHeight="1" x14ac:dyDescent="0.25">
      <c r="A102" s="17"/>
      <c r="B102" s="8" t="s">
        <v>11</v>
      </c>
      <c r="C102" s="106"/>
      <c r="D102" s="86"/>
      <c r="E102" s="94"/>
      <c r="F102" s="94"/>
      <c r="G102" s="86"/>
      <c r="H102" s="86"/>
      <c r="I102" s="94"/>
      <c r="J102" s="90"/>
      <c r="K102" s="86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N102" s="28"/>
      <c r="AO102" s="28"/>
      <c r="AP102" s="28"/>
      <c r="AQ102" s="28"/>
    </row>
    <row r="103" spans="1:43" ht="30.75" customHeight="1" x14ac:dyDescent="0.25">
      <c r="A103" s="17"/>
      <c r="B103" s="8" t="s">
        <v>1</v>
      </c>
      <c r="C103" s="106" t="s">
        <v>8</v>
      </c>
      <c r="D103" s="86"/>
      <c r="E103" s="94"/>
      <c r="F103" s="94"/>
      <c r="G103" s="86">
        <f>G92+G95+G97+G100</f>
        <v>1028.8</v>
      </c>
      <c r="H103" s="86">
        <f>H92+H95+H97+H100</f>
        <v>1028.52</v>
      </c>
      <c r="I103" s="94"/>
      <c r="J103" s="90"/>
      <c r="K103" s="86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N103" s="28"/>
      <c r="AO103" s="28"/>
      <c r="AP103" s="28"/>
      <c r="AQ103" s="28"/>
    </row>
    <row r="104" spans="1:43" ht="30.75" customHeight="1" x14ac:dyDescent="0.25">
      <c r="A104" s="17"/>
      <c r="B104" s="8" t="s">
        <v>12</v>
      </c>
      <c r="C104" s="106" t="s">
        <v>8</v>
      </c>
      <c r="D104" s="86"/>
      <c r="E104" s="94"/>
      <c r="F104" s="94"/>
      <c r="G104" s="86">
        <f>G93+G94+G96+G98+G99</f>
        <v>2050.1999999999998</v>
      </c>
      <c r="H104" s="86">
        <f>H93+H94+H96+H98+H99</f>
        <v>2050.1999999999998</v>
      </c>
      <c r="I104" s="94"/>
      <c r="J104" s="90"/>
      <c r="K104" s="86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N104" s="28"/>
      <c r="AO104" s="28"/>
      <c r="AP104" s="28"/>
      <c r="AQ104" s="28"/>
    </row>
    <row r="105" spans="1:43" ht="30.75" customHeight="1" x14ac:dyDescent="0.25">
      <c r="A105" s="17"/>
      <c r="B105" s="8" t="s">
        <v>13</v>
      </c>
      <c r="C105" s="106" t="s">
        <v>8</v>
      </c>
      <c r="D105" s="86"/>
      <c r="E105" s="94"/>
      <c r="F105" s="94"/>
      <c r="G105" s="86">
        <v>0</v>
      </c>
      <c r="H105" s="86">
        <v>0</v>
      </c>
      <c r="I105" s="94"/>
      <c r="J105" s="90"/>
      <c r="K105" s="86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N105" s="28"/>
      <c r="AO105" s="28"/>
      <c r="AP105" s="28"/>
      <c r="AQ105" s="28"/>
    </row>
    <row r="106" spans="1:43" ht="15" customHeight="1" x14ac:dyDescent="0.25">
      <c r="A106" s="5"/>
      <c r="B106" s="14" t="s">
        <v>302</v>
      </c>
      <c r="C106" s="88"/>
      <c r="D106" s="88"/>
      <c r="E106" s="88"/>
      <c r="F106" s="88"/>
      <c r="G106" s="88"/>
      <c r="H106" s="88"/>
      <c r="I106" s="88"/>
      <c r="J106" s="88"/>
      <c r="K106" s="14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N106" s="22"/>
      <c r="AO106" s="22"/>
      <c r="AP106" s="22"/>
      <c r="AQ106" s="22"/>
    </row>
    <row r="107" spans="1:43" ht="15.65" customHeight="1" x14ac:dyDescent="0.25">
      <c r="A107" s="5"/>
      <c r="B107" s="83" t="s">
        <v>38</v>
      </c>
      <c r="C107" s="95"/>
      <c r="D107" s="95"/>
      <c r="E107" s="95"/>
      <c r="F107" s="95"/>
      <c r="G107" s="95"/>
      <c r="H107" s="95"/>
      <c r="I107" s="88"/>
      <c r="J107" s="82"/>
      <c r="K107" s="83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N107" s="22"/>
      <c r="AO107" s="22"/>
      <c r="AP107" s="22"/>
      <c r="AQ107" s="22"/>
    </row>
    <row r="108" spans="1:43" ht="80.5" customHeight="1" x14ac:dyDescent="0.25">
      <c r="A108" s="318">
        <v>1</v>
      </c>
      <c r="B108" s="2" t="s">
        <v>231</v>
      </c>
      <c r="C108" s="318" t="s">
        <v>19</v>
      </c>
      <c r="D108" s="9" t="s">
        <v>519</v>
      </c>
      <c r="E108" s="318" t="s">
        <v>383</v>
      </c>
      <c r="F108" s="382"/>
      <c r="G108" s="382">
        <v>138.30000000000001</v>
      </c>
      <c r="H108" s="382">
        <v>161</v>
      </c>
      <c r="I108" s="382" t="s">
        <v>515</v>
      </c>
      <c r="J108" s="382" t="s">
        <v>515</v>
      </c>
      <c r="K108" s="110" t="s">
        <v>659</v>
      </c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42"/>
      <c r="AI108" s="42"/>
      <c r="AN108" s="107" t="s">
        <v>890</v>
      </c>
      <c r="AO108" s="107" t="s">
        <v>636</v>
      </c>
      <c r="AP108" s="107">
        <v>16</v>
      </c>
      <c r="AQ108" s="107">
        <v>17</v>
      </c>
    </row>
    <row r="109" spans="1:43" ht="113.4" customHeight="1" x14ac:dyDescent="0.25">
      <c r="A109" s="318">
        <v>2</v>
      </c>
      <c r="B109" s="2" t="s">
        <v>303</v>
      </c>
      <c r="C109" s="318" t="s">
        <v>19</v>
      </c>
      <c r="D109" s="10" t="s">
        <v>520</v>
      </c>
      <c r="E109" s="318" t="s">
        <v>152</v>
      </c>
      <c r="F109" s="382"/>
      <c r="G109" s="184">
        <v>88</v>
      </c>
      <c r="H109" s="184">
        <v>88</v>
      </c>
      <c r="I109" s="382" t="s">
        <v>515</v>
      </c>
      <c r="J109" s="382" t="s">
        <v>515</v>
      </c>
      <c r="K109" s="110" t="s">
        <v>878</v>
      </c>
      <c r="L109" s="119"/>
      <c r="M109" s="119"/>
      <c r="N109" s="119"/>
      <c r="O109" s="119"/>
      <c r="P109" s="119"/>
      <c r="Q109" s="119"/>
      <c r="R109" s="119"/>
      <c r="S109" s="119"/>
      <c r="T109" s="119"/>
      <c r="U109" s="119"/>
      <c r="V109" s="119"/>
      <c r="W109" s="119"/>
      <c r="X109" s="119"/>
      <c r="Y109" s="119"/>
      <c r="Z109" s="119"/>
      <c r="AA109" s="119"/>
      <c r="AB109" s="119"/>
      <c r="AC109" s="119"/>
      <c r="AD109" s="119"/>
      <c r="AE109" s="119"/>
      <c r="AF109" s="119"/>
      <c r="AG109" s="119"/>
      <c r="AH109" s="119"/>
      <c r="AI109" s="119"/>
      <c r="AN109" s="107" t="s">
        <v>890</v>
      </c>
      <c r="AO109" s="107" t="s">
        <v>636</v>
      </c>
      <c r="AP109" s="107">
        <v>17</v>
      </c>
      <c r="AQ109" s="107">
        <v>18</v>
      </c>
    </row>
    <row r="110" spans="1:43" ht="55.25" customHeight="1" x14ac:dyDescent="0.25">
      <c r="A110" s="318">
        <v>3</v>
      </c>
      <c r="B110" s="2" t="s">
        <v>232</v>
      </c>
      <c r="C110" s="318" t="s">
        <v>19</v>
      </c>
      <c r="D110" s="318" t="s">
        <v>520</v>
      </c>
      <c r="E110" s="318" t="s">
        <v>409</v>
      </c>
      <c r="F110" s="382"/>
      <c r="G110" s="382">
        <v>61.3</v>
      </c>
      <c r="H110" s="382">
        <v>65</v>
      </c>
      <c r="I110" s="382" t="s">
        <v>515</v>
      </c>
      <c r="J110" s="382" t="s">
        <v>515</v>
      </c>
      <c r="K110" s="104" t="s">
        <v>671</v>
      </c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N110" s="107" t="s">
        <v>890</v>
      </c>
      <c r="AO110" s="107" t="s">
        <v>636</v>
      </c>
      <c r="AP110" s="107">
        <v>18</v>
      </c>
      <c r="AQ110" s="107">
        <v>19</v>
      </c>
    </row>
    <row r="111" spans="1:43" ht="55.75" customHeight="1" x14ac:dyDescent="0.25">
      <c r="A111" s="318">
        <v>4</v>
      </c>
      <c r="B111" s="2" t="s">
        <v>233</v>
      </c>
      <c r="C111" s="318" t="s">
        <v>19</v>
      </c>
      <c r="D111" s="318" t="s">
        <v>520</v>
      </c>
      <c r="E111" s="318" t="s">
        <v>409</v>
      </c>
      <c r="F111" s="382"/>
      <c r="G111" s="382">
        <v>47.5</v>
      </c>
      <c r="H111" s="382">
        <v>65</v>
      </c>
      <c r="I111" s="382" t="s">
        <v>515</v>
      </c>
      <c r="J111" s="382" t="s">
        <v>515</v>
      </c>
      <c r="K111" s="104" t="s">
        <v>671</v>
      </c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N111" s="107" t="s">
        <v>890</v>
      </c>
      <c r="AO111" s="107" t="s">
        <v>636</v>
      </c>
      <c r="AP111" s="107">
        <v>19</v>
      </c>
      <c r="AQ111" s="107">
        <v>20</v>
      </c>
    </row>
    <row r="112" spans="1:43" ht="54.65" customHeight="1" x14ac:dyDescent="0.25">
      <c r="A112" s="318">
        <v>5</v>
      </c>
      <c r="B112" s="2" t="s">
        <v>234</v>
      </c>
      <c r="C112" s="318" t="s">
        <v>19</v>
      </c>
      <c r="D112" s="318" t="s">
        <v>520</v>
      </c>
      <c r="E112" s="318" t="s">
        <v>410</v>
      </c>
      <c r="F112" s="382"/>
      <c r="G112" s="382">
        <v>74.099999999999994</v>
      </c>
      <c r="H112" s="382">
        <v>81</v>
      </c>
      <c r="I112" s="382" t="s">
        <v>515</v>
      </c>
      <c r="J112" s="382" t="s">
        <v>515</v>
      </c>
      <c r="K112" s="104" t="s">
        <v>671</v>
      </c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N112" s="107" t="s">
        <v>890</v>
      </c>
      <c r="AO112" s="107" t="s">
        <v>636</v>
      </c>
      <c r="AP112" s="107">
        <v>20</v>
      </c>
      <c r="AQ112" s="107">
        <v>21</v>
      </c>
    </row>
    <row r="113" spans="1:43" ht="15" customHeight="1" x14ac:dyDescent="0.25">
      <c r="A113" s="15"/>
      <c r="B113" s="72" t="s">
        <v>18</v>
      </c>
      <c r="C113" s="75"/>
      <c r="D113" s="75"/>
      <c r="E113" s="75"/>
      <c r="F113" s="75"/>
      <c r="G113" s="75"/>
      <c r="H113" s="75"/>
      <c r="I113" s="92"/>
      <c r="J113" s="84"/>
      <c r="K113" s="341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N113" s="22"/>
      <c r="AO113" s="22"/>
      <c r="AP113" s="22"/>
      <c r="AQ113" s="22"/>
    </row>
    <row r="114" spans="1:43" ht="72" customHeight="1" x14ac:dyDescent="0.25">
      <c r="A114" s="328">
        <v>1</v>
      </c>
      <c r="B114" s="11" t="s">
        <v>304</v>
      </c>
      <c r="C114" s="315" t="s">
        <v>2</v>
      </c>
      <c r="D114" s="315" t="s">
        <v>515</v>
      </c>
      <c r="E114" s="315" t="s">
        <v>383</v>
      </c>
      <c r="F114" s="374"/>
      <c r="G114" s="374">
        <v>2</v>
      </c>
      <c r="H114" s="112">
        <v>2</v>
      </c>
      <c r="I114" s="374"/>
      <c r="J114" s="59"/>
      <c r="K114" s="110" t="s">
        <v>660</v>
      </c>
      <c r="L114" s="227"/>
      <c r="M114" s="227"/>
      <c r="N114" s="227"/>
      <c r="O114" s="227"/>
      <c r="P114" s="227"/>
      <c r="Q114" s="227"/>
      <c r="R114" s="227"/>
      <c r="S114" s="227"/>
      <c r="T114" s="227"/>
      <c r="U114" s="227"/>
      <c r="V114" s="227"/>
      <c r="W114" s="227"/>
      <c r="X114" s="227"/>
      <c r="Y114" s="227"/>
      <c r="Z114" s="227"/>
      <c r="AA114" s="227"/>
      <c r="AB114" s="227"/>
      <c r="AC114" s="227"/>
      <c r="AD114" s="227"/>
      <c r="AE114" s="227"/>
      <c r="AF114" s="227"/>
      <c r="AG114" s="227"/>
      <c r="AH114" s="31"/>
      <c r="AI114" s="31"/>
      <c r="AN114" s="22" t="s">
        <v>890</v>
      </c>
      <c r="AO114" s="22" t="s">
        <v>885</v>
      </c>
      <c r="AP114" s="22"/>
      <c r="AQ114" s="22"/>
    </row>
    <row r="115" spans="1:43" ht="129.5" customHeight="1" x14ac:dyDescent="0.25">
      <c r="A115" s="328">
        <v>2</v>
      </c>
      <c r="B115" s="11" t="s">
        <v>28</v>
      </c>
      <c r="C115" s="315" t="s">
        <v>2</v>
      </c>
      <c r="D115" s="315" t="s">
        <v>515</v>
      </c>
      <c r="E115" s="315" t="s">
        <v>383</v>
      </c>
      <c r="F115" s="374">
        <v>4</v>
      </c>
      <c r="G115" s="374">
        <v>3</v>
      </c>
      <c r="H115" s="112">
        <v>3</v>
      </c>
      <c r="I115" s="374"/>
      <c r="J115" s="59"/>
      <c r="K115" s="110" t="s">
        <v>661</v>
      </c>
      <c r="L115" s="227"/>
      <c r="M115" s="227"/>
      <c r="N115" s="227"/>
      <c r="O115" s="227"/>
      <c r="P115" s="227"/>
      <c r="Q115" s="227"/>
      <c r="R115" s="227"/>
      <c r="S115" s="227"/>
      <c r="T115" s="227"/>
      <c r="U115" s="227"/>
      <c r="V115" s="227"/>
      <c r="W115" s="227"/>
      <c r="X115" s="227"/>
      <c r="Y115" s="227"/>
      <c r="Z115" s="227"/>
      <c r="AA115" s="227"/>
      <c r="AB115" s="227"/>
      <c r="AC115" s="227"/>
      <c r="AD115" s="227"/>
      <c r="AE115" s="227"/>
      <c r="AF115" s="227"/>
      <c r="AG115" s="227"/>
      <c r="AH115" s="31"/>
      <c r="AI115" s="31"/>
      <c r="AN115" s="22" t="s">
        <v>890</v>
      </c>
      <c r="AO115" s="22" t="s">
        <v>885</v>
      </c>
      <c r="AP115" s="22"/>
      <c r="AQ115" s="22"/>
    </row>
    <row r="116" spans="1:43" ht="72.5" customHeight="1" x14ac:dyDescent="0.25">
      <c r="A116" s="328">
        <v>3</v>
      </c>
      <c r="B116" s="11" t="s">
        <v>95</v>
      </c>
      <c r="C116" s="315" t="s">
        <v>2</v>
      </c>
      <c r="D116" s="315" t="s">
        <v>515</v>
      </c>
      <c r="E116" s="315" t="s">
        <v>383</v>
      </c>
      <c r="F116" s="374" t="s">
        <v>635</v>
      </c>
      <c r="G116" s="374">
        <v>1</v>
      </c>
      <c r="H116" s="112">
        <v>1</v>
      </c>
      <c r="I116" s="374"/>
      <c r="J116" s="59"/>
      <c r="K116" s="110" t="s">
        <v>662</v>
      </c>
      <c r="L116" s="227"/>
      <c r="M116" s="227"/>
      <c r="N116" s="227"/>
      <c r="O116" s="227"/>
      <c r="P116" s="227"/>
      <c r="Q116" s="227"/>
      <c r="R116" s="227"/>
      <c r="S116" s="227"/>
      <c r="T116" s="227"/>
      <c r="U116" s="227"/>
      <c r="V116" s="227"/>
      <c r="W116" s="227"/>
      <c r="X116" s="227"/>
      <c r="Y116" s="227"/>
      <c r="Z116" s="227"/>
      <c r="AA116" s="227"/>
      <c r="AB116" s="227"/>
      <c r="AC116" s="227"/>
      <c r="AD116" s="227"/>
      <c r="AE116" s="227"/>
      <c r="AF116" s="227"/>
      <c r="AG116" s="227"/>
      <c r="AH116" s="31"/>
      <c r="AI116" s="31"/>
      <c r="AN116" s="22" t="s">
        <v>890</v>
      </c>
      <c r="AO116" s="22" t="s">
        <v>885</v>
      </c>
      <c r="AP116" s="22"/>
      <c r="AQ116" s="22"/>
    </row>
    <row r="117" spans="1:43" ht="56" customHeight="1" x14ac:dyDescent="0.25">
      <c r="A117" s="328">
        <v>4</v>
      </c>
      <c r="B117" s="11" t="s">
        <v>411</v>
      </c>
      <c r="C117" s="315" t="s">
        <v>280</v>
      </c>
      <c r="D117" s="16" t="s">
        <v>515</v>
      </c>
      <c r="E117" s="315" t="s">
        <v>412</v>
      </c>
      <c r="F117" s="374"/>
      <c r="G117" s="16">
        <v>2.2999999999999998</v>
      </c>
      <c r="H117" s="57">
        <v>2.2999999999999998</v>
      </c>
      <c r="I117" s="375" t="s">
        <v>22</v>
      </c>
      <c r="J117" s="59" t="s">
        <v>413</v>
      </c>
      <c r="K117" s="58" t="s">
        <v>663</v>
      </c>
      <c r="L117" s="233"/>
      <c r="M117" s="233"/>
      <c r="N117" s="233"/>
      <c r="O117" s="233"/>
      <c r="P117" s="233"/>
      <c r="Q117" s="233"/>
      <c r="R117" s="233"/>
      <c r="S117" s="233"/>
      <c r="T117" s="233"/>
      <c r="U117" s="233"/>
      <c r="V117" s="233"/>
      <c r="W117" s="233"/>
      <c r="X117" s="233"/>
      <c r="Y117" s="233"/>
      <c r="Z117" s="233"/>
      <c r="AA117" s="233"/>
      <c r="AB117" s="233"/>
      <c r="AC117" s="233"/>
      <c r="AD117" s="233"/>
      <c r="AE117" s="233"/>
      <c r="AF117" s="233"/>
      <c r="AG117" s="233"/>
      <c r="AH117" s="45"/>
      <c r="AI117" s="45"/>
      <c r="AN117" s="22" t="s">
        <v>890</v>
      </c>
      <c r="AO117" s="22" t="s">
        <v>885</v>
      </c>
      <c r="AP117" s="22"/>
      <c r="AQ117" s="22"/>
    </row>
    <row r="118" spans="1:43" ht="129.5" customHeight="1" x14ac:dyDescent="0.25">
      <c r="A118" s="328">
        <v>9</v>
      </c>
      <c r="B118" s="160" t="s">
        <v>414</v>
      </c>
      <c r="C118" s="315" t="s">
        <v>2</v>
      </c>
      <c r="D118" s="338" t="s">
        <v>515</v>
      </c>
      <c r="E118" s="311" t="s">
        <v>305</v>
      </c>
      <c r="F118" s="370"/>
      <c r="G118" s="338">
        <v>1</v>
      </c>
      <c r="H118" s="338">
        <v>1</v>
      </c>
      <c r="I118" s="339"/>
      <c r="J118" s="376"/>
      <c r="K118" s="351" t="s">
        <v>648</v>
      </c>
      <c r="L118" s="340"/>
      <c r="M118" s="340"/>
      <c r="N118" s="340"/>
      <c r="O118" s="340"/>
      <c r="P118" s="340"/>
      <c r="Q118" s="340"/>
      <c r="R118" s="340"/>
      <c r="S118" s="340"/>
      <c r="T118" s="340"/>
      <c r="U118" s="340"/>
      <c r="V118" s="340"/>
      <c r="W118" s="340"/>
      <c r="X118" s="340"/>
      <c r="Y118" s="340"/>
      <c r="Z118" s="340"/>
      <c r="AA118" s="340"/>
      <c r="AB118" s="340"/>
      <c r="AC118" s="340"/>
      <c r="AD118" s="340"/>
      <c r="AE118" s="340"/>
      <c r="AF118" s="340"/>
      <c r="AG118" s="340"/>
      <c r="AH118" s="340"/>
      <c r="AI118" s="340"/>
      <c r="AN118" s="22" t="s">
        <v>890</v>
      </c>
      <c r="AO118" s="22" t="s">
        <v>885</v>
      </c>
      <c r="AP118" s="22"/>
      <c r="AQ118" s="22"/>
    </row>
    <row r="119" spans="1:43" ht="97" customHeight="1" x14ac:dyDescent="0.25">
      <c r="A119" s="328">
        <v>10</v>
      </c>
      <c r="B119" s="160" t="s">
        <v>415</v>
      </c>
      <c r="C119" s="315" t="s">
        <v>2</v>
      </c>
      <c r="D119" s="338" t="s">
        <v>515</v>
      </c>
      <c r="E119" s="311" t="s">
        <v>305</v>
      </c>
      <c r="F119" s="370"/>
      <c r="G119" s="338">
        <v>1</v>
      </c>
      <c r="H119" s="338">
        <v>1</v>
      </c>
      <c r="I119" s="339"/>
      <c r="J119" s="376"/>
      <c r="K119" s="58" t="s">
        <v>879</v>
      </c>
      <c r="L119" s="340"/>
      <c r="M119" s="340"/>
      <c r="N119" s="340"/>
      <c r="O119" s="340"/>
      <c r="P119" s="340"/>
      <c r="Q119" s="340"/>
      <c r="R119" s="340"/>
      <c r="S119" s="340"/>
      <c r="T119" s="340"/>
      <c r="U119" s="340"/>
      <c r="V119" s="340"/>
      <c r="W119" s="340"/>
      <c r="X119" s="340"/>
      <c r="Y119" s="340"/>
      <c r="Z119" s="340"/>
      <c r="AA119" s="340"/>
      <c r="AB119" s="340"/>
      <c r="AC119" s="340"/>
      <c r="AD119" s="340"/>
      <c r="AE119" s="340"/>
      <c r="AF119" s="340"/>
      <c r="AG119" s="340"/>
      <c r="AH119" s="340"/>
      <c r="AI119" s="340"/>
      <c r="AN119" s="22" t="s">
        <v>890</v>
      </c>
      <c r="AO119" s="22" t="s">
        <v>885</v>
      </c>
      <c r="AP119" s="22"/>
      <c r="AQ119" s="22"/>
    </row>
    <row r="120" spans="1:43" ht="72" customHeight="1" x14ac:dyDescent="0.25">
      <c r="A120" s="328">
        <v>11</v>
      </c>
      <c r="B120" s="312" t="s">
        <v>306</v>
      </c>
      <c r="C120" s="311" t="s">
        <v>118</v>
      </c>
      <c r="D120" s="108" t="s">
        <v>515</v>
      </c>
      <c r="E120" s="311" t="s">
        <v>383</v>
      </c>
      <c r="F120" s="370"/>
      <c r="G120" s="108">
        <v>0</v>
      </c>
      <c r="H120" s="60">
        <v>29</v>
      </c>
      <c r="I120" s="379"/>
      <c r="J120" s="376"/>
      <c r="K120" s="61" t="s">
        <v>664</v>
      </c>
      <c r="L120" s="234"/>
      <c r="M120" s="234"/>
      <c r="N120" s="234"/>
      <c r="O120" s="234"/>
      <c r="P120" s="234"/>
      <c r="Q120" s="234"/>
      <c r="R120" s="234"/>
      <c r="S120" s="234"/>
      <c r="T120" s="234"/>
      <c r="U120" s="234"/>
      <c r="V120" s="234"/>
      <c r="W120" s="234"/>
      <c r="X120" s="234"/>
      <c r="Y120" s="234"/>
      <c r="Z120" s="234"/>
      <c r="AA120" s="234"/>
      <c r="AB120" s="234"/>
      <c r="AC120" s="234"/>
      <c r="AD120" s="234"/>
      <c r="AE120" s="234"/>
      <c r="AF120" s="234"/>
      <c r="AG120" s="234"/>
      <c r="AH120" s="46"/>
      <c r="AI120" s="46"/>
      <c r="AN120" s="22" t="s">
        <v>890</v>
      </c>
      <c r="AO120" s="22" t="s">
        <v>885</v>
      </c>
      <c r="AP120" s="22"/>
      <c r="AQ120" s="22"/>
    </row>
    <row r="121" spans="1:43" ht="91.5" customHeight="1" x14ac:dyDescent="0.25">
      <c r="A121" s="328">
        <v>12</v>
      </c>
      <c r="B121" s="312" t="s">
        <v>307</v>
      </c>
      <c r="C121" s="311" t="s">
        <v>118</v>
      </c>
      <c r="D121" s="108" t="s">
        <v>515</v>
      </c>
      <c r="E121" s="311" t="s">
        <v>383</v>
      </c>
      <c r="F121" s="370"/>
      <c r="G121" s="108">
        <v>0</v>
      </c>
      <c r="H121" s="60">
        <v>0</v>
      </c>
      <c r="I121" s="379"/>
      <c r="J121" s="376"/>
      <c r="K121" s="62" t="s">
        <v>665</v>
      </c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46"/>
      <c r="AI121" s="46"/>
      <c r="AN121" s="22" t="s">
        <v>890</v>
      </c>
      <c r="AO121" s="22" t="s">
        <v>885</v>
      </c>
      <c r="AP121" s="22"/>
      <c r="AQ121" s="22"/>
    </row>
    <row r="122" spans="1:43" ht="101.5" customHeight="1" x14ac:dyDescent="0.25">
      <c r="A122" s="328">
        <v>13</v>
      </c>
      <c r="B122" s="409" t="s">
        <v>308</v>
      </c>
      <c r="C122" s="408" t="s">
        <v>118</v>
      </c>
      <c r="D122" s="108" t="s">
        <v>515</v>
      </c>
      <c r="E122" s="311" t="s">
        <v>383</v>
      </c>
      <c r="F122" s="370"/>
      <c r="G122" s="108">
        <v>1</v>
      </c>
      <c r="H122" s="108">
        <v>0</v>
      </c>
      <c r="I122" s="379"/>
      <c r="J122" s="376"/>
      <c r="K122" s="137" t="s">
        <v>666</v>
      </c>
      <c r="L122" s="234"/>
      <c r="M122" s="234"/>
      <c r="N122" s="234"/>
      <c r="O122" s="234"/>
      <c r="P122" s="234"/>
      <c r="Q122" s="234"/>
      <c r="R122" s="234"/>
      <c r="S122" s="234"/>
      <c r="T122" s="234"/>
      <c r="U122" s="234"/>
      <c r="V122" s="234"/>
      <c r="W122" s="234"/>
      <c r="X122" s="234"/>
      <c r="Y122" s="234"/>
      <c r="Z122" s="234"/>
      <c r="AA122" s="234"/>
      <c r="AB122" s="234"/>
      <c r="AC122" s="234"/>
      <c r="AD122" s="234"/>
      <c r="AE122" s="234"/>
      <c r="AF122" s="234"/>
      <c r="AG122" s="234"/>
      <c r="AH122" s="46"/>
      <c r="AI122" s="46"/>
      <c r="AN122" s="22" t="s">
        <v>893</v>
      </c>
      <c r="AO122" s="22" t="s">
        <v>885</v>
      </c>
      <c r="AP122" s="22"/>
      <c r="AQ122" s="22"/>
    </row>
    <row r="123" spans="1:43" ht="49.5" customHeight="1" x14ac:dyDescent="0.25">
      <c r="A123" s="328">
        <v>14</v>
      </c>
      <c r="B123" s="312" t="s">
        <v>416</v>
      </c>
      <c r="C123" s="315" t="s">
        <v>280</v>
      </c>
      <c r="D123" s="314" t="s">
        <v>515</v>
      </c>
      <c r="E123" s="311" t="s">
        <v>383</v>
      </c>
      <c r="F123" s="370"/>
      <c r="G123" s="385">
        <v>4.9000000000000004</v>
      </c>
      <c r="H123" s="113">
        <v>4.9000000000000004</v>
      </c>
      <c r="I123" s="379" t="s">
        <v>22</v>
      </c>
      <c r="J123" s="374" t="s">
        <v>413</v>
      </c>
      <c r="K123" s="55" t="s">
        <v>663</v>
      </c>
      <c r="L123" s="232"/>
      <c r="M123" s="232"/>
      <c r="N123" s="232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  <c r="AE123" s="232"/>
      <c r="AF123" s="232"/>
      <c r="AG123" s="232"/>
      <c r="AH123" s="47"/>
      <c r="AI123" s="47"/>
      <c r="AN123" s="22" t="s">
        <v>890</v>
      </c>
      <c r="AO123" s="22" t="s">
        <v>885</v>
      </c>
      <c r="AP123" s="22"/>
      <c r="AQ123" s="22"/>
    </row>
    <row r="124" spans="1:43" ht="16" customHeight="1" x14ac:dyDescent="0.25">
      <c r="A124" s="95"/>
      <c r="B124" s="1" t="s">
        <v>4</v>
      </c>
      <c r="C124" s="81" t="s">
        <v>8</v>
      </c>
      <c r="D124" s="89"/>
      <c r="E124" s="88"/>
      <c r="F124" s="88"/>
      <c r="G124" s="89">
        <f t="shared" ref="G124:H124" si="3">G126+G127+G128</f>
        <v>7.2</v>
      </c>
      <c r="H124" s="89">
        <f t="shared" si="3"/>
        <v>7.2</v>
      </c>
      <c r="I124" s="88"/>
      <c r="J124" s="82"/>
      <c r="K124" s="8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N124" s="28"/>
      <c r="AO124" s="28"/>
      <c r="AP124" s="28"/>
      <c r="AQ124" s="28"/>
    </row>
    <row r="125" spans="1:43" ht="16" customHeight="1" x14ac:dyDescent="0.25">
      <c r="A125" s="12"/>
      <c r="B125" s="8" t="s">
        <v>11</v>
      </c>
      <c r="C125" s="106"/>
      <c r="D125" s="86"/>
      <c r="E125" s="94"/>
      <c r="F125" s="94"/>
      <c r="G125" s="86"/>
      <c r="H125" s="86"/>
      <c r="I125" s="94"/>
      <c r="J125" s="90"/>
      <c r="K125" s="342"/>
      <c r="L125" s="343"/>
      <c r="M125" s="343"/>
      <c r="N125" s="343"/>
      <c r="O125" s="343"/>
      <c r="P125" s="343"/>
      <c r="Q125" s="343"/>
      <c r="R125" s="343"/>
      <c r="S125" s="343"/>
      <c r="T125" s="343"/>
      <c r="U125" s="343"/>
      <c r="V125" s="343"/>
      <c r="W125" s="343"/>
      <c r="X125" s="343"/>
      <c r="Y125" s="343"/>
      <c r="Z125" s="343"/>
      <c r="AA125" s="343"/>
      <c r="AB125" s="343"/>
      <c r="AC125" s="343"/>
      <c r="AD125" s="343"/>
      <c r="AE125" s="343"/>
      <c r="AF125" s="343"/>
      <c r="AG125" s="343"/>
      <c r="AH125" s="343"/>
      <c r="AI125" s="343"/>
      <c r="AN125" s="22"/>
      <c r="AO125" s="22"/>
      <c r="AP125" s="22"/>
      <c r="AQ125" s="22"/>
    </row>
    <row r="126" spans="1:43" ht="16" customHeight="1" x14ac:dyDescent="0.25">
      <c r="A126" s="12"/>
      <c r="B126" s="8" t="s">
        <v>1</v>
      </c>
      <c r="C126" s="106" t="s">
        <v>8</v>
      </c>
      <c r="D126" s="86"/>
      <c r="E126" s="94"/>
      <c r="F126" s="94"/>
      <c r="G126" s="86">
        <v>0</v>
      </c>
      <c r="H126" s="86">
        <v>0</v>
      </c>
      <c r="I126" s="94"/>
      <c r="J126" s="90"/>
      <c r="K126" s="86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N126" s="22"/>
      <c r="AO126" s="22"/>
      <c r="AP126" s="22"/>
      <c r="AQ126" s="22"/>
    </row>
    <row r="127" spans="1:43" ht="16" customHeight="1" x14ac:dyDescent="0.25">
      <c r="A127" s="12"/>
      <c r="B127" s="8" t="s">
        <v>12</v>
      </c>
      <c r="C127" s="106" t="s">
        <v>8</v>
      </c>
      <c r="D127" s="86"/>
      <c r="E127" s="94"/>
      <c r="F127" s="94"/>
      <c r="G127" s="86">
        <f>G117+G123</f>
        <v>7.2</v>
      </c>
      <c r="H127" s="86">
        <f>H117+H123</f>
        <v>7.2</v>
      </c>
      <c r="I127" s="94"/>
      <c r="J127" s="90"/>
      <c r="K127" s="86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N127" s="22"/>
      <c r="AO127" s="22"/>
      <c r="AP127" s="22"/>
      <c r="AQ127" s="22"/>
    </row>
    <row r="128" spans="1:43" ht="16" customHeight="1" x14ac:dyDescent="0.25">
      <c r="A128" s="12"/>
      <c r="B128" s="8" t="s">
        <v>13</v>
      </c>
      <c r="C128" s="106" t="s">
        <v>8</v>
      </c>
      <c r="D128" s="86"/>
      <c r="E128" s="94"/>
      <c r="F128" s="94"/>
      <c r="G128" s="86">
        <v>0</v>
      </c>
      <c r="H128" s="86">
        <v>0</v>
      </c>
      <c r="I128" s="94"/>
      <c r="J128" s="90"/>
      <c r="K128" s="86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N128" s="22"/>
      <c r="AO128" s="22"/>
      <c r="AP128" s="22"/>
      <c r="AQ128" s="22"/>
    </row>
    <row r="129" spans="1:43" ht="16" customHeight="1" x14ac:dyDescent="0.35">
      <c r="A129" s="302"/>
      <c r="B129" s="303" t="s">
        <v>3</v>
      </c>
      <c r="C129" s="81" t="s">
        <v>8</v>
      </c>
      <c r="D129" s="89"/>
      <c r="E129" s="301"/>
      <c r="F129" s="88"/>
      <c r="G129" s="89">
        <f t="shared" ref="G129:H129" si="4">G131+G132+G133</f>
        <v>101238.70000000001</v>
      </c>
      <c r="H129" s="89">
        <f t="shared" si="4"/>
        <v>110663.51999999999</v>
      </c>
      <c r="I129" s="88"/>
      <c r="J129" s="82"/>
      <c r="K129" s="8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F129" s="39"/>
      <c r="AG129" s="39"/>
      <c r="AH129" s="304"/>
      <c r="AI129" s="304"/>
      <c r="AN129" s="22"/>
      <c r="AO129" s="22"/>
      <c r="AP129" s="22"/>
      <c r="AQ129" s="22"/>
    </row>
    <row r="130" spans="1:43" ht="16" customHeight="1" x14ac:dyDescent="0.35">
      <c r="A130" s="305"/>
      <c r="B130" s="306" t="s">
        <v>11</v>
      </c>
      <c r="C130" s="74"/>
      <c r="D130" s="90"/>
      <c r="E130" s="74"/>
      <c r="F130" s="90"/>
      <c r="G130" s="90"/>
      <c r="H130" s="90"/>
      <c r="I130" s="94"/>
      <c r="J130" s="90"/>
      <c r="K130" s="91"/>
      <c r="L130" s="145"/>
      <c r="M130" s="145"/>
      <c r="N130" s="145"/>
      <c r="O130" s="145"/>
      <c r="P130" s="145"/>
      <c r="Q130" s="145"/>
      <c r="R130" s="145"/>
      <c r="S130" s="145"/>
      <c r="T130" s="145"/>
      <c r="U130" s="145"/>
      <c r="V130" s="145"/>
      <c r="W130" s="145"/>
      <c r="X130" s="145"/>
      <c r="Y130" s="145"/>
      <c r="Z130" s="145"/>
      <c r="AA130" s="145"/>
      <c r="AB130" s="145"/>
      <c r="AC130" s="145"/>
      <c r="AD130" s="145"/>
      <c r="AE130" s="145"/>
      <c r="AF130" s="145"/>
      <c r="AG130" s="145"/>
      <c r="AH130" s="66"/>
      <c r="AI130" s="66"/>
      <c r="AN130" s="22"/>
      <c r="AO130" s="22"/>
      <c r="AP130" s="22"/>
      <c r="AQ130" s="22"/>
    </row>
    <row r="131" spans="1:43" ht="16" customHeight="1" x14ac:dyDescent="0.35">
      <c r="A131" s="305"/>
      <c r="B131" s="306" t="s">
        <v>1</v>
      </c>
      <c r="C131" s="106" t="s">
        <v>8</v>
      </c>
      <c r="D131" s="86"/>
      <c r="E131" s="74"/>
      <c r="F131" s="90"/>
      <c r="G131" s="86">
        <f>G37+G53+G75+G103+G126</f>
        <v>18346.2</v>
      </c>
      <c r="H131" s="86">
        <f>H37+H53+H75+H103+H126</f>
        <v>16717.12</v>
      </c>
      <c r="I131" s="94"/>
      <c r="J131" s="90"/>
      <c r="K131" s="86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307"/>
      <c r="AI131" s="307"/>
      <c r="AN131" s="22"/>
      <c r="AO131" s="22"/>
      <c r="AP131" s="22"/>
      <c r="AQ131" s="22"/>
    </row>
    <row r="132" spans="1:43" ht="16" customHeight="1" x14ac:dyDescent="0.35">
      <c r="A132" s="305"/>
      <c r="B132" s="306" t="s">
        <v>12</v>
      </c>
      <c r="C132" s="106" t="s">
        <v>8</v>
      </c>
      <c r="D132" s="86"/>
      <c r="E132" s="74"/>
      <c r="F132" s="90"/>
      <c r="G132" s="86">
        <f t="shared" ref="G132:H133" si="5">G38+G54+G76+G104+G127</f>
        <v>28781.200000000001</v>
      </c>
      <c r="H132" s="86">
        <f t="shared" si="5"/>
        <v>28781.200000000001</v>
      </c>
      <c r="I132" s="94"/>
      <c r="J132" s="90"/>
      <c r="K132" s="86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307"/>
      <c r="AI132" s="307"/>
      <c r="AN132" s="22"/>
      <c r="AO132" s="22"/>
      <c r="AP132" s="22"/>
      <c r="AQ132" s="22"/>
    </row>
    <row r="133" spans="1:43" ht="16" customHeight="1" x14ac:dyDescent="0.35">
      <c r="A133" s="305"/>
      <c r="B133" s="306" t="s">
        <v>13</v>
      </c>
      <c r="C133" s="106" t="s">
        <v>8</v>
      </c>
      <c r="D133" s="86"/>
      <c r="E133" s="74"/>
      <c r="F133" s="90"/>
      <c r="G133" s="86">
        <f t="shared" si="5"/>
        <v>54111.3</v>
      </c>
      <c r="H133" s="86">
        <f t="shared" si="5"/>
        <v>65165.2</v>
      </c>
      <c r="I133" s="94"/>
      <c r="J133" s="90"/>
      <c r="K133" s="86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307"/>
      <c r="AI133" s="307"/>
      <c r="AN133" s="22"/>
      <c r="AO133" s="22"/>
      <c r="AP133" s="22"/>
      <c r="AQ133" s="22"/>
    </row>
    <row r="134" spans="1:43" ht="15" customHeight="1" x14ac:dyDescent="0.35">
      <c r="A134" s="203"/>
      <c r="B134" s="23" t="s">
        <v>5</v>
      </c>
      <c r="C134" s="28"/>
      <c r="D134" s="28"/>
      <c r="E134" s="28"/>
      <c r="F134" s="28"/>
      <c r="G134" s="28"/>
      <c r="H134" s="28"/>
      <c r="I134" s="28"/>
      <c r="J134" s="28"/>
      <c r="K134" s="65"/>
      <c r="L134" s="235"/>
      <c r="M134" s="235"/>
      <c r="N134" s="235"/>
      <c r="O134" s="235"/>
      <c r="P134" s="235"/>
      <c r="Q134" s="235"/>
      <c r="R134" s="235"/>
      <c r="S134" s="235"/>
      <c r="T134" s="235"/>
      <c r="U134" s="235"/>
      <c r="V134" s="235"/>
      <c r="W134" s="235"/>
      <c r="X134" s="235"/>
      <c r="Y134" s="235"/>
      <c r="Z134" s="235"/>
      <c r="AA134" s="235"/>
      <c r="AB134" s="235"/>
      <c r="AC134" s="235"/>
      <c r="AD134" s="235"/>
      <c r="AE134" s="235"/>
      <c r="AF134" s="235"/>
      <c r="AG134" s="235"/>
      <c r="AH134" s="204"/>
      <c r="AI134" s="204"/>
      <c r="AN134" s="412"/>
      <c r="AO134" s="412"/>
      <c r="AP134" s="412"/>
      <c r="AQ134" s="412"/>
    </row>
    <row r="135" spans="1:43" x14ac:dyDescent="0.25">
      <c r="A135" s="126"/>
      <c r="B135" s="70" t="s">
        <v>309</v>
      </c>
      <c r="C135" s="25"/>
      <c r="D135" s="25"/>
      <c r="E135" s="25"/>
      <c r="F135" s="25"/>
      <c r="G135" s="25"/>
      <c r="H135" s="25"/>
      <c r="I135" s="82"/>
      <c r="J135" s="82"/>
      <c r="K135" s="70"/>
      <c r="L135" s="80"/>
      <c r="M135" s="80"/>
      <c r="N135" s="80"/>
      <c r="O135" s="80"/>
      <c r="P135" s="80"/>
      <c r="Q135" s="80"/>
      <c r="R135" s="80"/>
      <c r="S135" s="80"/>
      <c r="T135" s="80"/>
      <c r="U135" s="80"/>
      <c r="V135" s="80"/>
      <c r="W135" s="80"/>
      <c r="X135" s="80"/>
      <c r="Y135" s="80"/>
      <c r="Z135" s="80"/>
      <c r="AA135" s="80"/>
      <c r="AB135" s="80"/>
      <c r="AC135" s="80"/>
      <c r="AD135" s="80"/>
      <c r="AE135" s="80"/>
      <c r="AF135" s="80"/>
      <c r="AG135" s="80"/>
      <c r="AH135" s="80"/>
      <c r="AI135" s="80"/>
      <c r="AN135" s="413"/>
      <c r="AO135" s="413"/>
      <c r="AP135" s="413"/>
      <c r="AQ135" s="413"/>
    </row>
    <row r="136" spans="1:43" ht="15.5" customHeight="1" x14ac:dyDescent="0.25">
      <c r="A136" s="126"/>
      <c r="B136" s="83" t="s">
        <v>38</v>
      </c>
      <c r="C136" s="95"/>
      <c r="D136" s="95"/>
      <c r="E136" s="95"/>
      <c r="F136" s="95"/>
      <c r="G136" s="95"/>
      <c r="H136" s="95"/>
      <c r="I136" s="82"/>
      <c r="J136" s="82"/>
      <c r="K136" s="83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N136" s="413"/>
      <c r="AO136" s="413"/>
      <c r="AP136" s="413"/>
      <c r="AQ136" s="413"/>
    </row>
    <row r="137" spans="1:43" ht="45" customHeight="1" x14ac:dyDescent="0.25">
      <c r="A137" s="321">
        <v>1</v>
      </c>
      <c r="B137" s="2" t="s">
        <v>81</v>
      </c>
      <c r="C137" s="318" t="s">
        <v>34</v>
      </c>
      <c r="D137" s="9" t="s">
        <v>521</v>
      </c>
      <c r="E137" s="318" t="s">
        <v>154</v>
      </c>
      <c r="F137" s="382">
        <v>0</v>
      </c>
      <c r="G137" s="136" t="s">
        <v>417</v>
      </c>
      <c r="H137" s="136" t="s">
        <v>417</v>
      </c>
      <c r="I137" s="382" t="s">
        <v>515</v>
      </c>
      <c r="J137" s="382" t="s">
        <v>515</v>
      </c>
      <c r="K137" s="210" t="s">
        <v>671</v>
      </c>
      <c r="L137" s="236"/>
      <c r="M137" s="236"/>
      <c r="N137" s="236"/>
      <c r="O137" s="236"/>
      <c r="P137" s="236"/>
      <c r="Q137" s="236"/>
      <c r="R137" s="236"/>
      <c r="S137" s="236"/>
      <c r="T137" s="236"/>
      <c r="U137" s="236"/>
      <c r="V137" s="236"/>
      <c r="W137" s="236"/>
      <c r="X137" s="236"/>
      <c r="Y137" s="236"/>
      <c r="Z137" s="236"/>
      <c r="AA137" s="236"/>
      <c r="AB137" s="236"/>
      <c r="AC137" s="236"/>
      <c r="AD137" s="236"/>
      <c r="AE137" s="236"/>
      <c r="AF137" s="236"/>
      <c r="AG137" s="236"/>
      <c r="AH137" s="206"/>
      <c r="AI137" s="206"/>
      <c r="AN137" s="413" t="s">
        <v>890</v>
      </c>
      <c r="AO137" s="413" t="s">
        <v>636</v>
      </c>
      <c r="AP137" s="413">
        <v>21</v>
      </c>
      <c r="AQ137" s="413">
        <v>22</v>
      </c>
    </row>
    <row r="138" spans="1:43" ht="45" customHeight="1" x14ac:dyDescent="0.25">
      <c r="A138" s="321">
        <v>2</v>
      </c>
      <c r="B138" s="2" t="s">
        <v>82</v>
      </c>
      <c r="C138" s="318" t="s">
        <v>19</v>
      </c>
      <c r="D138" s="9" t="s">
        <v>521</v>
      </c>
      <c r="E138" s="318" t="s">
        <v>154</v>
      </c>
      <c r="F138" s="382">
        <v>100</v>
      </c>
      <c r="G138" s="382">
        <v>100</v>
      </c>
      <c r="H138" s="382">
        <v>100</v>
      </c>
      <c r="I138" s="382" t="s">
        <v>515</v>
      </c>
      <c r="J138" s="382" t="s">
        <v>515</v>
      </c>
      <c r="K138" s="210" t="s">
        <v>671</v>
      </c>
      <c r="L138" s="236"/>
      <c r="M138" s="236"/>
      <c r="N138" s="236"/>
      <c r="O138" s="236"/>
      <c r="P138" s="236"/>
      <c r="Q138" s="236"/>
      <c r="R138" s="236"/>
      <c r="S138" s="236"/>
      <c r="T138" s="236"/>
      <c r="U138" s="236"/>
      <c r="V138" s="236"/>
      <c r="W138" s="236"/>
      <c r="X138" s="236"/>
      <c r="Y138" s="236"/>
      <c r="Z138" s="236"/>
      <c r="AA138" s="236"/>
      <c r="AB138" s="236"/>
      <c r="AC138" s="236"/>
      <c r="AD138" s="236"/>
      <c r="AE138" s="236"/>
      <c r="AF138" s="236"/>
      <c r="AG138" s="236"/>
      <c r="AH138" s="42"/>
      <c r="AI138" s="42"/>
      <c r="AN138" s="413" t="s">
        <v>890</v>
      </c>
      <c r="AO138" s="413" t="s">
        <v>636</v>
      </c>
      <c r="AP138" s="413">
        <v>22</v>
      </c>
      <c r="AQ138" s="413">
        <v>23</v>
      </c>
    </row>
    <row r="139" spans="1:43" ht="39.5" customHeight="1" x14ac:dyDescent="0.25">
      <c r="A139" s="505">
        <v>3</v>
      </c>
      <c r="B139" s="2" t="s">
        <v>235</v>
      </c>
      <c r="C139" s="318"/>
      <c r="D139" s="9" t="s">
        <v>522</v>
      </c>
      <c r="E139" s="506" t="s">
        <v>305</v>
      </c>
      <c r="F139" s="382"/>
      <c r="G139" s="382"/>
      <c r="H139" s="382"/>
      <c r="I139" s="382"/>
      <c r="J139" s="382"/>
      <c r="K139" s="255"/>
      <c r="L139" s="228"/>
      <c r="M139" s="228"/>
      <c r="N139" s="228"/>
      <c r="O139" s="228"/>
      <c r="P139" s="228"/>
      <c r="Q139" s="228"/>
      <c r="R139" s="228"/>
      <c r="S139" s="228"/>
      <c r="T139" s="228"/>
      <c r="U139" s="228"/>
      <c r="V139" s="228"/>
      <c r="W139" s="228"/>
      <c r="X139" s="228"/>
      <c r="Y139" s="228"/>
      <c r="Z139" s="228"/>
      <c r="AA139" s="228"/>
      <c r="AB139" s="228"/>
      <c r="AC139" s="228"/>
      <c r="AD139" s="228"/>
      <c r="AE139" s="228"/>
      <c r="AF139" s="228"/>
      <c r="AG139" s="228"/>
      <c r="AH139" s="42"/>
      <c r="AI139" s="42"/>
      <c r="AN139" s="413"/>
      <c r="AO139" s="413" t="s">
        <v>637</v>
      </c>
      <c r="AP139" s="413">
        <v>23</v>
      </c>
      <c r="AQ139" s="413"/>
    </row>
    <row r="140" spans="1:43" ht="33.5" customHeight="1" x14ac:dyDescent="0.25">
      <c r="A140" s="505"/>
      <c r="B140" s="2" t="s">
        <v>236</v>
      </c>
      <c r="C140" s="318" t="s">
        <v>310</v>
      </c>
      <c r="D140" s="327"/>
      <c r="E140" s="506"/>
      <c r="F140" s="382"/>
      <c r="G140" s="382">
        <v>457</v>
      </c>
      <c r="H140" s="382" t="s">
        <v>725</v>
      </c>
      <c r="I140" s="382" t="s">
        <v>515</v>
      </c>
      <c r="J140" s="382" t="s">
        <v>515</v>
      </c>
      <c r="K140" s="255" t="s">
        <v>787</v>
      </c>
      <c r="L140" s="228"/>
      <c r="M140" s="228"/>
      <c r="N140" s="228"/>
      <c r="O140" s="228"/>
      <c r="P140" s="228"/>
      <c r="Q140" s="228"/>
      <c r="R140" s="228"/>
      <c r="S140" s="228"/>
      <c r="T140" s="228"/>
      <c r="U140" s="228"/>
      <c r="V140" s="228"/>
      <c r="W140" s="228"/>
      <c r="X140" s="228"/>
      <c r="Y140" s="228"/>
      <c r="Z140" s="228"/>
      <c r="AA140" s="228"/>
      <c r="AB140" s="228"/>
      <c r="AC140" s="228"/>
      <c r="AD140" s="228"/>
      <c r="AE140" s="228"/>
      <c r="AF140" s="228"/>
      <c r="AG140" s="228"/>
      <c r="AH140" s="42"/>
      <c r="AI140" s="42"/>
      <c r="AN140" s="413" t="s">
        <v>891</v>
      </c>
      <c r="AO140" s="413" t="s">
        <v>638</v>
      </c>
      <c r="AP140" s="413"/>
      <c r="AQ140" s="413">
        <v>24</v>
      </c>
    </row>
    <row r="141" spans="1:43" ht="33.5" customHeight="1" x14ac:dyDescent="0.25">
      <c r="A141" s="505"/>
      <c r="B141" s="2" t="s">
        <v>237</v>
      </c>
      <c r="C141" s="318" t="s">
        <v>310</v>
      </c>
      <c r="D141" s="318"/>
      <c r="E141" s="506"/>
      <c r="F141" s="382"/>
      <c r="G141" s="382">
        <v>444</v>
      </c>
      <c r="H141" s="382" t="s">
        <v>725</v>
      </c>
      <c r="I141" s="382" t="s">
        <v>515</v>
      </c>
      <c r="J141" s="382" t="s">
        <v>515</v>
      </c>
      <c r="K141" s="255" t="s">
        <v>787</v>
      </c>
      <c r="L141" s="228"/>
      <c r="M141" s="228"/>
      <c r="N141" s="228"/>
      <c r="O141" s="228"/>
      <c r="P141" s="228"/>
      <c r="Q141" s="228"/>
      <c r="R141" s="228"/>
      <c r="S141" s="228"/>
      <c r="T141" s="228"/>
      <c r="U141" s="228"/>
      <c r="V141" s="228"/>
      <c r="W141" s="228"/>
      <c r="X141" s="228"/>
      <c r="Y141" s="228"/>
      <c r="Z141" s="228"/>
      <c r="AA141" s="228"/>
      <c r="AB141" s="228"/>
      <c r="AC141" s="228"/>
      <c r="AD141" s="228"/>
      <c r="AE141" s="228"/>
      <c r="AF141" s="228"/>
      <c r="AG141" s="228"/>
      <c r="AH141" s="42"/>
      <c r="AI141" s="42"/>
      <c r="AN141" s="413" t="s">
        <v>891</v>
      </c>
      <c r="AO141" s="413" t="s">
        <v>638</v>
      </c>
      <c r="AP141" s="413"/>
      <c r="AQ141" s="413">
        <v>25</v>
      </c>
    </row>
    <row r="142" spans="1:43" ht="33.5" customHeight="1" x14ac:dyDescent="0.25">
      <c r="A142" s="505"/>
      <c r="B142" s="2" t="s">
        <v>238</v>
      </c>
      <c r="C142" s="318" t="s">
        <v>310</v>
      </c>
      <c r="D142" s="318"/>
      <c r="E142" s="506"/>
      <c r="F142" s="382"/>
      <c r="G142" s="382">
        <v>473</v>
      </c>
      <c r="H142" s="382" t="s">
        <v>725</v>
      </c>
      <c r="I142" s="382" t="s">
        <v>515</v>
      </c>
      <c r="J142" s="382" t="s">
        <v>515</v>
      </c>
      <c r="K142" s="255" t="s">
        <v>787</v>
      </c>
      <c r="L142" s="228"/>
      <c r="M142" s="228"/>
      <c r="N142" s="228"/>
      <c r="O142" s="228"/>
      <c r="P142" s="228"/>
      <c r="Q142" s="228"/>
      <c r="R142" s="228"/>
      <c r="S142" s="228"/>
      <c r="T142" s="228"/>
      <c r="U142" s="228"/>
      <c r="V142" s="228"/>
      <c r="W142" s="228"/>
      <c r="X142" s="228"/>
      <c r="Y142" s="228"/>
      <c r="Z142" s="228"/>
      <c r="AA142" s="228"/>
      <c r="AB142" s="228"/>
      <c r="AC142" s="228"/>
      <c r="AD142" s="228"/>
      <c r="AE142" s="228"/>
      <c r="AF142" s="228"/>
      <c r="AG142" s="228"/>
      <c r="AH142" s="42"/>
      <c r="AI142" s="42"/>
      <c r="AN142" s="413" t="s">
        <v>891</v>
      </c>
      <c r="AO142" s="413" t="s">
        <v>638</v>
      </c>
      <c r="AP142" s="413"/>
      <c r="AQ142" s="413">
        <v>26</v>
      </c>
    </row>
    <row r="143" spans="1:43" ht="60" customHeight="1" x14ac:dyDescent="0.25">
      <c r="A143" s="321">
        <v>4</v>
      </c>
      <c r="B143" s="2" t="s">
        <v>239</v>
      </c>
      <c r="C143" s="318" t="s">
        <v>19</v>
      </c>
      <c r="D143" s="9" t="s">
        <v>521</v>
      </c>
      <c r="E143" s="318" t="s">
        <v>305</v>
      </c>
      <c r="F143" s="382"/>
      <c r="G143" s="382">
        <v>22.6</v>
      </c>
      <c r="H143" s="382">
        <v>22.6</v>
      </c>
      <c r="I143" s="382" t="s">
        <v>515</v>
      </c>
      <c r="J143" s="382" t="s">
        <v>515</v>
      </c>
      <c r="K143" s="210" t="s">
        <v>671</v>
      </c>
      <c r="L143" s="236"/>
      <c r="M143" s="236"/>
      <c r="N143" s="236"/>
      <c r="O143" s="236"/>
      <c r="P143" s="236"/>
      <c r="Q143" s="236"/>
      <c r="R143" s="236"/>
      <c r="S143" s="236"/>
      <c r="T143" s="236"/>
      <c r="U143" s="236"/>
      <c r="V143" s="236"/>
      <c r="W143" s="236"/>
      <c r="X143" s="236"/>
      <c r="Y143" s="236"/>
      <c r="Z143" s="236"/>
      <c r="AA143" s="236"/>
      <c r="AB143" s="236"/>
      <c r="AC143" s="236"/>
      <c r="AD143" s="236"/>
      <c r="AE143" s="236"/>
      <c r="AF143" s="236"/>
      <c r="AG143" s="236"/>
      <c r="AH143" s="42"/>
      <c r="AI143" s="42"/>
      <c r="AN143" s="413" t="s">
        <v>890</v>
      </c>
      <c r="AO143" s="413" t="s">
        <v>636</v>
      </c>
      <c r="AP143" s="413">
        <v>24</v>
      </c>
      <c r="AQ143" s="413">
        <v>27</v>
      </c>
    </row>
    <row r="144" spans="1:43" ht="15.5" customHeight="1" x14ac:dyDescent="0.25">
      <c r="A144" s="216"/>
      <c r="B144" s="138" t="s">
        <v>18</v>
      </c>
      <c r="C144" s="121"/>
      <c r="D144" s="121"/>
      <c r="E144" s="121"/>
      <c r="F144" s="121"/>
      <c r="G144" s="121"/>
      <c r="H144" s="121"/>
      <c r="I144" s="84"/>
      <c r="J144" s="84"/>
      <c r="K144" s="138"/>
      <c r="L144" s="139"/>
      <c r="M144" s="139"/>
      <c r="N144" s="139"/>
      <c r="O144" s="139"/>
      <c r="P144" s="139"/>
      <c r="Q144" s="139"/>
      <c r="R144" s="139"/>
      <c r="S144" s="139"/>
      <c r="T144" s="139"/>
      <c r="U144" s="139"/>
      <c r="V144" s="139"/>
      <c r="W144" s="139"/>
      <c r="X144" s="139"/>
      <c r="Y144" s="139"/>
      <c r="Z144" s="139"/>
      <c r="AA144" s="139"/>
      <c r="AB144" s="139"/>
      <c r="AC144" s="139"/>
      <c r="AD144" s="139"/>
      <c r="AE144" s="139"/>
      <c r="AF144" s="139"/>
      <c r="AG144" s="139"/>
      <c r="AH144" s="139"/>
      <c r="AI144" s="139"/>
      <c r="AN144" s="413"/>
      <c r="AO144" s="413"/>
      <c r="AP144" s="413"/>
      <c r="AQ144" s="413"/>
    </row>
    <row r="145" spans="1:43" ht="77" customHeight="1" x14ac:dyDescent="0.25">
      <c r="A145" s="315">
        <v>1</v>
      </c>
      <c r="B145" s="6" t="s">
        <v>311</v>
      </c>
      <c r="C145" s="315" t="s">
        <v>26</v>
      </c>
      <c r="D145" s="314" t="s">
        <v>515</v>
      </c>
      <c r="E145" s="311" t="s">
        <v>153</v>
      </c>
      <c r="F145" s="370"/>
      <c r="G145" s="385">
        <v>72063</v>
      </c>
      <c r="H145" s="108">
        <v>72793</v>
      </c>
      <c r="I145" s="387"/>
      <c r="J145" s="387"/>
      <c r="K145" s="156" t="s">
        <v>781</v>
      </c>
      <c r="L145" s="222"/>
      <c r="M145" s="222"/>
      <c r="N145" s="222"/>
      <c r="O145" s="222"/>
      <c r="P145" s="222"/>
      <c r="Q145" s="222"/>
      <c r="R145" s="222"/>
      <c r="S145" s="222"/>
      <c r="T145" s="222"/>
      <c r="U145" s="222"/>
      <c r="V145" s="222"/>
      <c r="W145" s="222"/>
      <c r="X145" s="222"/>
      <c r="Y145" s="222"/>
      <c r="Z145" s="222"/>
      <c r="AA145" s="222"/>
      <c r="AB145" s="222"/>
      <c r="AC145" s="222"/>
      <c r="AD145" s="222"/>
      <c r="AE145" s="222"/>
      <c r="AF145" s="222"/>
      <c r="AG145" s="222"/>
      <c r="AH145" s="38"/>
      <c r="AI145" s="38"/>
      <c r="AN145" s="412" t="s">
        <v>890</v>
      </c>
      <c r="AO145" s="412" t="s">
        <v>885</v>
      </c>
      <c r="AP145" s="412"/>
      <c r="AQ145" s="412"/>
    </row>
    <row r="146" spans="1:43" ht="70.5" customHeight="1" x14ac:dyDescent="0.25">
      <c r="A146" s="311">
        <v>2</v>
      </c>
      <c r="B146" s="319" t="s">
        <v>108</v>
      </c>
      <c r="C146" s="311" t="s">
        <v>8</v>
      </c>
      <c r="D146" s="314" t="s">
        <v>515</v>
      </c>
      <c r="E146" s="311" t="s">
        <v>312</v>
      </c>
      <c r="F146" s="370"/>
      <c r="G146" s="385">
        <v>2901.5</v>
      </c>
      <c r="H146" s="211">
        <v>2901.5</v>
      </c>
      <c r="I146" s="212" t="s">
        <v>22</v>
      </c>
      <c r="J146" s="213" t="s">
        <v>418</v>
      </c>
      <c r="K146" s="214" t="s">
        <v>764</v>
      </c>
      <c r="L146" s="237"/>
      <c r="M146" s="237"/>
      <c r="N146" s="237"/>
      <c r="O146" s="237"/>
      <c r="P146" s="237"/>
      <c r="Q146" s="237"/>
      <c r="R146" s="237"/>
      <c r="S146" s="237"/>
      <c r="T146" s="237"/>
      <c r="U146" s="237"/>
      <c r="V146" s="237"/>
      <c r="W146" s="237"/>
      <c r="X146" s="237"/>
      <c r="Y146" s="237"/>
      <c r="Z146" s="237"/>
      <c r="AA146" s="237"/>
      <c r="AB146" s="237"/>
      <c r="AC146" s="237"/>
      <c r="AD146" s="237"/>
      <c r="AE146" s="237"/>
      <c r="AF146" s="237"/>
      <c r="AG146" s="237"/>
      <c r="AH146" s="38"/>
      <c r="AI146" s="38"/>
      <c r="AN146" s="414" t="s">
        <v>890</v>
      </c>
      <c r="AO146" s="414" t="s">
        <v>885</v>
      </c>
      <c r="AP146" s="414"/>
      <c r="AQ146" s="414"/>
    </row>
    <row r="147" spans="1:43" ht="60" customHeight="1" x14ac:dyDescent="0.25">
      <c r="A147" s="315">
        <v>3</v>
      </c>
      <c r="B147" s="6" t="s">
        <v>313</v>
      </c>
      <c r="C147" s="315" t="s">
        <v>19</v>
      </c>
      <c r="D147" s="314" t="s">
        <v>515</v>
      </c>
      <c r="E147" s="311" t="s">
        <v>153</v>
      </c>
      <c r="F147" s="370"/>
      <c r="G147" s="385">
        <v>69.599999999999994</v>
      </c>
      <c r="H147" s="385">
        <v>71.400000000000006</v>
      </c>
      <c r="I147" s="387"/>
      <c r="J147" s="387"/>
      <c r="K147" s="156" t="s">
        <v>782</v>
      </c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22"/>
      <c r="Z147" s="222"/>
      <c r="AA147" s="222"/>
      <c r="AB147" s="222"/>
      <c r="AC147" s="222"/>
      <c r="AD147" s="222"/>
      <c r="AE147" s="222"/>
      <c r="AF147" s="222"/>
      <c r="AG147" s="222"/>
      <c r="AH147" s="38"/>
      <c r="AI147" s="38"/>
      <c r="AN147" s="412" t="s">
        <v>890</v>
      </c>
      <c r="AO147" s="412" t="s">
        <v>885</v>
      </c>
      <c r="AP147" s="412"/>
      <c r="AQ147" s="412"/>
    </row>
    <row r="148" spans="1:43" ht="46.5" customHeight="1" x14ac:dyDescent="0.25">
      <c r="A148" s="315">
        <v>4</v>
      </c>
      <c r="B148" s="6" t="s">
        <v>314</v>
      </c>
      <c r="C148" s="315" t="s">
        <v>19</v>
      </c>
      <c r="D148" s="314" t="s">
        <v>515</v>
      </c>
      <c r="E148" s="311" t="s">
        <v>153</v>
      </c>
      <c r="F148" s="370"/>
      <c r="G148" s="385">
        <v>21.9</v>
      </c>
      <c r="H148" s="385">
        <v>22.6</v>
      </c>
      <c r="I148" s="387"/>
      <c r="J148" s="387"/>
      <c r="K148" s="156" t="s">
        <v>784</v>
      </c>
      <c r="L148" s="222"/>
      <c r="M148" s="222"/>
      <c r="N148" s="222"/>
      <c r="O148" s="222"/>
      <c r="P148" s="222"/>
      <c r="Q148" s="222"/>
      <c r="R148" s="222"/>
      <c r="S148" s="222"/>
      <c r="T148" s="222"/>
      <c r="U148" s="222"/>
      <c r="V148" s="222"/>
      <c r="W148" s="222"/>
      <c r="X148" s="222"/>
      <c r="Y148" s="222"/>
      <c r="Z148" s="222"/>
      <c r="AA148" s="222"/>
      <c r="AB148" s="222"/>
      <c r="AC148" s="222"/>
      <c r="AD148" s="222"/>
      <c r="AE148" s="222"/>
      <c r="AF148" s="222"/>
      <c r="AG148" s="222"/>
      <c r="AH148" s="38"/>
      <c r="AI148" s="38"/>
      <c r="AN148" s="412" t="s">
        <v>890</v>
      </c>
      <c r="AO148" s="412" t="s">
        <v>885</v>
      </c>
      <c r="AP148" s="412"/>
      <c r="AQ148" s="412"/>
    </row>
    <row r="149" spans="1:43" ht="214.5" customHeight="1" x14ac:dyDescent="0.25">
      <c r="A149" s="311">
        <v>5</v>
      </c>
      <c r="B149" s="169" t="s">
        <v>419</v>
      </c>
      <c r="C149" s="311" t="s">
        <v>420</v>
      </c>
      <c r="D149" s="108" t="s">
        <v>515</v>
      </c>
      <c r="E149" s="311" t="s">
        <v>421</v>
      </c>
      <c r="F149" s="370"/>
      <c r="G149" s="108">
        <v>4</v>
      </c>
      <c r="H149" s="108">
        <v>4</v>
      </c>
      <c r="I149" s="382"/>
      <c r="J149" s="370"/>
      <c r="K149" s="215" t="s">
        <v>783</v>
      </c>
      <c r="L149" s="238"/>
      <c r="M149" s="238"/>
      <c r="N149" s="238"/>
      <c r="O149" s="238"/>
      <c r="P149" s="238"/>
      <c r="Q149" s="238"/>
      <c r="R149" s="238"/>
      <c r="S149" s="238"/>
      <c r="T149" s="238"/>
      <c r="U149" s="238"/>
      <c r="V149" s="238"/>
      <c r="W149" s="238"/>
      <c r="X149" s="238"/>
      <c r="Y149" s="238"/>
      <c r="Z149" s="238"/>
      <c r="AA149" s="238"/>
      <c r="AB149" s="238"/>
      <c r="AC149" s="238"/>
      <c r="AD149" s="238"/>
      <c r="AE149" s="238"/>
      <c r="AF149" s="238"/>
      <c r="AG149" s="238"/>
      <c r="AH149" s="140"/>
      <c r="AI149" s="140"/>
      <c r="AN149" s="414" t="s">
        <v>890</v>
      </c>
      <c r="AO149" s="414" t="s">
        <v>885</v>
      </c>
      <c r="AP149" s="414"/>
      <c r="AQ149" s="414"/>
    </row>
    <row r="150" spans="1:43" ht="15.5" customHeight="1" x14ac:dyDescent="0.25">
      <c r="A150" s="88"/>
      <c r="B150" s="1" t="s">
        <v>4</v>
      </c>
      <c r="C150" s="81" t="s">
        <v>8</v>
      </c>
      <c r="D150" s="89"/>
      <c r="E150" s="88"/>
      <c r="F150" s="88"/>
      <c r="G150" s="89">
        <f t="shared" ref="G150:H150" si="6">G152+G153+G154</f>
        <v>2901.5</v>
      </c>
      <c r="H150" s="89">
        <f t="shared" si="6"/>
        <v>2901.5</v>
      </c>
      <c r="I150" s="82"/>
      <c r="J150" s="82"/>
      <c r="K150" s="8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N150" s="415"/>
      <c r="AO150" s="415"/>
      <c r="AP150" s="415"/>
      <c r="AQ150" s="415"/>
    </row>
    <row r="151" spans="1:43" ht="18" customHeight="1" x14ac:dyDescent="0.35">
      <c r="A151" s="178"/>
      <c r="B151" s="73" t="s">
        <v>11</v>
      </c>
      <c r="C151" s="67"/>
      <c r="D151" s="90"/>
      <c r="E151" s="74"/>
      <c r="F151" s="90"/>
      <c r="G151" s="90"/>
      <c r="H151" s="90"/>
      <c r="I151" s="90"/>
      <c r="J151" s="90"/>
      <c r="K151" s="91"/>
      <c r="L151" s="145"/>
      <c r="M151" s="145"/>
      <c r="N151" s="145"/>
      <c r="O151" s="145"/>
      <c r="P151" s="145"/>
      <c r="Q151" s="145"/>
      <c r="R151" s="145"/>
      <c r="S151" s="145"/>
      <c r="T151" s="145"/>
      <c r="U151" s="145"/>
      <c r="V151" s="145"/>
      <c r="W151" s="145"/>
      <c r="X151" s="145"/>
      <c r="Y151" s="145"/>
      <c r="Z151" s="145"/>
      <c r="AA151" s="145"/>
      <c r="AB151" s="145"/>
      <c r="AC151" s="145"/>
      <c r="AD151" s="145"/>
      <c r="AE151" s="145"/>
      <c r="AF151" s="145"/>
      <c r="AG151" s="145"/>
      <c r="AH151" s="66"/>
      <c r="AI151" s="66"/>
      <c r="AN151" s="412"/>
      <c r="AO151" s="412"/>
      <c r="AP151" s="412"/>
      <c r="AQ151" s="412"/>
    </row>
    <row r="152" spans="1:43" ht="15.5" customHeight="1" x14ac:dyDescent="0.25">
      <c r="A152" s="94"/>
      <c r="B152" s="8" t="s">
        <v>1</v>
      </c>
      <c r="C152" s="106" t="s">
        <v>8</v>
      </c>
      <c r="D152" s="86"/>
      <c r="E152" s="94"/>
      <c r="F152" s="94"/>
      <c r="G152" s="86">
        <v>0</v>
      </c>
      <c r="H152" s="86">
        <v>0</v>
      </c>
      <c r="I152" s="90"/>
      <c r="J152" s="90"/>
      <c r="K152" s="86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N152" s="415"/>
      <c r="AO152" s="415"/>
      <c r="AP152" s="415"/>
      <c r="AQ152" s="415"/>
    </row>
    <row r="153" spans="1:43" ht="15.5" customHeight="1" x14ac:dyDescent="0.25">
      <c r="A153" s="94"/>
      <c r="B153" s="8" t="s">
        <v>12</v>
      </c>
      <c r="C153" s="106" t="s">
        <v>8</v>
      </c>
      <c r="D153" s="86"/>
      <c r="E153" s="94"/>
      <c r="F153" s="94"/>
      <c r="G153" s="86">
        <f>G146</f>
        <v>2901.5</v>
      </c>
      <c r="H153" s="86">
        <f>H146</f>
        <v>2901.5</v>
      </c>
      <c r="I153" s="90"/>
      <c r="J153" s="90"/>
      <c r="K153" s="86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N153" s="415"/>
      <c r="AO153" s="415"/>
      <c r="AP153" s="415"/>
      <c r="AQ153" s="415"/>
    </row>
    <row r="154" spans="1:43" ht="15.5" customHeight="1" x14ac:dyDescent="0.25">
      <c r="A154" s="94"/>
      <c r="B154" s="8" t="s">
        <v>13</v>
      </c>
      <c r="C154" s="106" t="s">
        <v>8</v>
      </c>
      <c r="D154" s="86"/>
      <c r="E154" s="94"/>
      <c r="F154" s="94"/>
      <c r="G154" s="86">
        <v>0</v>
      </c>
      <c r="H154" s="86">
        <v>0</v>
      </c>
      <c r="I154" s="90"/>
      <c r="J154" s="90"/>
      <c r="K154" s="86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N154" s="415"/>
      <c r="AO154" s="415"/>
      <c r="AP154" s="415"/>
      <c r="AQ154" s="415"/>
    </row>
    <row r="155" spans="1:43" x14ac:dyDescent="0.25">
      <c r="A155" s="176"/>
      <c r="B155" s="70" t="s">
        <v>315</v>
      </c>
      <c r="C155" s="81"/>
      <c r="D155" s="81"/>
      <c r="E155" s="81"/>
      <c r="F155" s="81"/>
      <c r="G155" s="81"/>
      <c r="H155" s="81"/>
      <c r="I155" s="82"/>
      <c r="J155" s="82"/>
      <c r="K155" s="141"/>
      <c r="L155" s="142"/>
      <c r="M155" s="142"/>
      <c r="N155" s="142"/>
      <c r="O155" s="142"/>
      <c r="P155" s="142"/>
      <c r="Q155" s="142"/>
      <c r="R155" s="142"/>
      <c r="S155" s="142"/>
      <c r="T155" s="142"/>
      <c r="U155" s="142"/>
      <c r="V155" s="142"/>
      <c r="W155" s="142"/>
      <c r="X155" s="142"/>
      <c r="Y155" s="142"/>
      <c r="Z155" s="142"/>
      <c r="AA155" s="142"/>
      <c r="AB155" s="142"/>
      <c r="AC155" s="142"/>
      <c r="AD155" s="142"/>
      <c r="AE155" s="142"/>
      <c r="AF155" s="142"/>
      <c r="AG155" s="142"/>
      <c r="AH155" s="142"/>
      <c r="AI155" s="142"/>
      <c r="AN155" s="414"/>
      <c r="AO155" s="414"/>
      <c r="AP155" s="414"/>
      <c r="AQ155" s="414"/>
    </row>
    <row r="156" spans="1:43" ht="15.5" customHeight="1" x14ac:dyDescent="0.25">
      <c r="A156" s="176"/>
      <c r="B156" s="83" t="s">
        <v>38</v>
      </c>
      <c r="C156" s="95"/>
      <c r="D156" s="95"/>
      <c r="E156" s="95"/>
      <c r="F156" s="95"/>
      <c r="G156" s="95"/>
      <c r="H156" s="95"/>
      <c r="I156" s="82"/>
      <c r="J156" s="82"/>
      <c r="K156" s="83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F156" s="34"/>
      <c r="AG156" s="34"/>
      <c r="AH156" s="34"/>
      <c r="AI156" s="34"/>
      <c r="AN156" s="414"/>
      <c r="AO156" s="414"/>
      <c r="AP156" s="414"/>
      <c r="AQ156" s="414"/>
    </row>
    <row r="157" spans="1:43" ht="102.5" customHeight="1" x14ac:dyDescent="0.25">
      <c r="A157" s="321">
        <v>1</v>
      </c>
      <c r="B157" s="2" t="s">
        <v>240</v>
      </c>
      <c r="C157" s="318" t="s">
        <v>241</v>
      </c>
      <c r="D157" s="10" t="s">
        <v>514</v>
      </c>
      <c r="E157" s="318" t="s">
        <v>155</v>
      </c>
      <c r="F157" s="382"/>
      <c r="G157" s="382">
        <v>71.099999999999994</v>
      </c>
      <c r="H157" s="382" t="s">
        <v>725</v>
      </c>
      <c r="I157" s="382" t="s">
        <v>515</v>
      </c>
      <c r="J157" s="382" t="s">
        <v>515</v>
      </c>
      <c r="K157" s="160" t="s">
        <v>737</v>
      </c>
      <c r="L157" s="229"/>
      <c r="M157" s="229"/>
      <c r="N157" s="229"/>
      <c r="O157" s="229"/>
      <c r="P157" s="229"/>
      <c r="Q157" s="229"/>
      <c r="R157" s="229"/>
      <c r="S157" s="229"/>
      <c r="T157" s="229"/>
      <c r="U157" s="229"/>
      <c r="V157" s="229"/>
      <c r="W157" s="229"/>
      <c r="X157" s="229"/>
      <c r="Y157" s="229"/>
      <c r="Z157" s="229"/>
      <c r="AA157" s="229"/>
      <c r="AB157" s="229"/>
      <c r="AC157" s="229"/>
      <c r="AD157" s="229"/>
      <c r="AE157" s="229"/>
      <c r="AF157" s="229"/>
      <c r="AG157" s="229"/>
      <c r="AH157" s="42"/>
      <c r="AI157" s="42"/>
      <c r="AN157" s="413" t="s">
        <v>891</v>
      </c>
      <c r="AO157" s="413" t="s">
        <v>636</v>
      </c>
      <c r="AP157" s="413">
        <v>25</v>
      </c>
      <c r="AQ157" s="413">
        <v>28</v>
      </c>
    </row>
    <row r="158" spans="1:43" ht="198" customHeight="1" x14ac:dyDescent="0.25">
      <c r="A158" s="321">
        <v>2</v>
      </c>
      <c r="B158" s="2" t="s">
        <v>242</v>
      </c>
      <c r="C158" s="318" t="s">
        <v>243</v>
      </c>
      <c r="D158" s="10" t="s">
        <v>523</v>
      </c>
      <c r="E158" s="318" t="s">
        <v>155</v>
      </c>
      <c r="F158" s="382">
        <v>0</v>
      </c>
      <c r="G158" s="382">
        <v>18.3</v>
      </c>
      <c r="H158" s="382">
        <v>76.7</v>
      </c>
      <c r="I158" s="382" t="s">
        <v>515</v>
      </c>
      <c r="J158" s="382" t="s">
        <v>515</v>
      </c>
      <c r="K158" s="160" t="s">
        <v>736</v>
      </c>
      <c r="L158" s="229"/>
      <c r="M158" s="229"/>
      <c r="N158" s="229"/>
      <c r="O158" s="229"/>
      <c r="P158" s="229"/>
      <c r="Q158" s="229"/>
      <c r="R158" s="229"/>
      <c r="S158" s="229"/>
      <c r="T158" s="229"/>
      <c r="U158" s="229"/>
      <c r="V158" s="229"/>
      <c r="W158" s="229"/>
      <c r="X158" s="229"/>
      <c r="Y158" s="229"/>
      <c r="Z158" s="229"/>
      <c r="AA158" s="229"/>
      <c r="AB158" s="229"/>
      <c r="AC158" s="229"/>
      <c r="AD158" s="229"/>
      <c r="AE158" s="229"/>
      <c r="AF158" s="229"/>
      <c r="AG158" s="229"/>
      <c r="AH158" s="42"/>
      <c r="AI158" s="42"/>
      <c r="AN158" s="413" t="s">
        <v>893</v>
      </c>
      <c r="AO158" s="413" t="s">
        <v>636</v>
      </c>
      <c r="AP158" s="413">
        <v>26</v>
      </c>
      <c r="AQ158" s="413">
        <v>29</v>
      </c>
    </row>
    <row r="159" spans="1:43" ht="165" customHeight="1" x14ac:dyDescent="0.25">
      <c r="A159" s="321">
        <v>3</v>
      </c>
      <c r="B159" s="2" t="s">
        <v>244</v>
      </c>
      <c r="C159" s="318" t="s">
        <v>245</v>
      </c>
      <c r="D159" s="10" t="s">
        <v>514</v>
      </c>
      <c r="E159" s="318" t="s">
        <v>155</v>
      </c>
      <c r="F159" s="382">
        <v>7.2</v>
      </c>
      <c r="G159" s="382">
        <v>10.82</v>
      </c>
      <c r="H159" s="382" t="s">
        <v>734</v>
      </c>
      <c r="I159" s="382" t="s">
        <v>515</v>
      </c>
      <c r="J159" s="382" t="s">
        <v>515</v>
      </c>
      <c r="K159" s="160" t="s">
        <v>735</v>
      </c>
      <c r="L159" s="229"/>
      <c r="M159" s="229"/>
      <c r="N159" s="229"/>
      <c r="O159" s="229"/>
      <c r="P159" s="229"/>
      <c r="Q159" s="229"/>
      <c r="R159" s="229"/>
      <c r="S159" s="229"/>
      <c r="T159" s="229"/>
      <c r="U159" s="229"/>
      <c r="V159" s="229"/>
      <c r="W159" s="229"/>
      <c r="X159" s="229"/>
      <c r="Y159" s="229"/>
      <c r="Z159" s="229"/>
      <c r="AA159" s="229"/>
      <c r="AB159" s="229"/>
      <c r="AC159" s="229"/>
      <c r="AD159" s="229"/>
      <c r="AE159" s="229"/>
      <c r="AF159" s="229"/>
      <c r="AG159" s="229"/>
      <c r="AH159" s="42"/>
      <c r="AI159" s="42"/>
      <c r="AN159" s="413" t="s">
        <v>891</v>
      </c>
      <c r="AO159" s="413" t="s">
        <v>636</v>
      </c>
      <c r="AP159" s="413">
        <v>27</v>
      </c>
      <c r="AQ159" s="413">
        <v>30</v>
      </c>
    </row>
    <row r="160" spans="1:43" ht="15.5" customHeight="1" x14ac:dyDescent="0.3">
      <c r="A160" s="177"/>
      <c r="B160" s="165" t="s">
        <v>6</v>
      </c>
      <c r="C160" s="75"/>
      <c r="D160" s="75"/>
      <c r="E160" s="75"/>
      <c r="F160" s="75"/>
      <c r="G160" s="75"/>
      <c r="H160" s="75"/>
      <c r="I160" s="84"/>
      <c r="J160" s="84"/>
      <c r="K160" s="166"/>
      <c r="L160" s="167"/>
      <c r="M160" s="167"/>
      <c r="N160" s="167"/>
      <c r="O160" s="167"/>
      <c r="P160" s="167"/>
      <c r="Q160" s="167"/>
      <c r="R160" s="167"/>
      <c r="S160" s="167"/>
      <c r="T160" s="167"/>
      <c r="U160" s="167"/>
      <c r="V160" s="167"/>
      <c r="W160" s="167"/>
      <c r="X160" s="167"/>
      <c r="Y160" s="167"/>
      <c r="Z160" s="167"/>
      <c r="AA160" s="167"/>
      <c r="AB160" s="167"/>
      <c r="AC160" s="167"/>
      <c r="AD160" s="167"/>
      <c r="AE160" s="167"/>
      <c r="AF160" s="167"/>
      <c r="AG160" s="167"/>
      <c r="AH160" s="167"/>
      <c r="AI160" s="167"/>
      <c r="AN160" s="414"/>
      <c r="AO160" s="414"/>
      <c r="AP160" s="414"/>
      <c r="AQ160" s="414"/>
    </row>
    <row r="161" spans="1:43" ht="356.5" customHeight="1" x14ac:dyDescent="0.25">
      <c r="A161" s="467">
        <v>1</v>
      </c>
      <c r="B161" s="508" t="s">
        <v>422</v>
      </c>
      <c r="C161" s="467" t="s">
        <v>29</v>
      </c>
      <c r="D161" s="510" t="s">
        <v>515</v>
      </c>
      <c r="E161" s="467" t="s">
        <v>155</v>
      </c>
      <c r="F161" s="449"/>
      <c r="G161" s="447">
        <v>2031.8</v>
      </c>
      <c r="H161" s="447">
        <v>2031.8</v>
      </c>
      <c r="I161" s="451" t="s">
        <v>22</v>
      </c>
      <c r="J161" s="453" t="s">
        <v>423</v>
      </c>
      <c r="K161" s="323" t="s">
        <v>742</v>
      </c>
      <c r="L161" s="223"/>
      <c r="M161" s="223"/>
      <c r="N161" s="223"/>
      <c r="O161" s="223"/>
      <c r="P161" s="223"/>
      <c r="Q161" s="223"/>
      <c r="R161" s="223"/>
      <c r="S161" s="223"/>
      <c r="T161" s="223"/>
      <c r="U161" s="223"/>
      <c r="V161" s="223"/>
      <c r="W161" s="223"/>
      <c r="X161" s="223"/>
      <c r="Y161" s="223"/>
      <c r="Z161" s="223"/>
      <c r="AA161" s="223"/>
      <c r="AB161" s="223"/>
      <c r="AC161" s="223"/>
      <c r="AD161" s="223"/>
      <c r="AE161" s="223"/>
      <c r="AF161" s="223"/>
      <c r="AG161" s="223"/>
      <c r="AH161" s="38"/>
      <c r="AI161" s="38"/>
      <c r="AN161" s="414" t="s">
        <v>890</v>
      </c>
      <c r="AO161" s="414" t="s">
        <v>885</v>
      </c>
      <c r="AP161" s="414"/>
      <c r="AQ161" s="414"/>
    </row>
    <row r="162" spans="1:43" ht="319.5" customHeight="1" x14ac:dyDescent="0.25">
      <c r="A162" s="467"/>
      <c r="B162" s="508"/>
      <c r="C162" s="467"/>
      <c r="D162" s="510"/>
      <c r="E162" s="467"/>
      <c r="F162" s="450"/>
      <c r="G162" s="448"/>
      <c r="H162" s="448"/>
      <c r="I162" s="452"/>
      <c r="J162" s="454"/>
      <c r="K162" s="324" t="s">
        <v>738</v>
      </c>
      <c r="L162" s="223"/>
      <c r="M162" s="223"/>
      <c r="N162" s="223"/>
      <c r="O162" s="223"/>
      <c r="P162" s="223"/>
      <c r="Q162" s="223"/>
      <c r="R162" s="223"/>
      <c r="S162" s="223"/>
      <c r="T162" s="223"/>
      <c r="U162" s="223"/>
      <c r="V162" s="223"/>
      <c r="W162" s="223"/>
      <c r="X162" s="223"/>
      <c r="Y162" s="223"/>
      <c r="Z162" s="223"/>
      <c r="AA162" s="223"/>
      <c r="AB162" s="223"/>
      <c r="AC162" s="223"/>
      <c r="AD162" s="223"/>
      <c r="AE162" s="223"/>
      <c r="AF162" s="223"/>
      <c r="AG162" s="223"/>
      <c r="AH162" s="38"/>
      <c r="AI162" s="38"/>
      <c r="AN162" s="414"/>
      <c r="AO162" s="414"/>
      <c r="AP162" s="414"/>
      <c r="AQ162" s="414"/>
    </row>
    <row r="163" spans="1:43" ht="132.5" customHeight="1" x14ac:dyDescent="0.25">
      <c r="A163" s="467"/>
      <c r="B163" s="508"/>
      <c r="C163" s="467"/>
      <c r="D163" s="510"/>
      <c r="E163" s="467"/>
      <c r="F163" s="370"/>
      <c r="G163" s="385">
        <v>742.3</v>
      </c>
      <c r="H163" s="385">
        <v>742.05</v>
      </c>
      <c r="I163" s="382" t="s">
        <v>739</v>
      </c>
      <c r="J163" s="370" t="s">
        <v>424</v>
      </c>
      <c r="K163" s="324" t="s">
        <v>886</v>
      </c>
      <c r="L163" s="223"/>
      <c r="M163" s="223"/>
      <c r="N163" s="223"/>
      <c r="O163" s="223"/>
      <c r="P163" s="223"/>
      <c r="Q163" s="223"/>
      <c r="R163" s="223"/>
      <c r="S163" s="223"/>
      <c r="T163" s="223"/>
      <c r="U163" s="223"/>
      <c r="V163" s="223"/>
      <c r="W163" s="223"/>
      <c r="X163" s="223"/>
      <c r="Y163" s="223"/>
      <c r="Z163" s="223"/>
      <c r="AA163" s="223"/>
      <c r="AB163" s="223"/>
      <c r="AC163" s="223"/>
      <c r="AD163" s="223"/>
      <c r="AE163" s="223"/>
      <c r="AF163" s="223"/>
      <c r="AG163" s="223"/>
      <c r="AH163" s="38"/>
      <c r="AI163" s="38"/>
      <c r="AN163" s="414"/>
      <c r="AO163" s="414"/>
      <c r="AP163" s="414"/>
      <c r="AQ163" s="414"/>
    </row>
    <row r="164" spans="1:43" ht="231" customHeight="1" x14ac:dyDescent="0.25">
      <c r="A164" s="467"/>
      <c r="B164" s="508"/>
      <c r="C164" s="467"/>
      <c r="D164" s="510"/>
      <c r="E164" s="467"/>
      <c r="F164" s="370"/>
      <c r="G164" s="385">
        <v>2260.38</v>
      </c>
      <c r="H164" s="3">
        <f>253.5+1754.982+251.898</f>
        <v>2260.38</v>
      </c>
      <c r="I164" s="382" t="s">
        <v>21</v>
      </c>
      <c r="J164" s="370" t="s">
        <v>425</v>
      </c>
      <c r="K164" s="319" t="s">
        <v>887</v>
      </c>
      <c r="L164" s="223"/>
      <c r="M164" s="223"/>
      <c r="N164" s="223"/>
      <c r="O164" s="223"/>
      <c r="P164" s="223"/>
      <c r="Q164" s="223"/>
      <c r="R164" s="223"/>
      <c r="S164" s="223"/>
      <c r="T164" s="223"/>
      <c r="U164" s="223"/>
      <c r="V164" s="223"/>
      <c r="W164" s="223"/>
      <c r="X164" s="223"/>
      <c r="Y164" s="223"/>
      <c r="Z164" s="223"/>
      <c r="AA164" s="223"/>
      <c r="AB164" s="223"/>
      <c r="AC164" s="223"/>
      <c r="AD164" s="223"/>
      <c r="AE164" s="223"/>
      <c r="AF164" s="223"/>
      <c r="AG164" s="223"/>
      <c r="AH164" s="38"/>
      <c r="AI164" s="38"/>
      <c r="AN164" s="414"/>
      <c r="AO164" s="414"/>
      <c r="AP164" s="414"/>
      <c r="AQ164" s="414"/>
    </row>
    <row r="165" spans="1:43" ht="63.5" customHeight="1" x14ac:dyDescent="0.35">
      <c r="A165" s="311">
        <v>2</v>
      </c>
      <c r="B165" s="319" t="s">
        <v>316</v>
      </c>
      <c r="C165" s="311" t="s">
        <v>26</v>
      </c>
      <c r="D165" s="311" t="s">
        <v>515</v>
      </c>
      <c r="E165" s="311" t="s">
        <v>155</v>
      </c>
      <c r="F165" s="370"/>
      <c r="G165" s="108">
        <v>269</v>
      </c>
      <c r="H165" s="108">
        <v>280</v>
      </c>
      <c r="I165" s="389"/>
      <c r="J165" s="389"/>
      <c r="K165" s="323" t="s">
        <v>743</v>
      </c>
      <c r="L165" s="223"/>
      <c r="M165" s="223"/>
      <c r="N165" s="223"/>
      <c r="O165" s="223"/>
      <c r="P165" s="223"/>
      <c r="Q165" s="223"/>
      <c r="R165" s="223"/>
      <c r="S165" s="223"/>
      <c r="T165" s="223"/>
      <c r="U165" s="223"/>
      <c r="V165" s="223"/>
      <c r="W165" s="223"/>
      <c r="X165" s="223"/>
      <c r="Y165" s="223"/>
      <c r="Z165" s="223"/>
      <c r="AA165" s="223"/>
      <c r="AB165" s="223"/>
      <c r="AC165" s="223"/>
      <c r="AD165" s="223"/>
      <c r="AE165" s="223"/>
      <c r="AF165" s="223"/>
      <c r="AG165" s="223"/>
      <c r="AH165" s="140"/>
      <c r="AI165" s="140"/>
      <c r="AN165" s="414" t="s">
        <v>890</v>
      </c>
      <c r="AO165" s="414" t="s">
        <v>885</v>
      </c>
      <c r="AP165" s="414"/>
      <c r="AQ165" s="414"/>
    </row>
    <row r="166" spans="1:43" ht="57" customHeight="1" x14ac:dyDescent="0.25">
      <c r="A166" s="311">
        <v>3</v>
      </c>
      <c r="B166" s="319" t="s">
        <v>317</v>
      </c>
      <c r="C166" s="311" t="s">
        <v>26</v>
      </c>
      <c r="D166" s="311" t="s">
        <v>515</v>
      </c>
      <c r="E166" s="311" t="s">
        <v>155</v>
      </c>
      <c r="F166" s="370"/>
      <c r="G166" s="108">
        <v>1441</v>
      </c>
      <c r="H166" s="108">
        <v>1484</v>
      </c>
      <c r="I166" s="382"/>
      <c r="J166" s="370"/>
      <c r="K166" s="323" t="s">
        <v>744</v>
      </c>
      <c r="L166" s="223"/>
      <c r="M166" s="223"/>
      <c r="N166" s="223"/>
      <c r="O166" s="223"/>
      <c r="P166" s="223"/>
      <c r="Q166" s="223"/>
      <c r="R166" s="223"/>
      <c r="S166" s="223"/>
      <c r="T166" s="223"/>
      <c r="U166" s="223"/>
      <c r="V166" s="223"/>
      <c r="W166" s="223"/>
      <c r="X166" s="223"/>
      <c r="Y166" s="223"/>
      <c r="Z166" s="223"/>
      <c r="AA166" s="223"/>
      <c r="AB166" s="223"/>
      <c r="AC166" s="223"/>
      <c r="AD166" s="223"/>
      <c r="AE166" s="223"/>
      <c r="AF166" s="223"/>
      <c r="AG166" s="223"/>
      <c r="AH166" s="140"/>
      <c r="AI166" s="140"/>
      <c r="AN166" s="414" t="s">
        <v>890</v>
      </c>
      <c r="AO166" s="414" t="s">
        <v>885</v>
      </c>
      <c r="AP166" s="414"/>
      <c r="AQ166" s="414"/>
    </row>
    <row r="167" spans="1:43" ht="56.5" customHeight="1" x14ac:dyDescent="0.25">
      <c r="A167" s="311">
        <v>4</v>
      </c>
      <c r="B167" s="319" t="s">
        <v>318</v>
      </c>
      <c r="C167" s="311" t="s">
        <v>26</v>
      </c>
      <c r="D167" s="311" t="s">
        <v>515</v>
      </c>
      <c r="E167" s="311" t="s">
        <v>155</v>
      </c>
      <c r="F167" s="370"/>
      <c r="G167" s="108">
        <v>4</v>
      </c>
      <c r="H167" s="108">
        <v>8</v>
      </c>
      <c r="I167" s="382"/>
      <c r="J167" s="370"/>
      <c r="K167" s="323" t="s">
        <v>745</v>
      </c>
      <c r="L167" s="223"/>
      <c r="M167" s="223"/>
      <c r="N167" s="223"/>
      <c r="O167" s="223"/>
      <c r="P167" s="223"/>
      <c r="Q167" s="223"/>
      <c r="R167" s="223"/>
      <c r="S167" s="223"/>
      <c r="T167" s="223"/>
      <c r="U167" s="223"/>
      <c r="V167" s="223"/>
      <c r="W167" s="223"/>
      <c r="X167" s="223"/>
      <c r="Y167" s="223"/>
      <c r="Z167" s="223"/>
      <c r="AA167" s="223"/>
      <c r="AB167" s="223"/>
      <c r="AC167" s="223"/>
      <c r="AD167" s="223"/>
      <c r="AE167" s="223"/>
      <c r="AF167" s="223"/>
      <c r="AG167" s="223"/>
      <c r="AH167" s="140"/>
      <c r="AI167" s="140"/>
      <c r="AN167" s="414" t="s">
        <v>890</v>
      </c>
      <c r="AO167" s="414" t="s">
        <v>885</v>
      </c>
      <c r="AP167" s="414"/>
      <c r="AQ167" s="414"/>
    </row>
    <row r="168" spans="1:43" ht="44.5" customHeight="1" x14ac:dyDescent="0.25">
      <c r="A168" s="467">
        <v>5</v>
      </c>
      <c r="B168" s="508" t="s">
        <v>319</v>
      </c>
      <c r="C168" s="467" t="s">
        <v>8</v>
      </c>
      <c r="D168" s="311" t="s">
        <v>515</v>
      </c>
      <c r="E168" s="467" t="s">
        <v>155</v>
      </c>
      <c r="F168" s="370"/>
      <c r="G168" s="385">
        <v>645.70000000000005</v>
      </c>
      <c r="H168" s="385">
        <v>645.70000000000005</v>
      </c>
      <c r="I168" s="382" t="s">
        <v>21</v>
      </c>
      <c r="J168" s="370" t="s">
        <v>113</v>
      </c>
      <c r="K168" s="104" t="s">
        <v>746</v>
      </c>
      <c r="L168" s="221"/>
      <c r="M168" s="221"/>
      <c r="N168" s="221"/>
      <c r="O168" s="221"/>
      <c r="P168" s="221"/>
      <c r="Q168" s="221"/>
      <c r="R168" s="221"/>
      <c r="S168" s="221"/>
      <c r="T168" s="221"/>
      <c r="U168" s="221"/>
      <c r="V168" s="221"/>
      <c r="W168" s="221"/>
      <c r="X168" s="221"/>
      <c r="Y168" s="221"/>
      <c r="Z168" s="221"/>
      <c r="AA168" s="221"/>
      <c r="AB168" s="221"/>
      <c r="AC168" s="221"/>
      <c r="AD168" s="221"/>
      <c r="AE168" s="221"/>
      <c r="AF168" s="221"/>
      <c r="AG168" s="221"/>
      <c r="AH168" s="38"/>
      <c r="AI168" s="38"/>
      <c r="AN168" s="414" t="s">
        <v>890</v>
      </c>
      <c r="AO168" s="414" t="s">
        <v>885</v>
      </c>
      <c r="AP168" s="414"/>
      <c r="AQ168" s="414"/>
    </row>
    <row r="169" spans="1:43" ht="44.5" customHeight="1" x14ac:dyDescent="0.25">
      <c r="A169" s="507"/>
      <c r="B169" s="509"/>
      <c r="C169" s="489"/>
      <c r="D169" s="322"/>
      <c r="E169" s="489"/>
      <c r="F169" s="383"/>
      <c r="G169" s="385">
        <v>128.4</v>
      </c>
      <c r="H169" s="385">
        <v>128.38</v>
      </c>
      <c r="I169" s="382" t="s">
        <v>22</v>
      </c>
      <c r="J169" s="370" t="s">
        <v>320</v>
      </c>
      <c r="K169" s="104" t="s">
        <v>888</v>
      </c>
      <c r="L169" s="221"/>
      <c r="M169" s="221"/>
      <c r="N169" s="221"/>
      <c r="O169" s="221"/>
      <c r="P169" s="221"/>
      <c r="Q169" s="221"/>
      <c r="R169" s="221"/>
      <c r="S169" s="221"/>
      <c r="T169" s="221"/>
      <c r="U169" s="221"/>
      <c r="V169" s="221"/>
      <c r="W169" s="221"/>
      <c r="X169" s="221"/>
      <c r="Y169" s="221"/>
      <c r="Z169" s="221"/>
      <c r="AA169" s="221"/>
      <c r="AB169" s="221"/>
      <c r="AC169" s="221"/>
      <c r="AD169" s="221"/>
      <c r="AE169" s="221"/>
      <c r="AF169" s="221"/>
      <c r="AG169" s="221"/>
      <c r="AH169" s="38"/>
      <c r="AI169" s="38"/>
      <c r="AN169" s="416"/>
      <c r="AO169" s="416"/>
      <c r="AP169" s="416"/>
      <c r="AQ169" s="416"/>
    </row>
    <row r="170" spans="1:43" ht="141.5" customHeight="1" x14ac:dyDescent="0.25">
      <c r="A170" s="311">
        <v>6</v>
      </c>
      <c r="B170" s="319" t="s">
        <v>321</v>
      </c>
      <c r="C170" s="311" t="s">
        <v>29</v>
      </c>
      <c r="D170" s="311" t="s">
        <v>515</v>
      </c>
      <c r="E170" s="311" t="s">
        <v>155</v>
      </c>
      <c r="F170" s="370"/>
      <c r="G170" s="385">
        <v>88.9</v>
      </c>
      <c r="H170" s="385">
        <v>88.9</v>
      </c>
      <c r="I170" s="382" t="s">
        <v>21</v>
      </c>
      <c r="J170" s="370" t="s">
        <v>64</v>
      </c>
      <c r="K170" s="173" t="s">
        <v>747</v>
      </c>
      <c r="L170" s="221"/>
      <c r="M170" s="221"/>
      <c r="N170" s="221"/>
      <c r="O170" s="221"/>
      <c r="P170" s="221"/>
      <c r="Q170" s="221"/>
      <c r="R170" s="221"/>
      <c r="S170" s="221"/>
      <c r="T170" s="221"/>
      <c r="U170" s="221"/>
      <c r="V170" s="221"/>
      <c r="W170" s="221"/>
      <c r="X170" s="221"/>
      <c r="Y170" s="221"/>
      <c r="Z170" s="221"/>
      <c r="AA170" s="221"/>
      <c r="AB170" s="221"/>
      <c r="AC170" s="221"/>
      <c r="AD170" s="221"/>
      <c r="AE170" s="221"/>
      <c r="AF170" s="221"/>
      <c r="AG170" s="221"/>
      <c r="AH170" s="38"/>
      <c r="AI170" s="38"/>
      <c r="AN170" s="414" t="s">
        <v>890</v>
      </c>
      <c r="AO170" s="414" t="s">
        <v>885</v>
      </c>
      <c r="AP170" s="414"/>
      <c r="AQ170" s="414"/>
    </row>
    <row r="171" spans="1:43" ht="325.5" customHeight="1" x14ac:dyDescent="0.25">
      <c r="A171" s="467">
        <v>7</v>
      </c>
      <c r="B171" s="170" t="s">
        <v>111</v>
      </c>
      <c r="C171" s="467" t="s">
        <v>29</v>
      </c>
      <c r="D171" s="311" t="s">
        <v>515</v>
      </c>
      <c r="E171" s="467" t="s">
        <v>155</v>
      </c>
      <c r="F171" s="370"/>
      <c r="G171" s="385">
        <v>61.9</v>
      </c>
      <c r="H171" s="385">
        <v>61.9</v>
      </c>
      <c r="I171" s="382" t="s">
        <v>21</v>
      </c>
      <c r="J171" s="390" t="s">
        <v>112</v>
      </c>
      <c r="K171" s="323" t="s">
        <v>748</v>
      </c>
      <c r="L171" s="223"/>
      <c r="M171" s="223"/>
      <c r="N171" s="223"/>
      <c r="O171" s="223"/>
      <c r="P171" s="223"/>
      <c r="Q171" s="223"/>
      <c r="R171" s="223"/>
      <c r="S171" s="223"/>
      <c r="T171" s="223"/>
      <c r="U171" s="223"/>
      <c r="V171" s="223"/>
      <c r="W171" s="223"/>
      <c r="X171" s="223"/>
      <c r="Y171" s="223"/>
      <c r="Z171" s="223"/>
      <c r="AA171" s="223"/>
      <c r="AB171" s="223"/>
      <c r="AC171" s="223"/>
      <c r="AD171" s="223"/>
      <c r="AE171" s="223"/>
      <c r="AF171" s="223"/>
      <c r="AG171" s="223"/>
      <c r="AH171" s="38"/>
      <c r="AI171" s="38"/>
      <c r="AN171" s="414" t="s">
        <v>890</v>
      </c>
      <c r="AO171" s="414" t="s">
        <v>885</v>
      </c>
      <c r="AP171" s="414"/>
      <c r="AQ171" s="414"/>
    </row>
    <row r="172" spans="1:43" ht="390" customHeight="1" x14ac:dyDescent="0.25">
      <c r="A172" s="467"/>
      <c r="B172" s="360"/>
      <c r="C172" s="467"/>
      <c r="D172" s="311"/>
      <c r="E172" s="467"/>
      <c r="F172" s="370"/>
      <c r="G172" s="391"/>
      <c r="H172" s="392"/>
      <c r="I172" s="393"/>
      <c r="J172" s="170"/>
      <c r="K172" s="337" t="s">
        <v>740</v>
      </c>
      <c r="L172" s="223"/>
      <c r="M172" s="223"/>
      <c r="N172" s="223"/>
      <c r="O172" s="223"/>
      <c r="P172" s="223"/>
      <c r="Q172" s="223"/>
      <c r="R172" s="223"/>
      <c r="S172" s="223"/>
      <c r="T172" s="223"/>
      <c r="U172" s="223"/>
      <c r="V172" s="223"/>
      <c r="W172" s="223"/>
      <c r="X172" s="223"/>
      <c r="Y172" s="223"/>
      <c r="Z172" s="223"/>
      <c r="AA172" s="223"/>
      <c r="AB172" s="223"/>
      <c r="AC172" s="223"/>
      <c r="AD172" s="223"/>
      <c r="AE172" s="223"/>
      <c r="AF172" s="223"/>
      <c r="AG172" s="223"/>
      <c r="AH172" s="38"/>
      <c r="AI172" s="38"/>
      <c r="AN172" s="414"/>
      <c r="AO172" s="414"/>
      <c r="AP172" s="414"/>
      <c r="AQ172" s="414"/>
    </row>
    <row r="173" spans="1:43" ht="157" customHeight="1" x14ac:dyDescent="0.25">
      <c r="A173" s="311"/>
      <c r="B173" s="323"/>
      <c r="C173" s="311"/>
      <c r="D173" s="311"/>
      <c r="E173" s="311"/>
      <c r="F173" s="370"/>
      <c r="G173" s="394"/>
      <c r="H173" s="395"/>
      <c r="I173" s="396"/>
      <c r="J173" s="360"/>
      <c r="K173" s="324" t="s">
        <v>741</v>
      </c>
      <c r="L173" s="223"/>
      <c r="M173" s="223"/>
      <c r="N173" s="223"/>
      <c r="O173" s="223"/>
      <c r="P173" s="223"/>
      <c r="Q173" s="223"/>
      <c r="R173" s="223"/>
      <c r="S173" s="223"/>
      <c r="T173" s="223"/>
      <c r="U173" s="223"/>
      <c r="V173" s="223"/>
      <c r="W173" s="223"/>
      <c r="X173" s="223"/>
      <c r="Y173" s="223"/>
      <c r="Z173" s="223"/>
      <c r="AA173" s="223"/>
      <c r="AB173" s="223"/>
      <c r="AC173" s="223"/>
      <c r="AD173" s="223"/>
      <c r="AE173" s="223"/>
      <c r="AF173" s="223"/>
      <c r="AG173" s="223"/>
      <c r="AH173" s="38"/>
      <c r="AI173" s="38"/>
      <c r="AN173" s="417"/>
      <c r="AO173" s="417"/>
      <c r="AP173" s="417"/>
      <c r="AQ173" s="417"/>
    </row>
    <row r="174" spans="1:43" ht="203.5" customHeight="1" x14ac:dyDescent="0.25">
      <c r="A174" s="467">
        <v>8</v>
      </c>
      <c r="B174" s="502" t="s">
        <v>322</v>
      </c>
      <c r="C174" s="467" t="s">
        <v>29</v>
      </c>
      <c r="D174" s="311" t="s">
        <v>515</v>
      </c>
      <c r="E174" s="467" t="s">
        <v>155</v>
      </c>
      <c r="F174" s="370"/>
      <c r="G174" s="385">
        <v>408.5</v>
      </c>
      <c r="H174" s="385">
        <f>59.554+143.124+50.479+154.55</f>
        <v>407.70699999999999</v>
      </c>
      <c r="I174" s="382" t="s">
        <v>22</v>
      </c>
      <c r="J174" s="370" t="s">
        <v>426</v>
      </c>
      <c r="K174" s="174" t="s">
        <v>749</v>
      </c>
      <c r="L174" s="218"/>
      <c r="M174" s="218"/>
      <c r="N174" s="218"/>
      <c r="O174" s="218"/>
      <c r="P174" s="218"/>
      <c r="Q174" s="218"/>
      <c r="R174" s="218"/>
      <c r="S174" s="218"/>
      <c r="T174" s="218"/>
      <c r="U174" s="218"/>
      <c r="V174" s="218"/>
      <c r="W174" s="218"/>
      <c r="X174" s="218"/>
      <c r="Y174" s="218"/>
      <c r="Z174" s="218"/>
      <c r="AA174" s="218"/>
      <c r="AB174" s="218"/>
      <c r="AC174" s="218"/>
      <c r="AD174" s="218"/>
      <c r="AE174" s="218"/>
      <c r="AF174" s="218"/>
      <c r="AG174" s="218"/>
      <c r="AH174" s="38"/>
      <c r="AI174" s="38"/>
      <c r="AN174" s="417" t="s">
        <v>891</v>
      </c>
      <c r="AO174" s="417" t="s">
        <v>885</v>
      </c>
      <c r="AP174" s="417"/>
      <c r="AQ174" s="417"/>
    </row>
    <row r="175" spans="1:43" ht="97.5" customHeight="1" x14ac:dyDescent="0.25">
      <c r="A175" s="467"/>
      <c r="B175" s="503"/>
      <c r="C175" s="467"/>
      <c r="D175" s="311"/>
      <c r="E175" s="467"/>
      <c r="F175" s="370"/>
      <c r="G175" s="385">
        <f>12.054+14.999</f>
        <v>27.053000000000001</v>
      </c>
      <c r="H175" s="385">
        <f>12.054+14.999</f>
        <v>27.053000000000001</v>
      </c>
      <c r="I175" s="382" t="s">
        <v>21</v>
      </c>
      <c r="J175" s="370" t="s">
        <v>427</v>
      </c>
      <c r="K175" s="170" t="s">
        <v>889</v>
      </c>
      <c r="L175" s="218"/>
      <c r="M175" s="218"/>
      <c r="N175" s="218"/>
      <c r="O175" s="218"/>
      <c r="P175" s="218"/>
      <c r="Q175" s="218"/>
      <c r="R175" s="218"/>
      <c r="S175" s="218"/>
      <c r="T175" s="218"/>
      <c r="U175" s="218"/>
      <c r="V175" s="218"/>
      <c r="W175" s="218"/>
      <c r="X175" s="218"/>
      <c r="Y175" s="218"/>
      <c r="Z175" s="218"/>
      <c r="AA175" s="218"/>
      <c r="AB175" s="218"/>
      <c r="AC175" s="218"/>
      <c r="AD175" s="218"/>
      <c r="AE175" s="218"/>
      <c r="AF175" s="218"/>
      <c r="AG175" s="218"/>
      <c r="AH175" s="38"/>
      <c r="AI175" s="38"/>
      <c r="AN175" s="418"/>
      <c r="AO175" s="418"/>
      <c r="AP175" s="418"/>
      <c r="AQ175" s="418"/>
    </row>
    <row r="176" spans="1:43" ht="46.5" customHeight="1" x14ac:dyDescent="0.25">
      <c r="A176" s="311">
        <v>9</v>
      </c>
      <c r="B176" s="319" t="s">
        <v>428</v>
      </c>
      <c r="C176" s="311"/>
      <c r="D176" s="311" t="s">
        <v>515</v>
      </c>
      <c r="E176" s="311" t="s">
        <v>155</v>
      </c>
      <c r="F176" s="370"/>
      <c r="G176" s="108">
        <v>0</v>
      </c>
      <c r="H176" s="108">
        <v>0</v>
      </c>
      <c r="I176" s="382"/>
      <c r="J176" s="370"/>
      <c r="K176" s="319" t="s">
        <v>757</v>
      </c>
      <c r="L176" s="223"/>
      <c r="M176" s="223"/>
      <c r="N176" s="223"/>
      <c r="O176" s="223"/>
      <c r="P176" s="223"/>
      <c r="Q176" s="223"/>
      <c r="R176" s="223"/>
      <c r="S176" s="223"/>
      <c r="T176" s="223"/>
      <c r="U176" s="223"/>
      <c r="V176" s="223"/>
      <c r="W176" s="223"/>
      <c r="X176" s="223"/>
      <c r="Y176" s="223"/>
      <c r="Z176" s="223"/>
      <c r="AA176" s="223"/>
      <c r="AB176" s="223"/>
      <c r="AC176" s="223"/>
      <c r="AD176" s="223"/>
      <c r="AE176" s="223"/>
      <c r="AF176" s="223"/>
      <c r="AG176" s="223"/>
      <c r="AH176" s="38"/>
      <c r="AI176" s="38"/>
      <c r="AN176" s="414" t="s">
        <v>890</v>
      </c>
      <c r="AO176" s="414" t="s">
        <v>885</v>
      </c>
      <c r="AP176" s="414"/>
      <c r="AQ176" s="414"/>
    </row>
    <row r="177" spans="1:43" ht="31" customHeight="1" x14ac:dyDescent="0.35">
      <c r="A177" s="467">
        <v>10</v>
      </c>
      <c r="B177" s="319" t="s">
        <v>323</v>
      </c>
      <c r="C177" s="331"/>
      <c r="D177" s="479" t="s">
        <v>515</v>
      </c>
      <c r="E177" s="331"/>
      <c r="F177" s="376"/>
      <c r="G177" s="397"/>
      <c r="H177" s="397"/>
      <c r="I177" s="398"/>
      <c r="J177" s="398"/>
      <c r="K177" s="171"/>
      <c r="L177" s="239"/>
      <c r="M177" s="239"/>
      <c r="N177" s="239"/>
      <c r="O177" s="239"/>
      <c r="P177" s="239"/>
      <c r="Q177" s="239"/>
      <c r="R177" s="239"/>
      <c r="S177" s="239"/>
      <c r="T177" s="239"/>
      <c r="U177" s="239"/>
      <c r="V177" s="239"/>
      <c r="W177" s="239"/>
      <c r="X177" s="239"/>
      <c r="Y177" s="239"/>
      <c r="Z177" s="239"/>
      <c r="AA177" s="239"/>
      <c r="AB177" s="239"/>
      <c r="AC177" s="239"/>
      <c r="AD177" s="239"/>
      <c r="AE177" s="239"/>
      <c r="AF177" s="239"/>
      <c r="AG177" s="239"/>
      <c r="AH177" s="168"/>
      <c r="AI177" s="168"/>
      <c r="AN177" s="414"/>
      <c r="AO177" s="414"/>
      <c r="AP177" s="414"/>
      <c r="AQ177" s="414"/>
    </row>
    <row r="178" spans="1:43" ht="77.5" customHeight="1" x14ac:dyDescent="0.25">
      <c r="A178" s="467"/>
      <c r="B178" s="169" t="s">
        <v>324</v>
      </c>
      <c r="C178" s="311" t="s">
        <v>325</v>
      </c>
      <c r="D178" s="479"/>
      <c r="E178" s="311" t="s">
        <v>155</v>
      </c>
      <c r="F178" s="370"/>
      <c r="G178" s="108">
        <v>12</v>
      </c>
      <c r="H178" s="108">
        <v>12</v>
      </c>
      <c r="I178" s="382"/>
      <c r="J178" s="370"/>
      <c r="K178" s="319" t="s">
        <v>756</v>
      </c>
      <c r="L178" s="223"/>
      <c r="M178" s="223"/>
      <c r="N178" s="223"/>
      <c r="O178" s="223"/>
      <c r="P178" s="223"/>
      <c r="Q178" s="223"/>
      <c r="R178" s="223"/>
      <c r="S178" s="223"/>
      <c r="T178" s="223"/>
      <c r="U178" s="223"/>
      <c r="V178" s="223"/>
      <c r="W178" s="223"/>
      <c r="X178" s="223"/>
      <c r="Y178" s="223"/>
      <c r="Z178" s="223"/>
      <c r="AA178" s="223"/>
      <c r="AB178" s="223"/>
      <c r="AC178" s="223"/>
      <c r="AD178" s="223"/>
      <c r="AE178" s="223"/>
      <c r="AF178" s="223"/>
      <c r="AG178" s="223"/>
      <c r="AH178" s="140"/>
      <c r="AI178" s="140"/>
      <c r="AN178" s="414" t="s">
        <v>890</v>
      </c>
      <c r="AO178" s="414" t="s">
        <v>885</v>
      </c>
      <c r="AP178" s="414"/>
      <c r="AQ178" s="414"/>
    </row>
    <row r="179" spans="1:43" ht="96.5" customHeight="1" x14ac:dyDescent="0.25">
      <c r="A179" s="467"/>
      <c r="B179" s="169" t="s">
        <v>326</v>
      </c>
      <c r="C179" s="311" t="s">
        <v>325</v>
      </c>
      <c r="D179" s="479"/>
      <c r="E179" s="311" t="s">
        <v>155</v>
      </c>
      <c r="F179" s="370"/>
      <c r="G179" s="108">
        <v>38</v>
      </c>
      <c r="H179" s="108">
        <v>38</v>
      </c>
      <c r="I179" s="382"/>
      <c r="J179" s="370"/>
      <c r="K179" s="319" t="s">
        <v>750</v>
      </c>
      <c r="L179" s="223"/>
      <c r="M179" s="223"/>
      <c r="N179" s="223"/>
      <c r="O179" s="223"/>
      <c r="P179" s="223"/>
      <c r="Q179" s="223"/>
      <c r="R179" s="223"/>
      <c r="S179" s="223"/>
      <c r="T179" s="223"/>
      <c r="U179" s="223"/>
      <c r="V179" s="223"/>
      <c r="W179" s="223"/>
      <c r="X179" s="223"/>
      <c r="Y179" s="223"/>
      <c r="Z179" s="223"/>
      <c r="AA179" s="223"/>
      <c r="AB179" s="223"/>
      <c r="AC179" s="223"/>
      <c r="AD179" s="223"/>
      <c r="AE179" s="223"/>
      <c r="AF179" s="223"/>
      <c r="AG179" s="223"/>
      <c r="AH179" s="140"/>
      <c r="AI179" s="140"/>
      <c r="AN179" s="414" t="s">
        <v>890</v>
      </c>
      <c r="AO179" s="414" t="s">
        <v>885</v>
      </c>
      <c r="AP179" s="414"/>
      <c r="AQ179" s="414"/>
    </row>
    <row r="180" spans="1:43" ht="60" customHeight="1" x14ac:dyDescent="0.25">
      <c r="A180" s="311">
        <v>11</v>
      </c>
      <c r="B180" s="169" t="s">
        <v>429</v>
      </c>
      <c r="C180" s="311" t="s">
        <v>420</v>
      </c>
      <c r="D180" s="311" t="s">
        <v>515</v>
      </c>
      <c r="E180" s="311" t="s">
        <v>430</v>
      </c>
      <c r="F180" s="370"/>
      <c r="G180" s="108">
        <v>1</v>
      </c>
      <c r="H180" s="108">
        <v>1</v>
      </c>
      <c r="I180" s="382"/>
      <c r="J180" s="370"/>
      <c r="K180" s="369" t="s">
        <v>966</v>
      </c>
      <c r="L180" s="223"/>
      <c r="M180" s="223"/>
      <c r="N180" s="223"/>
      <c r="O180" s="223"/>
      <c r="P180" s="223"/>
      <c r="Q180" s="223"/>
      <c r="R180" s="223"/>
      <c r="S180" s="223"/>
      <c r="T180" s="223"/>
      <c r="U180" s="223"/>
      <c r="V180" s="223"/>
      <c r="W180" s="223"/>
      <c r="X180" s="223"/>
      <c r="Y180" s="223"/>
      <c r="Z180" s="223"/>
      <c r="AA180" s="223"/>
      <c r="AB180" s="223"/>
      <c r="AC180" s="223"/>
      <c r="AD180" s="223"/>
      <c r="AE180" s="223"/>
      <c r="AF180" s="223"/>
      <c r="AG180" s="223"/>
      <c r="AH180" s="140"/>
      <c r="AI180" s="140"/>
      <c r="AN180" s="414" t="s">
        <v>890</v>
      </c>
      <c r="AO180" s="414" t="s">
        <v>885</v>
      </c>
      <c r="AP180" s="414"/>
      <c r="AQ180" s="414"/>
    </row>
    <row r="181" spans="1:43" ht="15.5" customHeight="1" x14ac:dyDescent="0.25">
      <c r="A181" s="88"/>
      <c r="B181" s="1" t="s">
        <v>4</v>
      </c>
      <c r="C181" s="81" t="s">
        <v>8</v>
      </c>
      <c r="D181" s="89"/>
      <c r="E181" s="88"/>
      <c r="F181" s="88"/>
      <c r="G181" s="89">
        <f t="shared" ref="G181" si="7">SUM(G183:G185)</f>
        <v>6394.933</v>
      </c>
      <c r="H181" s="89">
        <f t="shared" ref="H181" si="8">SUM(H183:H185)</f>
        <v>6393.87</v>
      </c>
      <c r="I181" s="82"/>
      <c r="J181" s="82"/>
      <c r="K181" s="8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N181" s="415"/>
      <c r="AO181" s="415"/>
      <c r="AP181" s="415"/>
      <c r="AQ181" s="415"/>
    </row>
    <row r="182" spans="1:43" ht="18" customHeight="1" x14ac:dyDescent="0.35">
      <c r="A182" s="178"/>
      <c r="B182" s="73" t="s">
        <v>11</v>
      </c>
      <c r="C182" s="67"/>
      <c r="D182" s="90"/>
      <c r="E182" s="74"/>
      <c r="F182" s="90"/>
      <c r="G182" s="90"/>
      <c r="H182" s="90"/>
      <c r="I182" s="90"/>
      <c r="J182" s="90"/>
      <c r="K182" s="91"/>
      <c r="L182" s="145"/>
      <c r="M182" s="145"/>
      <c r="N182" s="145"/>
      <c r="O182" s="145"/>
      <c r="P182" s="145"/>
      <c r="Q182" s="145"/>
      <c r="R182" s="145"/>
      <c r="S182" s="145"/>
      <c r="T182" s="145"/>
      <c r="U182" s="145"/>
      <c r="V182" s="145"/>
      <c r="W182" s="145"/>
      <c r="X182" s="145"/>
      <c r="Y182" s="145"/>
      <c r="Z182" s="145"/>
      <c r="AA182" s="145"/>
      <c r="AB182" s="145"/>
      <c r="AC182" s="145"/>
      <c r="AD182" s="145"/>
      <c r="AE182" s="145"/>
      <c r="AF182" s="145"/>
      <c r="AG182" s="145"/>
      <c r="AH182" s="66"/>
      <c r="AI182" s="66"/>
      <c r="AN182" s="412"/>
      <c r="AO182" s="412"/>
      <c r="AP182" s="412"/>
      <c r="AQ182" s="412"/>
    </row>
    <row r="183" spans="1:43" ht="15.5" customHeight="1" x14ac:dyDescent="0.25">
      <c r="A183" s="179"/>
      <c r="B183" s="8" t="s">
        <v>1</v>
      </c>
      <c r="C183" s="106" t="s">
        <v>8</v>
      </c>
      <c r="D183" s="86"/>
      <c r="E183" s="94"/>
      <c r="F183" s="94"/>
      <c r="G183" s="86">
        <f>G164+G168+G170+G171+G175</f>
        <v>3083.933</v>
      </c>
      <c r="H183" s="86">
        <f>H164+H168+H170+H171+H175</f>
        <v>3083.933</v>
      </c>
      <c r="I183" s="90"/>
      <c r="J183" s="90"/>
      <c r="K183" s="86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  <c r="AN183" s="414"/>
      <c r="AO183" s="414"/>
      <c r="AP183" s="414"/>
      <c r="AQ183" s="414"/>
    </row>
    <row r="184" spans="1:43" ht="15.5" customHeight="1" x14ac:dyDescent="0.25">
      <c r="A184" s="179"/>
      <c r="B184" s="8" t="s">
        <v>12</v>
      </c>
      <c r="C184" s="106" t="s">
        <v>8</v>
      </c>
      <c r="D184" s="86"/>
      <c r="E184" s="94"/>
      <c r="F184" s="94"/>
      <c r="G184" s="86">
        <f>G161+G169+G174</f>
        <v>2568.6999999999998</v>
      </c>
      <c r="H184" s="86">
        <f>H161+H169+H174</f>
        <v>2567.8869999999997</v>
      </c>
      <c r="I184" s="90"/>
      <c r="J184" s="90"/>
      <c r="K184" s="86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N184" s="414"/>
      <c r="AO184" s="414"/>
      <c r="AP184" s="414"/>
      <c r="AQ184" s="414"/>
    </row>
    <row r="185" spans="1:43" ht="15.5" customHeight="1" x14ac:dyDescent="0.25">
      <c r="A185" s="179"/>
      <c r="B185" s="8" t="s">
        <v>13</v>
      </c>
      <c r="C185" s="106" t="s">
        <v>8</v>
      </c>
      <c r="D185" s="86"/>
      <c r="E185" s="94"/>
      <c r="F185" s="94"/>
      <c r="G185" s="86">
        <f>G163</f>
        <v>742.3</v>
      </c>
      <c r="H185" s="86">
        <f>H163</f>
        <v>742.05</v>
      </c>
      <c r="I185" s="90"/>
      <c r="J185" s="90"/>
      <c r="K185" s="86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N185" s="414"/>
      <c r="AO185" s="414"/>
      <c r="AP185" s="414"/>
      <c r="AQ185" s="414"/>
    </row>
    <row r="186" spans="1:43" x14ac:dyDescent="0.25">
      <c r="A186" s="82"/>
      <c r="B186" s="70" t="s">
        <v>327</v>
      </c>
      <c r="C186" s="88"/>
      <c r="D186" s="88"/>
      <c r="E186" s="88"/>
      <c r="F186" s="88"/>
      <c r="G186" s="88"/>
      <c r="H186" s="88"/>
      <c r="I186" s="82"/>
      <c r="J186" s="82"/>
      <c r="K186" s="1"/>
      <c r="L186" s="262"/>
      <c r="M186" s="262"/>
      <c r="N186" s="262"/>
      <c r="O186" s="262"/>
      <c r="P186" s="262"/>
      <c r="Q186" s="262"/>
      <c r="R186" s="262"/>
      <c r="S186" s="262"/>
      <c r="T186" s="262"/>
      <c r="U186" s="262"/>
      <c r="V186" s="262"/>
      <c r="W186" s="262"/>
      <c r="X186" s="262"/>
      <c r="Y186" s="262"/>
      <c r="Z186" s="262"/>
      <c r="AA186" s="262"/>
      <c r="AB186" s="262"/>
      <c r="AC186" s="262"/>
      <c r="AD186" s="262"/>
      <c r="AE186" s="262"/>
      <c r="AF186" s="262"/>
      <c r="AG186" s="262"/>
      <c r="AH186" s="262"/>
      <c r="AI186" s="262"/>
      <c r="AN186" s="412"/>
      <c r="AO186" s="412"/>
      <c r="AP186" s="412"/>
      <c r="AQ186" s="412"/>
    </row>
    <row r="187" spans="1:43" ht="15.5" customHeight="1" x14ac:dyDescent="0.25">
      <c r="A187" s="82"/>
      <c r="B187" s="83" t="s">
        <v>38</v>
      </c>
      <c r="C187" s="95"/>
      <c r="D187" s="95"/>
      <c r="E187" s="95"/>
      <c r="F187" s="95"/>
      <c r="G187" s="95"/>
      <c r="H187" s="95"/>
      <c r="I187" s="82"/>
      <c r="J187" s="82"/>
      <c r="K187" s="83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F187" s="34"/>
      <c r="AG187" s="34"/>
      <c r="AH187" s="34"/>
      <c r="AI187" s="34"/>
      <c r="AN187" s="412"/>
      <c r="AO187" s="412"/>
      <c r="AP187" s="412"/>
      <c r="AQ187" s="412"/>
    </row>
    <row r="188" spans="1:43" ht="45" customHeight="1" x14ac:dyDescent="0.25">
      <c r="A188" s="321">
        <v>1</v>
      </c>
      <c r="B188" s="2" t="s">
        <v>61</v>
      </c>
      <c r="C188" s="318" t="s">
        <v>19</v>
      </c>
      <c r="D188" s="9" t="s">
        <v>524</v>
      </c>
      <c r="E188" s="318" t="s">
        <v>160</v>
      </c>
      <c r="F188" s="382">
        <v>4.7</v>
      </c>
      <c r="G188" s="382">
        <v>5.0999999999999996</v>
      </c>
      <c r="H188" s="382" t="s">
        <v>848</v>
      </c>
      <c r="I188" s="382" t="s">
        <v>515</v>
      </c>
      <c r="J188" s="382" t="s">
        <v>515</v>
      </c>
      <c r="K188" s="160" t="s">
        <v>853</v>
      </c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N188" s="413" t="s">
        <v>891</v>
      </c>
      <c r="AO188" s="413" t="s">
        <v>636</v>
      </c>
      <c r="AP188" s="413">
        <v>28</v>
      </c>
      <c r="AQ188" s="413">
        <v>31</v>
      </c>
    </row>
    <row r="189" spans="1:43" ht="108.5" customHeight="1" x14ac:dyDescent="0.25">
      <c r="A189" s="321">
        <v>2</v>
      </c>
      <c r="B189" s="2" t="s">
        <v>246</v>
      </c>
      <c r="C189" s="318" t="s">
        <v>19</v>
      </c>
      <c r="D189" s="9" t="s">
        <v>536</v>
      </c>
      <c r="E189" s="318" t="s">
        <v>156</v>
      </c>
      <c r="F189" s="382">
        <v>70</v>
      </c>
      <c r="G189" s="382">
        <v>100</v>
      </c>
      <c r="H189" s="382">
        <v>100</v>
      </c>
      <c r="I189" s="382" t="s">
        <v>515</v>
      </c>
      <c r="J189" s="382" t="s">
        <v>515</v>
      </c>
      <c r="K189" s="160" t="s">
        <v>969</v>
      </c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N189" s="413" t="s">
        <v>890</v>
      </c>
      <c r="AO189" s="413" t="s">
        <v>636</v>
      </c>
      <c r="AP189" s="413">
        <v>29</v>
      </c>
      <c r="AQ189" s="413">
        <v>32</v>
      </c>
    </row>
    <row r="190" spans="1:43" ht="46.5" customHeight="1" x14ac:dyDescent="0.25">
      <c r="A190" s="321">
        <v>3</v>
      </c>
      <c r="B190" s="2" t="s">
        <v>247</v>
      </c>
      <c r="C190" s="318" t="s">
        <v>19</v>
      </c>
      <c r="D190" s="9" t="s">
        <v>525</v>
      </c>
      <c r="E190" s="318" t="s">
        <v>160</v>
      </c>
      <c r="F190" s="382">
        <v>3.3</v>
      </c>
      <c r="G190" s="382">
        <v>5.2</v>
      </c>
      <c r="H190" s="382" t="s">
        <v>725</v>
      </c>
      <c r="I190" s="382" t="s">
        <v>515</v>
      </c>
      <c r="J190" s="382" t="s">
        <v>515</v>
      </c>
      <c r="K190" s="160" t="s">
        <v>852</v>
      </c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N190" s="413" t="s">
        <v>891</v>
      </c>
      <c r="AO190" s="413" t="s">
        <v>636</v>
      </c>
      <c r="AP190" s="413">
        <v>30</v>
      </c>
      <c r="AQ190" s="413">
        <v>33</v>
      </c>
    </row>
    <row r="191" spans="1:43" ht="75.5" customHeight="1" x14ac:dyDescent="0.25">
      <c r="A191" s="321">
        <v>4</v>
      </c>
      <c r="B191" s="2" t="s">
        <v>328</v>
      </c>
      <c r="C191" s="318" t="s">
        <v>19</v>
      </c>
      <c r="D191" s="9" t="s">
        <v>536</v>
      </c>
      <c r="E191" s="318" t="s">
        <v>160</v>
      </c>
      <c r="F191" s="382"/>
      <c r="G191" s="382">
        <v>22.5</v>
      </c>
      <c r="H191" s="382">
        <v>28.2</v>
      </c>
      <c r="I191" s="382" t="s">
        <v>515</v>
      </c>
      <c r="J191" s="382" t="s">
        <v>515</v>
      </c>
      <c r="K191" s="159" t="s">
        <v>671</v>
      </c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N191" s="413" t="s">
        <v>890</v>
      </c>
      <c r="AO191" s="413" t="s">
        <v>636</v>
      </c>
      <c r="AP191" s="413">
        <v>31</v>
      </c>
      <c r="AQ191" s="413">
        <v>34</v>
      </c>
    </row>
    <row r="192" spans="1:43" ht="45" customHeight="1" x14ac:dyDescent="0.25">
      <c r="A192" s="321">
        <v>5</v>
      </c>
      <c r="B192" s="2" t="s">
        <v>329</v>
      </c>
      <c r="C192" s="318" t="s">
        <v>19</v>
      </c>
      <c r="D192" s="9" t="s">
        <v>524</v>
      </c>
      <c r="E192" s="318" t="s">
        <v>160</v>
      </c>
      <c r="F192" s="382"/>
      <c r="G192" s="382">
        <v>10</v>
      </c>
      <c r="H192" s="382" t="s">
        <v>849</v>
      </c>
      <c r="I192" s="382" t="s">
        <v>515</v>
      </c>
      <c r="J192" s="382" t="s">
        <v>515</v>
      </c>
      <c r="K192" s="160" t="s">
        <v>853</v>
      </c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N192" s="413" t="s">
        <v>891</v>
      </c>
      <c r="AO192" s="413" t="s">
        <v>636</v>
      </c>
      <c r="AP192" s="413">
        <v>32</v>
      </c>
      <c r="AQ192" s="413">
        <v>35</v>
      </c>
    </row>
    <row r="193" spans="1:43" ht="60" customHeight="1" x14ac:dyDescent="0.25">
      <c r="A193" s="321">
        <v>6</v>
      </c>
      <c r="B193" s="2" t="s">
        <v>248</v>
      </c>
      <c r="C193" s="318" t="s">
        <v>19</v>
      </c>
      <c r="D193" s="9" t="s">
        <v>536</v>
      </c>
      <c r="E193" s="318" t="s">
        <v>160</v>
      </c>
      <c r="F193" s="382"/>
      <c r="G193" s="382">
        <v>87.2</v>
      </c>
      <c r="H193" s="382">
        <v>93.7</v>
      </c>
      <c r="I193" s="382" t="s">
        <v>515</v>
      </c>
      <c r="J193" s="382" t="s">
        <v>515</v>
      </c>
      <c r="K193" s="160" t="s">
        <v>850</v>
      </c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N193" s="413" t="s">
        <v>890</v>
      </c>
      <c r="AO193" s="413" t="s">
        <v>636</v>
      </c>
      <c r="AP193" s="413">
        <v>33</v>
      </c>
      <c r="AQ193" s="413">
        <v>36</v>
      </c>
    </row>
    <row r="194" spans="1:43" ht="49" customHeight="1" x14ac:dyDescent="0.25">
      <c r="A194" s="321">
        <v>7</v>
      </c>
      <c r="B194" s="2" t="s">
        <v>249</v>
      </c>
      <c r="C194" s="318" t="s">
        <v>250</v>
      </c>
      <c r="D194" s="9" t="s">
        <v>524</v>
      </c>
      <c r="E194" s="318" t="s">
        <v>156</v>
      </c>
      <c r="F194" s="382"/>
      <c r="G194" s="382">
        <v>24</v>
      </c>
      <c r="H194" s="382" t="s">
        <v>725</v>
      </c>
      <c r="I194" s="382" t="s">
        <v>515</v>
      </c>
      <c r="J194" s="382" t="s">
        <v>515</v>
      </c>
      <c r="K194" s="160" t="s">
        <v>852</v>
      </c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N194" s="413" t="s">
        <v>891</v>
      </c>
      <c r="AO194" s="413" t="s">
        <v>636</v>
      </c>
      <c r="AP194" s="413">
        <v>34</v>
      </c>
      <c r="AQ194" s="413">
        <v>37</v>
      </c>
    </row>
    <row r="195" spans="1:43" ht="60" customHeight="1" x14ac:dyDescent="0.25">
      <c r="A195" s="321">
        <v>8</v>
      </c>
      <c r="B195" s="2" t="s">
        <v>330</v>
      </c>
      <c r="C195" s="318" t="s">
        <v>19</v>
      </c>
      <c r="D195" s="9" t="s">
        <v>536</v>
      </c>
      <c r="E195" s="318" t="s">
        <v>431</v>
      </c>
      <c r="F195" s="382">
        <v>100</v>
      </c>
      <c r="G195" s="382">
        <v>97</v>
      </c>
      <c r="H195" s="382">
        <v>97</v>
      </c>
      <c r="I195" s="382" t="s">
        <v>515</v>
      </c>
      <c r="J195" s="382" t="s">
        <v>515</v>
      </c>
      <c r="K195" s="159" t="s">
        <v>671</v>
      </c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N195" s="413" t="s">
        <v>890</v>
      </c>
      <c r="AO195" s="413" t="s">
        <v>636</v>
      </c>
      <c r="AP195" s="413">
        <v>35</v>
      </c>
      <c r="AQ195" s="413">
        <v>38</v>
      </c>
    </row>
    <row r="196" spans="1:43" ht="15.5" customHeight="1" x14ac:dyDescent="0.3">
      <c r="A196" s="84"/>
      <c r="B196" s="260" t="s">
        <v>18</v>
      </c>
      <c r="C196" s="92"/>
      <c r="D196" s="92"/>
      <c r="E196" s="92"/>
      <c r="F196" s="92"/>
      <c r="G196" s="92"/>
      <c r="H196" s="92"/>
      <c r="I196" s="84"/>
      <c r="J196" s="84"/>
      <c r="K196" s="260"/>
      <c r="L196" s="261"/>
      <c r="M196" s="261"/>
      <c r="N196" s="261"/>
      <c r="O196" s="261"/>
      <c r="P196" s="261"/>
      <c r="Q196" s="261"/>
      <c r="R196" s="261"/>
      <c r="S196" s="261"/>
      <c r="T196" s="261"/>
      <c r="U196" s="261"/>
      <c r="V196" s="261"/>
      <c r="W196" s="261"/>
      <c r="X196" s="261"/>
      <c r="Y196" s="261"/>
      <c r="Z196" s="261"/>
      <c r="AA196" s="261"/>
      <c r="AB196" s="261"/>
      <c r="AC196" s="261"/>
      <c r="AD196" s="261"/>
      <c r="AE196" s="261"/>
      <c r="AF196" s="261"/>
      <c r="AG196" s="261"/>
      <c r="AH196" s="261"/>
      <c r="AI196" s="261"/>
      <c r="AN196" s="412"/>
      <c r="AO196" s="412"/>
      <c r="AP196" s="412"/>
      <c r="AQ196" s="412"/>
    </row>
    <row r="197" spans="1:43" ht="16.5" customHeight="1" x14ac:dyDescent="0.25">
      <c r="A197" s="475">
        <v>1</v>
      </c>
      <c r="B197" s="504" t="s">
        <v>24</v>
      </c>
      <c r="C197" s="326" t="s">
        <v>26</v>
      </c>
      <c r="D197" s="480" t="s">
        <v>515</v>
      </c>
      <c r="E197" s="480" t="s">
        <v>160</v>
      </c>
      <c r="F197" s="265"/>
      <c r="G197" s="276">
        <f>G199+G201</f>
        <v>4650</v>
      </c>
      <c r="H197" s="276">
        <f>H199+H201</f>
        <v>4802</v>
      </c>
      <c r="I197" s="273"/>
      <c r="J197" s="266"/>
      <c r="K197" s="455" t="s">
        <v>855</v>
      </c>
      <c r="L197" s="264"/>
      <c r="M197" s="264"/>
      <c r="N197" s="264"/>
      <c r="O197" s="264"/>
      <c r="P197" s="264"/>
      <c r="Q197" s="264"/>
      <c r="R197" s="264"/>
      <c r="S197" s="264"/>
      <c r="T197" s="264"/>
      <c r="U197" s="264"/>
      <c r="V197" s="264"/>
      <c r="W197" s="264"/>
      <c r="X197" s="264"/>
      <c r="Y197" s="264"/>
      <c r="Z197" s="264"/>
      <c r="AA197" s="264"/>
      <c r="AB197" s="264"/>
      <c r="AC197" s="264"/>
      <c r="AD197" s="264"/>
      <c r="AE197" s="264"/>
      <c r="AF197" s="264"/>
      <c r="AG197" s="264"/>
      <c r="AH197" s="264"/>
      <c r="AI197" s="264"/>
      <c r="AN197" s="412" t="s">
        <v>890</v>
      </c>
      <c r="AO197" s="412" t="s">
        <v>885</v>
      </c>
      <c r="AP197" s="412"/>
      <c r="AQ197" s="412"/>
    </row>
    <row r="198" spans="1:43" ht="16.5" customHeight="1" x14ac:dyDescent="0.25">
      <c r="A198" s="475"/>
      <c r="B198" s="504"/>
      <c r="C198" s="326" t="s">
        <v>8</v>
      </c>
      <c r="D198" s="480"/>
      <c r="E198" s="480"/>
      <c r="F198" s="265"/>
      <c r="G198" s="277">
        <f>G200+G202</f>
        <v>859.65120000000002</v>
      </c>
      <c r="H198" s="277">
        <f>H200+H202</f>
        <v>859.65000000000009</v>
      </c>
      <c r="I198" s="278" t="s">
        <v>432</v>
      </c>
      <c r="J198" s="266"/>
      <c r="K198" s="456"/>
      <c r="L198" s="267"/>
      <c r="M198" s="267"/>
      <c r="N198" s="267"/>
      <c r="O198" s="267"/>
      <c r="P198" s="267"/>
      <c r="Q198" s="267"/>
      <c r="R198" s="267"/>
      <c r="S198" s="267"/>
      <c r="T198" s="267"/>
      <c r="U198" s="267"/>
      <c r="V198" s="267"/>
      <c r="W198" s="267"/>
      <c r="X198" s="267"/>
      <c r="Y198" s="267"/>
      <c r="Z198" s="267"/>
      <c r="AA198" s="267"/>
      <c r="AB198" s="267"/>
      <c r="AC198" s="267"/>
      <c r="AD198" s="267"/>
      <c r="AE198" s="267"/>
      <c r="AF198" s="267"/>
      <c r="AG198" s="267"/>
      <c r="AH198" s="267"/>
      <c r="AI198" s="267"/>
      <c r="AN198" s="412"/>
      <c r="AO198" s="412"/>
      <c r="AP198" s="412"/>
      <c r="AQ198" s="412"/>
    </row>
    <row r="199" spans="1:43" ht="16.5" customHeight="1" x14ac:dyDescent="0.25">
      <c r="A199" s="475"/>
      <c r="B199" s="504"/>
      <c r="C199" s="326" t="s">
        <v>26</v>
      </c>
      <c r="D199" s="480"/>
      <c r="E199" s="480"/>
      <c r="F199" s="377">
        <v>4020</v>
      </c>
      <c r="G199" s="377">
        <v>1530</v>
      </c>
      <c r="H199" s="377">
        <v>1531</v>
      </c>
      <c r="I199" s="376"/>
      <c r="J199" s="374"/>
      <c r="K199" s="268"/>
      <c r="L199" s="269"/>
      <c r="M199" s="269"/>
      <c r="N199" s="269"/>
      <c r="O199" s="269"/>
      <c r="P199" s="269"/>
      <c r="Q199" s="269"/>
      <c r="R199" s="269"/>
      <c r="S199" s="269"/>
      <c r="T199" s="269"/>
      <c r="U199" s="269"/>
      <c r="V199" s="269"/>
      <c r="W199" s="269"/>
      <c r="X199" s="269"/>
      <c r="Y199" s="269"/>
      <c r="Z199" s="269"/>
      <c r="AA199" s="269"/>
      <c r="AB199" s="269"/>
      <c r="AC199" s="269"/>
      <c r="AD199" s="269"/>
      <c r="AE199" s="269"/>
      <c r="AF199" s="269"/>
      <c r="AG199" s="269"/>
      <c r="AH199" s="269"/>
      <c r="AI199" s="269"/>
      <c r="AN199" s="412"/>
      <c r="AO199" s="412"/>
      <c r="AP199" s="412"/>
      <c r="AQ199" s="412"/>
    </row>
    <row r="200" spans="1:43" ht="16.5" customHeight="1" x14ac:dyDescent="0.25">
      <c r="A200" s="475"/>
      <c r="B200" s="504"/>
      <c r="C200" s="326" t="s">
        <v>8</v>
      </c>
      <c r="D200" s="480"/>
      <c r="E200" s="480"/>
      <c r="F200" s="377">
        <v>337.3</v>
      </c>
      <c r="G200" s="270">
        <v>280.55119999999999</v>
      </c>
      <c r="H200" s="270">
        <v>280.55</v>
      </c>
      <c r="I200" s="375" t="s">
        <v>22</v>
      </c>
      <c r="J200" s="374" t="s">
        <v>433</v>
      </c>
      <c r="K200" s="271"/>
      <c r="L200" s="272"/>
      <c r="M200" s="272"/>
      <c r="N200" s="272"/>
      <c r="O200" s="272"/>
      <c r="P200" s="272"/>
      <c r="Q200" s="272"/>
      <c r="R200" s="272"/>
      <c r="S200" s="272"/>
      <c r="T200" s="272"/>
      <c r="U200" s="272"/>
      <c r="V200" s="272"/>
      <c r="W200" s="272"/>
      <c r="X200" s="272"/>
      <c r="Y200" s="272"/>
      <c r="Z200" s="272"/>
      <c r="AA200" s="272"/>
      <c r="AB200" s="272"/>
      <c r="AC200" s="272"/>
      <c r="AD200" s="272"/>
      <c r="AE200" s="272"/>
      <c r="AF200" s="272"/>
      <c r="AG200" s="272"/>
      <c r="AH200" s="272"/>
      <c r="AI200" s="272"/>
      <c r="AN200" s="412"/>
      <c r="AO200" s="412"/>
      <c r="AP200" s="412"/>
      <c r="AQ200" s="412"/>
    </row>
    <row r="201" spans="1:43" ht="16.5" customHeight="1" x14ac:dyDescent="0.25">
      <c r="A201" s="475"/>
      <c r="B201" s="504"/>
      <c r="C201" s="326" t="s">
        <v>26</v>
      </c>
      <c r="D201" s="480"/>
      <c r="E201" s="480"/>
      <c r="F201" s="377"/>
      <c r="G201" s="377">
        <v>3120</v>
      </c>
      <c r="H201" s="377">
        <v>3271</v>
      </c>
      <c r="I201" s="375"/>
      <c r="J201" s="374"/>
      <c r="K201" s="268"/>
      <c r="L201" s="269"/>
      <c r="M201" s="269"/>
      <c r="N201" s="269"/>
      <c r="O201" s="269"/>
      <c r="P201" s="269"/>
      <c r="Q201" s="269"/>
      <c r="R201" s="269"/>
      <c r="S201" s="269"/>
      <c r="T201" s="269"/>
      <c r="U201" s="269"/>
      <c r="V201" s="269"/>
      <c r="W201" s="269"/>
      <c r="X201" s="269"/>
      <c r="Y201" s="269"/>
      <c r="Z201" s="269"/>
      <c r="AA201" s="269"/>
      <c r="AB201" s="269"/>
      <c r="AC201" s="269"/>
      <c r="AD201" s="269"/>
      <c r="AE201" s="269"/>
      <c r="AF201" s="269"/>
      <c r="AG201" s="269"/>
      <c r="AH201" s="269"/>
      <c r="AI201" s="269"/>
      <c r="AN201" s="412"/>
      <c r="AO201" s="412"/>
      <c r="AP201" s="412"/>
      <c r="AQ201" s="412"/>
    </row>
    <row r="202" spans="1:43" ht="16.5" customHeight="1" x14ac:dyDescent="0.25">
      <c r="A202" s="475"/>
      <c r="B202" s="504"/>
      <c r="C202" s="326" t="s">
        <v>8</v>
      </c>
      <c r="D202" s="480"/>
      <c r="E202" s="481"/>
      <c r="F202" s="378"/>
      <c r="G202" s="270">
        <v>579.1</v>
      </c>
      <c r="H202" s="270">
        <v>579.1</v>
      </c>
      <c r="I202" s="375" t="s">
        <v>21</v>
      </c>
      <c r="J202" s="374" t="s">
        <v>434</v>
      </c>
      <c r="K202" s="271"/>
      <c r="L202" s="272"/>
      <c r="M202" s="272"/>
      <c r="N202" s="272"/>
      <c r="O202" s="272"/>
      <c r="P202" s="272"/>
      <c r="Q202" s="272"/>
      <c r="R202" s="272"/>
      <c r="S202" s="272"/>
      <c r="T202" s="272"/>
      <c r="U202" s="272"/>
      <c r="V202" s="272"/>
      <c r="W202" s="272"/>
      <c r="X202" s="272"/>
      <c r="Y202" s="272"/>
      <c r="Z202" s="272"/>
      <c r="AA202" s="272"/>
      <c r="AB202" s="272"/>
      <c r="AC202" s="272"/>
      <c r="AD202" s="272"/>
      <c r="AE202" s="272"/>
      <c r="AF202" s="272"/>
      <c r="AG202" s="272"/>
      <c r="AH202" s="272"/>
      <c r="AI202" s="272"/>
      <c r="AN202" s="412"/>
      <c r="AO202" s="412"/>
      <c r="AP202" s="412"/>
      <c r="AQ202" s="412"/>
    </row>
    <row r="203" spans="1:43" ht="16.5" customHeight="1" x14ac:dyDescent="0.25">
      <c r="A203" s="475">
        <v>2</v>
      </c>
      <c r="B203" s="504" t="s">
        <v>119</v>
      </c>
      <c r="C203" s="326" t="s">
        <v>2</v>
      </c>
      <c r="D203" s="480" t="s">
        <v>515</v>
      </c>
      <c r="E203" s="480" t="s">
        <v>160</v>
      </c>
      <c r="F203" s="265"/>
      <c r="G203" s="276">
        <f>G205+G207</f>
        <v>548</v>
      </c>
      <c r="H203" s="276">
        <f>H205+H207</f>
        <v>567</v>
      </c>
      <c r="I203" s="279"/>
      <c r="J203" s="273"/>
      <c r="K203" s="455" t="s">
        <v>856</v>
      </c>
      <c r="L203" s="274"/>
      <c r="M203" s="274"/>
      <c r="N203" s="274"/>
      <c r="O203" s="274"/>
      <c r="P203" s="274"/>
      <c r="Q203" s="274"/>
      <c r="R203" s="274"/>
      <c r="S203" s="274"/>
      <c r="T203" s="274"/>
      <c r="U203" s="274"/>
      <c r="V203" s="274"/>
      <c r="W203" s="274"/>
      <c r="X203" s="274"/>
      <c r="Y203" s="274"/>
      <c r="Z203" s="274"/>
      <c r="AA203" s="274"/>
      <c r="AB203" s="274"/>
      <c r="AC203" s="274"/>
      <c r="AD203" s="274"/>
      <c r="AE203" s="274"/>
      <c r="AF203" s="274"/>
      <c r="AG203" s="274"/>
      <c r="AH203" s="274"/>
      <c r="AI203" s="274"/>
      <c r="AN203" s="412" t="s">
        <v>890</v>
      </c>
      <c r="AO203" s="412" t="s">
        <v>885</v>
      </c>
      <c r="AP203" s="412"/>
      <c r="AQ203" s="412"/>
    </row>
    <row r="204" spans="1:43" ht="16.5" customHeight="1" x14ac:dyDescent="0.25">
      <c r="A204" s="475"/>
      <c r="B204" s="504"/>
      <c r="C204" s="326" t="s">
        <v>8</v>
      </c>
      <c r="D204" s="480"/>
      <c r="E204" s="480"/>
      <c r="F204" s="265"/>
      <c r="G204" s="277">
        <f>G206+G208</f>
        <v>104.131</v>
      </c>
      <c r="H204" s="277">
        <f>H206+H208</f>
        <v>104.10300000000001</v>
      </c>
      <c r="I204" s="278" t="s">
        <v>432</v>
      </c>
      <c r="J204" s="273"/>
      <c r="K204" s="456"/>
      <c r="L204" s="275"/>
      <c r="M204" s="275"/>
      <c r="N204" s="275"/>
      <c r="O204" s="275"/>
      <c r="P204" s="275"/>
      <c r="Q204" s="275"/>
      <c r="R204" s="275"/>
      <c r="S204" s="275"/>
      <c r="T204" s="275"/>
      <c r="U204" s="275"/>
      <c r="V204" s="275"/>
      <c r="W204" s="275"/>
      <c r="X204" s="275"/>
      <c r="Y204" s="275"/>
      <c r="Z204" s="275"/>
      <c r="AA204" s="275"/>
      <c r="AB204" s="275"/>
      <c r="AC204" s="275"/>
      <c r="AD204" s="275"/>
      <c r="AE204" s="275"/>
      <c r="AF204" s="275"/>
      <c r="AG204" s="275"/>
      <c r="AH204" s="275"/>
      <c r="AI204" s="275"/>
      <c r="AN204" s="412"/>
      <c r="AO204" s="412"/>
      <c r="AP204" s="412"/>
      <c r="AQ204" s="412"/>
    </row>
    <row r="205" spans="1:43" ht="16.5" customHeight="1" x14ac:dyDescent="0.25">
      <c r="A205" s="475"/>
      <c r="B205" s="504"/>
      <c r="C205" s="326" t="s">
        <v>2</v>
      </c>
      <c r="D205" s="480"/>
      <c r="E205" s="480"/>
      <c r="F205" s="377">
        <v>420</v>
      </c>
      <c r="G205" s="377">
        <v>173</v>
      </c>
      <c r="H205" s="377">
        <v>182</v>
      </c>
      <c r="I205" s="379"/>
      <c r="J205" s="374"/>
      <c r="K205" s="268"/>
      <c r="L205" s="269"/>
      <c r="M205" s="269"/>
      <c r="N205" s="269"/>
      <c r="O205" s="269"/>
      <c r="P205" s="269"/>
      <c r="Q205" s="269"/>
      <c r="R205" s="269"/>
      <c r="S205" s="269"/>
      <c r="T205" s="269"/>
      <c r="U205" s="269"/>
      <c r="V205" s="269"/>
      <c r="W205" s="269"/>
      <c r="X205" s="269"/>
      <c r="Y205" s="269"/>
      <c r="Z205" s="269"/>
      <c r="AA205" s="269"/>
      <c r="AB205" s="269"/>
      <c r="AC205" s="269"/>
      <c r="AD205" s="269"/>
      <c r="AE205" s="269"/>
      <c r="AF205" s="269"/>
      <c r="AG205" s="269"/>
      <c r="AH205" s="269"/>
      <c r="AI205" s="269"/>
      <c r="AN205" s="412"/>
      <c r="AO205" s="412"/>
      <c r="AP205" s="412"/>
      <c r="AQ205" s="412"/>
    </row>
    <row r="206" spans="1:43" ht="16.5" customHeight="1" x14ac:dyDescent="0.25">
      <c r="A206" s="475"/>
      <c r="B206" s="504"/>
      <c r="C206" s="326" t="s">
        <v>8</v>
      </c>
      <c r="D206" s="480"/>
      <c r="E206" s="480"/>
      <c r="F206" s="377">
        <v>40.4</v>
      </c>
      <c r="G206" s="263">
        <v>18.117999999999999</v>
      </c>
      <c r="H206" s="270">
        <v>18.117000000000001</v>
      </c>
      <c r="I206" s="375" t="s">
        <v>22</v>
      </c>
      <c r="J206" s="374" t="s">
        <v>435</v>
      </c>
      <c r="K206" s="271"/>
      <c r="L206" s="272"/>
      <c r="M206" s="272"/>
      <c r="N206" s="272"/>
      <c r="O206" s="272"/>
      <c r="P206" s="272"/>
      <c r="Q206" s="272"/>
      <c r="R206" s="272"/>
      <c r="S206" s="272"/>
      <c r="T206" s="272"/>
      <c r="U206" s="272"/>
      <c r="V206" s="272"/>
      <c r="W206" s="272"/>
      <c r="X206" s="272"/>
      <c r="Y206" s="272"/>
      <c r="Z206" s="272"/>
      <c r="AA206" s="272"/>
      <c r="AB206" s="272"/>
      <c r="AC206" s="272"/>
      <c r="AD206" s="272"/>
      <c r="AE206" s="272"/>
      <c r="AF206" s="272"/>
      <c r="AG206" s="272"/>
      <c r="AH206" s="272"/>
      <c r="AI206" s="272"/>
      <c r="AN206" s="412"/>
      <c r="AO206" s="412"/>
      <c r="AP206" s="412"/>
      <c r="AQ206" s="412"/>
    </row>
    <row r="207" spans="1:43" ht="16.5" customHeight="1" x14ac:dyDescent="0.25">
      <c r="A207" s="475"/>
      <c r="B207" s="504"/>
      <c r="C207" s="326" t="s">
        <v>2</v>
      </c>
      <c r="D207" s="480"/>
      <c r="E207" s="480"/>
      <c r="F207" s="377"/>
      <c r="G207" s="377">
        <v>375</v>
      </c>
      <c r="H207" s="377">
        <v>385</v>
      </c>
      <c r="I207" s="375"/>
      <c r="J207" s="374"/>
      <c r="K207" s="268"/>
      <c r="L207" s="269"/>
      <c r="M207" s="269"/>
      <c r="N207" s="269"/>
      <c r="O207" s="269"/>
      <c r="P207" s="269"/>
      <c r="Q207" s="269"/>
      <c r="R207" s="269"/>
      <c r="S207" s="269"/>
      <c r="T207" s="269"/>
      <c r="U207" s="269"/>
      <c r="V207" s="269"/>
      <c r="W207" s="269"/>
      <c r="X207" s="269"/>
      <c r="Y207" s="269"/>
      <c r="Z207" s="269"/>
      <c r="AA207" s="269"/>
      <c r="AB207" s="269"/>
      <c r="AC207" s="269"/>
      <c r="AD207" s="269"/>
      <c r="AE207" s="269"/>
      <c r="AF207" s="269"/>
      <c r="AG207" s="269"/>
      <c r="AH207" s="269"/>
      <c r="AI207" s="269"/>
      <c r="AN207" s="412"/>
      <c r="AO207" s="412"/>
      <c r="AP207" s="412"/>
      <c r="AQ207" s="412"/>
    </row>
    <row r="208" spans="1:43" ht="16.5" customHeight="1" x14ac:dyDescent="0.25">
      <c r="A208" s="475"/>
      <c r="B208" s="504"/>
      <c r="C208" s="326" t="s">
        <v>8</v>
      </c>
      <c r="D208" s="480"/>
      <c r="E208" s="480"/>
      <c r="F208" s="377"/>
      <c r="G208" s="270">
        <v>86.013000000000005</v>
      </c>
      <c r="H208" s="270">
        <v>85.986000000000004</v>
      </c>
      <c r="I208" s="375" t="s">
        <v>21</v>
      </c>
      <c r="J208" s="374" t="s">
        <v>434</v>
      </c>
      <c r="K208" s="271"/>
      <c r="L208" s="272"/>
      <c r="M208" s="272"/>
      <c r="N208" s="272"/>
      <c r="O208" s="272"/>
      <c r="P208" s="272"/>
      <c r="Q208" s="272"/>
      <c r="R208" s="272"/>
      <c r="S208" s="272"/>
      <c r="T208" s="272"/>
      <c r="U208" s="272"/>
      <c r="V208" s="272"/>
      <c r="W208" s="272"/>
      <c r="X208" s="272"/>
      <c r="Y208" s="272"/>
      <c r="Z208" s="272"/>
      <c r="AA208" s="272"/>
      <c r="AB208" s="272"/>
      <c r="AC208" s="272"/>
      <c r="AD208" s="272"/>
      <c r="AE208" s="272"/>
      <c r="AF208" s="272"/>
      <c r="AG208" s="272"/>
      <c r="AH208" s="272"/>
      <c r="AI208" s="272"/>
      <c r="AN208" s="412"/>
      <c r="AO208" s="412"/>
      <c r="AP208" s="412"/>
      <c r="AQ208" s="412"/>
    </row>
    <row r="209" spans="1:43" ht="46.5" customHeight="1" x14ac:dyDescent="0.25">
      <c r="A209" s="315">
        <v>3</v>
      </c>
      <c r="B209" s="325" t="s">
        <v>25</v>
      </c>
      <c r="C209" s="326" t="s">
        <v>2</v>
      </c>
      <c r="D209" s="326" t="s">
        <v>515</v>
      </c>
      <c r="E209" s="326" t="s">
        <v>160</v>
      </c>
      <c r="F209" s="377">
        <v>10850</v>
      </c>
      <c r="G209" s="377">
        <v>13362</v>
      </c>
      <c r="H209" s="377">
        <v>13762</v>
      </c>
      <c r="I209" s="377"/>
      <c r="J209" s="374"/>
      <c r="K209" s="268" t="s">
        <v>854</v>
      </c>
      <c r="L209" s="269"/>
      <c r="M209" s="269"/>
      <c r="N209" s="269"/>
      <c r="O209" s="269"/>
      <c r="P209" s="269"/>
      <c r="Q209" s="269"/>
      <c r="R209" s="269"/>
      <c r="S209" s="269"/>
      <c r="T209" s="269"/>
      <c r="U209" s="269"/>
      <c r="V209" s="269"/>
      <c r="W209" s="269"/>
      <c r="X209" s="269"/>
      <c r="Y209" s="269"/>
      <c r="Z209" s="269"/>
      <c r="AA209" s="269"/>
      <c r="AB209" s="269"/>
      <c r="AC209" s="269"/>
      <c r="AD209" s="269"/>
      <c r="AE209" s="269"/>
      <c r="AF209" s="269"/>
      <c r="AG209" s="269"/>
      <c r="AH209" s="269"/>
      <c r="AI209" s="269"/>
      <c r="AN209" s="412" t="s">
        <v>890</v>
      </c>
      <c r="AO209" s="412" t="s">
        <v>885</v>
      </c>
      <c r="AP209" s="412"/>
      <c r="AQ209" s="412"/>
    </row>
    <row r="210" spans="1:43" ht="77.5" customHeight="1" x14ac:dyDescent="0.25">
      <c r="A210" s="328">
        <v>4</v>
      </c>
      <c r="B210" s="325" t="s">
        <v>9</v>
      </c>
      <c r="C210" s="326" t="s">
        <v>19</v>
      </c>
      <c r="D210" s="326" t="s">
        <v>515</v>
      </c>
      <c r="E210" s="326" t="s">
        <v>160</v>
      </c>
      <c r="F210" s="377"/>
      <c r="G210" s="377">
        <v>22.5</v>
      </c>
      <c r="H210" s="377">
        <v>28.2</v>
      </c>
      <c r="I210" s="377"/>
      <c r="J210" s="377"/>
      <c r="K210" s="282" t="s">
        <v>858</v>
      </c>
      <c r="L210" s="269"/>
      <c r="M210" s="269"/>
      <c r="N210" s="269"/>
      <c r="O210" s="269"/>
      <c r="P210" s="269"/>
      <c r="Q210" s="269"/>
      <c r="R210" s="269"/>
      <c r="S210" s="269"/>
      <c r="T210" s="269"/>
      <c r="U210" s="269"/>
      <c r="V210" s="269"/>
      <c r="W210" s="269"/>
      <c r="X210" s="269"/>
      <c r="Y210" s="269"/>
      <c r="Z210" s="269"/>
      <c r="AA210" s="269"/>
      <c r="AB210" s="269"/>
      <c r="AC210" s="269"/>
      <c r="AD210" s="269"/>
      <c r="AE210" s="269"/>
      <c r="AF210" s="269"/>
      <c r="AG210" s="269"/>
      <c r="AH210" s="269"/>
      <c r="AI210" s="269"/>
      <c r="AN210" s="412" t="s">
        <v>890</v>
      </c>
      <c r="AO210" s="412" t="s">
        <v>885</v>
      </c>
      <c r="AP210" s="412"/>
      <c r="AQ210" s="412"/>
    </row>
    <row r="211" spans="1:43" ht="82.5" customHeight="1" x14ac:dyDescent="0.25">
      <c r="A211" s="328">
        <v>5</v>
      </c>
      <c r="B211" s="325" t="s">
        <v>62</v>
      </c>
      <c r="C211" s="326" t="s">
        <v>19</v>
      </c>
      <c r="D211" s="326" t="s">
        <v>515</v>
      </c>
      <c r="E211" s="326" t="s">
        <v>331</v>
      </c>
      <c r="F211" s="377">
        <v>100</v>
      </c>
      <c r="G211" s="377">
        <v>100</v>
      </c>
      <c r="H211" s="377">
        <v>100</v>
      </c>
      <c r="I211" s="377"/>
      <c r="J211" s="377"/>
      <c r="K211" s="280" t="s">
        <v>858</v>
      </c>
      <c r="L211" s="269"/>
      <c r="M211" s="269"/>
      <c r="N211" s="269"/>
      <c r="O211" s="269"/>
      <c r="P211" s="269"/>
      <c r="Q211" s="269"/>
      <c r="R211" s="269"/>
      <c r="S211" s="269"/>
      <c r="T211" s="269"/>
      <c r="U211" s="269"/>
      <c r="V211" s="269"/>
      <c r="W211" s="269"/>
      <c r="X211" s="269"/>
      <c r="Y211" s="269"/>
      <c r="Z211" s="269"/>
      <c r="AA211" s="269"/>
      <c r="AB211" s="269"/>
      <c r="AC211" s="269"/>
      <c r="AD211" s="269"/>
      <c r="AE211" s="269"/>
      <c r="AF211" s="269"/>
      <c r="AG211" s="269"/>
      <c r="AH211" s="269"/>
      <c r="AI211" s="269"/>
      <c r="AN211" s="412" t="s">
        <v>890</v>
      </c>
      <c r="AO211" s="412" t="s">
        <v>885</v>
      </c>
      <c r="AP211" s="412"/>
      <c r="AQ211" s="412"/>
    </row>
    <row r="212" spans="1:43" ht="68.5" customHeight="1" x14ac:dyDescent="0.25">
      <c r="A212" s="328">
        <v>6</v>
      </c>
      <c r="B212" s="312" t="s">
        <v>63</v>
      </c>
      <c r="C212" s="21" t="s">
        <v>2</v>
      </c>
      <c r="D212" s="21" t="s">
        <v>515</v>
      </c>
      <c r="E212" s="311" t="s">
        <v>160</v>
      </c>
      <c r="F212" s="370">
        <v>2296</v>
      </c>
      <c r="G212" s="21">
        <v>1730</v>
      </c>
      <c r="H212" s="21">
        <v>1730</v>
      </c>
      <c r="I212" s="376"/>
      <c r="J212" s="376"/>
      <c r="K212" s="110" t="s">
        <v>857</v>
      </c>
      <c r="L212" s="281"/>
      <c r="M212" s="281"/>
      <c r="N212" s="281"/>
      <c r="O212" s="281"/>
      <c r="P212" s="281"/>
      <c r="Q212" s="281"/>
      <c r="R212" s="281"/>
      <c r="S212" s="281"/>
      <c r="T212" s="281"/>
      <c r="U212" s="281"/>
      <c r="V212" s="281"/>
      <c r="W212" s="281"/>
      <c r="X212" s="281"/>
      <c r="Y212" s="281"/>
      <c r="Z212" s="281"/>
      <c r="AA212" s="281"/>
      <c r="AB212" s="281"/>
      <c r="AC212" s="281"/>
      <c r="AD212" s="281"/>
      <c r="AE212" s="281"/>
      <c r="AF212" s="281"/>
      <c r="AG212" s="281"/>
      <c r="AH212" s="281"/>
      <c r="AI212" s="281"/>
      <c r="AN212" s="412" t="s">
        <v>890</v>
      </c>
      <c r="AO212" s="412" t="s">
        <v>885</v>
      </c>
      <c r="AP212" s="412"/>
      <c r="AQ212" s="412"/>
    </row>
    <row r="213" spans="1:43" ht="15.5" customHeight="1" x14ac:dyDescent="0.25">
      <c r="A213" s="88"/>
      <c r="B213" s="1" t="s">
        <v>4</v>
      </c>
      <c r="C213" s="81" t="s">
        <v>8</v>
      </c>
      <c r="D213" s="89"/>
      <c r="E213" s="88"/>
      <c r="F213" s="88"/>
      <c r="G213" s="89">
        <f t="shared" ref="G213:H213" si="9">G215+G216+G217</f>
        <v>963.7822000000001</v>
      </c>
      <c r="H213" s="89">
        <f t="shared" si="9"/>
        <v>963.75300000000004</v>
      </c>
      <c r="I213" s="82"/>
      <c r="J213" s="82"/>
      <c r="K213" s="8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F213" s="39"/>
      <c r="AG213" s="39"/>
      <c r="AH213" s="39"/>
      <c r="AI213" s="39"/>
      <c r="AN213" s="415"/>
      <c r="AO213" s="415"/>
      <c r="AP213" s="415"/>
      <c r="AQ213" s="415"/>
    </row>
    <row r="214" spans="1:43" ht="18" customHeight="1" x14ac:dyDescent="0.35">
      <c r="A214" s="178"/>
      <c r="B214" s="73" t="s">
        <v>11</v>
      </c>
      <c r="C214" s="67"/>
      <c r="D214" s="90"/>
      <c r="E214" s="74"/>
      <c r="F214" s="90"/>
      <c r="G214" s="90"/>
      <c r="H214" s="90"/>
      <c r="I214" s="90"/>
      <c r="J214" s="90"/>
      <c r="K214" s="91"/>
      <c r="L214" s="145"/>
      <c r="M214" s="145"/>
      <c r="N214" s="145"/>
      <c r="O214" s="145"/>
      <c r="P214" s="145"/>
      <c r="Q214" s="145"/>
      <c r="R214" s="145"/>
      <c r="S214" s="145"/>
      <c r="T214" s="145"/>
      <c r="U214" s="145"/>
      <c r="V214" s="145"/>
      <c r="W214" s="145"/>
      <c r="X214" s="145"/>
      <c r="Y214" s="145"/>
      <c r="Z214" s="145"/>
      <c r="AA214" s="145"/>
      <c r="AB214" s="145"/>
      <c r="AC214" s="145"/>
      <c r="AD214" s="145"/>
      <c r="AE214" s="145"/>
      <c r="AF214" s="145"/>
      <c r="AG214" s="145"/>
      <c r="AH214" s="66"/>
      <c r="AI214" s="66"/>
      <c r="AN214" s="412"/>
      <c r="AO214" s="412"/>
      <c r="AP214" s="412"/>
      <c r="AQ214" s="412"/>
    </row>
    <row r="215" spans="1:43" ht="15.5" customHeight="1" x14ac:dyDescent="0.25">
      <c r="A215" s="94"/>
      <c r="B215" s="8" t="s">
        <v>1</v>
      </c>
      <c r="C215" s="106" t="s">
        <v>8</v>
      </c>
      <c r="D215" s="86"/>
      <c r="E215" s="94"/>
      <c r="F215" s="94"/>
      <c r="G215" s="86">
        <f>G202+G208</f>
        <v>665.11300000000006</v>
      </c>
      <c r="H215" s="86">
        <f>H202+H208</f>
        <v>665.08600000000001</v>
      </c>
      <c r="I215" s="90"/>
      <c r="J215" s="90"/>
      <c r="K215" s="86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F215" s="40"/>
      <c r="AG215" s="40"/>
      <c r="AH215" s="40"/>
      <c r="AI215" s="40"/>
      <c r="AN215" s="415"/>
      <c r="AO215" s="415"/>
      <c r="AP215" s="415"/>
      <c r="AQ215" s="415"/>
    </row>
    <row r="216" spans="1:43" ht="15.5" customHeight="1" x14ac:dyDescent="0.25">
      <c r="A216" s="94"/>
      <c r="B216" s="8" t="s">
        <v>12</v>
      </c>
      <c r="C216" s="106" t="s">
        <v>8</v>
      </c>
      <c r="D216" s="86"/>
      <c r="E216" s="94"/>
      <c r="F216" s="94"/>
      <c r="G216" s="86">
        <f>G200+G206</f>
        <v>298.66919999999999</v>
      </c>
      <c r="H216" s="86">
        <f>H200+H206</f>
        <v>298.66700000000003</v>
      </c>
      <c r="I216" s="90"/>
      <c r="J216" s="90"/>
      <c r="K216" s="86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F216" s="40"/>
      <c r="AG216" s="40"/>
      <c r="AH216" s="40"/>
      <c r="AI216" s="40"/>
      <c r="AN216" s="415"/>
      <c r="AO216" s="415"/>
      <c r="AP216" s="415"/>
      <c r="AQ216" s="415"/>
    </row>
    <row r="217" spans="1:43" ht="15.5" customHeight="1" x14ac:dyDescent="0.25">
      <c r="A217" s="94"/>
      <c r="B217" s="8" t="s">
        <v>13</v>
      </c>
      <c r="C217" s="106" t="s">
        <v>8</v>
      </c>
      <c r="D217" s="86"/>
      <c r="E217" s="94"/>
      <c r="F217" s="94"/>
      <c r="G217" s="86">
        <v>0</v>
      </c>
      <c r="H217" s="86">
        <v>0</v>
      </c>
      <c r="I217" s="90"/>
      <c r="J217" s="90"/>
      <c r="K217" s="86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F217" s="40"/>
      <c r="AG217" s="40"/>
      <c r="AH217" s="40"/>
      <c r="AI217" s="40"/>
      <c r="AN217" s="415"/>
      <c r="AO217" s="415"/>
      <c r="AP217" s="415"/>
      <c r="AQ217" s="415"/>
    </row>
    <row r="218" spans="1:43" x14ac:dyDescent="0.3">
      <c r="A218" s="82"/>
      <c r="B218" s="70" t="s">
        <v>332</v>
      </c>
      <c r="C218" s="88"/>
      <c r="D218" s="88"/>
      <c r="E218" s="88"/>
      <c r="F218" s="88"/>
      <c r="G218" s="88"/>
      <c r="H218" s="88"/>
      <c r="I218" s="82"/>
      <c r="J218" s="82"/>
      <c r="K218" s="201"/>
      <c r="L218" s="202"/>
      <c r="M218" s="202"/>
      <c r="N218" s="202"/>
      <c r="O218" s="202"/>
      <c r="P218" s="202"/>
      <c r="Q218" s="202"/>
      <c r="R218" s="202"/>
      <c r="S218" s="202"/>
      <c r="T218" s="202"/>
      <c r="U218" s="202"/>
      <c r="V218" s="202"/>
      <c r="W218" s="202"/>
      <c r="X218" s="202"/>
      <c r="Y218" s="202"/>
      <c r="Z218" s="202"/>
      <c r="AA218" s="202"/>
      <c r="AB218" s="202"/>
      <c r="AC218" s="202"/>
      <c r="AD218" s="202"/>
      <c r="AE218" s="202"/>
      <c r="AF218" s="202"/>
      <c r="AG218" s="202"/>
      <c r="AH218" s="202"/>
      <c r="AI218" s="202"/>
      <c r="AN218" s="412"/>
      <c r="AO218" s="412"/>
      <c r="AP218" s="412"/>
      <c r="AQ218" s="412"/>
    </row>
    <row r="219" spans="1:43" ht="15.5" customHeight="1" x14ac:dyDescent="0.25">
      <c r="A219" s="82"/>
      <c r="B219" s="83" t="s">
        <v>38</v>
      </c>
      <c r="C219" s="95"/>
      <c r="D219" s="95"/>
      <c r="E219" s="95"/>
      <c r="F219" s="95"/>
      <c r="G219" s="95"/>
      <c r="H219" s="95"/>
      <c r="I219" s="82"/>
      <c r="J219" s="82"/>
      <c r="K219" s="83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F219" s="34"/>
      <c r="AG219" s="34"/>
      <c r="AH219" s="34"/>
      <c r="AI219" s="34"/>
      <c r="AN219" s="412"/>
      <c r="AO219" s="412"/>
      <c r="AP219" s="412"/>
      <c r="AQ219" s="412"/>
    </row>
    <row r="220" spans="1:43" ht="57" customHeight="1" x14ac:dyDescent="0.25">
      <c r="A220" s="495">
        <v>1</v>
      </c>
      <c r="B220" s="69" t="s">
        <v>45</v>
      </c>
      <c r="C220" s="327"/>
      <c r="D220" s="9" t="s">
        <v>514</v>
      </c>
      <c r="E220" s="496" t="s">
        <v>157</v>
      </c>
      <c r="F220" s="380"/>
      <c r="G220" s="382"/>
      <c r="H220" s="382"/>
      <c r="I220" s="376"/>
      <c r="J220" s="376"/>
      <c r="K220" s="318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N220" s="415"/>
      <c r="AO220" s="415" t="s">
        <v>637</v>
      </c>
      <c r="AP220" s="415">
        <v>36</v>
      </c>
      <c r="AQ220" s="415"/>
    </row>
    <row r="221" spans="1:43" ht="57.5" customHeight="1" x14ac:dyDescent="0.25">
      <c r="A221" s="495"/>
      <c r="B221" s="69" t="s">
        <v>39</v>
      </c>
      <c r="C221" s="327" t="s">
        <v>26</v>
      </c>
      <c r="D221" s="9" t="s">
        <v>514</v>
      </c>
      <c r="E221" s="496"/>
      <c r="F221" s="382">
        <v>397</v>
      </c>
      <c r="G221" s="382">
        <v>397</v>
      </c>
      <c r="H221" s="382" t="s">
        <v>725</v>
      </c>
      <c r="I221" s="379" t="s">
        <v>515</v>
      </c>
      <c r="J221" s="379" t="s">
        <v>515</v>
      </c>
      <c r="K221" s="319" t="s">
        <v>837</v>
      </c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N221" s="415" t="s">
        <v>891</v>
      </c>
      <c r="AO221" s="415" t="s">
        <v>638</v>
      </c>
      <c r="AP221" s="415"/>
      <c r="AQ221" s="415">
        <v>39</v>
      </c>
    </row>
    <row r="222" spans="1:43" ht="57.5" customHeight="1" x14ac:dyDescent="0.25">
      <c r="A222" s="495"/>
      <c r="B222" s="69" t="s">
        <v>40</v>
      </c>
      <c r="C222" s="327" t="s">
        <v>26</v>
      </c>
      <c r="D222" s="9" t="s">
        <v>514</v>
      </c>
      <c r="E222" s="496"/>
      <c r="F222" s="382">
        <v>134</v>
      </c>
      <c r="G222" s="382">
        <v>134</v>
      </c>
      <c r="H222" s="382" t="s">
        <v>725</v>
      </c>
      <c r="I222" s="379" t="s">
        <v>515</v>
      </c>
      <c r="J222" s="379" t="s">
        <v>515</v>
      </c>
      <c r="K222" s="319" t="s">
        <v>838</v>
      </c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F222" s="35"/>
      <c r="AG222" s="35"/>
      <c r="AH222" s="35"/>
      <c r="AI222" s="35"/>
      <c r="AN222" s="415" t="s">
        <v>891</v>
      </c>
      <c r="AO222" s="415" t="s">
        <v>638</v>
      </c>
      <c r="AP222" s="415"/>
      <c r="AQ222" s="415">
        <v>40</v>
      </c>
    </row>
    <row r="223" spans="1:43" ht="57.5" customHeight="1" x14ac:dyDescent="0.25">
      <c r="A223" s="495"/>
      <c r="B223" s="69" t="s">
        <v>51</v>
      </c>
      <c r="C223" s="327" t="s">
        <v>26</v>
      </c>
      <c r="D223" s="9" t="s">
        <v>514</v>
      </c>
      <c r="E223" s="496"/>
      <c r="F223" s="382">
        <v>63</v>
      </c>
      <c r="G223" s="382">
        <v>63</v>
      </c>
      <c r="H223" s="382" t="s">
        <v>725</v>
      </c>
      <c r="I223" s="379" t="s">
        <v>515</v>
      </c>
      <c r="J223" s="379" t="s">
        <v>515</v>
      </c>
      <c r="K223" s="319" t="s">
        <v>839</v>
      </c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35"/>
      <c r="AN223" s="415" t="s">
        <v>891</v>
      </c>
      <c r="AO223" s="415" t="s">
        <v>638</v>
      </c>
      <c r="AP223" s="415"/>
      <c r="AQ223" s="415">
        <v>41</v>
      </c>
    </row>
    <row r="224" spans="1:43" ht="57.5" customHeight="1" x14ac:dyDescent="0.25">
      <c r="A224" s="495"/>
      <c r="B224" s="69" t="s">
        <v>41</v>
      </c>
      <c r="C224" s="327" t="s">
        <v>26</v>
      </c>
      <c r="D224" s="9" t="s">
        <v>514</v>
      </c>
      <c r="E224" s="496"/>
      <c r="F224" s="382">
        <v>293</v>
      </c>
      <c r="G224" s="382">
        <v>293</v>
      </c>
      <c r="H224" s="382" t="s">
        <v>725</v>
      </c>
      <c r="I224" s="379" t="s">
        <v>515</v>
      </c>
      <c r="J224" s="379" t="s">
        <v>515</v>
      </c>
      <c r="K224" s="319" t="s">
        <v>837</v>
      </c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5"/>
      <c r="AN224" s="415" t="s">
        <v>891</v>
      </c>
      <c r="AO224" s="415" t="s">
        <v>638</v>
      </c>
      <c r="AP224" s="415"/>
      <c r="AQ224" s="415">
        <v>42</v>
      </c>
    </row>
    <row r="225" spans="1:43" ht="15.5" customHeight="1" x14ac:dyDescent="0.3">
      <c r="A225" s="84"/>
      <c r="B225" s="260" t="s">
        <v>18</v>
      </c>
      <c r="C225" s="92"/>
      <c r="D225" s="92"/>
      <c r="E225" s="92"/>
      <c r="F225" s="92"/>
      <c r="G225" s="92"/>
      <c r="H225" s="92"/>
      <c r="I225" s="84"/>
      <c r="J225" s="84"/>
      <c r="K225" s="260"/>
      <c r="L225" s="261"/>
      <c r="M225" s="261"/>
      <c r="N225" s="261"/>
      <c r="O225" s="261"/>
      <c r="P225" s="261"/>
      <c r="Q225" s="261"/>
      <c r="R225" s="261"/>
      <c r="S225" s="261"/>
      <c r="T225" s="261"/>
      <c r="U225" s="261"/>
      <c r="V225" s="261"/>
      <c r="W225" s="261"/>
      <c r="X225" s="261"/>
      <c r="Y225" s="261"/>
      <c r="Z225" s="261"/>
      <c r="AA225" s="261"/>
      <c r="AB225" s="261"/>
      <c r="AC225" s="261"/>
      <c r="AD225" s="261"/>
      <c r="AE225" s="261"/>
      <c r="AF225" s="261"/>
      <c r="AG225" s="261"/>
      <c r="AH225" s="261"/>
      <c r="AI225" s="261"/>
      <c r="AN225" s="412"/>
      <c r="AO225" s="412"/>
      <c r="AP225" s="412"/>
      <c r="AQ225" s="412"/>
    </row>
    <row r="226" spans="1:43" ht="28.5" customHeight="1" x14ac:dyDescent="0.25">
      <c r="A226" s="499">
        <v>1</v>
      </c>
      <c r="B226" s="500" t="s">
        <v>114</v>
      </c>
      <c r="C226" s="499" t="s">
        <v>8</v>
      </c>
      <c r="D226" s="501" t="s">
        <v>515</v>
      </c>
      <c r="E226" s="499" t="s">
        <v>436</v>
      </c>
      <c r="F226" s="371"/>
      <c r="G226" s="381">
        <v>673.3</v>
      </c>
      <c r="H226" s="381">
        <v>673.3</v>
      </c>
      <c r="I226" s="379" t="s">
        <v>21</v>
      </c>
      <c r="J226" s="457" t="s">
        <v>437</v>
      </c>
      <c r="K226" s="458" t="s">
        <v>840</v>
      </c>
      <c r="L226" s="96"/>
      <c r="M226" s="96"/>
      <c r="N226" s="96"/>
      <c r="O226" s="96"/>
      <c r="P226" s="96"/>
      <c r="Q226" s="96"/>
      <c r="R226" s="96"/>
      <c r="S226" s="96"/>
      <c r="T226" s="96"/>
      <c r="U226" s="96"/>
      <c r="V226" s="96"/>
      <c r="W226" s="96"/>
      <c r="X226" s="96"/>
      <c r="Y226" s="96"/>
      <c r="Z226" s="96"/>
      <c r="AA226" s="96"/>
      <c r="AB226" s="96"/>
      <c r="AC226" s="96"/>
      <c r="AD226" s="96"/>
      <c r="AE226" s="96"/>
      <c r="AF226" s="96"/>
      <c r="AG226" s="96"/>
      <c r="AN226" s="419" t="s">
        <v>890</v>
      </c>
      <c r="AO226" s="412" t="s">
        <v>885</v>
      </c>
      <c r="AP226" s="412"/>
      <c r="AQ226" s="412"/>
    </row>
    <row r="227" spans="1:43" ht="35.5" customHeight="1" x14ac:dyDescent="0.25">
      <c r="A227" s="499"/>
      <c r="B227" s="500"/>
      <c r="C227" s="499"/>
      <c r="D227" s="501"/>
      <c r="E227" s="499"/>
      <c r="F227" s="371"/>
      <c r="G227" s="381">
        <v>254.9</v>
      </c>
      <c r="H227" s="381">
        <v>254.9</v>
      </c>
      <c r="I227" s="379" t="s">
        <v>22</v>
      </c>
      <c r="J227" s="457"/>
      <c r="K227" s="459"/>
      <c r="L227" s="96"/>
      <c r="M227" s="96"/>
      <c r="N227" s="96"/>
      <c r="O227" s="96"/>
      <c r="P227" s="96"/>
      <c r="Q227" s="96"/>
      <c r="R227" s="96"/>
      <c r="S227" s="96"/>
      <c r="T227" s="96"/>
      <c r="U227" s="96"/>
      <c r="V227" s="96"/>
      <c r="W227" s="96"/>
      <c r="X227" s="96"/>
      <c r="Y227" s="96"/>
      <c r="Z227" s="96"/>
      <c r="AA227" s="96"/>
      <c r="AB227" s="96"/>
      <c r="AC227" s="96"/>
      <c r="AD227" s="96"/>
      <c r="AE227" s="96"/>
      <c r="AF227" s="96"/>
      <c r="AG227" s="96"/>
      <c r="AN227" s="419"/>
      <c r="AO227" s="412"/>
      <c r="AP227" s="412"/>
      <c r="AQ227" s="412"/>
    </row>
    <row r="228" spans="1:43" ht="46.5" customHeight="1" x14ac:dyDescent="0.25">
      <c r="A228" s="308">
        <v>2</v>
      </c>
      <c r="B228" s="309" t="s">
        <v>30</v>
      </c>
      <c r="C228" s="308" t="s">
        <v>29</v>
      </c>
      <c r="D228" s="310" t="s">
        <v>515</v>
      </c>
      <c r="E228" s="308" t="s">
        <v>436</v>
      </c>
      <c r="F228" s="371"/>
      <c r="G228" s="381">
        <v>104.6</v>
      </c>
      <c r="H228" s="381">
        <v>104.6</v>
      </c>
      <c r="I228" s="379" t="s">
        <v>22</v>
      </c>
      <c r="J228" s="376">
        <v>748005015</v>
      </c>
      <c r="K228" s="258" t="s">
        <v>841</v>
      </c>
      <c r="L228" s="96"/>
      <c r="M228" s="96"/>
      <c r="N228" s="96"/>
      <c r="O228" s="96"/>
      <c r="P228" s="96"/>
      <c r="Q228" s="96"/>
      <c r="R228" s="96"/>
      <c r="S228" s="96"/>
      <c r="T228" s="96"/>
      <c r="U228" s="96"/>
      <c r="V228" s="96"/>
      <c r="W228" s="96"/>
      <c r="X228" s="96"/>
      <c r="Y228" s="96"/>
      <c r="Z228" s="96"/>
      <c r="AA228" s="96"/>
      <c r="AB228" s="96"/>
      <c r="AC228" s="96"/>
      <c r="AD228" s="96"/>
      <c r="AE228" s="96"/>
      <c r="AF228" s="96"/>
      <c r="AG228" s="96"/>
      <c r="AN228" s="419" t="s">
        <v>890</v>
      </c>
      <c r="AO228" s="412" t="s">
        <v>885</v>
      </c>
      <c r="AP228" s="412"/>
      <c r="AQ228" s="412"/>
    </row>
    <row r="229" spans="1:43" ht="102" customHeight="1" x14ac:dyDescent="0.25">
      <c r="A229" s="308">
        <v>3</v>
      </c>
      <c r="B229" s="309" t="s">
        <v>31</v>
      </c>
      <c r="C229" s="308" t="s">
        <v>29</v>
      </c>
      <c r="D229" s="310" t="s">
        <v>515</v>
      </c>
      <c r="E229" s="308" t="s">
        <v>436</v>
      </c>
      <c r="F229" s="371"/>
      <c r="G229" s="381">
        <v>111.2</v>
      </c>
      <c r="H229" s="381">
        <v>111.2</v>
      </c>
      <c r="I229" s="379" t="s">
        <v>22</v>
      </c>
      <c r="J229" s="374" t="s">
        <v>438</v>
      </c>
      <c r="K229" s="258" t="s">
        <v>845</v>
      </c>
      <c r="L229" s="96"/>
      <c r="M229" s="96"/>
      <c r="N229" s="96"/>
      <c r="O229" s="96"/>
      <c r="P229" s="96"/>
      <c r="Q229" s="96"/>
      <c r="R229" s="96"/>
      <c r="S229" s="96"/>
      <c r="T229" s="96"/>
      <c r="U229" s="96"/>
      <c r="V229" s="96"/>
      <c r="W229" s="96"/>
      <c r="X229" s="96"/>
      <c r="Y229" s="96"/>
      <c r="Z229" s="96"/>
      <c r="AA229" s="96"/>
      <c r="AB229" s="96"/>
      <c r="AC229" s="96"/>
      <c r="AD229" s="96"/>
      <c r="AE229" s="96"/>
      <c r="AF229" s="96"/>
      <c r="AG229" s="96"/>
      <c r="AN229" s="419" t="s">
        <v>890</v>
      </c>
      <c r="AO229" s="412" t="s">
        <v>885</v>
      </c>
      <c r="AP229" s="412"/>
      <c r="AQ229" s="412"/>
    </row>
    <row r="230" spans="1:43" ht="53.5" customHeight="1" x14ac:dyDescent="0.25">
      <c r="A230" s="308">
        <v>4</v>
      </c>
      <c r="B230" s="309" t="s">
        <v>32</v>
      </c>
      <c r="C230" s="308" t="s">
        <v>29</v>
      </c>
      <c r="D230" s="310" t="s">
        <v>515</v>
      </c>
      <c r="E230" s="308" t="s">
        <v>436</v>
      </c>
      <c r="F230" s="371"/>
      <c r="G230" s="381">
        <v>0</v>
      </c>
      <c r="H230" s="381">
        <v>0</v>
      </c>
      <c r="I230" s="379" t="s">
        <v>22</v>
      </c>
      <c r="J230" s="376">
        <v>748005015</v>
      </c>
      <c r="K230" s="258" t="s">
        <v>844</v>
      </c>
      <c r="L230" s="96"/>
      <c r="M230" s="96"/>
      <c r="N230" s="96"/>
      <c r="O230" s="96"/>
      <c r="P230" s="96"/>
      <c r="Q230" s="96"/>
      <c r="R230" s="96"/>
      <c r="S230" s="96"/>
      <c r="T230" s="96"/>
      <c r="U230" s="96"/>
      <c r="V230" s="96"/>
      <c r="W230" s="96"/>
      <c r="X230" s="96"/>
      <c r="Y230" s="96"/>
      <c r="Z230" s="96"/>
      <c r="AA230" s="96"/>
      <c r="AB230" s="96"/>
      <c r="AC230" s="96"/>
      <c r="AD230" s="96"/>
      <c r="AE230" s="96"/>
      <c r="AF230" s="96"/>
      <c r="AG230" s="96"/>
      <c r="AN230" s="419" t="s">
        <v>890</v>
      </c>
      <c r="AO230" s="412" t="s">
        <v>885</v>
      </c>
      <c r="AP230" s="412"/>
      <c r="AQ230" s="412"/>
    </row>
    <row r="231" spans="1:43" ht="59" customHeight="1" x14ac:dyDescent="0.25">
      <c r="A231" s="308">
        <v>5</v>
      </c>
      <c r="B231" s="309" t="s">
        <v>52</v>
      </c>
      <c r="C231" s="308" t="s">
        <v>33</v>
      </c>
      <c r="D231" s="256" t="s">
        <v>515</v>
      </c>
      <c r="E231" s="308" t="s">
        <v>436</v>
      </c>
      <c r="F231" s="371"/>
      <c r="G231" s="256">
        <v>0.8</v>
      </c>
      <c r="H231" s="256">
        <v>0.8</v>
      </c>
      <c r="I231" s="376"/>
      <c r="J231" s="376"/>
      <c r="K231" s="259" t="s">
        <v>843</v>
      </c>
      <c r="L231" s="96"/>
      <c r="M231" s="96"/>
      <c r="N231" s="96"/>
      <c r="O231" s="96"/>
      <c r="P231" s="96"/>
      <c r="Q231" s="96"/>
      <c r="R231" s="96"/>
      <c r="S231" s="96"/>
      <c r="T231" s="96"/>
      <c r="U231" s="96"/>
      <c r="V231" s="96"/>
      <c r="W231" s="96"/>
      <c r="X231" s="96"/>
      <c r="Y231" s="96"/>
      <c r="Z231" s="96"/>
      <c r="AA231" s="96"/>
      <c r="AB231" s="96"/>
      <c r="AC231" s="96"/>
      <c r="AD231" s="96"/>
      <c r="AE231" s="96"/>
      <c r="AF231" s="96"/>
      <c r="AG231" s="96"/>
      <c r="AN231" s="419" t="s">
        <v>890</v>
      </c>
      <c r="AO231" s="412" t="s">
        <v>885</v>
      </c>
      <c r="AP231" s="412"/>
      <c r="AQ231" s="412"/>
    </row>
    <row r="232" spans="1:43" ht="46.5" customHeight="1" x14ac:dyDescent="0.25">
      <c r="A232" s="308">
        <v>6</v>
      </c>
      <c r="B232" s="309" t="s">
        <v>53</v>
      </c>
      <c r="C232" s="257" t="s">
        <v>34</v>
      </c>
      <c r="D232" s="256" t="s">
        <v>515</v>
      </c>
      <c r="E232" s="308" t="s">
        <v>436</v>
      </c>
      <c r="F232" s="371"/>
      <c r="G232" s="256">
        <v>612</v>
      </c>
      <c r="H232" s="256">
        <v>612</v>
      </c>
      <c r="I232" s="376"/>
      <c r="J232" s="376"/>
      <c r="K232" s="259" t="s">
        <v>842</v>
      </c>
      <c r="L232" s="96"/>
      <c r="M232" s="96"/>
      <c r="N232" s="96"/>
      <c r="O232" s="96"/>
      <c r="P232" s="96"/>
      <c r="Q232" s="96"/>
      <c r="R232" s="96"/>
      <c r="S232" s="96"/>
      <c r="T232" s="96"/>
      <c r="U232" s="96"/>
      <c r="V232" s="96"/>
      <c r="W232" s="96"/>
      <c r="X232" s="96"/>
      <c r="Y232" s="96"/>
      <c r="Z232" s="96"/>
      <c r="AA232" s="96"/>
      <c r="AB232" s="96"/>
      <c r="AC232" s="96"/>
      <c r="AD232" s="96"/>
      <c r="AE232" s="96"/>
      <c r="AF232" s="96"/>
      <c r="AG232" s="96"/>
      <c r="AN232" s="419" t="s">
        <v>890</v>
      </c>
      <c r="AO232" s="412" t="s">
        <v>885</v>
      </c>
      <c r="AP232" s="412"/>
      <c r="AQ232" s="412"/>
    </row>
    <row r="233" spans="1:43" ht="62" customHeight="1" x14ac:dyDescent="0.25">
      <c r="A233" s="308">
        <v>7</v>
      </c>
      <c r="B233" s="309" t="s">
        <v>35</v>
      </c>
      <c r="C233" s="308" t="s">
        <v>29</v>
      </c>
      <c r="D233" s="310" t="s">
        <v>515</v>
      </c>
      <c r="E233" s="308" t="s">
        <v>436</v>
      </c>
      <c r="F233" s="371"/>
      <c r="G233" s="381">
        <v>0.9</v>
      </c>
      <c r="H233" s="381">
        <v>0.9</v>
      </c>
      <c r="I233" s="379" t="s">
        <v>22</v>
      </c>
      <c r="J233" s="374" t="s">
        <v>439</v>
      </c>
      <c r="K233" s="258" t="s">
        <v>846</v>
      </c>
      <c r="L233" s="96"/>
      <c r="M233" s="96"/>
      <c r="N233" s="96"/>
      <c r="O233" s="96"/>
      <c r="P233" s="96"/>
      <c r="Q233" s="96"/>
      <c r="R233" s="96"/>
      <c r="S233" s="96"/>
      <c r="T233" s="96"/>
      <c r="U233" s="96"/>
      <c r="V233" s="96"/>
      <c r="W233" s="96"/>
      <c r="X233" s="96"/>
      <c r="Y233" s="96"/>
      <c r="Z233" s="96"/>
      <c r="AA233" s="96"/>
      <c r="AB233" s="96"/>
      <c r="AC233" s="96"/>
      <c r="AD233" s="96"/>
      <c r="AE233" s="96"/>
      <c r="AF233" s="96"/>
      <c r="AG233" s="96"/>
      <c r="AN233" s="419" t="s">
        <v>890</v>
      </c>
      <c r="AO233" s="412" t="s">
        <v>885</v>
      </c>
      <c r="AP233" s="412"/>
      <c r="AQ233" s="412"/>
    </row>
    <row r="234" spans="1:43" ht="15.5" customHeight="1" x14ac:dyDescent="0.25">
      <c r="A234" s="88"/>
      <c r="B234" s="1" t="s">
        <v>4</v>
      </c>
      <c r="C234" s="81" t="s">
        <v>8</v>
      </c>
      <c r="D234" s="89"/>
      <c r="E234" s="88"/>
      <c r="F234" s="88"/>
      <c r="G234" s="89">
        <f>G236+G237+G238</f>
        <v>1144.8999999999999</v>
      </c>
      <c r="H234" s="89">
        <f>H236+H237+H238</f>
        <v>1144.8999999999999</v>
      </c>
      <c r="I234" s="82"/>
      <c r="J234" s="82"/>
      <c r="K234" s="8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F234" s="39"/>
      <c r="AG234" s="39"/>
      <c r="AH234" s="39"/>
      <c r="AI234" s="39"/>
      <c r="AN234" s="415"/>
      <c r="AO234" s="415"/>
      <c r="AP234" s="415"/>
      <c r="AQ234" s="415"/>
    </row>
    <row r="235" spans="1:43" ht="18" customHeight="1" x14ac:dyDescent="0.35">
      <c r="A235" s="178"/>
      <c r="B235" s="73" t="s">
        <v>11</v>
      </c>
      <c r="C235" s="67"/>
      <c r="D235" s="90"/>
      <c r="E235" s="74"/>
      <c r="F235" s="90"/>
      <c r="G235" s="90"/>
      <c r="H235" s="90"/>
      <c r="I235" s="90"/>
      <c r="J235" s="90"/>
      <c r="K235" s="91"/>
      <c r="L235" s="145"/>
      <c r="M235" s="145"/>
      <c r="N235" s="145"/>
      <c r="O235" s="145"/>
      <c r="P235" s="145"/>
      <c r="Q235" s="145"/>
      <c r="R235" s="145"/>
      <c r="S235" s="145"/>
      <c r="T235" s="145"/>
      <c r="U235" s="145"/>
      <c r="V235" s="145"/>
      <c r="W235" s="145"/>
      <c r="X235" s="145"/>
      <c r="Y235" s="145"/>
      <c r="Z235" s="145"/>
      <c r="AA235" s="145"/>
      <c r="AB235" s="145"/>
      <c r="AC235" s="145"/>
      <c r="AD235" s="145"/>
      <c r="AE235" s="145"/>
      <c r="AF235" s="145"/>
      <c r="AG235" s="145"/>
      <c r="AH235" s="66"/>
      <c r="AI235" s="66"/>
      <c r="AN235" s="412"/>
      <c r="AO235" s="412"/>
      <c r="AP235" s="412"/>
      <c r="AQ235" s="412"/>
    </row>
    <row r="236" spans="1:43" ht="15.5" customHeight="1" x14ac:dyDescent="0.25">
      <c r="A236" s="94"/>
      <c r="B236" s="8" t="s">
        <v>1</v>
      </c>
      <c r="C236" s="106" t="s">
        <v>8</v>
      </c>
      <c r="D236" s="86"/>
      <c r="E236" s="94"/>
      <c r="F236" s="94"/>
      <c r="G236" s="86">
        <f>G226</f>
        <v>673.3</v>
      </c>
      <c r="H236" s="86">
        <f>H226</f>
        <v>673.3</v>
      </c>
      <c r="I236" s="90"/>
      <c r="J236" s="90"/>
      <c r="K236" s="86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F236" s="40"/>
      <c r="AG236" s="40"/>
      <c r="AH236" s="40"/>
      <c r="AI236" s="40"/>
      <c r="AN236" s="415"/>
      <c r="AO236" s="415"/>
      <c r="AP236" s="415"/>
      <c r="AQ236" s="415"/>
    </row>
    <row r="237" spans="1:43" ht="15.5" customHeight="1" x14ac:dyDescent="0.25">
      <c r="A237" s="94"/>
      <c r="B237" s="8" t="s">
        <v>12</v>
      </c>
      <c r="C237" s="106" t="s">
        <v>8</v>
      </c>
      <c r="D237" s="86"/>
      <c r="E237" s="94"/>
      <c r="F237" s="94"/>
      <c r="G237" s="86">
        <f>G227+G228+G229+G230+G233</f>
        <v>471.59999999999997</v>
      </c>
      <c r="H237" s="86">
        <f>H227+H228+H229+H230+H233</f>
        <v>471.59999999999997</v>
      </c>
      <c r="I237" s="90"/>
      <c r="J237" s="90"/>
      <c r="K237" s="86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F237" s="40"/>
      <c r="AG237" s="40"/>
      <c r="AH237" s="40"/>
      <c r="AI237" s="40"/>
      <c r="AN237" s="415"/>
      <c r="AO237" s="415"/>
      <c r="AP237" s="415"/>
      <c r="AQ237" s="415"/>
    </row>
    <row r="238" spans="1:43" ht="15.5" customHeight="1" x14ac:dyDescent="0.25">
      <c r="A238" s="94"/>
      <c r="B238" s="8" t="s">
        <v>13</v>
      </c>
      <c r="C238" s="106" t="s">
        <v>8</v>
      </c>
      <c r="D238" s="86"/>
      <c r="E238" s="94"/>
      <c r="F238" s="94"/>
      <c r="G238" s="86">
        <v>0</v>
      </c>
      <c r="H238" s="86">
        <v>0</v>
      </c>
      <c r="I238" s="90"/>
      <c r="J238" s="90"/>
      <c r="K238" s="86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F238" s="40"/>
      <c r="AG238" s="40"/>
      <c r="AH238" s="40"/>
      <c r="AI238" s="40"/>
      <c r="AN238" s="415"/>
      <c r="AO238" s="415"/>
      <c r="AP238" s="415"/>
      <c r="AQ238" s="415"/>
    </row>
    <row r="239" spans="1:43" x14ac:dyDescent="0.25">
      <c r="A239" s="82"/>
      <c r="B239" s="70" t="s">
        <v>333</v>
      </c>
      <c r="C239" s="95"/>
      <c r="D239" s="95"/>
      <c r="E239" s="95"/>
      <c r="F239" s="95"/>
      <c r="G239" s="95"/>
      <c r="H239" s="95"/>
      <c r="I239" s="82"/>
      <c r="J239" s="82"/>
      <c r="K239" s="83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F239" s="34"/>
      <c r="AG239" s="34"/>
      <c r="AH239" s="34"/>
      <c r="AI239" s="34"/>
      <c r="AN239" s="412"/>
      <c r="AO239" s="412"/>
      <c r="AP239" s="412"/>
      <c r="AQ239" s="412"/>
    </row>
    <row r="240" spans="1:43" ht="15.5" customHeight="1" x14ac:dyDescent="0.25">
      <c r="A240" s="82"/>
      <c r="B240" s="83" t="s">
        <v>38</v>
      </c>
      <c r="C240" s="95"/>
      <c r="D240" s="95"/>
      <c r="E240" s="95"/>
      <c r="F240" s="95"/>
      <c r="G240" s="95"/>
      <c r="H240" s="95"/>
      <c r="I240" s="82"/>
      <c r="J240" s="82"/>
      <c r="K240" s="83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F240" s="34"/>
      <c r="AG240" s="34"/>
      <c r="AH240" s="34"/>
      <c r="AI240" s="34"/>
      <c r="AN240" s="412"/>
      <c r="AO240" s="412"/>
      <c r="AP240" s="412"/>
      <c r="AQ240" s="412"/>
    </row>
    <row r="241" spans="1:43" ht="153.5" customHeight="1" x14ac:dyDescent="0.25">
      <c r="A241" s="318">
        <v>1</v>
      </c>
      <c r="B241" s="69" t="s">
        <v>252</v>
      </c>
      <c r="C241" s="318" t="s">
        <v>334</v>
      </c>
      <c r="D241" s="9" t="s">
        <v>526</v>
      </c>
      <c r="E241" s="318" t="s">
        <v>158</v>
      </c>
      <c r="F241" s="382"/>
      <c r="G241" s="146">
        <v>0.46</v>
      </c>
      <c r="H241" s="146">
        <v>0.46800000000000003</v>
      </c>
      <c r="I241" s="382" t="s">
        <v>515</v>
      </c>
      <c r="J241" s="382" t="s">
        <v>515</v>
      </c>
      <c r="K241" s="147" t="s">
        <v>892</v>
      </c>
      <c r="L241" s="240"/>
      <c r="M241" s="240"/>
      <c r="N241" s="240"/>
      <c r="O241" s="240"/>
      <c r="P241" s="240"/>
      <c r="Q241" s="240"/>
      <c r="R241" s="240"/>
      <c r="S241" s="240"/>
      <c r="T241" s="240"/>
      <c r="U241" s="240"/>
      <c r="V241" s="240"/>
      <c r="W241" s="240"/>
      <c r="X241" s="240"/>
      <c r="Y241" s="240"/>
      <c r="Z241" s="240"/>
      <c r="AA241" s="240"/>
      <c r="AB241" s="240"/>
      <c r="AC241" s="240"/>
      <c r="AD241" s="240"/>
      <c r="AE241" s="240"/>
      <c r="AF241" s="240"/>
      <c r="AG241" s="240"/>
      <c r="AH241" s="148"/>
      <c r="AI241" s="148"/>
      <c r="AN241" s="413" t="s">
        <v>890</v>
      </c>
      <c r="AO241" s="413" t="s">
        <v>636</v>
      </c>
      <c r="AP241" s="413">
        <v>37</v>
      </c>
      <c r="AQ241" s="413">
        <v>43</v>
      </c>
    </row>
    <row r="242" spans="1:43" ht="15.5" customHeight="1" x14ac:dyDescent="0.25">
      <c r="A242" s="84"/>
      <c r="B242" s="143" t="s">
        <v>18</v>
      </c>
      <c r="C242" s="92"/>
      <c r="D242" s="92"/>
      <c r="E242" s="92"/>
      <c r="F242" s="92"/>
      <c r="G242" s="92"/>
      <c r="H242" s="92"/>
      <c r="I242" s="84"/>
      <c r="J242" s="84"/>
      <c r="K242" s="143"/>
      <c r="L242" s="144"/>
      <c r="M242" s="144"/>
      <c r="N242" s="144"/>
      <c r="O242" s="144"/>
      <c r="P242" s="144"/>
      <c r="Q242" s="144"/>
      <c r="R242" s="144"/>
      <c r="S242" s="144"/>
      <c r="T242" s="144"/>
      <c r="U242" s="144"/>
      <c r="V242" s="144"/>
      <c r="W242" s="144"/>
      <c r="X242" s="144"/>
      <c r="Y242" s="144"/>
      <c r="Z242" s="144"/>
      <c r="AA242" s="144"/>
      <c r="AB242" s="144"/>
      <c r="AC242" s="144"/>
      <c r="AD242" s="144"/>
      <c r="AE242" s="144"/>
      <c r="AF242" s="144"/>
      <c r="AG242" s="144"/>
      <c r="AH242" s="144"/>
      <c r="AI242" s="144"/>
      <c r="AN242" s="412"/>
      <c r="AO242" s="412"/>
      <c r="AP242" s="412"/>
      <c r="AQ242" s="412"/>
    </row>
    <row r="243" spans="1:43" ht="29" customHeight="1" x14ac:dyDescent="0.25">
      <c r="A243" s="497">
        <v>2</v>
      </c>
      <c r="B243" s="493" t="s">
        <v>337</v>
      </c>
      <c r="C243" s="465" t="s">
        <v>8</v>
      </c>
      <c r="D243" s="329" t="s">
        <v>515</v>
      </c>
      <c r="E243" s="465" t="s">
        <v>158</v>
      </c>
      <c r="F243" s="373"/>
      <c r="G243" s="403">
        <v>36.6</v>
      </c>
      <c r="H243" s="403">
        <v>36.6</v>
      </c>
      <c r="I243" s="150" t="s">
        <v>21</v>
      </c>
      <c r="J243" s="149" t="s">
        <v>335</v>
      </c>
      <c r="K243" s="446" t="s">
        <v>712</v>
      </c>
      <c r="L243" s="241"/>
      <c r="M243" s="241"/>
      <c r="N243" s="241"/>
      <c r="O243" s="241"/>
      <c r="P243" s="241"/>
      <c r="Q243" s="241"/>
      <c r="R243" s="241"/>
      <c r="S243" s="241"/>
      <c r="T243" s="241"/>
      <c r="U243" s="241"/>
      <c r="V243" s="241"/>
      <c r="W243" s="241"/>
      <c r="X243" s="241"/>
      <c r="Y243" s="241"/>
      <c r="Z243" s="241"/>
      <c r="AA243" s="241"/>
      <c r="AB243" s="241"/>
      <c r="AC243" s="241"/>
      <c r="AD243" s="241"/>
      <c r="AE243" s="241"/>
      <c r="AF243" s="241"/>
      <c r="AG243" s="241"/>
      <c r="AH243" s="38"/>
      <c r="AI243" s="38"/>
      <c r="AN243" s="420" t="s">
        <v>891</v>
      </c>
      <c r="AO243" s="420" t="s">
        <v>885</v>
      </c>
      <c r="AP243" s="420"/>
      <c r="AQ243" s="420"/>
    </row>
    <row r="244" spans="1:43" ht="29" customHeight="1" x14ac:dyDescent="0.25">
      <c r="A244" s="498"/>
      <c r="B244" s="493"/>
      <c r="C244" s="494"/>
      <c r="D244" s="330"/>
      <c r="E244" s="466"/>
      <c r="F244" s="374"/>
      <c r="G244" s="403">
        <v>0.6</v>
      </c>
      <c r="H244" s="403">
        <v>0.6</v>
      </c>
      <c r="I244" s="150" t="s">
        <v>22</v>
      </c>
      <c r="J244" s="149" t="s">
        <v>336</v>
      </c>
      <c r="K244" s="446"/>
      <c r="L244" s="241"/>
      <c r="M244" s="241"/>
      <c r="N244" s="241"/>
      <c r="O244" s="241"/>
      <c r="P244" s="241"/>
      <c r="Q244" s="241"/>
      <c r="R244" s="241"/>
      <c r="S244" s="241"/>
      <c r="T244" s="241"/>
      <c r="U244" s="241"/>
      <c r="V244" s="241"/>
      <c r="W244" s="241"/>
      <c r="X244" s="241"/>
      <c r="Y244" s="241"/>
      <c r="Z244" s="241"/>
      <c r="AA244" s="241"/>
      <c r="AB244" s="241"/>
      <c r="AC244" s="241"/>
      <c r="AD244" s="241"/>
      <c r="AE244" s="241"/>
      <c r="AF244" s="241"/>
      <c r="AG244" s="241"/>
      <c r="AH244" s="38"/>
      <c r="AI244" s="38"/>
      <c r="AN244" s="412"/>
      <c r="AO244" s="412"/>
      <c r="AP244" s="412"/>
      <c r="AQ244" s="412"/>
    </row>
    <row r="245" spans="1:43" ht="28.5" customHeight="1" x14ac:dyDescent="0.25">
      <c r="A245" s="479">
        <v>3</v>
      </c>
      <c r="B245" s="493" t="s">
        <v>440</v>
      </c>
      <c r="C245" s="465" t="s">
        <v>8</v>
      </c>
      <c r="D245" s="329" t="s">
        <v>515</v>
      </c>
      <c r="E245" s="465" t="s">
        <v>158</v>
      </c>
      <c r="F245" s="373"/>
      <c r="G245" s="403">
        <v>0</v>
      </c>
      <c r="H245" s="403">
        <v>0</v>
      </c>
      <c r="I245" s="150" t="s">
        <v>21</v>
      </c>
      <c r="J245" s="149" t="s">
        <v>335</v>
      </c>
      <c r="K245" s="446" t="s">
        <v>713</v>
      </c>
      <c r="L245" s="241"/>
      <c r="M245" s="241"/>
      <c r="N245" s="241"/>
      <c r="O245" s="241"/>
      <c r="P245" s="241"/>
      <c r="Q245" s="241"/>
      <c r="R245" s="241"/>
      <c r="S245" s="241"/>
      <c r="T245" s="241"/>
      <c r="U245" s="241"/>
      <c r="V245" s="241"/>
      <c r="W245" s="241"/>
      <c r="X245" s="241"/>
      <c r="Y245" s="241"/>
      <c r="Z245" s="241"/>
      <c r="AA245" s="241"/>
      <c r="AB245" s="241"/>
      <c r="AC245" s="241"/>
      <c r="AD245" s="241"/>
      <c r="AE245" s="241"/>
      <c r="AF245" s="241"/>
      <c r="AG245" s="241"/>
      <c r="AH245" s="38"/>
      <c r="AI245" s="38"/>
      <c r="AN245" s="412" t="s">
        <v>890</v>
      </c>
      <c r="AO245" s="412" t="s">
        <v>885</v>
      </c>
      <c r="AP245" s="412"/>
      <c r="AQ245" s="412"/>
    </row>
    <row r="246" spans="1:43" ht="28.5" customHeight="1" x14ac:dyDescent="0.25">
      <c r="A246" s="479"/>
      <c r="B246" s="493"/>
      <c r="C246" s="494"/>
      <c r="D246" s="330"/>
      <c r="E246" s="466"/>
      <c r="F246" s="374"/>
      <c r="G246" s="403">
        <v>505.9</v>
      </c>
      <c r="H246" s="403">
        <v>505.9</v>
      </c>
      <c r="I246" s="150" t="s">
        <v>22</v>
      </c>
      <c r="J246" s="149" t="s">
        <v>336</v>
      </c>
      <c r="K246" s="446"/>
      <c r="L246" s="241"/>
      <c r="M246" s="241"/>
      <c r="N246" s="241"/>
      <c r="O246" s="241"/>
      <c r="P246" s="241"/>
      <c r="Q246" s="241"/>
      <c r="R246" s="241"/>
      <c r="S246" s="241"/>
      <c r="T246" s="241"/>
      <c r="U246" s="241"/>
      <c r="V246" s="241"/>
      <c r="W246" s="241"/>
      <c r="X246" s="241"/>
      <c r="Y246" s="241"/>
      <c r="Z246" s="241"/>
      <c r="AA246" s="241"/>
      <c r="AB246" s="241"/>
      <c r="AC246" s="241"/>
      <c r="AD246" s="241"/>
      <c r="AE246" s="241"/>
      <c r="AF246" s="241"/>
      <c r="AG246" s="241"/>
      <c r="AH246" s="38"/>
      <c r="AI246" s="38"/>
      <c r="AN246" s="412"/>
      <c r="AO246" s="412"/>
      <c r="AP246" s="412"/>
      <c r="AQ246" s="412"/>
    </row>
    <row r="247" spans="1:43" ht="29" customHeight="1" x14ac:dyDescent="0.25">
      <c r="A247" s="479">
        <v>4</v>
      </c>
      <c r="B247" s="493" t="s">
        <v>441</v>
      </c>
      <c r="C247" s="465" t="s">
        <v>8</v>
      </c>
      <c r="D247" s="329" t="s">
        <v>515</v>
      </c>
      <c r="E247" s="465" t="s">
        <v>158</v>
      </c>
      <c r="F247" s="373"/>
      <c r="G247" s="403">
        <v>0</v>
      </c>
      <c r="H247" s="403">
        <v>0</v>
      </c>
      <c r="I247" s="150" t="s">
        <v>21</v>
      </c>
      <c r="J247" s="149" t="s">
        <v>335</v>
      </c>
      <c r="K247" s="446" t="s">
        <v>715</v>
      </c>
      <c r="L247" s="241"/>
      <c r="M247" s="241"/>
      <c r="N247" s="241"/>
      <c r="O247" s="241"/>
      <c r="P247" s="241"/>
      <c r="Q247" s="241"/>
      <c r="R247" s="241"/>
      <c r="S247" s="241"/>
      <c r="T247" s="241"/>
      <c r="U247" s="241"/>
      <c r="V247" s="241"/>
      <c r="W247" s="241"/>
      <c r="X247" s="241"/>
      <c r="Y247" s="241"/>
      <c r="Z247" s="241"/>
      <c r="AA247" s="241"/>
      <c r="AB247" s="241"/>
      <c r="AC247" s="241"/>
      <c r="AD247" s="241"/>
      <c r="AE247" s="241"/>
      <c r="AF247" s="241"/>
      <c r="AG247" s="241"/>
      <c r="AH247" s="38"/>
      <c r="AI247" s="38"/>
      <c r="AN247" s="412" t="s">
        <v>891</v>
      </c>
      <c r="AO247" s="412" t="s">
        <v>885</v>
      </c>
      <c r="AP247" s="412"/>
      <c r="AQ247" s="412"/>
    </row>
    <row r="248" spans="1:43" ht="29" customHeight="1" x14ac:dyDescent="0.25">
      <c r="A248" s="479"/>
      <c r="B248" s="493"/>
      <c r="C248" s="494"/>
      <c r="D248" s="330"/>
      <c r="E248" s="466"/>
      <c r="F248" s="374"/>
      <c r="G248" s="403">
        <v>468.5</v>
      </c>
      <c r="H248" s="403">
        <v>468.5</v>
      </c>
      <c r="I248" s="150" t="s">
        <v>22</v>
      </c>
      <c r="J248" s="149" t="s">
        <v>336</v>
      </c>
      <c r="K248" s="446"/>
      <c r="L248" s="241"/>
      <c r="M248" s="241"/>
      <c r="N248" s="241"/>
      <c r="O248" s="241"/>
      <c r="P248" s="241"/>
      <c r="Q248" s="241"/>
      <c r="R248" s="241"/>
      <c r="S248" s="241"/>
      <c r="T248" s="241"/>
      <c r="U248" s="241"/>
      <c r="V248" s="241"/>
      <c r="W248" s="241"/>
      <c r="X248" s="241"/>
      <c r="Y248" s="241"/>
      <c r="Z248" s="241"/>
      <c r="AA248" s="241"/>
      <c r="AB248" s="241"/>
      <c r="AC248" s="241"/>
      <c r="AD248" s="241"/>
      <c r="AE248" s="241"/>
      <c r="AF248" s="241"/>
      <c r="AG248" s="241"/>
      <c r="AH248" s="38"/>
      <c r="AI248" s="38"/>
      <c r="AN248" s="412"/>
      <c r="AO248" s="412"/>
      <c r="AP248" s="412"/>
      <c r="AQ248" s="412"/>
    </row>
    <row r="249" spans="1:43" ht="29" customHeight="1" x14ac:dyDescent="0.25">
      <c r="A249" s="479">
        <v>5</v>
      </c>
      <c r="B249" s="493" t="s">
        <v>442</v>
      </c>
      <c r="C249" s="465" t="s">
        <v>8</v>
      </c>
      <c r="D249" s="329" t="s">
        <v>515</v>
      </c>
      <c r="E249" s="465" t="s">
        <v>158</v>
      </c>
      <c r="F249" s="373"/>
      <c r="G249" s="403">
        <v>188.4</v>
      </c>
      <c r="H249" s="403">
        <v>188.4</v>
      </c>
      <c r="I249" s="150" t="s">
        <v>21</v>
      </c>
      <c r="J249" s="149" t="s">
        <v>335</v>
      </c>
      <c r="K249" s="446" t="s">
        <v>714</v>
      </c>
      <c r="L249" s="241"/>
      <c r="M249" s="241"/>
      <c r="N249" s="241"/>
      <c r="O249" s="241"/>
      <c r="P249" s="241"/>
      <c r="Q249" s="241"/>
      <c r="R249" s="241"/>
      <c r="S249" s="241"/>
      <c r="T249" s="241"/>
      <c r="U249" s="241"/>
      <c r="V249" s="241"/>
      <c r="W249" s="241"/>
      <c r="X249" s="241"/>
      <c r="Y249" s="241"/>
      <c r="Z249" s="241"/>
      <c r="AA249" s="241"/>
      <c r="AB249" s="241"/>
      <c r="AC249" s="241"/>
      <c r="AD249" s="241"/>
      <c r="AE249" s="241"/>
      <c r="AF249" s="241"/>
      <c r="AG249" s="241"/>
      <c r="AH249" s="38"/>
      <c r="AI249" s="38"/>
      <c r="AN249" s="412" t="s">
        <v>891</v>
      </c>
      <c r="AO249" s="412" t="s">
        <v>885</v>
      </c>
      <c r="AP249" s="412"/>
      <c r="AQ249" s="412"/>
    </row>
    <row r="250" spans="1:43" ht="29" customHeight="1" x14ac:dyDescent="0.25">
      <c r="A250" s="479"/>
      <c r="B250" s="493"/>
      <c r="C250" s="494"/>
      <c r="D250" s="330"/>
      <c r="E250" s="466"/>
      <c r="F250" s="374"/>
      <c r="G250" s="403">
        <v>0</v>
      </c>
      <c r="H250" s="403">
        <v>0</v>
      </c>
      <c r="I250" s="150" t="s">
        <v>22</v>
      </c>
      <c r="J250" s="149" t="s">
        <v>336</v>
      </c>
      <c r="K250" s="446"/>
      <c r="L250" s="241"/>
      <c r="M250" s="241"/>
      <c r="N250" s="241"/>
      <c r="O250" s="241"/>
      <c r="P250" s="241"/>
      <c r="Q250" s="241"/>
      <c r="R250" s="241"/>
      <c r="S250" s="241"/>
      <c r="T250" s="241"/>
      <c r="U250" s="241"/>
      <c r="V250" s="241"/>
      <c r="W250" s="241"/>
      <c r="X250" s="241"/>
      <c r="Y250" s="241"/>
      <c r="Z250" s="241"/>
      <c r="AA250" s="241"/>
      <c r="AB250" s="241"/>
      <c r="AC250" s="241"/>
      <c r="AD250" s="241"/>
      <c r="AE250" s="241"/>
      <c r="AF250" s="241"/>
      <c r="AG250" s="241"/>
      <c r="AH250" s="38"/>
      <c r="AI250" s="38"/>
      <c r="AN250" s="412"/>
      <c r="AO250" s="412"/>
      <c r="AP250" s="412"/>
      <c r="AQ250" s="412"/>
    </row>
    <row r="251" spans="1:43" ht="29" customHeight="1" x14ac:dyDescent="0.25">
      <c r="A251" s="479">
        <v>6</v>
      </c>
      <c r="B251" s="493" t="s">
        <v>443</v>
      </c>
      <c r="C251" s="465" t="s">
        <v>8</v>
      </c>
      <c r="D251" s="329" t="s">
        <v>515</v>
      </c>
      <c r="E251" s="465" t="s">
        <v>158</v>
      </c>
      <c r="F251" s="373"/>
      <c r="G251" s="403">
        <v>0</v>
      </c>
      <c r="H251" s="403">
        <v>0</v>
      </c>
      <c r="I251" s="150" t="s">
        <v>21</v>
      </c>
      <c r="J251" s="149" t="s">
        <v>335</v>
      </c>
      <c r="K251" s="446" t="s">
        <v>716</v>
      </c>
      <c r="L251" s="241"/>
      <c r="M251" s="241"/>
      <c r="N251" s="241"/>
      <c r="O251" s="241"/>
      <c r="P251" s="241"/>
      <c r="Q251" s="241"/>
      <c r="R251" s="241"/>
      <c r="S251" s="241"/>
      <c r="T251" s="241"/>
      <c r="U251" s="241"/>
      <c r="V251" s="241"/>
      <c r="W251" s="241"/>
      <c r="X251" s="241"/>
      <c r="Y251" s="241"/>
      <c r="Z251" s="241"/>
      <c r="AA251" s="241"/>
      <c r="AB251" s="241"/>
      <c r="AC251" s="241"/>
      <c r="AD251" s="241"/>
      <c r="AE251" s="241"/>
      <c r="AF251" s="241"/>
      <c r="AG251" s="241"/>
      <c r="AH251" s="38"/>
      <c r="AI251" s="38"/>
      <c r="AN251" s="412" t="s">
        <v>891</v>
      </c>
      <c r="AO251" s="412" t="s">
        <v>885</v>
      </c>
      <c r="AP251" s="412"/>
      <c r="AQ251" s="412"/>
    </row>
    <row r="252" spans="1:43" ht="29" customHeight="1" x14ac:dyDescent="0.25">
      <c r="A252" s="479"/>
      <c r="B252" s="493"/>
      <c r="C252" s="494"/>
      <c r="D252" s="330"/>
      <c r="E252" s="466"/>
      <c r="F252" s="374"/>
      <c r="G252" s="403">
        <v>421.3</v>
      </c>
      <c r="H252" s="403">
        <v>421.3</v>
      </c>
      <c r="I252" s="150" t="s">
        <v>22</v>
      </c>
      <c r="J252" s="149" t="s">
        <v>336</v>
      </c>
      <c r="K252" s="446"/>
      <c r="L252" s="241"/>
      <c r="M252" s="241"/>
      <c r="N252" s="241"/>
      <c r="O252" s="241"/>
      <c r="P252" s="241"/>
      <c r="Q252" s="241"/>
      <c r="R252" s="241"/>
      <c r="S252" s="241"/>
      <c r="T252" s="241"/>
      <c r="U252" s="241"/>
      <c r="V252" s="241"/>
      <c r="W252" s="241"/>
      <c r="X252" s="241"/>
      <c r="Y252" s="241"/>
      <c r="Z252" s="241"/>
      <c r="AA252" s="241"/>
      <c r="AB252" s="241"/>
      <c r="AC252" s="241"/>
      <c r="AD252" s="241"/>
      <c r="AE252" s="241"/>
      <c r="AF252" s="241"/>
      <c r="AG252" s="241"/>
      <c r="AH252" s="38"/>
      <c r="AI252" s="38"/>
      <c r="AN252" s="412"/>
      <c r="AO252" s="412"/>
      <c r="AP252" s="412"/>
      <c r="AQ252" s="412"/>
    </row>
    <row r="253" spans="1:43" ht="29" customHeight="1" x14ac:dyDescent="0.25">
      <c r="A253" s="479">
        <v>7</v>
      </c>
      <c r="B253" s="493" t="s">
        <v>444</v>
      </c>
      <c r="C253" s="465" t="s">
        <v>8</v>
      </c>
      <c r="D253" s="329" t="s">
        <v>515</v>
      </c>
      <c r="E253" s="465" t="s">
        <v>158</v>
      </c>
      <c r="F253" s="373"/>
      <c r="G253" s="403">
        <v>166.3</v>
      </c>
      <c r="H253" s="403">
        <v>166.3</v>
      </c>
      <c r="I253" s="150" t="s">
        <v>21</v>
      </c>
      <c r="J253" s="149" t="s">
        <v>335</v>
      </c>
      <c r="K253" s="446" t="s">
        <v>715</v>
      </c>
      <c r="L253" s="241"/>
      <c r="M253" s="241"/>
      <c r="N253" s="241"/>
      <c r="O253" s="241"/>
      <c r="P253" s="241"/>
      <c r="Q253" s="241"/>
      <c r="R253" s="241"/>
      <c r="S253" s="241"/>
      <c r="T253" s="241"/>
      <c r="U253" s="241"/>
      <c r="V253" s="241"/>
      <c r="W253" s="241"/>
      <c r="X253" s="241"/>
      <c r="Y253" s="241"/>
      <c r="Z253" s="241"/>
      <c r="AA253" s="241"/>
      <c r="AB253" s="241"/>
      <c r="AC253" s="241"/>
      <c r="AD253" s="241"/>
      <c r="AE253" s="241"/>
      <c r="AF253" s="241"/>
      <c r="AG253" s="241"/>
      <c r="AH253" s="38"/>
      <c r="AI253" s="38"/>
      <c r="AN253" s="412" t="s">
        <v>891</v>
      </c>
      <c r="AO253" s="412" t="s">
        <v>885</v>
      </c>
      <c r="AP253" s="412"/>
      <c r="AQ253" s="412"/>
    </row>
    <row r="254" spans="1:43" ht="29" customHeight="1" x14ac:dyDescent="0.25">
      <c r="A254" s="479"/>
      <c r="B254" s="493"/>
      <c r="C254" s="494"/>
      <c r="D254" s="330"/>
      <c r="E254" s="466"/>
      <c r="F254" s="374"/>
      <c r="G254" s="403">
        <v>0</v>
      </c>
      <c r="H254" s="403">
        <v>0</v>
      </c>
      <c r="I254" s="150" t="s">
        <v>22</v>
      </c>
      <c r="J254" s="149" t="s">
        <v>336</v>
      </c>
      <c r="K254" s="446"/>
      <c r="L254" s="241"/>
      <c r="M254" s="241"/>
      <c r="N254" s="241"/>
      <c r="O254" s="241"/>
      <c r="P254" s="241"/>
      <c r="Q254" s="241"/>
      <c r="R254" s="241"/>
      <c r="S254" s="241"/>
      <c r="T254" s="241"/>
      <c r="U254" s="241"/>
      <c r="V254" s="241"/>
      <c r="W254" s="241"/>
      <c r="X254" s="241"/>
      <c r="Y254" s="241"/>
      <c r="Z254" s="241"/>
      <c r="AA254" s="241"/>
      <c r="AB254" s="241"/>
      <c r="AC254" s="241"/>
      <c r="AD254" s="241"/>
      <c r="AE254" s="241"/>
      <c r="AF254" s="241"/>
      <c r="AG254" s="241"/>
      <c r="AH254" s="38"/>
      <c r="AI254" s="38"/>
      <c r="AN254" s="412"/>
      <c r="AO254" s="412"/>
      <c r="AP254" s="412"/>
      <c r="AQ254" s="412"/>
    </row>
    <row r="255" spans="1:43" ht="15.5" customHeight="1" x14ac:dyDescent="0.25">
      <c r="A255" s="88"/>
      <c r="B255" s="1" t="s">
        <v>4</v>
      </c>
      <c r="C255" s="81" t="s">
        <v>8</v>
      </c>
      <c r="D255" s="89"/>
      <c r="E255" s="88"/>
      <c r="F255" s="88"/>
      <c r="G255" s="89">
        <f t="shared" ref="G255:H255" si="10">G257+G258+G259</f>
        <v>1787.6</v>
      </c>
      <c r="H255" s="89">
        <f t="shared" si="10"/>
        <v>1787.6</v>
      </c>
      <c r="I255" s="82"/>
      <c r="J255" s="82"/>
      <c r="K255" s="8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F255" s="39"/>
      <c r="AG255" s="39"/>
      <c r="AH255" s="39"/>
      <c r="AI255" s="39"/>
      <c r="AN255" s="415"/>
      <c r="AO255" s="415"/>
      <c r="AP255" s="415"/>
      <c r="AQ255" s="415"/>
    </row>
    <row r="256" spans="1:43" ht="18" customHeight="1" x14ac:dyDescent="0.35">
      <c r="A256" s="178"/>
      <c r="B256" s="73" t="s">
        <v>11</v>
      </c>
      <c r="C256" s="67"/>
      <c r="D256" s="90"/>
      <c r="E256" s="74"/>
      <c r="F256" s="90"/>
      <c r="G256" s="90"/>
      <c r="H256" s="90"/>
      <c r="I256" s="90"/>
      <c r="J256" s="90"/>
      <c r="K256" s="91"/>
      <c r="L256" s="145"/>
      <c r="M256" s="145"/>
      <c r="N256" s="145"/>
      <c r="O256" s="145"/>
      <c r="P256" s="145"/>
      <c r="Q256" s="145"/>
      <c r="R256" s="145"/>
      <c r="S256" s="145"/>
      <c r="T256" s="145"/>
      <c r="U256" s="145"/>
      <c r="V256" s="145"/>
      <c r="W256" s="145"/>
      <c r="X256" s="145"/>
      <c r="Y256" s="145"/>
      <c r="Z256" s="145"/>
      <c r="AA256" s="145"/>
      <c r="AB256" s="145"/>
      <c r="AC256" s="145"/>
      <c r="AD256" s="145"/>
      <c r="AE256" s="145"/>
      <c r="AF256" s="145"/>
      <c r="AG256" s="145"/>
      <c r="AH256" s="66"/>
      <c r="AI256" s="66"/>
      <c r="AN256" s="412"/>
      <c r="AO256" s="412"/>
      <c r="AP256" s="412"/>
      <c r="AQ256" s="412"/>
    </row>
    <row r="257" spans="1:43" ht="15.5" customHeight="1" x14ac:dyDescent="0.25">
      <c r="A257" s="94"/>
      <c r="B257" s="8" t="s">
        <v>1</v>
      </c>
      <c r="C257" s="106" t="s">
        <v>8</v>
      </c>
      <c r="D257" s="86"/>
      <c r="E257" s="94"/>
      <c r="F257" s="94"/>
      <c r="G257" s="86">
        <f>G243+G245+G247+G249+G251+G253</f>
        <v>391.3</v>
      </c>
      <c r="H257" s="86">
        <f>H243+H245+H247+H249+H251+H253</f>
        <v>391.3</v>
      </c>
      <c r="I257" s="151"/>
      <c r="J257" s="90"/>
      <c r="K257" s="86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F257" s="40"/>
      <c r="AG257" s="40"/>
      <c r="AH257" s="40"/>
      <c r="AI257" s="40"/>
      <c r="AN257" s="415"/>
      <c r="AO257" s="415"/>
      <c r="AP257" s="415"/>
      <c r="AQ257" s="415"/>
    </row>
    <row r="258" spans="1:43" ht="15.5" customHeight="1" x14ac:dyDescent="0.25">
      <c r="A258" s="94"/>
      <c r="B258" s="8" t="s">
        <v>12</v>
      </c>
      <c r="C258" s="106" t="s">
        <v>8</v>
      </c>
      <c r="D258" s="86"/>
      <c r="E258" s="94"/>
      <c r="F258" s="94"/>
      <c r="G258" s="86">
        <f>G244+G246+G248+G250+G252+G254</f>
        <v>1396.3</v>
      </c>
      <c r="H258" s="86">
        <f>H244+H246+H248+H250+H252+H254</f>
        <v>1396.3</v>
      </c>
      <c r="I258" s="151"/>
      <c r="J258" s="90"/>
      <c r="K258" s="86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F258" s="40"/>
      <c r="AG258" s="40"/>
      <c r="AH258" s="40"/>
      <c r="AI258" s="40"/>
      <c r="AN258" s="415"/>
      <c r="AO258" s="415"/>
      <c r="AP258" s="415"/>
      <c r="AQ258" s="415"/>
    </row>
    <row r="259" spans="1:43" ht="15.5" customHeight="1" x14ac:dyDescent="0.25">
      <c r="A259" s="94"/>
      <c r="B259" s="8" t="s">
        <v>13</v>
      </c>
      <c r="C259" s="106" t="s">
        <v>8</v>
      </c>
      <c r="D259" s="86"/>
      <c r="E259" s="94"/>
      <c r="F259" s="94"/>
      <c r="G259" s="86">
        <v>0</v>
      </c>
      <c r="H259" s="86">
        <v>0</v>
      </c>
      <c r="I259" s="90"/>
      <c r="J259" s="90"/>
      <c r="K259" s="86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F259" s="40"/>
      <c r="AG259" s="40"/>
      <c r="AH259" s="40"/>
      <c r="AI259" s="40"/>
      <c r="AN259" s="415"/>
      <c r="AO259" s="415"/>
      <c r="AP259" s="415"/>
      <c r="AQ259" s="415"/>
    </row>
    <row r="260" spans="1:43" x14ac:dyDescent="0.3">
      <c r="A260" s="82"/>
      <c r="B260" s="70" t="s">
        <v>338</v>
      </c>
      <c r="C260" s="95"/>
      <c r="D260" s="95"/>
      <c r="E260" s="95"/>
      <c r="F260" s="95"/>
      <c r="G260" s="95"/>
      <c r="H260" s="95"/>
      <c r="I260" s="82"/>
      <c r="J260" s="82"/>
      <c r="K260" s="76"/>
      <c r="L260" s="71"/>
      <c r="M260" s="71"/>
      <c r="N260" s="71"/>
      <c r="O260" s="71"/>
      <c r="P260" s="71"/>
      <c r="Q260" s="71"/>
      <c r="R260" s="71"/>
      <c r="S260" s="71"/>
      <c r="T260" s="71"/>
      <c r="U260" s="71"/>
      <c r="V260" s="71"/>
      <c r="W260" s="71"/>
      <c r="X260" s="71"/>
      <c r="Y260" s="71"/>
      <c r="Z260" s="71"/>
      <c r="AA260" s="71"/>
      <c r="AB260" s="71"/>
      <c r="AC260" s="71"/>
      <c r="AD260" s="71"/>
      <c r="AE260" s="71"/>
      <c r="AF260" s="71"/>
      <c r="AG260" s="71"/>
      <c r="AH260" s="71"/>
      <c r="AI260" s="71"/>
      <c r="AN260" s="412"/>
      <c r="AO260" s="412"/>
      <c r="AP260" s="412"/>
      <c r="AQ260" s="412"/>
    </row>
    <row r="261" spans="1:43" ht="15.5" customHeight="1" x14ac:dyDescent="0.25">
      <c r="A261" s="82"/>
      <c r="B261" s="83" t="s">
        <v>38</v>
      </c>
      <c r="C261" s="95"/>
      <c r="D261" s="95"/>
      <c r="E261" s="95"/>
      <c r="F261" s="95"/>
      <c r="G261" s="95"/>
      <c r="H261" s="95"/>
      <c r="I261" s="82"/>
      <c r="J261" s="82"/>
      <c r="K261" s="83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F261" s="34"/>
      <c r="AG261" s="34"/>
      <c r="AH261" s="34"/>
      <c r="AI261" s="34"/>
      <c r="AN261" s="412"/>
      <c r="AO261" s="412"/>
      <c r="AP261" s="412"/>
      <c r="AQ261" s="412"/>
    </row>
    <row r="262" spans="1:43" ht="62" customHeight="1" x14ac:dyDescent="0.25">
      <c r="A262" s="318">
        <v>1</v>
      </c>
      <c r="B262" s="69" t="s">
        <v>254</v>
      </c>
      <c r="C262" s="318" t="s">
        <v>19</v>
      </c>
      <c r="D262" s="9" t="s">
        <v>514</v>
      </c>
      <c r="E262" s="318" t="s">
        <v>383</v>
      </c>
      <c r="F262" s="382"/>
      <c r="G262" s="382">
        <v>50</v>
      </c>
      <c r="H262" s="109" t="s">
        <v>667</v>
      </c>
      <c r="I262" s="382" t="s">
        <v>515</v>
      </c>
      <c r="J262" s="382" t="s">
        <v>515</v>
      </c>
      <c r="K262" s="110" t="s">
        <v>668</v>
      </c>
      <c r="L262" s="227"/>
      <c r="M262" s="227"/>
      <c r="N262" s="227"/>
      <c r="O262" s="227"/>
      <c r="P262" s="227"/>
      <c r="Q262" s="227"/>
      <c r="R262" s="227"/>
      <c r="S262" s="227"/>
      <c r="T262" s="227"/>
      <c r="U262" s="227"/>
      <c r="V262" s="227"/>
      <c r="W262" s="227"/>
      <c r="X262" s="227"/>
      <c r="Y262" s="227"/>
      <c r="Z262" s="227"/>
      <c r="AA262" s="227"/>
      <c r="AB262" s="227"/>
      <c r="AC262" s="227"/>
      <c r="AD262" s="227"/>
      <c r="AE262" s="227"/>
      <c r="AF262" s="227"/>
      <c r="AG262" s="227"/>
      <c r="AH262" s="35"/>
      <c r="AI262" s="35"/>
      <c r="AN262" s="413" t="s">
        <v>891</v>
      </c>
      <c r="AO262" s="413" t="s">
        <v>636</v>
      </c>
      <c r="AP262" s="413">
        <v>38</v>
      </c>
      <c r="AQ262" s="413">
        <v>44</v>
      </c>
    </row>
    <row r="263" spans="1:43" ht="15.5" customHeight="1" x14ac:dyDescent="0.25">
      <c r="A263" s="84"/>
      <c r="B263" s="72" t="s">
        <v>18</v>
      </c>
      <c r="C263" s="75"/>
      <c r="D263" s="75"/>
      <c r="E263" s="75"/>
      <c r="F263" s="75"/>
      <c r="G263" s="75"/>
      <c r="H263" s="75"/>
      <c r="I263" s="84"/>
      <c r="J263" s="84"/>
      <c r="K263" s="72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F263" s="36"/>
      <c r="AG263" s="36"/>
      <c r="AH263" s="36"/>
      <c r="AI263" s="36"/>
      <c r="AN263" s="412"/>
      <c r="AO263" s="412"/>
      <c r="AP263" s="412"/>
      <c r="AQ263" s="412"/>
    </row>
    <row r="264" spans="1:43" ht="80" customHeight="1" x14ac:dyDescent="0.25">
      <c r="A264" s="93">
        <v>1</v>
      </c>
      <c r="B264" s="312" t="s">
        <v>445</v>
      </c>
      <c r="C264" s="311" t="s">
        <v>8</v>
      </c>
      <c r="D264" s="314" t="s">
        <v>515</v>
      </c>
      <c r="E264" s="311" t="s">
        <v>383</v>
      </c>
      <c r="F264" s="370"/>
      <c r="G264" s="385">
        <v>0.96</v>
      </c>
      <c r="H264" s="385">
        <v>0.96</v>
      </c>
      <c r="I264" s="382" t="s">
        <v>22</v>
      </c>
      <c r="J264" s="370" t="s">
        <v>446</v>
      </c>
      <c r="K264" s="317" t="s">
        <v>669</v>
      </c>
      <c r="L264" s="242"/>
      <c r="M264" s="242"/>
      <c r="N264" s="242"/>
      <c r="O264" s="242"/>
      <c r="P264" s="242"/>
      <c r="Q264" s="242"/>
      <c r="R264" s="242"/>
      <c r="S264" s="242"/>
      <c r="T264" s="242"/>
      <c r="U264" s="242"/>
      <c r="V264" s="242"/>
      <c r="W264" s="242"/>
      <c r="X264" s="242"/>
      <c r="Y264" s="242"/>
      <c r="Z264" s="242"/>
      <c r="AA264" s="242"/>
      <c r="AB264" s="242"/>
      <c r="AC264" s="242"/>
      <c r="AD264" s="242"/>
      <c r="AE264" s="242"/>
      <c r="AF264" s="242"/>
      <c r="AG264" s="242"/>
      <c r="AH264" s="47"/>
      <c r="AI264" s="47"/>
      <c r="AN264" s="414" t="s">
        <v>890</v>
      </c>
      <c r="AO264" s="414" t="s">
        <v>885</v>
      </c>
      <c r="AP264" s="414"/>
      <c r="AQ264" s="414"/>
    </row>
    <row r="265" spans="1:43" ht="80" customHeight="1" x14ac:dyDescent="0.25">
      <c r="A265" s="93">
        <v>2</v>
      </c>
      <c r="B265" s="312" t="s">
        <v>447</v>
      </c>
      <c r="C265" s="311" t="s">
        <v>8</v>
      </c>
      <c r="D265" s="311" t="s">
        <v>515</v>
      </c>
      <c r="E265" s="311" t="s">
        <v>448</v>
      </c>
      <c r="F265" s="370"/>
      <c r="G265" s="370">
        <v>430</v>
      </c>
      <c r="H265" s="370">
        <v>310</v>
      </c>
      <c r="I265" s="382" t="s">
        <v>14</v>
      </c>
      <c r="J265" s="370"/>
      <c r="K265" s="160" t="s">
        <v>847</v>
      </c>
      <c r="L265" s="243"/>
      <c r="M265" s="243"/>
      <c r="N265" s="243"/>
      <c r="O265" s="243"/>
      <c r="P265" s="243"/>
      <c r="Q265" s="243"/>
      <c r="R265" s="243"/>
      <c r="S265" s="243"/>
      <c r="T265" s="243"/>
      <c r="U265" s="243"/>
      <c r="V265" s="243"/>
      <c r="W265" s="243"/>
      <c r="X265" s="243"/>
      <c r="Y265" s="243"/>
      <c r="Z265" s="243"/>
      <c r="AA265" s="243"/>
      <c r="AB265" s="243"/>
      <c r="AC265" s="243"/>
      <c r="AD265" s="243"/>
      <c r="AE265" s="243"/>
      <c r="AF265" s="243"/>
      <c r="AG265" s="243"/>
      <c r="AH265" s="68"/>
      <c r="AI265" s="68"/>
      <c r="AN265" s="414" t="s">
        <v>890</v>
      </c>
      <c r="AO265" s="414" t="s">
        <v>885</v>
      </c>
      <c r="AP265" s="414"/>
      <c r="AQ265" s="414"/>
    </row>
    <row r="266" spans="1:43" ht="84" customHeight="1" x14ac:dyDescent="0.25">
      <c r="A266" s="93">
        <v>3</v>
      </c>
      <c r="B266" s="312" t="s">
        <v>449</v>
      </c>
      <c r="C266" s="311" t="s">
        <v>8</v>
      </c>
      <c r="D266" s="314" t="s">
        <v>515</v>
      </c>
      <c r="E266" s="311" t="s">
        <v>383</v>
      </c>
      <c r="F266" s="370"/>
      <c r="G266" s="385">
        <v>3.34</v>
      </c>
      <c r="H266" s="385">
        <v>3.3</v>
      </c>
      <c r="I266" s="382" t="s">
        <v>22</v>
      </c>
      <c r="J266" s="370" t="s">
        <v>446</v>
      </c>
      <c r="K266" s="317" t="s">
        <v>670</v>
      </c>
      <c r="L266" s="242"/>
      <c r="M266" s="242"/>
      <c r="N266" s="242"/>
      <c r="O266" s="242"/>
      <c r="P266" s="242"/>
      <c r="Q266" s="242"/>
      <c r="R266" s="242"/>
      <c r="S266" s="242"/>
      <c r="T266" s="242"/>
      <c r="U266" s="242"/>
      <c r="V266" s="242"/>
      <c r="W266" s="242"/>
      <c r="X266" s="242"/>
      <c r="Y266" s="242"/>
      <c r="Z266" s="242"/>
      <c r="AA266" s="242"/>
      <c r="AB266" s="242"/>
      <c r="AC266" s="242"/>
      <c r="AD266" s="242"/>
      <c r="AE266" s="242"/>
      <c r="AF266" s="242"/>
      <c r="AG266" s="242"/>
      <c r="AH266" s="47"/>
      <c r="AI266" s="47"/>
      <c r="AN266" s="414" t="s">
        <v>890</v>
      </c>
      <c r="AO266" s="414" t="s">
        <v>885</v>
      </c>
      <c r="AP266" s="414"/>
      <c r="AQ266" s="414"/>
    </row>
    <row r="267" spans="1:43" ht="15.5" customHeight="1" x14ac:dyDescent="0.25">
      <c r="A267" s="88"/>
      <c r="B267" s="1" t="s">
        <v>4</v>
      </c>
      <c r="C267" s="81" t="s">
        <v>8</v>
      </c>
      <c r="D267" s="89"/>
      <c r="E267" s="88"/>
      <c r="F267" s="88"/>
      <c r="G267" s="89">
        <f t="shared" ref="G267:H267" si="11">SUM(G269:G271)</f>
        <v>434.3</v>
      </c>
      <c r="H267" s="89">
        <f t="shared" si="11"/>
        <v>314.26</v>
      </c>
      <c r="I267" s="82"/>
      <c r="J267" s="82"/>
      <c r="K267" s="8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F267" s="39"/>
      <c r="AG267" s="39"/>
      <c r="AH267" s="39"/>
      <c r="AI267" s="39"/>
      <c r="AN267" s="415"/>
      <c r="AO267" s="415"/>
      <c r="AP267" s="415"/>
      <c r="AQ267" s="415"/>
    </row>
    <row r="268" spans="1:43" ht="18" customHeight="1" x14ac:dyDescent="0.35">
      <c r="A268" s="178"/>
      <c r="B268" s="73" t="s">
        <v>11</v>
      </c>
      <c r="C268" s="67"/>
      <c r="D268" s="90"/>
      <c r="E268" s="74"/>
      <c r="F268" s="90"/>
      <c r="G268" s="90"/>
      <c r="H268" s="90"/>
      <c r="I268" s="90"/>
      <c r="J268" s="90"/>
      <c r="K268" s="91"/>
      <c r="L268" s="145"/>
      <c r="M268" s="145"/>
      <c r="N268" s="145"/>
      <c r="O268" s="145"/>
      <c r="P268" s="145"/>
      <c r="Q268" s="145"/>
      <c r="R268" s="145"/>
      <c r="S268" s="145"/>
      <c r="T268" s="145"/>
      <c r="U268" s="145"/>
      <c r="V268" s="145"/>
      <c r="W268" s="145"/>
      <c r="X268" s="145"/>
      <c r="Y268" s="145"/>
      <c r="Z268" s="145"/>
      <c r="AA268" s="145"/>
      <c r="AB268" s="145"/>
      <c r="AC268" s="145"/>
      <c r="AD268" s="145"/>
      <c r="AE268" s="145"/>
      <c r="AF268" s="145"/>
      <c r="AG268" s="145"/>
      <c r="AH268" s="66"/>
      <c r="AI268" s="66"/>
      <c r="AN268" s="412"/>
      <c r="AO268" s="412"/>
      <c r="AP268" s="412"/>
      <c r="AQ268" s="412"/>
    </row>
    <row r="269" spans="1:43" ht="15.5" customHeight="1" x14ac:dyDescent="0.25">
      <c r="A269" s="94"/>
      <c r="B269" s="8" t="s">
        <v>1</v>
      </c>
      <c r="C269" s="106" t="s">
        <v>8</v>
      </c>
      <c r="D269" s="86"/>
      <c r="E269" s="94"/>
      <c r="F269" s="94"/>
      <c r="G269" s="86">
        <v>0</v>
      </c>
      <c r="H269" s="86">
        <v>0</v>
      </c>
      <c r="I269" s="90"/>
      <c r="J269" s="90"/>
      <c r="K269" s="86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F269" s="40"/>
      <c r="AG269" s="40"/>
      <c r="AH269" s="40"/>
      <c r="AI269" s="40"/>
      <c r="AN269" s="415"/>
      <c r="AO269" s="415"/>
      <c r="AP269" s="415"/>
      <c r="AQ269" s="415"/>
    </row>
    <row r="270" spans="1:43" ht="15.5" customHeight="1" x14ac:dyDescent="0.25">
      <c r="A270" s="94"/>
      <c r="B270" s="8" t="s">
        <v>12</v>
      </c>
      <c r="C270" s="106" t="s">
        <v>8</v>
      </c>
      <c r="D270" s="86"/>
      <c r="E270" s="94"/>
      <c r="F270" s="94"/>
      <c r="G270" s="86">
        <f>G264+G266</f>
        <v>4.3</v>
      </c>
      <c r="H270" s="86">
        <f>H264+H266</f>
        <v>4.26</v>
      </c>
      <c r="I270" s="90"/>
      <c r="J270" s="90"/>
      <c r="K270" s="86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F270" s="40"/>
      <c r="AG270" s="40"/>
      <c r="AH270" s="40"/>
      <c r="AI270" s="40"/>
      <c r="AN270" s="415"/>
      <c r="AO270" s="415"/>
      <c r="AP270" s="415"/>
      <c r="AQ270" s="415"/>
    </row>
    <row r="271" spans="1:43" ht="15.5" customHeight="1" x14ac:dyDescent="0.25">
      <c r="A271" s="94"/>
      <c r="B271" s="8" t="s">
        <v>13</v>
      </c>
      <c r="C271" s="106" t="s">
        <v>8</v>
      </c>
      <c r="D271" s="86"/>
      <c r="E271" s="94"/>
      <c r="F271" s="94"/>
      <c r="G271" s="86">
        <f>G265</f>
        <v>430</v>
      </c>
      <c r="H271" s="86">
        <f>H265</f>
        <v>310</v>
      </c>
      <c r="I271" s="90"/>
      <c r="J271" s="90"/>
      <c r="K271" s="86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F271" s="40"/>
      <c r="AG271" s="40"/>
      <c r="AH271" s="40"/>
      <c r="AI271" s="40"/>
      <c r="AN271" s="415"/>
      <c r="AO271" s="415"/>
      <c r="AP271" s="415"/>
      <c r="AQ271" s="415"/>
    </row>
    <row r="272" spans="1:43" ht="17.5" customHeight="1" x14ac:dyDescent="0.35">
      <c r="A272" s="291"/>
      <c r="B272" s="300" t="s">
        <v>3</v>
      </c>
      <c r="C272" s="81" t="s">
        <v>8</v>
      </c>
      <c r="D272" s="89"/>
      <c r="E272" s="301"/>
      <c r="F272" s="88"/>
      <c r="G272" s="89">
        <f t="shared" ref="G272:H272" si="12">G274+G275+G276</f>
        <v>13627.015200000002</v>
      </c>
      <c r="H272" s="89">
        <f t="shared" si="12"/>
        <v>13505.883000000002</v>
      </c>
      <c r="I272" s="299"/>
      <c r="J272" s="82"/>
      <c r="K272" s="89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F272" s="39"/>
      <c r="AG272" s="39"/>
      <c r="AH272" s="39"/>
      <c r="AI272" s="39"/>
      <c r="AN272" s="412"/>
      <c r="AO272" s="412"/>
      <c r="AP272" s="412"/>
      <c r="AQ272" s="412"/>
    </row>
    <row r="273" spans="1:43" ht="18" customHeight="1" x14ac:dyDescent="0.35">
      <c r="A273" s="178"/>
      <c r="B273" s="73" t="s">
        <v>11</v>
      </c>
      <c r="C273" s="67"/>
      <c r="D273" s="90"/>
      <c r="E273" s="74"/>
      <c r="F273" s="90"/>
      <c r="G273" s="90"/>
      <c r="H273" s="90"/>
      <c r="I273" s="90"/>
      <c r="J273" s="90"/>
      <c r="K273" s="91"/>
      <c r="L273" s="145"/>
      <c r="M273" s="145"/>
      <c r="N273" s="145"/>
      <c r="O273" s="145"/>
      <c r="P273" s="145"/>
      <c r="Q273" s="145"/>
      <c r="R273" s="145"/>
      <c r="S273" s="145"/>
      <c r="T273" s="145"/>
      <c r="U273" s="145"/>
      <c r="V273" s="145"/>
      <c r="W273" s="145"/>
      <c r="X273" s="145"/>
      <c r="Y273" s="145"/>
      <c r="Z273" s="145"/>
      <c r="AA273" s="145"/>
      <c r="AB273" s="145"/>
      <c r="AC273" s="145"/>
      <c r="AD273" s="145"/>
      <c r="AE273" s="145"/>
      <c r="AF273" s="145"/>
      <c r="AG273" s="145"/>
      <c r="AH273" s="145"/>
      <c r="AI273" s="145"/>
      <c r="AN273" s="412"/>
      <c r="AO273" s="412"/>
      <c r="AP273" s="412"/>
      <c r="AQ273" s="412"/>
    </row>
    <row r="274" spans="1:43" ht="18" customHeight="1" x14ac:dyDescent="0.35">
      <c r="A274" s="178"/>
      <c r="B274" s="73" t="s">
        <v>1</v>
      </c>
      <c r="C274" s="106" t="s">
        <v>8</v>
      </c>
      <c r="D274" s="86"/>
      <c r="E274" s="74"/>
      <c r="F274" s="90"/>
      <c r="G274" s="86">
        <f>G152+G183+G215+G236+G257+G269</f>
        <v>4813.6460000000006</v>
      </c>
      <c r="H274" s="86">
        <f>H152+H183+H215+H236+H257+H269</f>
        <v>4813.6190000000006</v>
      </c>
      <c r="I274" s="90"/>
      <c r="J274" s="90"/>
      <c r="K274" s="86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F274" s="40"/>
      <c r="AG274" s="40"/>
      <c r="AH274" s="40"/>
      <c r="AI274" s="40"/>
      <c r="AN274" s="412"/>
      <c r="AO274" s="412"/>
      <c r="AP274" s="412"/>
      <c r="AQ274" s="412"/>
    </row>
    <row r="275" spans="1:43" ht="18" customHeight="1" x14ac:dyDescent="0.35">
      <c r="A275" s="178"/>
      <c r="B275" s="73" t="s">
        <v>12</v>
      </c>
      <c r="C275" s="106" t="s">
        <v>8</v>
      </c>
      <c r="D275" s="86"/>
      <c r="E275" s="74"/>
      <c r="F275" s="90"/>
      <c r="G275" s="86">
        <f t="shared" ref="G275:H276" si="13">G153+G184+G216+G237+G258+G270</f>
        <v>7641.0692000000008</v>
      </c>
      <c r="H275" s="86">
        <f t="shared" si="13"/>
        <v>7640.2140000000009</v>
      </c>
      <c r="I275" s="90"/>
      <c r="J275" s="90"/>
      <c r="K275" s="86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F275" s="40"/>
      <c r="AG275" s="40"/>
      <c r="AH275" s="40"/>
      <c r="AI275" s="40"/>
      <c r="AN275" s="412"/>
      <c r="AO275" s="412"/>
      <c r="AP275" s="412"/>
      <c r="AQ275" s="412"/>
    </row>
    <row r="276" spans="1:43" ht="18" customHeight="1" x14ac:dyDescent="0.35">
      <c r="A276" s="178"/>
      <c r="B276" s="73" t="s">
        <v>13</v>
      </c>
      <c r="C276" s="106" t="s">
        <v>8</v>
      </c>
      <c r="D276" s="86"/>
      <c r="E276" s="74"/>
      <c r="F276" s="90"/>
      <c r="G276" s="86">
        <f t="shared" si="13"/>
        <v>1172.3</v>
      </c>
      <c r="H276" s="86">
        <f t="shared" si="13"/>
        <v>1052.05</v>
      </c>
      <c r="I276" s="90"/>
      <c r="J276" s="90"/>
      <c r="K276" s="86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F276" s="40"/>
      <c r="AG276" s="40"/>
      <c r="AH276" s="40"/>
      <c r="AI276" s="40"/>
      <c r="AN276" s="412"/>
      <c r="AO276" s="412"/>
      <c r="AP276" s="412"/>
      <c r="AQ276" s="412"/>
    </row>
    <row r="277" spans="1:43" ht="15" customHeight="1" x14ac:dyDescent="0.35">
      <c r="A277" s="203"/>
      <c r="B277" s="23" t="s">
        <v>56</v>
      </c>
      <c r="C277" s="28"/>
      <c r="D277" s="28"/>
      <c r="E277" s="28"/>
      <c r="F277" s="28"/>
      <c r="G277" s="28"/>
      <c r="H277" s="28"/>
      <c r="I277" s="28"/>
      <c r="J277" s="28"/>
      <c r="K277" s="65"/>
      <c r="L277" s="235"/>
      <c r="M277" s="235"/>
      <c r="N277" s="235"/>
      <c r="O277" s="235"/>
      <c r="P277" s="235"/>
      <c r="Q277" s="235"/>
      <c r="R277" s="235"/>
      <c r="S277" s="235"/>
      <c r="T277" s="235"/>
      <c r="U277" s="235"/>
      <c r="V277" s="235"/>
      <c r="W277" s="235"/>
      <c r="X277" s="235"/>
      <c r="Y277" s="235"/>
      <c r="Z277" s="235"/>
      <c r="AA277" s="235"/>
      <c r="AB277" s="235"/>
      <c r="AC277" s="235"/>
      <c r="AD277" s="235"/>
      <c r="AE277" s="235"/>
      <c r="AF277" s="235"/>
      <c r="AG277" s="235"/>
      <c r="AH277" s="204"/>
      <c r="AI277" s="204"/>
      <c r="AN277" s="427"/>
      <c r="AO277" s="427"/>
      <c r="AP277" s="427"/>
      <c r="AQ277" s="427"/>
    </row>
    <row r="278" spans="1:43" x14ac:dyDescent="0.25">
      <c r="A278" s="82"/>
      <c r="B278" s="1" t="s">
        <v>339</v>
      </c>
      <c r="C278" s="95"/>
      <c r="D278" s="95"/>
      <c r="E278" s="95"/>
      <c r="F278" s="95"/>
      <c r="G278" s="95"/>
      <c r="H278" s="95"/>
      <c r="I278" s="95"/>
      <c r="J278" s="95"/>
      <c r="K278" s="83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F278" s="34"/>
      <c r="AG278" s="34"/>
      <c r="AH278" s="34"/>
      <c r="AI278" s="34"/>
      <c r="AN278" s="427"/>
      <c r="AO278" s="427"/>
      <c r="AP278" s="427"/>
      <c r="AQ278" s="427"/>
    </row>
    <row r="279" spans="1:43" ht="15.5" customHeight="1" x14ac:dyDescent="0.25">
      <c r="A279" s="82"/>
      <c r="B279" s="83" t="s">
        <v>38</v>
      </c>
      <c r="C279" s="95"/>
      <c r="D279" s="95"/>
      <c r="E279" s="95"/>
      <c r="F279" s="95"/>
      <c r="G279" s="95"/>
      <c r="H279" s="95"/>
      <c r="I279" s="95"/>
      <c r="J279" s="95"/>
      <c r="K279" s="83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F279" s="34"/>
      <c r="AG279" s="34"/>
      <c r="AH279" s="34"/>
      <c r="AI279" s="34"/>
      <c r="AN279" s="427"/>
      <c r="AO279" s="427"/>
      <c r="AP279" s="427"/>
      <c r="AQ279" s="427"/>
    </row>
    <row r="280" spans="1:43" ht="46.5" customHeight="1" x14ac:dyDescent="0.25">
      <c r="A280" s="318">
        <v>1</v>
      </c>
      <c r="B280" s="69" t="s">
        <v>66</v>
      </c>
      <c r="C280" s="318" t="s">
        <v>19</v>
      </c>
      <c r="D280" s="9" t="s">
        <v>527</v>
      </c>
      <c r="E280" s="318" t="s">
        <v>159</v>
      </c>
      <c r="F280" s="382">
        <v>7.8</v>
      </c>
      <c r="G280" s="382">
        <v>7.8</v>
      </c>
      <c r="H280" s="382">
        <v>7.3</v>
      </c>
      <c r="I280" s="382" t="s">
        <v>515</v>
      </c>
      <c r="J280" s="382" t="s">
        <v>515</v>
      </c>
      <c r="K280" s="104" t="s">
        <v>768</v>
      </c>
      <c r="L280" s="221"/>
      <c r="M280" s="221"/>
      <c r="N280" s="221"/>
      <c r="O280" s="221"/>
      <c r="P280" s="221"/>
      <c r="Q280" s="221"/>
      <c r="R280" s="221"/>
      <c r="S280" s="221"/>
      <c r="T280" s="221"/>
      <c r="U280" s="221"/>
      <c r="V280" s="221"/>
      <c r="W280" s="221"/>
      <c r="X280" s="221"/>
      <c r="Y280" s="221"/>
      <c r="Z280" s="221"/>
      <c r="AA280" s="221"/>
      <c r="AB280" s="221"/>
      <c r="AC280" s="221"/>
      <c r="AD280" s="221"/>
      <c r="AE280" s="221"/>
      <c r="AF280" s="221"/>
      <c r="AG280" s="221"/>
      <c r="AH280" s="35"/>
      <c r="AI280" s="35"/>
      <c r="AN280" s="428" t="s">
        <v>890</v>
      </c>
      <c r="AO280" s="428" t="s">
        <v>636</v>
      </c>
      <c r="AP280" s="428">
        <v>39</v>
      </c>
      <c r="AQ280" s="428">
        <v>45</v>
      </c>
    </row>
    <row r="281" spans="1:43" ht="46.5" customHeight="1" x14ac:dyDescent="0.25">
      <c r="A281" s="318">
        <v>2</v>
      </c>
      <c r="B281" s="69" t="s">
        <v>340</v>
      </c>
      <c r="C281" s="318" t="s">
        <v>19</v>
      </c>
      <c r="D281" s="9" t="s">
        <v>527</v>
      </c>
      <c r="E281" s="318" t="s">
        <v>159</v>
      </c>
      <c r="F281" s="382"/>
      <c r="G281" s="382">
        <v>135</v>
      </c>
      <c r="H281" s="382">
        <v>87</v>
      </c>
      <c r="I281" s="382" t="s">
        <v>515</v>
      </c>
      <c r="J281" s="382" t="s">
        <v>515</v>
      </c>
      <c r="K281" s="104" t="s">
        <v>769</v>
      </c>
      <c r="L281" s="221"/>
      <c r="M281" s="221"/>
      <c r="N281" s="221"/>
      <c r="O281" s="221"/>
      <c r="P281" s="221"/>
      <c r="Q281" s="221"/>
      <c r="R281" s="221"/>
      <c r="S281" s="221"/>
      <c r="T281" s="221"/>
      <c r="U281" s="221"/>
      <c r="V281" s="221"/>
      <c r="W281" s="221"/>
      <c r="X281" s="221"/>
      <c r="Y281" s="221"/>
      <c r="Z281" s="221"/>
      <c r="AA281" s="221"/>
      <c r="AB281" s="221"/>
      <c r="AC281" s="221"/>
      <c r="AD281" s="221"/>
      <c r="AE281" s="221"/>
      <c r="AF281" s="221"/>
      <c r="AG281" s="221"/>
      <c r="AH281" s="35"/>
      <c r="AI281" s="35"/>
      <c r="AN281" s="428" t="s">
        <v>890</v>
      </c>
      <c r="AO281" s="428" t="s">
        <v>636</v>
      </c>
      <c r="AP281" s="428">
        <v>40</v>
      </c>
      <c r="AQ281" s="428">
        <v>46</v>
      </c>
    </row>
    <row r="282" spans="1:43" ht="15.5" customHeight="1" x14ac:dyDescent="0.25">
      <c r="A282" s="84"/>
      <c r="B282" s="143" t="s">
        <v>18</v>
      </c>
      <c r="C282" s="92"/>
      <c r="D282" s="92"/>
      <c r="E282" s="92"/>
      <c r="F282" s="92"/>
      <c r="G282" s="92"/>
      <c r="H282" s="92"/>
      <c r="I282" s="84"/>
      <c r="J282" s="84"/>
      <c r="K282" s="143"/>
      <c r="L282" s="144"/>
      <c r="M282" s="144"/>
      <c r="N282" s="144"/>
      <c r="O282" s="144"/>
      <c r="P282" s="144"/>
      <c r="Q282" s="144"/>
      <c r="R282" s="144"/>
      <c r="S282" s="144"/>
      <c r="T282" s="144"/>
      <c r="U282" s="144"/>
      <c r="V282" s="144"/>
      <c r="W282" s="144"/>
      <c r="X282" s="144"/>
      <c r="Y282" s="144"/>
      <c r="Z282" s="144"/>
      <c r="AA282" s="144"/>
      <c r="AB282" s="144"/>
      <c r="AC282" s="144"/>
      <c r="AD282" s="144"/>
      <c r="AE282" s="144"/>
      <c r="AF282" s="144"/>
      <c r="AG282" s="144"/>
      <c r="AH282" s="144"/>
      <c r="AI282" s="144"/>
      <c r="AN282" s="427"/>
      <c r="AO282" s="427"/>
      <c r="AP282" s="427"/>
      <c r="AQ282" s="427"/>
    </row>
    <row r="283" spans="1:43" ht="127.5" customHeight="1" x14ac:dyDescent="0.25">
      <c r="A283" s="311">
        <v>1</v>
      </c>
      <c r="B283" s="312" t="s">
        <v>0</v>
      </c>
      <c r="C283" s="311" t="s">
        <v>55</v>
      </c>
      <c r="D283" s="314" t="s">
        <v>515</v>
      </c>
      <c r="E283" s="311" t="s">
        <v>159</v>
      </c>
      <c r="F283" s="370">
        <v>6.1950000000000003</v>
      </c>
      <c r="G283" s="385">
        <v>6.2</v>
      </c>
      <c r="H283" s="385">
        <v>6.2</v>
      </c>
      <c r="I283" s="382" t="s">
        <v>22</v>
      </c>
      <c r="J283" s="21" t="s">
        <v>47</v>
      </c>
      <c r="K283" s="156" t="s">
        <v>770</v>
      </c>
      <c r="L283" s="222"/>
      <c r="M283" s="222"/>
      <c r="N283" s="222"/>
      <c r="O283" s="222"/>
      <c r="P283" s="222"/>
      <c r="Q283" s="222"/>
      <c r="R283" s="222"/>
      <c r="S283" s="222"/>
      <c r="T283" s="222"/>
      <c r="U283" s="222"/>
      <c r="V283" s="222"/>
      <c r="W283" s="222"/>
      <c r="X283" s="222"/>
      <c r="Y283" s="222"/>
      <c r="Z283" s="222"/>
      <c r="AA283" s="222"/>
      <c r="AB283" s="222"/>
      <c r="AC283" s="222"/>
      <c r="AD283" s="222"/>
      <c r="AE283" s="222"/>
      <c r="AF283" s="222"/>
      <c r="AG283" s="222"/>
      <c r="AH283" s="38"/>
      <c r="AI283" s="38"/>
      <c r="AN283" s="429" t="s">
        <v>890</v>
      </c>
      <c r="AO283" s="429" t="s">
        <v>885</v>
      </c>
      <c r="AP283" s="429"/>
      <c r="AQ283" s="429"/>
    </row>
    <row r="284" spans="1:43" ht="389.5" customHeight="1" x14ac:dyDescent="0.25">
      <c r="A284" s="311">
        <v>2</v>
      </c>
      <c r="B284" s="409" t="s">
        <v>979</v>
      </c>
      <c r="C284" s="408" t="s">
        <v>2</v>
      </c>
      <c r="D284" s="311" t="s">
        <v>515</v>
      </c>
      <c r="E284" s="311" t="s">
        <v>159</v>
      </c>
      <c r="F284" s="370"/>
      <c r="G284" s="408">
        <v>55</v>
      </c>
      <c r="H284" s="408">
        <v>32</v>
      </c>
      <c r="I284" s="370"/>
      <c r="J284" s="21"/>
      <c r="K284" s="411" t="s">
        <v>785</v>
      </c>
      <c r="L284" s="223"/>
      <c r="M284" s="223"/>
      <c r="N284" s="223"/>
      <c r="O284" s="223"/>
      <c r="P284" s="223"/>
      <c r="Q284" s="223"/>
      <c r="R284" s="223"/>
      <c r="S284" s="223"/>
      <c r="T284" s="223"/>
      <c r="U284" s="223"/>
      <c r="V284" s="223"/>
      <c r="W284" s="223"/>
      <c r="X284" s="223"/>
      <c r="Y284" s="223"/>
      <c r="Z284" s="223"/>
      <c r="AA284" s="223"/>
      <c r="AB284" s="223"/>
      <c r="AC284" s="223"/>
      <c r="AD284" s="223"/>
      <c r="AE284" s="223"/>
      <c r="AF284" s="223"/>
      <c r="AG284" s="223"/>
      <c r="AH284" s="37"/>
      <c r="AI284" s="37"/>
      <c r="AN284" s="429" t="s">
        <v>893</v>
      </c>
      <c r="AO284" s="429" t="s">
        <v>885</v>
      </c>
      <c r="AP284" s="429"/>
      <c r="AQ284" s="429"/>
    </row>
    <row r="285" spans="1:43" ht="343.5" customHeight="1" x14ac:dyDescent="0.25">
      <c r="A285" s="311">
        <v>3</v>
      </c>
      <c r="B285" s="312" t="s">
        <v>67</v>
      </c>
      <c r="C285" s="311" t="s">
        <v>68</v>
      </c>
      <c r="D285" s="311" t="s">
        <v>515</v>
      </c>
      <c r="E285" s="311" t="s">
        <v>159</v>
      </c>
      <c r="F285" s="370"/>
      <c r="G285" s="370">
        <v>100</v>
      </c>
      <c r="H285" s="370">
        <v>102</v>
      </c>
      <c r="I285" s="370"/>
      <c r="J285" s="370"/>
      <c r="K285" s="319" t="s">
        <v>771</v>
      </c>
      <c r="L285" s="223"/>
      <c r="M285" s="223"/>
      <c r="N285" s="223"/>
      <c r="O285" s="223"/>
      <c r="P285" s="223"/>
      <c r="Q285" s="223"/>
      <c r="R285" s="223"/>
      <c r="S285" s="223"/>
      <c r="T285" s="223"/>
      <c r="U285" s="223"/>
      <c r="V285" s="223"/>
      <c r="W285" s="223"/>
      <c r="X285" s="223"/>
      <c r="Y285" s="223"/>
      <c r="Z285" s="223"/>
      <c r="AA285" s="223"/>
      <c r="AB285" s="223"/>
      <c r="AC285" s="223"/>
      <c r="AD285" s="223"/>
      <c r="AE285" s="223"/>
      <c r="AF285" s="223"/>
      <c r="AG285" s="223"/>
      <c r="AH285" s="37"/>
      <c r="AI285" s="37"/>
      <c r="AN285" s="429" t="s">
        <v>890</v>
      </c>
      <c r="AO285" s="429" t="s">
        <v>885</v>
      </c>
      <c r="AP285" s="429"/>
      <c r="AQ285" s="429"/>
    </row>
    <row r="286" spans="1:43" ht="15.5" customHeight="1" x14ac:dyDescent="0.25">
      <c r="A286" s="88"/>
      <c r="B286" s="1" t="s">
        <v>4</v>
      </c>
      <c r="C286" s="81" t="s">
        <v>8</v>
      </c>
      <c r="D286" s="89"/>
      <c r="E286" s="88"/>
      <c r="F286" s="88"/>
      <c r="G286" s="89">
        <f t="shared" ref="G286:H286" si="14">G288+G289+G290</f>
        <v>6.2</v>
      </c>
      <c r="H286" s="89">
        <f t="shared" si="14"/>
        <v>6.2</v>
      </c>
      <c r="I286" s="82"/>
      <c r="J286" s="82"/>
      <c r="K286" s="89"/>
      <c r="L286" s="39"/>
      <c r="M286" s="39"/>
      <c r="N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F286" s="39"/>
      <c r="AG286" s="39"/>
      <c r="AH286" s="39"/>
      <c r="AI286" s="39"/>
      <c r="AN286" s="430"/>
      <c r="AO286" s="430"/>
      <c r="AP286" s="430"/>
      <c r="AQ286" s="430"/>
    </row>
    <row r="287" spans="1:43" ht="15.5" customHeight="1" x14ac:dyDescent="0.35">
      <c r="A287" s="178"/>
      <c r="B287" s="105" t="s">
        <v>11</v>
      </c>
      <c r="C287" s="90"/>
      <c r="D287" s="90"/>
      <c r="E287" s="90"/>
      <c r="F287" s="90"/>
      <c r="G287" s="90"/>
      <c r="H287" s="90"/>
      <c r="I287" s="90"/>
      <c r="J287" s="90"/>
      <c r="K287" s="91"/>
      <c r="L287" s="145"/>
      <c r="M287" s="145"/>
      <c r="N287" s="145"/>
      <c r="O287" s="145"/>
      <c r="P287" s="145"/>
      <c r="Q287" s="145"/>
      <c r="R287" s="145"/>
      <c r="S287" s="145"/>
      <c r="T287" s="145"/>
      <c r="U287" s="145"/>
      <c r="V287" s="145"/>
      <c r="W287" s="145"/>
      <c r="X287" s="145"/>
      <c r="Y287" s="145"/>
      <c r="Z287" s="145"/>
      <c r="AA287" s="145"/>
      <c r="AB287" s="145"/>
      <c r="AC287" s="145"/>
      <c r="AD287" s="145"/>
      <c r="AE287" s="145"/>
      <c r="AF287" s="145"/>
      <c r="AG287" s="145"/>
      <c r="AH287" s="145"/>
      <c r="AI287" s="145"/>
      <c r="AN287" s="427"/>
      <c r="AO287" s="427"/>
      <c r="AP287" s="427"/>
      <c r="AQ287" s="427"/>
    </row>
    <row r="288" spans="1:43" ht="15.5" customHeight="1" x14ac:dyDescent="0.25">
      <c r="A288" s="94"/>
      <c r="B288" s="8" t="s">
        <v>1</v>
      </c>
      <c r="C288" s="106" t="s">
        <v>8</v>
      </c>
      <c r="D288" s="86"/>
      <c r="E288" s="94"/>
      <c r="F288" s="94"/>
      <c r="G288" s="86">
        <v>0</v>
      </c>
      <c r="H288" s="86">
        <v>0</v>
      </c>
      <c r="I288" s="90"/>
      <c r="J288" s="90"/>
      <c r="K288" s="86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  <c r="AH288" s="40"/>
      <c r="AI288" s="40"/>
      <c r="AN288" s="430"/>
      <c r="AO288" s="430"/>
      <c r="AP288" s="430"/>
      <c r="AQ288" s="430"/>
    </row>
    <row r="289" spans="1:43" ht="15.5" customHeight="1" x14ac:dyDescent="0.25">
      <c r="A289" s="94"/>
      <c r="B289" s="8" t="s">
        <v>12</v>
      </c>
      <c r="C289" s="106" t="s">
        <v>8</v>
      </c>
      <c r="D289" s="86"/>
      <c r="E289" s="94"/>
      <c r="F289" s="94"/>
      <c r="G289" s="86">
        <f t="shared" ref="G289:H289" si="15">G283</f>
        <v>6.2</v>
      </c>
      <c r="H289" s="86">
        <f t="shared" si="15"/>
        <v>6.2</v>
      </c>
      <c r="I289" s="90"/>
      <c r="J289" s="90"/>
      <c r="K289" s="86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  <c r="AG289" s="40"/>
      <c r="AH289" s="40"/>
      <c r="AI289" s="40"/>
      <c r="AN289" s="430"/>
      <c r="AO289" s="430"/>
      <c r="AP289" s="430"/>
      <c r="AQ289" s="430"/>
    </row>
    <row r="290" spans="1:43" ht="15.5" customHeight="1" x14ac:dyDescent="0.25">
      <c r="A290" s="94"/>
      <c r="B290" s="8" t="s">
        <v>13</v>
      </c>
      <c r="C290" s="106" t="s">
        <v>8</v>
      </c>
      <c r="D290" s="86"/>
      <c r="E290" s="94"/>
      <c r="F290" s="94"/>
      <c r="G290" s="86">
        <v>0</v>
      </c>
      <c r="H290" s="86">
        <v>0</v>
      </c>
      <c r="I290" s="90"/>
      <c r="J290" s="90"/>
      <c r="K290" s="86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N290" s="430"/>
      <c r="AO290" s="430"/>
      <c r="AP290" s="430"/>
      <c r="AQ290" s="430"/>
    </row>
    <row r="291" spans="1:43" x14ac:dyDescent="0.3">
      <c r="A291" s="82"/>
      <c r="B291" s="201" t="s">
        <v>341</v>
      </c>
      <c r="C291" s="88"/>
      <c r="D291" s="88"/>
      <c r="E291" s="88"/>
      <c r="F291" s="88"/>
      <c r="G291" s="88"/>
      <c r="H291" s="88"/>
      <c r="I291" s="82"/>
      <c r="J291" s="82"/>
      <c r="K291" s="201"/>
      <c r="L291" s="202"/>
      <c r="M291" s="202"/>
      <c r="N291" s="202"/>
      <c r="O291" s="202"/>
      <c r="P291" s="202"/>
      <c r="Q291" s="202"/>
      <c r="R291" s="202"/>
      <c r="S291" s="202"/>
      <c r="T291" s="202"/>
      <c r="U291" s="202"/>
      <c r="V291" s="202"/>
      <c r="W291" s="202"/>
      <c r="X291" s="202"/>
      <c r="Y291" s="202"/>
      <c r="Z291" s="202"/>
      <c r="AA291" s="202"/>
      <c r="AB291" s="202"/>
      <c r="AC291" s="202"/>
      <c r="AD291" s="202"/>
      <c r="AE291" s="202"/>
      <c r="AF291" s="202"/>
      <c r="AG291" s="202"/>
      <c r="AH291" s="202"/>
      <c r="AI291" s="202"/>
      <c r="AN291" s="427"/>
      <c r="AO291" s="427"/>
      <c r="AP291" s="427"/>
      <c r="AQ291" s="427"/>
    </row>
    <row r="292" spans="1:43" ht="15.5" customHeight="1" x14ac:dyDescent="0.25">
      <c r="A292" s="82"/>
      <c r="B292" s="83" t="s">
        <v>38</v>
      </c>
      <c r="C292" s="95"/>
      <c r="D292" s="95"/>
      <c r="E292" s="95"/>
      <c r="F292" s="95"/>
      <c r="G292" s="95"/>
      <c r="H292" s="95"/>
      <c r="I292" s="95"/>
      <c r="J292" s="95"/>
      <c r="K292" s="83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F292" s="34"/>
      <c r="AG292" s="34"/>
      <c r="AH292" s="34"/>
      <c r="AI292" s="34"/>
      <c r="AN292" s="427"/>
      <c r="AO292" s="427"/>
      <c r="AP292" s="427"/>
      <c r="AQ292" s="427"/>
    </row>
    <row r="293" spans="1:43" ht="45" customHeight="1" x14ac:dyDescent="0.25">
      <c r="A293" s="328">
        <v>1</v>
      </c>
      <c r="B293" s="2" t="s">
        <v>65</v>
      </c>
      <c r="C293" s="327" t="s">
        <v>19</v>
      </c>
      <c r="D293" s="9" t="s">
        <v>528</v>
      </c>
      <c r="E293" s="318" t="s">
        <v>342</v>
      </c>
      <c r="F293" s="382">
        <v>90</v>
      </c>
      <c r="G293" s="382">
        <v>90</v>
      </c>
      <c r="H293" s="382">
        <v>90</v>
      </c>
      <c r="I293" s="379" t="s">
        <v>515</v>
      </c>
      <c r="J293" s="379" t="s">
        <v>515</v>
      </c>
      <c r="K293" s="104" t="s">
        <v>711</v>
      </c>
      <c r="L293" s="221"/>
      <c r="M293" s="221"/>
      <c r="N293" s="221"/>
      <c r="O293" s="221"/>
      <c r="P293" s="221"/>
      <c r="Q293" s="221"/>
      <c r="R293" s="221"/>
      <c r="S293" s="221"/>
      <c r="T293" s="221"/>
      <c r="U293" s="221"/>
      <c r="V293" s="221"/>
      <c r="W293" s="221"/>
      <c r="X293" s="221"/>
      <c r="Y293" s="221"/>
      <c r="Z293" s="221"/>
      <c r="AA293" s="221"/>
      <c r="AB293" s="221"/>
      <c r="AC293" s="221"/>
      <c r="AD293" s="221"/>
      <c r="AE293" s="221"/>
      <c r="AF293" s="221"/>
      <c r="AG293" s="221"/>
      <c r="AH293" s="35"/>
      <c r="AI293" s="35"/>
      <c r="AN293" s="427" t="s">
        <v>890</v>
      </c>
      <c r="AO293" s="427" t="s">
        <v>636</v>
      </c>
      <c r="AP293" s="427">
        <v>41</v>
      </c>
      <c r="AQ293" s="427">
        <v>47</v>
      </c>
    </row>
    <row r="294" spans="1:43" ht="15.5" customHeight="1" x14ac:dyDescent="0.25">
      <c r="A294" s="84"/>
      <c r="B294" s="143" t="s">
        <v>18</v>
      </c>
      <c r="C294" s="92"/>
      <c r="D294" s="92"/>
      <c r="E294" s="92"/>
      <c r="F294" s="92"/>
      <c r="G294" s="92"/>
      <c r="H294" s="143"/>
      <c r="I294" s="84"/>
      <c r="J294" s="84"/>
      <c r="K294" s="143"/>
      <c r="L294" s="144"/>
      <c r="M294" s="144"/>
      <c r="N294" s="144"/>
      <c r="O294" s="144"/>
      <c r="P294" s="144"/>
      <c r="Q294" s="144"/>
      <c r="R294" s="144"/>
      <c r="S294" s="144"/>
      <c r="T294" s="144"/>
      <c r="U294" s="144"/>
      <c r="V294" s="144"/>
      <c r="W294" s="144"/>
      <c r="X294" s="144"/>
      <c r="Y294" s="144"/>
      <c r="Z294" s="144"/>
      <c r="AA294" s="144"/>
      <c r="AB294" s="144"/>
      <c r="AC294" s="144"/>
      <c r="AD294" s="144"/>
      <c r="AE294" s="144"/>
      <c r="AF294" s="144"/>
      <c r="AG294" s="144"/>
      <c r="AH294" s="144"/>
      <c r="AI294" s="144"/>
      <c r="AN294" s="427"/>
      <c r="AO294" s="427"/>
      <c r="AP294" s="427"/>
      <c r="AQ294" s="427"/>
    </row>
    <row r="295" spans="1:43" ht="93" customHeight="1" x14ac:dyDescent="0.25">
      <c r="A295" s="328">
        <v>1</v>
      </c>
      <c r="B295" s="313" t="s">
        <v>10</v>
      </c>
      <c r="C295" s="311" t="s">
        <v>7</v>
      </c>
      <c r="D295" s="311" t="s">
        <v>515</v>
      </c>
      <c r="E295" s="311" t="s">
        <v>450</v>
      </c>
      <c r="F295" s="370">
        <v>1</v>
      </c>
      <c r="G295" s="370">
        <v>1</v>
      </c>
      <c r="H295" s="370">
        <v>1</v>
      </c>
      <c r="I295" s="374"/>
      <c r="J295" s="376"/>
      <c r="K295" s="104" t="s">
        <v>648</v>
      </c>
      <c r="L295" s="221"/>
      <c r="M295" s="221"/>
      <c r="N295" s="221"/>
      <c r="O295" s="221"/>
      <c r="P295" s="221"/>
      <c r="Q295" s="221"/>
      <c r="R295" s="221"/>
      <c r="S295" s="221"/>
      <c r="T295" s="221"/>
      <c r="U295" s="221"/>
      <c r="V295" s="221"/>
      <c r="W295" s="221"/>
      <c r="X295" s="221"/>
      <c r="Y295" s="221"/>
      <c r="Z295" s="221"/>
      <c r="AA295" s="221"/>
      <c r="AB295" s="221"/>
      <c r="AC295" s="221"/>
      <c r="AD295" s="221"/>
      <c r="AE295" s="221"/>
      <c r="AF295" s="221"/>
      <c r="AG295" s="221"/>
      <c r="AH295" s="37"/>
      <c r="AI295" s="37"/>
      <c r="AN295" s="427" t="s">
        <v>890</v>
      </c>
      <c r="AO295" s="427" t="s">
        <v>885</v>
      </c>
      <c r="AP295" s="427"/>
      <c r="AQ295" s="427"/>
    </row>
    <row r="296" spans="1:43" ht="77.5" customHeight="1" x14ac:dyDescent="0.25">
      <c r="A296" s="328">
        <v>2</v>
      </c>
      <c r="B296" s="313" t="s">
        <v>343</v>
      </c>
      <c r="C296" s="311" t="s">
        <v>7</v>
      </c>
      <c r="D296" s="311" t="s">
        <v>515</v>
      </c>
      <c r="E296" s="311" t="s">
        <v>451</v>
      </c>
      <c r="F296" s="370"/>
      <c r="G296" s="370">
        <v>4</v>
      </c>
      <c r="H296" s="370">
        <v>4</v>
      </c>
      <c r="I296" s="374"/>
      <c r="J296" s="376"/>
      <c r="K296" s="104" t="s">
        <v>648</v>
      </c>
      <c r="L296" s="221"/>
      <c r="M296" s="221"/>
      <c r="N296" s="221"/>
      <c r="O296" s="221"/>
      <c r="P296" s="221"/>
      <c r="Q296" s="221"/>
      <c r="R296" s="221"/>
      <c r="S296" s="221"/>
      <c r="T296" s="221"/>
      <c r="U296" s="221"/>
      <c r="V296" s="221"/>
      <c r="W296" s="221"/>
      <c r="X296" s="221"/>
      <c r="Y296" s="221"/>
      <c r="Z296" s="221"/>
      <c r="AA296" s="221"/>
      <c r="AB296" s="221"/>
      <c r="AC296" s="221"/>
      <c r="AD296" s="221"/>
      <c r="AE296" s="221"/>
      <c r="AF296" s="221"/>
      <c r="AG296" s="221"/>
      <c r="AH296" s="37"/>
      <c r="AI296" s="37"/>
      <c r="AN296" s="427" t="s">
        <v>890</v>
      </c>
      <c r="AO296" s="427" t="s">
        <v>885</v>
      </c>
      <c r="AP296" s="427"/>
      <c r="AQ296" s="427"/>
    </row>
    <row r="297" spans="1:43" ht="77.5" customHeight="1" x14ac:dyDescent="0.25">
      <c r="A297" s="328">
        <v>3</v>
      </c>
      <c r="B297" s="313" t="s">
        <v>452</v>
      </c>
      <c r="C297" s="311" t="s">
        <v>7</v>
      </c>
      <c r="D297" s="315" t="s">
        <v>515</v>
      </c>
      <c r="E297" s="311" t="s">
        <v>453</v>
      </c>
      <c r="F297" s="370">
        <v>1</v>
      </c>
      <c r="G297" s="374">
        <v>1</v>
      </c>
      <c r="H297" s="374">
        <v>1</v>
      </c>
      <c r="I297" s="374"/>
      <c r="J297" s="376"/>
      <c r="K297" s="104" t="s">
        <v>648</v>
      </c>
      <c r="L297" s="221"/>
      <c r="M297" s="221"/>
      <c r="N297" s="221"/>
      <c r="O297" s="221"/>
      <c r="P297" s="221"/>
      <c r="Q297" s="221"/>
      <c r="R297" s="221"/>
      <c r="S297" s="221"/>
      <c r="T297" s="221"/>
      <c r="U297" s="221"/>
      <c r="V297" s="221"/>
      <c r="W297" s="221"/>
      <c r="X297" s="221"/>
      <c r="Y297" s="221"/>
      <c r="Z297" s="221"/>
      <c r="AA297" s="221"/>
      <c r="AB297" s="221"/>
      <c r="AC297" s="221"/>
      <c r="AD297" s="221"/>
      <c r="AE297" s="221"/>
      <c r="AF297" s="221"/>
      <c r="AG297" s="221"/>
      <c r="AH297" s="31"/>
      <c r="AI297" s="31"/>
      <c r="AN297" s="427" t="s">
        <v>890</v>
      </c>
      <c r="AO297" s="427" t="s">
        <v>885</v>
      </c>
      <c r="AP297" s="427"/>
      <c r="AQ297" s="427"/>
    </row>
    <row r="298" spans="1:43" ht="62" customHeight="1" x14ac:dyDescent="0.25">
      <c r="A298" s="328">
        <v>4</v>
      </c>
      <c r="B298" s="313" t="s">
        <v>42</v>
      </c>
      <c r="C298" s="311" t="s">
        <v>8</v>
      </c>
      <c r="D298" s="311" t="s">
        <v>515</v>
      </c>
      <c r="E298" s="311" t="s">
        <v>163</v>
      </c>
      <c r="F298" s="370">
        <v>4</v>
      </c>
      <c r="G298" s="370">
        <v>6.5</v>
      </c>
      <c r="H298" s="370">
        <v>6.5</v>
      </c>
      <c r="I298" s="379" t="s">
        <v>22</v>
      </c>
      <c r="J298" s="112" t="s">
        <v>454</v>
      </c>
      <c r="K298" s="104" t="s">
        <v>648</v>
      </c>
      <c r="L298" s="221"/>
      <c r="M298" s="221"/>
      <c r="N298" s="221"/>
      <c r="O298" s="221"/>
      <c r="P298" s="221"/>
      <c r="Q298" s="221"/>
      <c r="R298" s="221"/>
      <c r="S298" s="221"/>
      <c r="T298" s="221"/>
      <c r="U298" s="221"/>
      <c r="V298" s="221"/>
      <c r="W298" s="221"/>
      <c r="X298" s="221"/>
      <c r="Y298" s="221"/>
      <c r="Z298" s="221"/>
      <c r="AA298" s="221"/>
      <c r="AB298" s="221"/>
      <c r="AC298" s="221"/>
      <c r="AD298" s="221"/>
      <c r="AE298" s="221"/>
      <c r="AF298" s="221"/>
      <c r="AG298" s="221"/>
      <c r="AH298" s="37"/>
      <c r="AI298" s="37"/>
      <c r="AN298" s="427" t="s">
        <v>890</v>
      </c>
      <c r="AO298" s="427" t="s">
        <v>885</v>
      </c>
      <c r="AP298" s="427"/>
      <c r="AQ298" s="427"/>
    </row>
    <row r="299" spans="1:43" ht="15.5" customHeight="1" x14ac:dyDescent="0.25">
      <c r="A299" s="88"/>
      <c r="B299" s="1" t="s">
        <v>4</v>
      </c>
      <c r="C299" s="81" t="s">
        <v>8</v>
      </c>
      <c r="D299" s="89"/>
      <c r="E299" s="88"/>
      <c r="F299" s="88"/>
      <c r="G299" s="89">
        <f t="shared" ref="G299:H299" si="16">G301+G302+G303</f>
        <v>6.5</v>
      </c>
      <c r="H299" s="89">
        <f t="shared" si="16"/>
        <v>6.5</v>
      </c>
      <c r="I299" s="82"/>
      <c r="J299" s="82"/>
      <c r="K299" s="89"/>
      <c r="L299" s="39"/>
      <c r="M299" s="39"/>
      <c r="N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F299" s="39"/>
      <c r="AG299" s="39"/>
      <c r="AH299" s="39"/>
      <c r="AI299" s="39"/>
      <c r="AN299" s="430"/>
      <c r="AO299" s="430"/>
      <c r="AP299" s="430"/>
      <c r="AQ299" s="430"/>
    </row>
    <row r="300" spans="1:43" ht="15.5" customHeight="1" x14ac:dyDescent="0.35">
      <c r="A300" s="178"/>
      <c r="B300" s="105" t="s">
        <v>11</v>
      </c>
      <c r="C300" s="90"/>
      <c r="D300" s="90"/>
      <c r="E300" s="90"/>
      <c r="F300" s="90"/>
      <c r="G300" s="90"/>
      <c r="H300" s="90"/>
      <c r="I300" s="90"/>
      <c r="J300" s="90"/>
      <c r="K300" s="91"/>
      <c r="L300" s="145"/>
      <c r="M300" s="145"/>
      <c r="N300" s="145"/>
      <c r="O300" s="145"/>
      <c r="P300" s="145"/>
      <c r="Q300" s="145"/>
      <c r="R300" s="145"/>
      <c r="S300" s="145"/>
      <c r="T300" s="145"/>
      <c r="U300" s="145"/>
      <c r="V300" s="145"/>
      <c r="W300" s="145"/>
      <c r="X300" s="145"/>
      <c r="Y300" s="145"/>
      <c r="Z300" s="145"/>
      <c r="AA300" s="145"/>
      <c r="AB300" s="145"/>
      <c r="AC300" s="145"/>
      <c r="AD300" s="145"/>
      <c r="AE300" s="145"/>
      <c r="AF300" s="145"/>
      <c r="AG300" s="145"/>
      <c r="AH300" s="145"/>
      <c r="AI300" s="145"/>
      <c r="AN300" s="427"/>
      <c r="AO300" s="427"/>
      <c r="AP300" s="427"/>
      <c r="AQ300" s="427"/>
    </row>
    <row r="301" spans="1:43" ht="15.5" customHeight="1" x14ac:dyDescent="0.25">
      <c r="A301" s="94"/>
      <c r="B301" s="8" t="s">
        <v>1</v>
      </c>
      <c r="C301" s="106" t="s">
        <v>8</v>
      </c>
      <c r="D301" s="86"/>
      <c r="E301" s="94"/>
      <c r="F301" s="94"/>
      <c r="G301" s="86">
        <v>0</v>
      </c>
      <c r="H301" s="86">
        <v>0</v>
      </c>
      <c r="I301" s="90"/>
      <c r="J301" s="90"/>
      <c r="K301" s="86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F301" s="40"/>
      <c r="AG301" s="40"/>
      <c r="AH301" s="40"/>
      <c r="AI301" s="40"/>
      <c r="AN301" s="430"/>
      <c r="AO301" s="430"/>
      <c r="AP301" s="430"/>
      <c r="AQ301" s="430"/>
    </row>
    <row r="302" spans="1:43" ht="15.5" customHeight="1" x14ac:dyDescent="0.25">
      <c r="A302" s="94"/>
      <c r="B302" s="8" t="s">
        <v>12</v>
      </c>
      <c r="C302" s="106" t="s">
        <v>8</v>
      </c>
      <c r="D302" s="86"/>
      <c r="E302" s="94"/>
      <c r="F302" s="94"/>
      <c r="G302" s="86">
        <f>G298</f>
        <v>6.5</v>
      </c>
      <c r="H302" s="86">
        <f>H298</f>
        <v>6.5</v>
      </c>
      <c r="I302" s="90"/>
      <c r="J302" s="90"/>
      <c r="K302" s="86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F302" s="40"/>
      <c r="AG302" s="40"/>
      <c r="AH302" s="40"/>
      <c r="AI302" s="40"/>
      <c r="AN302" s="430"/>
      <c r="AO302" s="430"/>
      <c r="AP302" s="430"/>
      <c r="AQ302" s="430"/>
    </row>
    <row r="303" spans="1:43" ht="15.5" customHeight="1" x14ac:dyDescent="0.25">
      <c r="A303" s="94"/>
      <c r="B303" s="8" t="s">
        <v>13</v>
      </c>
      <c r="C303" s="106" t="s">
        <v>8</v>
      </c>
      <c r="D303" s="86"/>
      <c r="E303" s="94"/>
      <c r="F303" s="94"/>
      <c r="G303" s="86">
        <v>0</v>
      </c>
      <c r="H303" s="86">
        <v>0</v>
      </c>
      <c r="I303" s="90"/>
      <c r="J303" s="90"/>
      <c r="K303" s="86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F303" s="40"/>
      <c r="AG303" s="40"/>
      <c r="AH303" s="40"/>
      <c r="AI303" s="40"/>
      <c r="AN303" s="430"/>
      <c r="AO303" s="430"/>
      <c r="AP303" s="430"/>
      <c r="AQ303" s="430"/>
    </row>
    <row r="304" spans="1:43" ht="15.5" customHeight="1" x14ac:dyDescent="0.35">
      <c r="A304" s="291"/>
      <c r="B304" s="14" t="s">
        <v>3</v>
      </c>
      <c r="C304" s="81" t="s">
        <v>8</v>
      </c>
      <c r="D304" s="89"/>
      <c r="E304" s="88"/>
      <c r="F304" s="88"/>
      <c r="G304" s="89">
        <f t="shared" ref="G304:H304" si="17">G306+G307+G308</f>
        <v>12.7</v>
      </c>
      <c r="H304" s="89">
        <f t="shared" si="17"/>
        <v>12.7</v>
      </c>
      <c r="I304" s="299"/>
      <c r="J304" s="82"/>
      <c r="K304" s="89"/>
      <c r="L304" s="39"/>
      <c r="M304" s="39"/>
      <c r="N304" s="39"/>
      <c r="O304" s="39"/>
      <c r="P304" s="39"/>
      <c r="Q304" s="39"/>
      <c r="R304" s="39"/>
      <c r="S304" s="39"/>
      <c r="T304" s="39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F304" s="39"/>
      <c r="AG304" s="39"/>
      <c r="AH304" s="39"/>
      <c r="AI304" s="39"/>
      <c r="AN304" s="427"/>
      <c r="AO304" s="427"/>
      <c r="AP304" s="427"/>
      <c r="AQ304" s="427"/>
    </row>
    <row r="305" spans="1:43" ht="15.5" customHeight="1" x14ac:dyDescent="0.35">
      <c r="A305" s="178"/>
      <c r="B305" s="105" t="s">
        <v>11</v>
      </c>
      <c r="C305" s="90"/>
      <c r="D305" s="90"/>
      <c r="E305" s="90"/>
      <c r="F305" s="90"/>
      <c r="G305" s="90"/>
      <c r="H305" s="90"/>
      <c r="I305" s="90"/>
      <c r="J305" s="90"/>
      <c r="K305" s="91"/>
      <c r="L305" s="145"/>
      <c r="M305" s="145"/>
      <c r="N305" s="145"/>
      <c r="O305" s="145"/>
      <c r="P305" s="145"/>
      <c r="Q305" s="145"/>
      <c r="R305" s="145"/>
      <c r="S305" s="145"/>
      <c r="T305" s="145"/>
      <c r="U305" s="145"/>
      <c r="V305" s="145"/>
      <c r="W305" s="145"/>
      <c r="X305" s="145"/>
      <c r="Y305" s="145"/>
      <c r="Z305" s="145"/>
      <c r="AA305" s="145"/>
      <c r="AB305" s="145"/>
      <c r="AC305" s="145"/>
      <c r="AD305" s="145"/>
      <c r="AE305" s="145"/>
      <c r="AF305" s="145"/>
      <c r="AG305" s="145"/>
      <c r="AH305" s="145"/>
      <c r="AI305" s="145"/>
      <c r="AN305" s="427"/>
      <c r="AO305" s="427"/>
      <c r="AP305" s="427"/>
      <c r="AQ305" s="427"/>
    </row>
    <row r="306" spans="1:43" ht="15.5" customHeight="1" x14ac:dyDescent="0.35">
      <c r="A306" s="178"/>
      <c r="B306" s="105" t="s">
        <v>1</v>
      </c>
      <c r="C306" s="106" t="s">
        <v>8</v>
      </c>
      <c r="D306" s="86"/>
      <c r="E306" s="90"/>
      <c r="F306" s="90"/>
      <c r="G306" s="86">
        <f t="shared" ref="G306:H308" si="18">G288+G301</f>
        <v>0</v>
      </c>
      <c r="H306" s="86">
        <f t="shared" si="18"/>
        <v>0</v>
      </c>
      <c r="I306" s="90"/>
      <c r="J306" s="90"/>
      <c r="K306" s="86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F306" s="40"/>
      <c r="AG306" s="40"/>
      <c r="AH306" s="40"/>
      <c r="AI306" s="40"/>
      <c r="AN306" s="427"/>
      <c r="AO306" s="427"/>
      <c r="AP306" s="427"/>
      <c r="AQ306" s="427"/>
    </row>
    <row r="307" spans="1:43" ht="15.5" customHeight="1" x14ac:dyDescent="0.35">
      <c r="A307" s="178"/>
      <c r="B307" s="105" t="s">
        <v>12</v>
      </c>
      <c r="C307" s="106" t="s">
        <v>8</v>
      </c>
      <c r="D307" s="86"/>
      <c r="E307" s="90"/>
      <c r="F307" s="90"/>
      <c r="G307" s="86">
        <f t="shared" si="18"/>
        <v>12.7</v>
      </c>
      <c r="H307" s="86">
        <f t="shared" si="18"/>
        <v>12.7</v>
      </c>
      <c r="I307" s="90"/>
      <c r="J307" s="90"/>
      <c r="K307" s="86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F307" s="40"/>
      <c r="AG307" s="40"/>
      <c r="AH307" s="40"/>
      <c r="AI307" s="40"/>
      <c r="AN307" s="427"/>
      <c r="AO307" s="427"/>
      <c r="AP307" s="427"/>
      <c r="AQ307" s="427"/>
    </row>
    <row r="308" spans="1:43" ht="15.5" customHeight="1" x14ac:dyDescent="0.35">
      <c r="A308" s="178"/>
      <c r="B308" s="105" t="s">
        <v>13</v>
      </c>
      <c r="C308" s="106" t="s">
        <v>8</v>
      </c>
      <c r="D308" s="86"/>
      <c r="E308" s="90"/>
      <c r="F308" s="90"/>
      <c r="G308" s="86">
        <f t="shared" si="18"/>
        <v>0</v>
      </c>
      <c r="H308" s="86">
        <f t="shared" si="18"/>
        <v>0</v>
      </c>
      <c r="I308" s="90"/>
      <c r="J308" s="90"/>
      <c r="K308" s="86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F308" s="40"/>
      <c r="AG308" s="40"/>
      <c r="AH308" s="40"/>
      <c r="AI308" s="40"/>
      <c r="AN308" s="427"/>
      <c r="AO308" s="427"/>
      <c r="AP308" s="427"/>
      <c r="AQ308" s="427"/>
    </row>
    <row r="309" spans="1:43" ht="15" customHeight="1" x14ac:dyDescent="0.35">
      <c r="A309" s="203"/>
      <c r="B309" s="23" t="s">
        <v>344</v>
      </c>
      <c r="C309" s="28"/>
      <c r="D309" s="28"/>
      <c r="E309" s="28"/>
      <c r="F309" s="28"/>
      <c r="G309" s="28"/>
      <c r="H309" s="28"/>
      <c r="I309" s="28"/>
      <c r="J309" s="28"/>
      <c r="K309" s="65"/>
      <c r="L309" s="235"/>
      <c r="M309" s="235"/>
      <c r="N309" s="235"/>
      <c r="O309" s="235"/>
      <c r="P309" s="235"/>
      <c r="Q309" s="235"/>
      <c r="R309" s="235"/>
      <c r="S309" s="235"/>
      <c r="T309" s="235"/>
      <c r="U309" s="235"/>
      <c r="V309" s="235"/>
      <c r="W309" s="235"/>
      <c r="X309" s="235"/>
      <c r="Y309" s="235"/>
      <c r="Z309" s="235"/>
      <c r="AA309" s="235"/>
      <c r="AB309" s="235"/>
      <c r="AC309" s="235"/>
      <c r="AD309" s="235"/>
      <c r="AE309" s="235"/>
      <c r="AF309" s="235"/>
      <c r="AG309" s="235"/>
      <c r="AH309" s="204"/>
      <c r="AI309" s="204"/>
      <c r="AN309" s="424"/>
      <c r="AO309" s="424"/>
      <c r="AP309" s="424"/>
      <c r="AQ309" s="424"/>
    </row>
    <row r="310" spans="1:43" x14ac:dyDescent="0.25">
      <c r="A310" s="82"/>
      <c r="B310" s="1" t="s">
        <v>345</v>
      </c>
      <c r="C310" s="81"/>
      <c r="D310" s="81"/>
      <c r="E310" s="81"/>
      <c r="F310" s="81"/>
      <c r="G310" s="81"/>
      <c r="H310" s="81"/>
      <c r="I310" s="81"/>
      <c r="J310" s="81"/>
      <c r="K310" s="141"/>
      <c r="L310" s="142"/>
      <c r="M310" s="142"/>
      <c r="N310" s="142"/>
      <c r="O310" s="142"/>
      <c r="P310" s="142"/>
      <c r="Q310" s="142"/>
      <c r="R310" s="142"/>
      <c r="S310" s="142"/>
      <c r="T310" s="142"/>
      <c r="U310" s="142"/>
      <c r="V310" s="142"/>
      <c r="W310" s="142"/>
      <c r="X310" s="142"/>
      <c r="Y310" s="142"/>
      <c r="Z310" s="142"/>
      <c r="AA310" s="142"/>
      <c r="AB310" s="142"/>
      <c r="AC310" s="142"/>
      <c r="AD310" s="142"/>
      <c r="AE310" s="142"/>
      <c r="AF310" s="142"/>
      <c r="AG310" s="142"/>
      <c r="AH310" s="142"/>
      <c r="AI310" s="142"/>
      <c r="AN310" s="424"/>
      <c r="AO310" s="424"/>
      <c r="AP310" s="424"/>
      <c r="AQ310" s="424"/>
    </row>
    <row r="311" spans="1:43" ht="15.5" customHeight="1" x14ac:dyDescent="0.25">
      <c r="A311" s="82"/>
      <c r="B311" s="83" t="s">
        <v>38</v>
      </c>
      <c r="C311" s="95"/>
      <c r="D311" s="95"/>
      <c r="E311" s="95"/>
      <c r="F311" s="95"/>
      <c r="G311" s="95"/>
      <c r="H311" s="95"/>
      <c r="I311" s="95"/>
      <c r="J311" s="95"/>
      <c r="K311" s="83"/>
      <c r="L311" s="34"/>
      <c r="M311" s="34"/>
      <c r="N311" s="34"/>
      <c r="O311" s="34"/>
      <c r="P311" s="34"/>
      <c r="Q311" s="34"/>
      <c r="R311" s="34"/>
      <c r="S311" s="34"/>
      <c r="T311" s="34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F311" s="34"/>
      <c r="AG311" s="34"/>
      <c r="AH311" s="34"/>
      <c r="AI311" s="34"/>
      <c r="AN311" s="424"/>
      <c r="AO311" s="424"/>
      <c r="AP311" s="424"/>
      <c r="AQ311" s="424"/>
    </row>
    <row r="312" spans="1:43" ht="45" customHeight="1" x14ac:dyDescent="0.25">
      <c r="A312" s="328">
        <v>1</v>
      </c>
      <c r="B312" s="2" t="s">
        <v>50</v>
      </c>
      <c r="C312" s="318" t="s">
        <v>19</v>
      </c>
      <c r="D312" s="9" t="s">
        <v>514</v>
      </c>
      <c r="E312" s="318" t="s">
        <v>346</v>
      </c>
      <c r="F312" s="382">
        <v>80</v>
      </c>
      <c r="G312" s="382">
        <v>82.3</v>
      </c>
      <c r="H312" s="382" t="s">
        <v>725</v>
      </c>
      <c r="I312" s="382" t="s">
        <v>515</v>
      </c>
      <c r="J312" s="382" t="s">
        <v>515</v>
      </c>
      <c r="K312" s="384" t="s">
        <v>970</v>
      </c>
      <c r="L312" s="223"/>
      <c r="M312" s="223"/>
      <c r="N312" s="223"/>
      <c r="O312" s="223"/>
      <c r="P312" s="223"/>
      <c r="Q312" s="223"/>
      <c r="R312" s="223"/>
      <c r="S312" s="223"/>
      <c r="T312" s="223"/>
      <c r="U312" s="223"/>
      <c r="V312" s="223"/>
      <c r="W312" s="223"/>
      <c r="X312" s="223"/>
      <c r="Y312" s="223"/>
      <c r="Z312" s="223"/>
      <c r="AA312" s="223"/>
      <c r="AB312" s="223"/>
      <c r="AC312" s="223"/>
      <c r="AD312" s="223"/>
      <c r="AE312" s="223"/>
      <c r="AF312" s="223"/>
      <c r="AG312" s="223"/>
      <c r="AH312" s="35"/>
      <c r="AI312" s="35"/>
      <c r="AN312" s="424" t="s">
        <v>891</v>
      </c>
      <c r="AO312" s="424" t="s">
        <v>636</v>
      </c>
      <c r="AP312" s="424">
        <v>42</v>
      </c>
      <c r="AQ312" s="424">
        <v>48</v>
      </c>
    </row>
    <row r="313" spans="1:43" ht="15.5" customHeight="1" x14ac:dyDescent="0.25">
      <c r="A313" s="84"/>
      <c r="B313" s="138" t="s">
        <v>18</v>
      </c>
      <c r="C313" s="121"/>
      <c r="D313" s="121"/>
      <c r="E313" s="121"/>
      <c r="F313" s="121"/>
      <c r="G313" s="121"/>
      <c r="H313" s="121"/>
      <c r="I313" s="121"/>
      <c r="J313" s="121"/>
      <c r="K313" s="138"/>
      <c r="L313" s="139"/>
      <c r="M313" s="139"/>
      <c r="N313" s="139"/>
      <c r="O313" s="139"/>
      <c r="P313" s="139"/>
      <c r="Q313" s="139"/>
      <c r="R313" s="139"/>
      <c r="S313" s="139"/>
      <c r="T313" s="139"/>
      <c r="U313" s="139"/>
      <c r="V313" s="139"/>
      <c r="W313" s="139"/>
      <c r="X313" s="139"/>
      <c r="Y313" s="139"/>
      <c r="Z313" s="139"/>
      <c r="AA313" s="139"/>
      <c r="AB313" s="139"/>
      <c r="AC313" s="139"/>
      <c r="AD313" s="139"/>
      <c r="AE313" s="139"/>
      <c r="AF313" s="139"/>
      <c r="AG313" s="139"/>
      <c r="AH313" s="139"/>
      <c r="AI313" s="139"/>
      <c r="AN313" s="424"/>
      <c r="AO313" s="424"/>
      <c r="AP313" s="424"/>
      <c r="AQ313" s="424"/>
    </row>
    <row r="314" spans="1:43" ht="93" customHeight="1" x14ac:dyDescent="0.25">
      <c r="A314" s="93">
        <v>1</v>
      </c>
      <c r="B314" s="312" t="s">
        <v>122</v>
      </c>
      <c r="C314" s="311" t="s">
        <v>2</v>
      </c>
      <c r="D314" s="108" t="s">
        <v>515</v>
      </c>
      <c r="E314" s="311" t="s">
        <v>347</v>
      </c>
      <c r="F314" s="399" t="s">
        <v>634</v>
      </c>
      <c r="G314" s="108">
        <v>1</v>
      </c>
      <c r="H314" s="108">
        <v>1</v>
      </c>
      <c r="I314" s="382"/>
      <c r="J314" s="370"/>
      <c r="K314" s="137" t="s">
        <v>708</v>
      </c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4"/>
      <c r="AG314" s="244"/>
      <c r="AH314" s="140"/>
      <c r="AI314" s="140"/>
      <c r="AN314" s="426" t="s">
        <v>890</v>
      </c>
      <c r="AO314" s="426" t="s">
        <v>885</v>
      </c>
      <c r="AP314" s="426"/>
      <c r="AQ314" s="426"/>
    </row>
    <row r="315" spans="1:43" ht="62" customHeight="1" x14ac:dyDescent="0.25">
      <c r="A315" s="93">
        <v>2</v>
      </c>
      <c r="B315" s="313" t="s">
        <v>123</v>
      </c>
      <c r="C315" s="311" t="s">
        <v>2</v>
      </c>
      <c r="D315" s="108" t="s">
        <v>515</v>
      </c>
      <c r="E315" s="311" t="s">
        <v>163</v>
      </c>
      <c r="F315" s="399" t="s">
        <v>633</v>
      </c>
      <c r="G315" s="108">
        <v>1</v>
      </c>
      <c r="H315" s="108">
        <v>1</v>
      </c>
      <c r="I315" s="382"/>
      <c r="J315" s="370"/>
      <c r="K315" s="137" t="s">
        <v>709</v>
      </c>
      <c r="L315" s="244"/>
      <c r="M315" s="244"/>
      <c r="N315" s="244"/>
      <c r="O315" s="244"/>
      <c r="P315" s="244"/>
      <c r="Q315" s="244"/>
      <c r="R315" s="244"/>
      <c r="S315" s="244"/>
      <c r="T315" s="244"/>
      <c r="U315" s="244"/>
      <c r="V315" s="244"/>
      <c r="W315" s="244"/>
      <c r="X315" s="244"/>
      <c r="Y315" s="244"/>
      <c r="Z315" s="244"/>
      <c r="AA315" s="244"/>
      <c r="AB315" s="244"/>
      <c r="AC315" s="244"/>
      <c r="AD315" s="244"/>
      <c r="AE315" s="244"/>
      <c r="AF315" s="244"/>
      <c r="AG315" s="244"/>
      <c r="AH315" s="140"/>
      <c r="AI315" s="140"/>
      <c r="AN315" s="426" t="s">
        <v>890</v>
      </c>
      <c r="AO315" s="426" t="s">
        <v>885</v>
      </c>
      <c r="AP315" s="426"/>
      <c r="AQ315" s="426"/>
    </row>
    <row r="316" spans="1:43" ht="62" customHeight="1" x14ac:dyDescent="0.25">
      <c r="A316" s="93">
        <v>3</v>
      </c>
      <c r="B316" s="313" t="s">
        <v>124</v>
      </c>
      <c r="C316" s="311" t="s">
        <v>2</v>
      </c>
      <c r="D316" s="108" t="s">
        <v>515</v>
      </c>
      <c r="E316" s="311" t="s">
        <v>348</v>
      </c>
      <c r="F316" s="370"/>
      <c r="G316" s="108">
        <v>1</v>
      </c>
      <c r="H316" s="108">
        <v>1</v>
      </c>
      <c r="I316" s="382"/>
      <c r="J316" s="370"/>
      <c r="K316" s="137" t="s">
        <v>710</v>
      </c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4"/>
      <c r="AG316" s="244"/>
      <c r="AH316" s="140"/>
      <c r="AI316" s="140"/>
      <c r="AN316" s="426" t="s">
        <v>890</v>
      </c>
      <c r="AO316" s="426" t="s">
        <v>885</v>
      </c>
      <c r="AP316" s="426"/>
      <c r="AQ316" s="426"/>
    </row>
    <row r="317" spans="1:43" x14ac:dyDescent="0.3">
      <c r="A317" s="82"/>
      <c r="B317" s="76" t="s">
        <v>349</v>
      </c>
      <c r="C317" s="95"/>
      <c r="D317" s="95"/>
      <c r="E317" s="95"/>
      <c r="F317" s="95"/>
      <c r="G317" s="95"/>
      <c r="H317" s="95"/>
      <c r="I317" s="95"/>
      <c r="J317" s="95"/>
      <c r="K317" s="76"/>
      <c r="L317" s="71"/>
      <c r="M317" s="71"/>
      <c r="N317" s="71"/>
      <c r="O317" s="71"/>
      <c r="P317" s="71"/>
      <c r="Q317" s="71"/>
      <c r="R317" s="71"/>
      <c r="S317" s="71"/>
      <c r="T317" s="71"/>
      <c r="U317" s="71"/>
      <c r="V317" s="71"/>
      <c r="W317" s="71"/>
      <c r="X317" s="71"/>
      <c r="Y317" s="71"/>
      <c r="Z317" s="71"/>
      <c r="AA317" s="71"/>
      <c r="AB317" s="71"/>
      <c r="AC317" s="71"/>
      <c r="AD317" s="71"/>
      <c r="AE317" s="71"/>
      <c r="AF317" s="71"/>
      <c r="AG317" s="71"/>
      <c r="AH317" s="71"/>
      <c r="AI317" s="71"/>
      <c r="AN317" s="424"/>
      <c r="AO317" s="424"/>
      <c r="AP317" s="424"/>
      <c r="AQ317" s="424"/>
    </row>
    <row r="318" spans="1:43" ht="15.5" customHeight="1" x14ac:dyDescent="0.25">
      <c r="A318" s="82"/>
      <c r="B318" s="83" t="s">
        <v>38</v>
      </c>
      <c r="C318" s="95"/>
      <c r="D318" s="95"/>
      <c r="E318" s="95"/>
      <c r="F318" s="95"/>
      <c r="G318" s="95"/>
      <c r="H318" s="95"/>
      <c r="I318" s="95"/>
      <c r="J318" s="95"/>
      <c r="K318" s="83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F318" s="34"/>
      <c r="AG318" s="34"/>
      <c r="AH318" s="34"/>
      <c r="AI318" s="34"/>
      <c r="AN318" s="424"/>
      <c r="AO318" s="424"/>
      <c r="AP318" s="424"/>
      <c r="AQ318" s="424"/>
    </row>
    <row r="319" spans="1:43" ht="60" customHeight="1" x14ac:dyDescent="0.25">
      <c r="A319" s="321">
        <v>1</v>
      </c>
      <c r="B319" s="2" t="s">
        <v>350</v>
      </c>
      <c r="C319" s="318" t="s">
        <v>268</v>
      </c>
      <c r="D319" s="9" t="s">
        <v>514</v>
      </c>
      <c r="E319" s="318" t="s">
        <v>351</v>
      </c>
      <c r="F319" s="382"/>
      <c r="G319" s="382">
        <v>22.3</v>
      </c>
      <c r="H319" s="382" t="s">
        <v>725</v>
      </c>
      <c r="I319" s="382" t="s">
        <v>515</v>
      </c>
      <c r="J319" s="382" t="s">
        <v>515</v>
      </c>
      <c r="K319" s="160" t="s">
        <v>762</v>
      </c>
      <c r="L319" s="229"/>
      <c r="M319" s="229"/>
      <c r="N319" s="229"/>
      <c r="O319" s="229"/>
      <c r="P319" s="229"/>
      <c r="Q319" s="229"/>
      <c r="R319" s="229"/>
      <c r="S319" s="229"/>
      <c r="T319" s="229"/>
      <c r="U319" s="229"/>
      <c r="V319" s="229"/>
      <c r="W319" s="229"/>
      <c r="X319" s="229"/>
      <c r="Y319" s="229"/>
      <c r="Z319" s="229"/>
      <c r="AA319" s="229"/>
      <c r="AB319" s="229"/>
      <c r="AC319" s="229"/>
      <c r="AD319" s="229"/>
      <c r="AE319" s="229"/>
      <c r="AF319" s="229"/>
      <c r="AG319" s="229"/>
      <c r="AH319" s="42"/>
      <c r="AI319" s="42"/>
      <c r="AN319" s="425" t="s">
        <v>891</v>
      </c>
      <c r="AO319" s="425" t="s">
        <v>636</v>
      </c>
      <c r="AP319" s="425">
        <v>43</v>
      </c>
      <c r="AQ319" s="425">
        <v>49</v>
      </c>
    </row>
    <row r="320" spans="1:43" ht="15.5" customHeight="1" x14ac:dyDescent="0.25">
      <c r="A320" s="84"/>
      <c r="B320" s="143" t="s">
        <v>18</v>
      </c>
      <c r="C320" s="92"/>
      <c r="D320" s="92"/>
      <c r="E320" s="92"/>
      <c r="F320" s="92"/>
      <c r="G320" s="92"/>
      <c r="H320" s="92"/>
      <c r="I320" s="92"/>
      <c r="J320" s="92"/>
      <c r="K320" s="143"/>
      <c r="L320" s="144"/>
      <c r="M320" s="144"/>
      <c r="N320" s="144"/>
      <c r="O320" s="144"/>
      <c r="P320" s="144"/>
      <c r="Q320" s="144"/>
      <c r="R320" s="144"/>
      <c r="S320" s="144"/>
      <c r="T320" s="144"/>
      <c r="U320" s="144"/>
      <c r="V320" s="144"/>
      <c r="W320" s="144"/>
      <c r="X320" s="144"/>
      <c r="Y320" s="144"/>
      <c r="Z320" s="144"/>
      <c r="AA320" s="144"/>
      <c r="AB320" s="144"/>
      <c r="AC320" s="144"/>
      <c r="AD320" s="144"/>
      <c r="AE320" s="144"/>
      <c r="AF320" s="144"/>
      <c r="AG320" s="144"/>
      <c r="AH320" s="144"/>
      <c r="AI320" s="144"/>
      <c r="AN320" s="424"/>
      <c r="AO320" s="424"/>
      <c r="AP320" s="424"/>
      <c r="AQ320" s="424"/>
    </row>
    <row r="321" spans="1:43" ht="60" customHeight="1" x14ac:dyDescent="0.25">
      <c r="A321" s="328">
        <v>1</v>
      </c>
      <c r="B321" s="192" t="s">
        <v>103</v>
      </c>
      <c r="C321" s="193" t="s">
        <v>8</v>
      </c>
      <c r="D321" s="188" t="s">
        <v>515</v>
      </c>
      <c r="E321" s="193" t="s">
        <v>352</v>
      </c>
      <c r="F321" s="193">
        <v>78640</v>
      </c>
      <c r="G321" s="188">
        <f>G322+G323+G324</f>
        <v>14565.7678</v>
      </c>
      <c r="H321" s="188">
        <f>H322+H323+H324+H325</f>
        <v>37574.398000000001</v>
      </c>
      <c r="I321" s="188"/>
      <c r="J321" s="188"/>
      <c r="K321" s="188"/>
      <c r="L321" s="194"/>
      <c r="M321" s="194"/>
      <c r="N321" s="194"/>
      <c r="O321" s="194"/>
      <c r="P321" s="194"/>
      <c r="Q321" s="194"/>
      <c r="R321" s="194"/>
      <c r="S321" s="194"/>
      <c r="T321" s="194"/>
      <c r="U321" s="194"/>
      <c r="V321" s="194"/>
      <c r="W321" s="194"/>
      <c r="X321" s="194"/>
      <c r="Y321" s="194"/>
      <c r="Z321" s="194"/>
      <c r="AA321" s="194"/>
      <c r="AB321" s="194"/>
      <c r="AC321" s="194"/>
      <c r="AD321" s="194"/>
      <c r="AE321" s="194"/>
      <c r="AF321" s="194"/>
      <c r="AG321" s="194"/>
      <c r="AH321" s="194"/>
      <c r="AI321" s="194"/>
      <c r="AN321" s="424"/>
      <c r="AO321" s="424"/>
      <c r="AP321" s="424"/>
      <c r="AQ321" s="424"/>
    </row>
    <row r="322" spans="1:43" ht="62" customHeight="1" x14ac:dyDescent="0.25">
      <c r="A322" s="328"/>
      <c r="B322" s="195" t="s">
        <v>110</v>
      </c>
      <c r="C322" s="187" t="s">
        <v>8</v>
      </c>
      <c r="D322" s="3"/>
      <c r="E322" s="187"/>
      <c r="F322" s="187" t="s">
        <v>23</v>
      </c>
      <c r="G322" s="3">
        <v>4074.5070000000001</v>
      </c>
      <c r="H322" s="3">
        <v>4074.2080000000001</v>
      </c>
      <c r="I322" s="188" t="s">
        <v>353</v>
      </c>
      <c r="J322" s="187" t="s">
        <v>455</v>
      </c>
      <c r="K322" s="191" t="s">
        <v>764</v>
      </c>
      <c r="L322" s="245"/>
      <c r="M322" s="245"/>
      <c r="N322" s="245"/>
      <c r="O322" s="245"/>
      <c r="P322" s="245"/>
      <c r="Q322" s="245"/>
      <c r="R322" s="245"/>
      <c r="S322" s="245"/>
      <c r="T322" s="245"/>
      <c r="U322" s="245"/>
      <c r="V322" s="245"/>
      <c r="W322" s="245"/>
      <c r="X322" s="245"/>
      <c r="Y322" s="245"/>
      <c r="Z322" s="245"/>
      <c r="AA322" s="245"/>
      <c r="AB322" s="245"/>
      <c r="AC322" s="245"/>
      <c r="AD322" s="245"/>
      <c r="AE322" s="245"/>
      <c r="AF322" s="245"/>
      <c r="AG322" s="245"/>
      <c r="AH322" s="43"/>
      <c r="AI322" s="43"/>
      <c r="AN322" s="424" t="s">
        <v>890</v>
      </c>
      <c r="AO322" s="424" t="s">
        <v>885</v>
      </c>
      <c r="AP322" s="424"/>
      <c r="AQ322" s="424"/>
    </row>
    <row r="323" spans="1:43" ht="54.5" customHeight="1" x14ac:dyDescent="0.25">
      <c r="A323" s="328"/>
      <c r="B323" s="195" t="s">
        <v>354</v>
      </c>
      <c r="C323" s="187" t="s">
        <v>8</v>
      </c>
      <c r="D323" s="3"/>
      <c r="E323" s="187"/>
      <c r="F323" s="187"/>
      <c r="G323" s="3">
        <v>7390.0249999999996</v>
      </c>
      <c r="H323" s="3">
        <v>7386.2950000000001</v>
      </c>
      <c r="I323" s="188" t="s">
        <v>763</v>
      </c>
      <c r="J323" s="187" t="s">
        <v>355</v>
      </c>
      <c r="K323" s="137" t="s">
        <v>765</v>
      </c>
      <c r="L323" s="244"/>
      <c r="M323" s="244"/>
      <c r="N323" s="244"/>
      <c r="O323" s="244"/>
      <c r="P323" s="244"/>
      <c r="Q323" s="244"/>
      <c r="R323" s="244"/>
      <c r="S323" s="244"/>
      <c r="T323" s="244"/>
      <c r="U323" s="244"/>
      <c r="V323" s="244"/>
      <c r="W323" s="244"/>
      <c r="X323" s="244"/>
      <c r="Y323" s="244"/>
      <c r="Z323" s="244"/>
      <c r="AA323" s="244"/>
      <c r="AB323" s="244"/>
      <c r="AC323" s="244"/>
      <c r="AD323" s="244"/>
      <c r="AE323" s="244"/>
      <c r="AF323" s="244"/>
      <c r="AG323" s="244"/>
      <c r="AH323" s="43"/>
      <c r="AI323" s="43"/>
      <c r="AN323" s="424" t="s">
        <v>891</v>
      </c>
      <c r="AO323" s="424" t="s">
        <v>885</v>
      </c>
      <c r="AP323" s="424"/>
      <c r="AQ323" s="424"/>
    </row>
    <row r="324" spans="1:43" ht="46.5" customHeight="1" x14ac:dyDescent="0.25">
      <c r="A324" s="328"/>
      <c r="B324" s="195" t="s">
        <v>104</v>
      </c>
      <c r="C324" s="187" t="s">
        <v>8</v>
      </c>
      <c r="D324" s="189"/>
      <c r="E324" s="187"/>
      <c r="F324" s="187" t="s">
        <v>23</v>
      </c>
      <c r="G324" s="189">
        <v>3101.2357999999999</v>
      </c>
      <c r="H324" s="189">
        <v>3092.0659999999998</v>
      </c>
      <c r="I324" s="188" t="s">
        <v>22</v>
      </c>
      <c r="J324" s="16" t="s">
        <v>456</v>
      </c>
      <c r="K324" s="137" t="s">
        <v>766</v>
      </c>
      <c r="L324" s="244"/>
      <c r="M324" s="244"/>
      <c r="N324" s="244"/>
      <c r="O324" s="244"/>
      <c r="P324" s="244"/>
      <c r="Q324" s="244"/>
      <c r="R324" s="244"/>
      <c r="S324" s="244"/>
      <c r="T324" s="244"/>
      <c r="U324" s="244"/>
      <c r="V324" s="244"/>
      <c r="W324" s="244"/>
      <c r="X324" s="244"/>
      <c r="Y324" s="244"/>
      <c r="Z324" s="244"/>
      <c r="AA324" s="244"/>
      <c r="AB324" s="244"/>
      <c r="AC324" s="244"/>
      <c r="AD324" s="244"/>
      <c r="AE324" s="244"/>
      <c r="AF324" s="244"/>
      <c r="AG324" s="244"/>
      <c r="AH324" s="196"/>
      <c r="AI324" s="196"/>
      <c r="AN324" s="424" t="s">
        <v>891</v>
      </c>
      <c r="AO324" s="424" t="s">
        <v>885</v>
      </c>
      <c r="AP324" s="424"/>
      <c r="AQ324" s="424"/>
    </row>
    <row r="325" spans="1:43" ht="62" customHeight="1" x14ac:dyDescent="0.25">
      <c r="A325" s="328"/>
      <c r="B325" s="195" t="s">
        <v>105</v>
      </c>
      <c r="C325" s="187" t="s">
        <v>8</v>
      </c>
      <c r="D325" s="189"/>
      <c r="E325" s="187"/>
      <c r="F325" s="187">
        <v>78640</v>
      </c>
      <c r="G325" s="189" t="s">
        <v>634</v>
      </c>
      <c r="H325" s="189">
        <v>23021.829000000002</v>
      </c>
      <c r="I325" s="190" t="s">
        <v>14</v>
      </c>
      <c r="J325" s="189"/>
      <c r="K325" s="191" t="s">
        <v>648</v>
      </c>
      <c r="L325" s="245"/>
      <c r="M325" s="245"/>
      <c r="N325" s="245"/>
      <c r="O325" s="245"/>
      <c r="P325" s="245"/>
      <c r="Q325" s="245"/>
      <c r="R325" s="245"/>
      <c r="S325" s="245"/>
      <c r="T325" s="245"/>
      <c r="U325" s="245"/>
      <c r="V325" s="245"/>
      <c r="W325" s="245"/>
      <c r="X325" s="245"/>
      <c r="Y325" s="245"/>
      <c r="Z325" s="245"/>
      <c r="AA325" s="245"/>
      <c r="AB325" s="245"/>
      <c r="AC325" s="245"/>
      <c r="AD325" s="245"/>
      <c r="AE325" s="245"/>
      <c r="AF325" s="245"/>
      <c r="AG325" s="245"/>
      <c r="AH325" s="196"/>
      <c r="AI325" s="196"/>
      <c r="AN325" s="424" t="s">
        <v>890</v>
      </c>
      <c r="AO325" s="424" t="s">
        <v>885</v>
      </c>
      <c r="AP325" s="424"/>
      <c r="AQ325" s="424"/>
    </row>
    <row r="326" spans="1:43" ht="46.5" customHeight="1" x14ac:dyDescent="0.25">
      <c r="A326" s="328">
        <v>2</v>
      </c>
      <c r="B326" s="197" t="s">
        <v>97</v>
      </c>
      <c r="C326" s="315" t="s">
        <v>96</v>
      </c>
      <c r="D326" s="314" t="s">
        <v>515</v>
      </c>
      <c r="E326" s="311" t="s">
        <v>356</v>
      </c>
      <c r="F326" s="370" t="s">
        <v>23</v>
      </c>
      <c r="G326" s="385">
        <v>303.39999999999998</v>
      </c>
      <c r="H326" s="385">
        <v>306.45800000000003</v>
      </c>
      <c r="I326" s="382"/>
      <c r="J326" s="370"/>
      <c r="K326" s="137" t="s">
        <v>767</v>
      </c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4"/>
      <c r="AG326" s="244"/>
      <c r="AH326" s="38"/>
      <c r="AI326" s="38"/>
      <c r="AN326" s="424" t="s">
        <v>890</v>
      </c>
      <c r="AO326" s="424" t="s">
        <v>885</v>
      </c>
      <c r="AP326" s="424"/>
      <c r="AQ326" s="424"/>
    </row>
    <row r="327" spans="1:43" ht="15.5" customHeight="1" x14ac:dyDescent="0.25">
      <c r="A327" s="82"/>
      <c r="B327" s="198" t="s">
        <v>4</v>
      </c>
      <c r="C327" s="81" t="s">
        <v>8</v>
      </c>
      <c r="D327" s="89"/>
      <c r="E327" s="88"/>
      <c r="F327" s="88"/>
      <c r="G327" s="89">
        <f>G329+G330+G331</f>
        <v>14565.7678</v>
      </c>
      <c r="H327" s="89">
        <f>H329+H330+H331</f>
        <v>37574.398000000001</v>
      </c>
      <c r="I327" s="199"/>
      <c r="J327" s="199"/>
      <c r="K327" s="89"/>
      <c r="L327" s="39"/>
      <c r="M327" s="39"/>
      <c r="N327" s="39"/>
      <c r="O327" s="39"/>
      <c r="P327" s="39"/>
      <c r="Q327" s="39"/>
      <c r="R327" s="39"/>
      <c r="S327" s="39"/>
      <c r="T327" s="39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F327" s="39"/>
      <c r="AG327" s="39"/>
      <c r="AH327" s="39"/>
      <c r="AI327" s="39"/>
      <c r="AN327" s="424"/>
      <c r="AO327" s="424"/>
      <c r="AP327" s="424"/>
      <c r="AQ327" s="424"/>
    </row>
    <row r="328" spans="1:43" ht="15.5" customHeight="1" x14ac:dyDescent="0.35">
      <c r="A328" s="178"/>
      <c r="B328" s="105" t="s">
        <v>11</v>
      </c>
      <c r="C328" s="90"/>
      <c r="D328" s="90"/>
      <c r="E328" s="90"/>
      <c r="F328" s="90"/>
      <c r="G328" s="90"/>
      <c r="H328" s="90"/>
      <c r="I328" s="94"/>
      <c r="J328" s="90"/>
      <c r="K328" s="91"/>
      <c r="L328" s="145"/>
      <c r="M328" s="145"/>
      <c r="N328" s="145"/>
      <c r="O328" s="145"/>
      <c r="P328" s="145"/>
      <c r="Q328" s="145"/>
      <c r="R328" s="145"/>
      <c r="S328" s="145"/>
      <c r="T328" s="145"/>
      <c r="U328" s="145"/>
      <c r="V328" s="145"/>
      <c r="W328" s="145"/>
      <c r="X328" s="145"/>
      <c r="Y328" s="145"/>
      <c r="Z328" s="145"/>
      <c r="AA328" s="145"/>
      <c r="AB328" s="145"/>
      <c r="AC328" s="145"/>
      <c r="AD328" s="145"/>
      <c r="AE328" s="145"/>
      <c r="AF328" s="145"/>
      <c r="AG328" s="145"/>
      <c r="AH328" s="145"/>
      <c r="AI328" s="145"/>
      <c r="AN328" s="424"/>
      <c r="AO328" s="424"/>
      <c r="AP328" s="424"/>
      <c r="AQ328" s="424"/>
    </row>
    <row r="329" spans="1:43" ht="15.5" customHeight="1" x14ac:dyDescent="0.25">
      <c r="A329" s="90"/>
      <c r="B329" s="85" t="s">
        <v>1</v>
      </c>
      <c r="C329" s="106" t="s">
        <v>8</v>
      </c>
      <c r="D329" s="86"/>
      <c r="E329" s="94"/>
      <c r="F329" s="94"/>
      <c r="G329" s="86">
        <f>G322+G323</f>
        <v>11464.531999999999</v>
      </c>
      <c r="H329" s="86">
        <f>H322+H323</f>
        <v>11460.503000000001</v>
      </c>
      <c r="I329" s="200"/>
      <c r="J329" s="200"/>
      <c r="K329" s="86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F329" s="40"/>
      <c r="AG329" s="40"/>
      <c r="AH329" s="40"/>
      <c r="AI329" s="40"/>
      <c r="AN329" s="424"/>
      <c r="AO329" s="424"/>
      <c r="AP329" s="424"/>
      <c r="AQ329" s="424"/>
    </row>
    <row r="330" spans="1:43" ht="15.5" customHeight="1" x14ac:dyDescent="0.25">
      <c r="A330" s="90"/>
      <c r="B330" s="85" t="s">
        <v>12</v>
      </c>
      <c r="C330" s="106" t="s">
        <v>8</v>
      </c>
      <c r="D330" s="86"/>
      <c r="E330" s="94"/>
      <c r="F330" s="94"/>
      <c r="G330" s="86">
        <f>G324</f>
        <v>3101.2357999999999</v>
      </c>
      <c r="H330" s="86">
        <f>H324</f>
        <v>3092.0659999999998</v>
      </c>
      <c r="I330" s="200"/>
      <c r="J330" s="200"/>
      <c r="K330" s="86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F330" s="40"/>
      <c r="AG330" s="40"/>
      <c r="AH330" s="40"/>
      <c r="AI330" s="40"/>
      <c r="AN330" s="424"/>
      <c r="AO330" s="424"/>
      <c r="AP330" s="424"/>
      <c r="AQ330" s="424"/>
    </row>
    <row r="331" spans="1:43" ht="15.5" customHeight="1" x14ac:dyDescent="0.25">
      <c r="A331" s="90"/>
      <c r="B331" s="85" t="s">
        <v>13</v>
      </c>
      <c r="C331" s="106" t="s">
        <v>8</v>
      </c>
      <c r="D331" s="86"/>
      <c r="E331" s="94"/>
      <c r="F331" s="94"/>
      <c r="G331" s="86">
        <v>0</v>
      </c>
      <c r="H331" s="86">
        <f>H325</f>
        <v>23021.829000000002</v>
      </c>
      <c r="I331" s="200"/>
      <c r="J331" s="200"/>
      <c r="K331" s="86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F331" s="40"/>
      <c r="AG331" s="40"/>
      <c r="AH331" s="40"/>
      <c r="AI331" s="40"/>
      <c r="AN331" s="424"/>
      <c r="AO331" s="424"/>
      <c r="AP331" s="424"/>
      <c r="AQ331" s="424"/>
    </row>
    <row r="332" spans="1:43" x14ac:dyDescent="0.25">
      <c r="A332" s="176"/>
      <c r="B332" s="208" t="s">
        <v>357</v>
      </c>
      <c r="C332" s="81"/>
      <c r="D332" s="81"/>
      <c r="E332" s="81"/>
      <c r="F332" s="81"/>
      <c r="G332" s="81"/>
      <c r="H332" s="81"/>
      <c r="I332" s="81"/>
      <c r="J332" s="81"/>
      <c r="K332" s="209"/>
      <c r="L332" s="207"/>
      <c r="M332" s="207"/>
      <c r="N332" s="207"/>
      <c r="O332" s="207"/>
      <c r="P332" s="207"/>
      <c r="Q332" s="207"/>
      <c r="R332" s="207"/>
      <c r="S332" s="207"/>
      <c r="T332" s="207"/>
      <c r="U332" s="207"/>
      <c r="V332" s="207"/>
      <c r="W332" s="207"/>
      <c r="X332" s="207"/>
      <c r="Y332" s="207"/>
      <c r="Z332" s="207"/>
      <c r="AA332" s="207"/>
      <c r="AB332" s="207"/>
      <c r="AC332" s="207"/>
      <c r="AD332" s="207"/>
      <c r="AE332" s="207"/>
      <c r="AF332" s="207"/>
      <c r="AG332" s="207"/>
      <c r="AH332" s="207"/>
      <c r="AI332" s="207"/>
      <c r="AN332" s="426"/>
      <c r="AO332" s="426"/>
      <c r="AP332" s="426"/>
      <c r="AQ332" s="426"/>
    </row>
    <row r="333" spans="1:43" ht="15.5" customHeight="1" x14ac:dyDescent="0.25">
      <c r="A333" s="176"/>
      <c r="B333" s="83" t="s">
        <v>38</v>
      </c>
      <c r="C333" s="95"/>
      <c r="D333" s="95"/>
      <c r="E333" s="95"/>
      <c r="F333" s="95"/>
      <c r="G333" s="95"/>
      <c r="H333" s="95"/>
      <c r="I333" s="95"/>
      <c r="J333" s="95"/>
      <c r="K333" s="83"/>
      <c r="L333" s="34"/>
      <c r="M333" s="34"/>
      <c r="N333" s="34"/>
      <c r="O333" s="34"/>
      <c r="P333" s="34"/>
      <c r="Q333" s="34"/>
      <c r="R333" s="34"/>
      <c r="S333" s="34"/>
      <c r="T333" s="34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F333" s="34"/>
      <c r="AG333" s="34"/>
      <c r="AH333" s="34"/>
      <c r="AI333" s="34"/>
      <c r="AN333" s="426"/>
      <c r="AO333" s="426"/>
      <c r="AP333" s="426"/>
      <c r="AQ333" s="426"/>
    </row>
    <row r="334" spans="1:43" ht="45" customHeight="1" x14ac:dyDescent="0.25">
      <c r="A334" s="311">
        <v>1</v>
      </c>
      <c r="B334" s="2" t="s">
        <v>69</v>
      </c>
      <c r="C334" s="318" t="s">
        <v>19</v>
      </c>
      <c r="D334" s="9" t="s">
        <v>529</v>
      </c>
      <c r="E334" s="318" t="s">
        <v>358</v>
      </c>
      <c r="F334" s="382">
        <v>63</v>
      </c>
      <c r="G334" s="382">
        <v>69</v>
      </c>
      <c r="H334" s="382">
        <v>69</v>
      </c>
      <c r="I334" s="382"/>
      <c r="J334" s="382"/>
      <c r="K334" s="104" t="s">
        <v>671</v>
      </c>
      <c r="L334" s="221"/>
      <c r="M334" s="221"/>
      <c r="N334" s="221"/>
      <c r="O334" s="221"/>
      <c r="P334" s="221"/>
      <c r="Q334" s="221"/>
      <c r="R334" s="221"/>
      <c r="S334" s="221"/>
      <c r="T334" s="221"/>
      <c r="U334" s="221"/>
      <c r="V334" s="221"/>
      <c r="W334" s="221"/>
      <c r="X334" s="221"/>
      <c r="Y334" s="221"/>
      <c r="Z334" s="221"/>
      <c r="AA334" s="221"/>
      <c r="AB334" s="221"/>
      <c r="AC334" s="221"/>
      <c r="AD334" s="221"/>
      <c r="AE334" s="221"/>
      <c r="AF334" s="221"/>
      <c r="AG334" s="221"/>
      <c r="AH334" s="35"/>
      <c r="AI334" s="35"/>
      <c r="AJ334" s="35"/>
      <c r="AK334" s="35"/>
      <c r="AL334" s="35"/>
      <c r="AN334" s="426" t="s">
        <v>890</v>
      </c>
      <c r="AO334" s="426" t="s">
        <v>636</v>
      </c>
      <c r="AP334" s="426">
        <v>44</v>
      </c>
      <c r="AQ334" s="426">
        <v>50</v>
      </c>
    </row>
    <row r="335" spans="1:43" ht="15.5" customHeight="1" x14ac:dyDescent="0.25">
      <c r="A335" s="84"/>
      <c r="B335" s="103" t="s">
        <v>18</v>
      </c>
      <c r="C335" s="121"/>
      <c r="D335" s="121"/>
      <c r="E335" s="121"/>
      <c r="F335" s="121"/>
      <c r="G335" s="121"/>
      <c r="H335" s="121"/>
      <c r="I335" s="121"/>
      <c r="J335" s="121"/>
      <c r="K335" s="103"/>
      <c r="L335" s="124"/>
      <c r="M335" s="124"/>
      <c r="N335" s="124"/>
      <c r="O335" s="124"/>
      <c r="P335" s="124"/>
      <c r="Q335" s="124"/>
      <c r="R335" s="124"/>
      <c r="S335" s="124"/>
      <c r="T335" s="124"/>
      <c r="U335" s="124"/>
      <c r="V335" s="124"/>
      <c r="W335" s="124"/>
      <c r="X335" s="124"/>
      <c r="Y335" s="124"/>
      <c r="Z335" s="124"/>
      <c r="AA335" s="124"/>
      <c r="AB335" s="124"/>
      <c r="AC335" s="124"/>
      <c r="AD335" s="124"/>
      <c r="AE335" s="124"/>
      <c r="AF335" s="124"/>
      <c r="AG335" s="124"/>
      <c r="AH335" s="35"/>
      <c r="AI335" s="35"/>
      <c r="AJ335" s="35"/>
      <c r="AK335" s="35"/>
      <c r="AL335" s="35"/>
      <c r="AN335" s="424"/>
      <c r="AO335" s="424"/>
      <c r="AP335" s="424"/>
      <c r="AQ335" s="424"/>
    </row>
    <row r="336" spans="1:43" ht="15.5" customHeight="1" x14ac:dyDescent="0.25">
      <c r="A336" s="463"/>
      <c r="B336" s="484" t="s">
        <v>70</v>
      </c>
      <c r="C336" s="463" t="s">
        <v>8</v>
      </c>
      <c r="D336" s="248" t="s">
        <v>515</v>
      </c>
      <c r="E336" s="463" t="s">
        <v>358</v>
      </c>
      <c r="F336" s="372"/>
      <c r="G336" s="217">
        <f t="shared" ref="G336:H336" si="19">G338</f>
        <v>0</v>
      </c>
      <c r="H336" s="217">
        <f t="shared" si="19"/>
        <v>0</v>
      </c>
      <c r="I336" s="372" t="s">
        <v>21</v>
      </c>
      <c r="J336" s="372"/>
      <c r="K336" s="217"/>
      <c r="L336" s="205"/>
      <c r="M336" s="205"/>
      <c r="N336" s="205"/>
      <c r="O336" s="205"/>
      <c r="P336" s="205"/>
      <c r="Q336" s="205"/>
      <c r="R336" s="205"/>
      <c r="S336" s="205"/>
      <c r="T336" s="205"/>
      <c r="U336" s="205"/>
      <c r="V336" s="205"/>
      <c r="W336" s="205"/>
      <c r="X336" s="205"/>
      <c r="Y336" s="205"/>
      <c r="Z336" s="205"/>
      <c r="AA336" s="205"/>
      <c r="AB336" s="205"/>
      <c r="AC336" s="205"/>
      <c r="AD336" s="205"/>
      <c r="AE336" s="205"/>
      <c r="AF336" s="205"/>
      <c r="AG336" s="205"/>
      <c r="AH336" s="35"/>
      <c r="AI336" s="35"/>
      <c r="AJ336" s="35"/>
      <c r="AK336" s="35"/>
      <c r="AL336" s="35"/>
      <c r="AN336" s="431"/>
      <c r="AO336" s="425"/>
      <c r="AP336" s="425"/>
      <c r="AQ336" s="425"/>
    </row>
    <row r="337" spans="1:43" ht="15.5" customHeight="1" x14ac:dyDescent="0.25">
      <c r="A337" s="464"/>
      <c r="B337" s="485"/>
      <c r="C337" s="464"/>
      <c r="D337" s="248"/>
      <c r="E337" s="464"/>
      <c r="F337" s="372"/>
      <c r="G337" s="217">
        <f>G339</f>
        <v>0</v>
      </c>
      <c r="H337" s="217">
        <f>H339</f>
        <v>0</v>
      </c>
      <c r="I337" s="372" t="s">
        <v>22</v>
      </c>
      <c r="J337" s="372"/>
      <c r="K337" s="217"/>
      <c r="L337" s="205"/>
      <c r="M337" s="205"/>
      <c r="N337" s="205"/>
      <c r="O337" s="205"/>
      <c r="P337" s="205"/>
      <c r="Q337" s="205"/>
      <c r="R337" s="205"/>
      <c r="S337" s="205"/>
      <c r="T337" s="205"/>
      <c r="U337" s="205"/>
      <c r="V337" s="205"/>
      <c r="W337" s="205"/>
      <c r="X337" s="205"/>
      <c r="Y337" s="205"/>
      <c r="Z337" s="205"/>
      <c r="AA337" s="205"/>
      <c r="AB337" s="205"/>
      <c r="AC337" s="205"/>
      <c r="AD337" s="205"/>
      <c r="AE337" s="205"/>
      <c r="AF337" s="205"/>
      <c r="AG337" s="205"/>
      <c r="AH337" s="35"/>
      <c r="AI337" s="35"/>
      <c r="AJ337" s="35"/>
      <c r="AK337" s="35"/>
      <c r="AL337" s="35"/>
      <c r="AN337" s="432"/>
      <c r="AO337" s="425"/>
      <c r="AP337" s="425"/>
      <c r="AQ337" s="425"/>
    </row>
    <row r="338" spans="1:43" ht="15.5" customHeight="1" x14ac:dyDescent="0.25">
      <c r="A338" s="449">
        <v>1</v>
      </c>
      <c r="B338" s="482" t="s">
        <v>72</v>
      </c>
      <c r="C338" s="449" t="s">
        <v>8</v>
      </c>
      <c r="D338" s="311" t="s">
        <v>515</v>
      </c>
      <c r="E338" s="449" t="s">
        <v>358</v>
      </c>
      <c r="F338" s="370">
        <v>1551.787</v>
      </c>
      <c r="G338" s="385">
        <v>0</v>
      </c>
      <c r="H338" s="385">
        <v>0</v>
      </c>
      <c r="I338" s="382" t="s">
        <v>21</v>
      </c>
      <c r="J338" s="370">
        <v>268002011</v>
      </c>
      <c r="K338" s="468" t="s">
        <v>648</v>
      </c>
      <c r="L338" s="237"/>
      <c r="M338" s="237"/>
      <c r="N338" s="237"/>
      <c r="O338" s="237"/>
      <c r="P338" s="237"/>
      <c r="Q338" s="237"/>
      <c r="R338" s="237"/>
      <c r="S338" s="237"/>
      <c r="T338" s="237"/>
      <c r="U338" s="237"/>
      <c r="V338" s="237"/>
      <c r="W338" s="237"/>
      <c r="X338" s="237"/>
      <c r="Y338" s="237"/>
      <c r="Z338" s="237"/>
      <c r="AA338" s="237"/>
      <c r="AB338" s="237"/>
      <c r="AC338" s="237"/>
      <c r="AD338" s="237"/>
      <c r="AE338" s="237"/>
      <c r="AF338" s="237"/>
      <c r="AG338" s="237"/>
      <c r="AH338" s="35"/>
      <c r="AI338" s="35"/>
      <c r="AJ338" s="35"/>
      <c r="AK338" s="35"/>
      <c r="AL338" s="35"/>
      <c r="AN338" s="433" t="s">
        <v>890</v>
      </c>
      <c r="AO338" s="426" t="s">
        <v>885</v>
      </c>
      <c r="AP338" s="426"/>
      <c r="AQ338" s="426"/>
    </row>
    <row r="339" spans="1:43" ht="15.5" customHeight="1" x14ac:dyDescent="0.25">
      <c r="A339" s="450"/>
      <c r="B339" s="483"/>
      <c r="C339" s="450"/>
      <c r="D339" s="311"/>
      <c r="E339" s="450"/>
      <c r="F339" s="370"/>
      <c r="G339" s="385">
        <v>0</v>
      </c>
      <c r="H339" s="385">
        <v>0</v>
      </c>
      <c r="I339" s="382" t="s">
        <v>22</v>
      </c>
      <c r="J339" s="370">
        <v>268002015</v>
      </c>
      <c r="K339" s="469"/>
      <c r="L339" s="237"/>
      <c r="M339" s="237"/>
      <c r="N339" s="237"/>
      <c r="O339" s="237"/>
      <c r="P339" s="237"/>
      <c r="Q339" s="237"/>
      <c r="R339" s="237"/>
      <c r="S339" s="237"/>
      <c r="T339" s="237"/>
      <c r="U339" s="237"/>
      <c r="V339" s="237"/>
      <c r="W339" s="237"/>
      <c r="X339" s="237"/>
      <c r="Y339" s="237"/>
      <c r="Z339" s="237"/>
      <c r="AA339" s="237"/>
      <c r="AB339" s="237"/>
      <c r="AC339" s="237"/>
      <c r="AD339" s="237"/>
      <c r="AE339" s="237"/>
      <c r="AF339" s="237"/>
      <c r="AG339" s="237"/>
      <c r="AH339" s="35"/>
      <c r="AI339" s="35"/>
      <c r="AJ339" s="35"/>
      <c r="AK339" s="35"/>
      <c r="AL339" s="35"/>
      <c r="AN339" s="434"/>
      <c r="AO339" s="426"/>
      <c r="AP339" s="426"/>
      <c r="AQ339" s="426"/>
    </row>
    <row r="340" spans="1:43" ht="15.5" customHeight="1" x14ac:dyDescent="0.25">
      <c r="A340" s="462"/>
      <c r="B340" s="477" t="s">
        <v>71</v>
      </c>
      <c r="C340" s="462" t="s">
        <v>8</v>
      </c>
      <c r="D340" s="248" t="s">
        <v>515</v>
      </c>
      <c r="E340" s="462"/>
      <c r="F340" s="372"/>
      <c r="G340" s="217">
        <f>G348+G349</f>
        <v>637.6579999999999</v>
      </c>
      <c r="H340" s="217">
        <f>H348+H349</f>
        <v>637.6579999999999</v>
      </c>
      <c r="I340" s="372" t="s">
        <v>21</v>
      </c>
      <c r="J340" s="372"/>
      <c r="K340" s="217"/>
      <c r="L340" s="205"/>
      <c r="M340" s="205"/>
      <c r="N340" s="205"/>
      <c r="O340" s="205"/>
      <c r="P340" s="205"/>
      <c r="Q340" s="205"/>
      <c r="R340" s="205"/>
      <c r="S340" s="205"/>
      <c r="T340" s="205"/>
      <c r="U340" s="205"/>
      <c r="V340" s="205"/>
      <c r="W340" s="205"/>
      <c r="X340" s="205"/>
      <c r="Y340" s="205"/>
      <c r="Z340" s="205"/>
      <c r="AA340" s="205"/>
      <c r="AB340" s="205"/>
      <c r="AC340" s="205"/>
      <c r="AD340" s="205"/>
      <c r="AE340" s="205"/>
      <c r="AF340" s="205"/>
      <c r="AG340" s="205"/>
      <c r="AH340" s="35"/>
      <c r="AI340" s="35"/>
      <c r="AJ340" s="35"/>
      <c r="AK340" s="35"/>
      <c r="AL340" s="35"/>
      <c r="AN340" s="425"/>
      <c r="AO340" s="425"/>
      <c r="AP340" s="425"/>
      <c r="AQ340" s="425"/>
    </row>
    <row r="341" spans="1:43" ht="15.5" customHeight="1" x14ac:dyDescent="0.25">
      <c r="A341" s="462"/>
      <c r="B341" s="477"/>
      <c r="C341" s="462"/>
      <c r="D341" s="248"/>
      <c r="E341" s="462"/>
      <c r="F341" s="372"/>
      <c r="G341" s="217">
        <f>G342+G343+G344+G345+G346+G347</f>
        <v>1248.6510000000001</v>
      </c>
      <c r="H341" s="217">
        <f>H342+H343+H344+H345+H346+H347</f>
        <v>1248.5360000000001</v>
      </c>
      <c r="I341" s="372" t="s">
        <v>22</v>
      </c>
      <c r="J341" s="372"/>
      <c r="K341" s="217"/>
      <c r="L341" s="205"/>
      <c r="M341" s="205"/>
      <c r="N341" s="205"/>
      <c r="O341" s="205"/>
      <c r="P341" s="205"/>
      <c r="Q341" s="205"/>
      <c r="R341" s="205"/>
      <c r="S341" s="205"/>
      <c r="T341" s="205"/>
      <c r="U341" s="205"/>
      <c r="V341" s="205"/>
      <c r="W341" s="205"/>
      <c r="X341" s="205"/>
      <c r="Y341" s="205"/>
      <c r="Z341" s="205"/>
      <c r="AA341" s="205"/>
      <c r="AB341" s="205"/>
      <c r="AC341" s="205"/>
      <c r="AD341" s="205"/>
      <c r="AE341" s="205"/>
      <c r="AF341" s="205"/>
      <c r="AG341" s="205"/>
      <c r="AH341" s="35"/>
      <c r="AI341" s="35"/>
      <c r="AJ341" s="35"/>
      <c r="AK341" s="35"/>
      <c r="AL341" s="35"/>
      <c r="AN341" s="425"/>
      <c r="AO341" s="425"/>
      <c r="AP341" s="425"/>
      <c r="AQ341" s="425"/>
    </row>
    <row r="342" spans="1:43" ht="124" customHeight="1" x14ac:dyDescent="0.25">
      <c r="A342" s="311">
        <v>8</v>
      </c>
      <c r="B342" s="195" t="s">
        <v>457</v>
      </c>
      <c r="C342" s="311" t="s">
        <v>8</v>
      </c>
      <c r="D342" s="311" t="s">
        <v>515</v>
      </c>
      <c r="E342" s="311" t="s">
        <v>358</v>
      </c>
      <c r="F342" s="370"/>
      <c r="G342" s="385">
        <v>101.53700000000001</v>
      </c>
      <c r="H342" s="385">
        <v>101.5</v>
      </c>
      <c r="I342" s="382" t="s">
        <v>22</v>
      </c>
      <c r="J342" s="370">
        <v>268025015</v>
      </c>
      <c r="K342" s="156" t="s">
        <v>788</v>
      </c>
      <c r="L342" s="222"/>
      <c r="M342" s="222"/>
      <c r="N342" s="222"/>
      <c r="O342" s="222"/>
      <c r="P342" s="222"/>
      <c r="Q342" s="222"/>
      <c r="R342" s="222"/>
      <c r="S342" s="222"/>
      <c r="T342" s="222"/>
      <c r="U342" s="222"/>
      <c r="V342" s="222"/>
      <c r="W342" s="222"/>
      <c r="X342" s="222"/>
      <c r="Y342" s="222"/>
      <c r="Z342" s="222"/>
      <c r="AA342" s="222"/>
      <c r="AB342" s="222"/>
      <c r="AC342" s="222"/>
      <c r="AD342" s="222"/>
      <c r="AE342" s="222"/>
      <c r="AF342" s="222"/>
      <c r="AG342" s="222"/>
      <c r="AH342" s="35"/>
      <c r="AI342" s="35"/>
      <c r="AJ342" s="35"/>
      <c r="AK342" s="35"/>
      <c r="AL342" s="35"/>
      <c r="AN342" s="426" t="s">
        <v>890</v>
      </c>
      <c r="AO342" s="426" t="s">
        <v>885</v>
      </c>
      <c r="AP342" s="426"/>
      <c r="AQ342" s="426"/>
    </row>
    <row r="343" spans="1:43" ht="124" customHeight="1" x14ac:dyDescent="0.25">
      <c r="A343" s="311">
        <v>9</v>
      </c>
      <c r="B343" s="195" t="s">
        <v>458</v>
      </c>
      <c r="C343" s="311" t="s">
        <v>8</v>
      </c>
      <c r="D343" s="311" t="s">
        <v>515</v>
      </c>
      <c r="E343" s="311" t="s">
        <v>358</v>
      </c>
      <c r="F343" s="370"/>
      <c r="G343" s="385">
        <v>233.84800000000001</v>
      </c>
      <c r="H343" s="385">
        <v>233.8</v>
      </c>
      <c r="I343" s="382" t="s">
        <v>22</v>
      </c>
      <c r="J343" s="370">
        <v>268025015</v>
      </c>
      <c r="K343" s="156" t="s">
        <v>789</v>
      </c>
      <c r="L343" s="222"/>
      <c r="M343" s="222"/>
      <c r="N343" s="222"/>
      <c r="O343" s="222"/>
      <c r="P343" s="222"/>
      <c r="Q343" s="222"/>
      <c r="R343" s="222"/>
      <c r="S343" s="222"/>
      <c r="T343" s="222"/>
      <c r="U343" s="222"/>
      <c r="V343" s="222"/>
      <c r="W343" s="222"/>
      <c r="X343" s="222"/>
      <c r="Y343" s="222"/>
      <c r="Z343" s="222"/>
      <c r="AA343" s="222"/>
      <c r="AB343" s="222"/>
      <c r="AC343" s="222"/>
      <c r="AD343" s="222"/>
      <c r="AE343" s="222"/>
      <c r="AF343" s="222"/>
      <c r="AG343" s="222"/>
      <c r="AH343" s="35"/>
      <c r="AI343" s="35"/>
      <c r="AJ343" s="35"/>
      <c r="AK343" s="35"/>
      <c r="AL343" s="35"/>
      <c r="AN343" s="426" t="s">
        <v>890</v>
      </c>
      <c r="AO343" s="426" t="s">
        <v>885</v>
      </c>
      <c r="AP343" s="426"/>
      <c r="AQ343" s="426"/>
    </row>
    <row r="344" spans="1:43" ht="124" customHeight="1" x14ac:dyDescent="0.25">
      <c r="A344" s="311">
        <v>10</v>
      </c>
      <c r="B344" s="195" t="s">
        <v>459</v>
      </c>
      <c r="C344" s="311" t="s">
        <v>8</v>
      </c>
      <c r="D344" s="311" t="s">
        <v>515</v>
      </c>
      <c r="E344" s="311" t="s">
        <v>358</v>
      </c>
      <c r="F344" s="370"/>
      <c r="G344" s="385">
        <v>43.426000000000002</v>
      </c>
      <c r="H344" s="385">
        <v>43.4</v>
      </c>
      <c r="I344" s="382" t="s">
        <v>22</v>
      </c>
      <c r="J344" s="370">
        <v>268025015</v>
      </c>
      <c r="K344" s="156" t="s">
        <v>790</v>
      </c>
      <c r="L344" s="222"/>
      <c r="M344" s="222"/>
      <c r="N344" s="222"/>
      <c r="O344" s="222"/>
      <c r="P344" s="222"/>
      <c r="Q344" s="222"/>
      <c r="R344" s="222"/>
      <c r="S344" s="222"/>
      <c r="T344" s="222"/>
      <c r="U344" s="222"/>
      <c r="V344" s="222"/>
      <c r="W344" s="222"/>
      <c r="X344" s="222"/>
      <c r="Y344" s="222"/>
      <c r="Z344" s="222"/>
      <c r="AA344" s="222"/>
      <c r="AB344" s="222"/>
      <c r="AC344" s="222"/>
      <c r="AD344" s="222"/>
      <c r="AE344" s="222"/>
      <c r="AF344" s="222"/>
      <c r="AG344" s="222"/>
      <c r="AH344" s="35"/>
      <c r="AI344" s="35"/>
      <c r="AJ344" s="35"/>
      <c r="AK344" s="35"/>
      <c r="AL344" s="35"/>
      <c r="AN344" s="426" t="s">
        <v>890</v>
      </c>
      <c r="AO344" s="426" t="s">
        <v>885</v>
      </c>
      <c r="AP344" s="426"/>
      <c r="AQ344" s="426"/>
    </row>
    <row r="345" spans="1:43" ht="124" customHeight="1" x14ac:dyDescent="0.25">
      <c r="A345" s="311">
        <v>11</v>
      </c>
      <c r="B345" s="195" t="s">
        <v>460</v>
      </c>
      <c r="C345" s="311" t="s">
        <v>8</v>
      </c>
      <c r="D345" s="311" t="s">
        <v>515</v>
      </c>
      <c r="E345" s="311" t="s">
        <v>358</v>
      </c>
      <c r="F345" s="370"/>
      <c r="G345" s="385">
        <v>333.43599999999998</v>
      </c>
      <c r="H345" s="385">
        <v>333.43599999999998</v>
      </c>
      <c r="I345" s="382" t="s">
        <v>22</v>
      </c>
      <c r="J345" s="370">
        <v>268025015</v>
      </c>
      <c r="K345" s="156" t="s">
        <v>791</v>
      </c>
      <c r="L345" s="222"/>
      <c r="M345" s="222"/>
      <c r="N345" s="222"/>
      <c r="O345" s="222"/>
      <c r="P345" s="222"/>
      <c r="Q345" s="222"/>
      <c r="R345" s="222"/>
      <c r="S345" s="222"/>
      <c r="T345" s="222"/>
      <c r="U345" s="222"/>
      <c r="V345" s="222"/>
      <c r="W345" s="222"/>
      <c r="X345" s="222"/>
      <c r="Y345" s="222"/>
      <c r="Z345" s="222"/>
      <c r="AA345" s="222"/>
      <c r="AB345" s="222"/>
      <c r="AC345" s="222"/>
      <c r="AD345" s="222"/>
      <c r="AE345" s="222"/>
      <c r="AF345" s="222"/>
      <c r="AG345" s="222"/>
      <c r="AH345" s="35"/>
      <c r="AI345" s="35"/>
      <c r="AJ345" s="35"/>
      <c r="AK345" s="35"/>
      <c r="AL345" s="35"/>
      <c r="AN345" s="426" t="s">
        <v>890</v>
      </c>
      <c r="AO345" s="426" t="s">
        <v>885</v>
      </c>
      <c r="AP345" s="426"/>
      <c r="AQ345" s="426"/>
    </row>
    <row r="346" spans="1:43" ht="124" customHeight="1" x14ac:dyDescent="0.25">
      <c r="A346" s="311">
        <v>12</v>
      </c>
      <c r="B346" s="195" t="s">
        <v>461</v>
      </c>
      <c r="C346" s="311" t="s">
        <v>8</v>
      </c>
      <c r="D346" s="311" t="s">
        <v>515</v>
      </c>
      <c r="E346" s="311" t="s">
        <v>358</v>
      </c>
      <c r="F346" s="370"/>
      <c r="G346" s="385">
        <v>280.70400000000001</v>
      </c>
      <c r="H346" s="385">
        <v>280.7</v>
      </c>
      <c r="I346" s="382" t="s">
        <v>22</v>
      </c>
      <c r="J346" s="370">
        <v>268025015</v>
      </c>
      <c r="K346" s="156" t="s">
        <v>792</v>
      </c>
      <c r="L346" s="222"/>
      <c r="M346" s="222"/>
      <c r="N346" s="222"/>
      <c r="O346" s="222"/>
      <c r="P346" s="222"/>
      <c r="Q346" s="222"/>
      <c r="R346" s="222"/>
      <c r="S346" s="222"/>
      <c r="T346" s="222"/>
      <c r="U346" s="222"/>
      <c r="V346" s="222"/>
      <c r="W346" s="222"/>
      <c r="X346" s="222"/>
      <c r="Y346" s="222"/>
      <c r="Z346" s="222"/>
      <c r="AA346" s="222"/>
      <c r="AB346" s="222"/>
      <c r="AC346" s="222"/>
      <c r="AD346" s="222"/>
      <c r="AE346" s="222"/>
      <c r="AF346" s="222"/>
      <c r="AG346" s="222"/>
      <c r="AH346" s="35"/>
      <c r="AI346" s="35"/>
      <c r="AJ346" s="35"/>
      <c r="AK346" s="35"/>
      <c r="AL346" s="35"/>
      <c r="AN346" s="426" t="s">
        <v>890</v>
      </c>
      <c r="AO346" s="426" t="s">
        <v>885</v>
      </c>
      <c r="AP346" s="426"/>
      <c r="AQ346" s="426"/>
    </row>
    <row r="347" spans="1:43" ht="124" customHeight="1" x14ac:dyDescent="0.25">
      <c r="A347" s="311">
        <v>13</v>
      </c>
      <c r="B347" s="195" t="s">
        <v>462</v>
      </c>
      <c r="C347" s="311" t="s">
        <v>8</v>
      </c>
      <c r="D347" s="311" t="s">
        <v>515</v>
      </c>
      <c r="E347" s="311" t="s">
        <v>358</v>
      </c>
      <c r="F347" s="370"/>
      <c r="G347" s="385">
        <v>255.7</v>
      </c>
      <c r="H347" s="385">
        <v>255.7</v>
      </c>
      <c r="I347" s="382" t="s">
        <v>22</v>
      </c>
      <c r="J347" s="370">
        <v>268025015</v>
      </c>
      <c r="K347" s="156" t="s">
        <v>793</v>
      </c>
      <c r="L347" s="222"/>
      <c r="M347" s="222"/>
      <c r="N347" s="222"/>
      <c r="O347" s="222"/>
      <c r="P347" s="222"/>
      <c r="Q347" s="222"/>
      <c r="R347" s="222"/>
      <c r="S347" s="222"/>
      <c r="T347" s="222"/>
      <c r="U347" s="222"/>
      <c r="V347" s="222"/>
      <c r="W347" s="222"/>
      <c r="X347" s="222"/>
      <c r="Y347" s="222"/>
      <c r="Z347" s="222"/>
      <c r="AA347" s="222"/>
      <c r="AB347" s="222"/>
      <c r="AC347" s="222"/>
      <c r="AD347" s="222"/>
      <c r="AE347" s="222"/>
      <c r="AF347" s="222"/>
      <c r="AG347" s="222"/>
      <c r="AH347" s="35"/>
      <c r="AI347" s="35"/>
      <c r="AJ347" s="35"/>
      <c r="AK347" s="35"/>
      <c r="AL347" s="35"/>
      <c r="AN347" s="426" t="s">
        <v>890</v>
      </c>
      <c r="AO347" s="426" t="s">
        <v>885</v>
      </c>
      <c r="AP347" s="426"/>
      <c r="AQ347" s="426"/>
    </row>
    <row r="348" spans="1:43" ht="124" customHeight="1" x14ac:dyDescent="0.25">
      <c r="A348" s="311">
        <v>25</v>
      </c>
      <c r="B348" s="195" t="s">
        <v>359</v>
      </c>
      <c r="C348" s="311" t="s">
        <v>8</v>
      </c>
      <c r="D348" s="311" t="s">
        <v>515</v>
      </c>
      <c r="E348" s="311" t="s">
        <v>360</v>
      </c>
      <c r="F348" s="370"/>
      <c r="G348" s="385">
        <v>106.113</v>
      </c>
      <c r="H348" s="385">
        <v>106.113</v>
      </c>
      <c r="I348" s="382" t="s">
        <v>21</v>
      </c>
      <c r="J348" s="370">
        <v>268113011</v>
      </c>
      <c r="K348" s="156" t="s">
        <v>794</v>
      </c>
      <c r="L348" s="222"/>
      <c r="M348" s="222"/>
      <c r="N348" s="222"/>
      <c r="O348" s="222"/>
      <c r="P348" s="222"/>
      <c r="Q348" s="222"/>
      <c r="R348" s="222"/>
      <c r="S348" s="222"/>
      <c r="T348" s="222"/>
      <c r="U348" s="222"/>
      <c r="V348" s="222"/>
      <c r="W348" s="222"/>
      <c r="X348" s="222"/>
      <c r="Y348" s="222"/>
      <c r="Z348" s="222"/>
      <c r="AA348" s="222"/>
      <c r="AB348" s="222"/>
      <c r="AC348" s="222"/>
      <c r="AD348" s="222"/>
      <c r="AE348" s="222"/>
      <c r="AF348" s="222"/>
      <c r="AG348" s="222"/>
      <c r="AH348" s="35"/>
      <c r="AI348" s="35"/>
      <c r="AJ348" s="35"/>
      <c r="AK348" s="35"/>
      <c r="AL348" s="35"/>
      <c r="AN348" s="426" t="s">
        <v>890</v>
      </c>
      <c r="AO348" s="426" t="s">
        <v>885</v>
      </c>
      <c r="AP348" s="426"/>
      <c r="AQ348" s="426"/>
    </row>
    <row r="349" spans="1:43" ht="124" customHeight="1" x14ac:dyDescent="0.25">
      <c r="A349" s="311">
        <v>26</v>
      </c>
      <c r="B349" s="195" t="s">
        <v>361</v>
      </c>
      <c r="C349" s="311" t="s">
        <v>8</v>
      </c>
      <c r="D349" s="311" t="s">
        <v>515</v>
      </c>
      <c r="E349" s="311" t="s">
        <v>360</v>
      </c>
      <c r="F349" s="370"/>
      <c r="G349" s="385">
        <v>531.54499999999996</v>
      </c>
      <c r="H349" s="385">
        <v>531.54499999999996</v>
      </c>
      <c r="I349" s="382" t="s">
        <v>21</v>
      </c>
      <c r="J349" s="370">
        <v>268113011</v>
      </c>
      <c r="K349" s="156" t="s">
        <v>795</v>
      </c>
      <c r="L349" s="222"/>
      <c r="M349" s="222"/>
      <c r="N349" s="222"/>
      <c r="O349" s="222"/>
      <c r="P349" s="222"/>
      <c r="Q349" s="222"/>
      <c r="R349" s="222"/>
      <c r="S349" s="222"/>
      <c r="T349" s="222"/>
      <c r="U349" s="222"/>
      <c r="V349" s="222"/>
      <c r="W349" s="222"/>
      <c r="X349" s="222"/>
      <c r="Y349" s="222"/>
      <c r="Z349" s="222"/>
      <c r="AA349" s="222"/>
      <c r="AB349" s="222"/>
      <c r="AC349" s="222"/>
      <c r="AD349" s="222"/>
      <c r="AE349" s="222"/>
      <c r="AF349" s="222"/>
      <c r="AG349" s="222"/>
      <c r="AH349" s="35"/>
      <c r="AI349" s="35"/>
      <c r="AJ349" s="35"/>
      <c r="AK349" s="35"/>
      <c r="AL349" s="35"/>
      <c r="AN349" s="426" t="s">
        <v>890</v>
      </c>
      <c r="AO349" s="426" t="s">
        <v>885</v>
      </c>
      <c r="AP349" s="426"/>
      <c r="AQ349" s="426"/>
    </row>
    <row r="350" spans="1:43" ht="15.5" customHeight="1" x14ac:dyDescent="0.25">
      <c r="A350" s="462"/>
      <c r="B350" s="492" t="s">
        <v>73</v>
      </c>
      <c r="C350" s="462" t="s">
        <v>8</v>
      </c>
      <c r="D350" s="248" t="s">
        <v>515</v>
      </c>
      <c r="E350" s="462" t="s">
        <v>358</v>
      </c>
      <c r="F350" s="372"/>
      <c r="G350" s="217">
        <f>G352+G353+G354+G355+G356+G357+G358+G359+G360+G361+G362+G363+G364+G365+G367+G368+G369+G370+G371+G372+G373+G374+G375+G376+G377+G378+G379+G380+G381+G382+G383+G384+G385+G386+G387+G388+G389+G390+G391+G392+G395</f>
        <v>11158.523999999999</v>
      </c>
      <c r="H350" s="217">
        <f>H352+H353+H354+H355+H356+H357+H358+H359+H360+H361+H362+H363+H364+H365+H367+H368+H369+H370+H371+H372+H373+H374+H375+H376+H377+H378+H379+H380+H381+H382+H383+H384+H385+H386+H387+H388+H389+H390+H391+H392+H395</f>
        <v>11158.448000000002</v>
      </c>
      <c r="I350" s="372" t="s">
        <v>21</v>
      </c>
      <c r="J350" s="372"/>
      <c r="K350" s="250"/>
      <c r="L350" s="251"/>
      <c r="M350" s="251"/>
      <c r="N350" s="251"/>
      <c r="O350" s="251"/>
      <c r="P350" s="251"/>
      <c r="Q350" s="251"/>
      <c r="R350" s="251"/>
      <c r="S350" s="251"/>
      <c r="T350" s="251"/>
      <c r="U350" s="251"/>
      <c r="V350" s="251"/>
      <c r="W350" s="251"/>
      <c r="X350" s="251"/>
      <c r="Y350" s="251"/>
      <c r="Z350" s="251"/>
      <c r="AA350" s="251"/>
      <c r="AB350" s="251"/>
      <c r="AC350" s="251"/>
      <c r="AD350" s="251"/>
      <c r="AE350" s="251"/>
      <c r="AF350" s="251"/>
      <c r="AG350" s="251"/>
      <c r="AH350" s="35"/>
      <c r="AI350" s="35"/>
      <c r="AJ350" s="35"/>
      <c r="AK350" s="35"/>
      <c r="AL350" s="35"/>
      <c r="AN350" s="425"/>
      <c r="AO350" s="425"/>
      <c r="AP350" s="425"/>
      <c r="AQ350" s="425"/>
    </row>
    <row r="351" spans="1:43" ht="15.5" customHeight="1" x14ac:dyDescent="0.25">
      <c r="A351" s="462"/>
      <c r="B351" s="492"/>
      <c r="C351" s="462"/>
      <c r="D351" s="248"/>
      <c r="E351" s="462"/>
      <c r="F351" s="372"/>
      <c r="G351" s="252">
        <f>G366+G393+G394</f>
        <v>537.67200000000003</v>
      </c>
      <c r="H351" s="252">
        <f>H366+H393+H394</f>
        <v>537.67200000000003</v>
      </c>
      <c r="I351" s="372" t="s">
        <v>22</v>
      </c>
      <c r="J351" s="372"/>
      <c r="K351" s="253"/>
      <c r="L351" s="254"/>
      <c r="M351" s="254"/>
      <c r="N351" s="254"/>
      <c r="O351" s="254"/>
      <c r="P351" s="254"/>
      <c r="Q351" s="254"/>
      <c r="R351" s="254"/>
      <c r="S351" s="254"/>
      <c r="T351" s="254"/>
      <c r="U351" s="254"/>
      <c r="V351" s="254"/>
      <c r="W351" s="254"/>
      <c r="X351" s="254"/>
      <c r="Y351" s="254"/>
      <c r="Z351" s="254"/>
      <c r="AA351" s="254"/>
      <c r="AB351" s="254"/>
      <c r="AC351" s="254"/>
      <c r="AD351" s="254"/>
      <c r="AE351" s="254"/>
      <c r="AF351" s="254"/>
      <c r="AG351" s="254"/>
      <c r="AH351" s="35"/>
      <c r="AI351" s="35"/>
      <c r="AJ351" s="35"/>
      <c r="AK351" s="35"/>
      <c r="AL351" s="35"/>
      <c r="AN351" s="425"/>
      <c r="AO351" s="425"/>
      <c r="AP351" s="425"/>
      <c r="AQ351" s="425"/>
    </row>
    <row r="352" spans="1:43" ht="124" customHeight="1" x14ac:dyDescent="0.25">
      <c r="A352" s="311">
        <v>38</v>
      </c>
      <c r="B352" s="195" t="s">
        <v>125</v>
      </c>
      <c r="C352" s="311" t="s">
        <v>8</v>
      </c>
      <c r="D352" s="311" t="s">
        <v>515</v>
      </c>
      <c r="E352" s="311" t="s">
        <v>358</v>
      </c>
      <c r="F352" s="370"/>
      <c r="G352" s="385">
        <v>686.96500000000003</v>
      </c>
      <c r="H352" s="385">
        <v>686.96500000000003</v>
      </c>
      <c r="I352" s="382" t="s">
        <v>21</v>
      </c>
      <c r="J352" s="370">
        <v>268028011</v>
      </c>
      <c r="K352" s="156" t="s">
        <v>796</v>
      </c>
      <c r="L352" s="222"/>
      <c r="M352" s="222"/>
      <c r="N352" s="222"/>
      <c r="O352" s="222"/>
      <c r="P352" s="222"/>
      <c r="Q352" s="222"/>
      <c r="R352" s="222"/>
      <c r="S352" s="222"/>
      <c r="T352" s="222"/>
      <c r="U352" s="222"/>
      <c r="V352" s="222"/>
      <c r="W352" s="222"/>
      <c r="X352" s="222"/>
      <c r="Y352" s="222"/>
      <c r="Z352" s="222"/>
      <c r="AA352" s="222"/>
      <c r="AB352" s="222"/>
      <c r="AC352" s="222"/>
      <c r="AD352" s="222"/>
      <c r="AE352" s="222"/>
      <c r="AF352" s="222"/>
      <c r="AG352" s="222"/>
      <c r="AH352" s="35"/>
      <c r="AI352" s="35"/>
      <c r="AJ352" s="35"/>
      <c r="AK352" s="35"/>
      <c r="AL352" s="35"/>
      <c r="AN352" s="426" t="s">
        <v>890</v>
      </c>
      <c r="AO352" s="426" t="s">
        <v>885</v>
      </c>
      <c r="AP352" s="426"/>
      <c r="AQ352" s="426"/>
    </row>
    <row r="353" spans="1:43" ht="124" customHeight="1" x14ac:dyDescent="0.25">
      <c r="A353" s="311">
        <v>43</v>
      </c>
      <c r="B353" s="195" t="s">
        <v>465</v>
      </c>
      <c r="C353" s="311" t="s">
        <v>8</v>
      </c>
      <c r="D353" s="311" t="s">
        <v>515</v>
      </c>
      <c r="E353" s="311" t="s">
        <v>358</v>
      </c>
      <c r="F353" s="370"/>
      <c r="G353" s="385">
        <v>616.78599999999994</v>
      </c>
      <c r="H353" s="385">
        <v>616.78599999999994</v>
      </c>
      <c r="I353" s="382" t="s">
        <v>21</v>
      </c>
      <c r="J353" s="370">
        <v>268028011</v>
      </c>
      <c r="K353" s="156" t="s">
        <v>797</v>
      </c>
      <c r="L353" s="222"/>
      <c r="M353" s="222"/>
      <c r="N353" s="222"/>
      <c r="O353" s="222"/>
      <c r="P353" s="222"/>
      <c r="Q353" s="222"/>
      <c r="R353" s="222"/>
      <c r="S353" s="222"/>
      <c r="T353" s="222"/>
      <c r="U353" s="222"/>
      <c r="V353" s="222"/>
      <c r="W353" s="222"/>
      <c r="X353" s="222"/>
      <c r="Y353" s="222"/>
      <c r="Z353" s="222"/>
      <c r="AA353" s="222"/>
      <c r="AB353" s="222"/>
      <c r="AC353" s="222"/>
      <c r="AD353" s="222"/>
      <c r="AE353" s="222"/>
      <c r="AF353" s="222"/>
      <c r="AG353" s="222"/>
      <c r="AH353" s="35"/>
      <c r="AI353" s="35"/>
      <c r="AJ353" s="35"/>
      <c r="AK353" s="35"/>
      <c r="AL353" s="35"/>
      <c r="AN353" s="426" t="s">
        <v>890</v>
      </c>
      <c r="AO353" s="426" t="s">
        <v>885</v>
      </c>
      <c r="AP353" s="426"/>
      <c r="AQ353" s="426"/>
    </row>
    <row r="354" spans="1:43" ht="62" customHeight="1" x14ac:dyDescent="0.25">
      <c r="A354" s="311">
        <v>49</v>
      </c>
      <c r="B354" s="195" t="s">
        <v>75</v>
      </c>
      <c r="C354" s="311" t="s">
        <v>8</v>
      </c>
      <c r="D354" s="311" t="s">
        <v>515</v>
      </c>
      <c r="E354" s="311" t="s">
        <v>358</v>
      </c>
      <c r="F354" s="370"/>
      <c r="G354" s="385">
        <v>1046.595</v>
      </c>
      <c r="H354" s="385">
        <v>1046.595</v>
      </c>
      <c r="I354" s="382" t="s">
        <v>21</v>
      </c>
      <c r="J354" s="370">
        <v>268028011</v>
      </c>
      <c r="K354" s="156" t="s">
        <v>798</v>
      </c>
      <c r="L354" s="222"/>
      <c r="M354" s="222"/>
      <c r="N354" s="222"/>
      <c r="O354" s="222"/>
      <c r="P354" s="222"/>
      <c r="Q354" s="222"/>
      <c r="R354" s="222"/>
      <c r="S354" s="222"/>
      <c r="T354" s="222"/>
      <c r="U354" s="222"/>
      <c r="V354" s="222"/>
      <c r="W354" s="222"/>
      <c r="X354" s="222"/>
      <c r="Y354" s="222"/>
      <c r="Z354" s="222"/>
      <c r="AA354" s="222"/>
      <c r="AB354" s="222"/>
      <c r="AC354" s="222"/>
      <c r="AD354" s="222"/>
      <c r="AE354" s="222"/>
      <c r="AF354" s="222"/>
      <c r="AG354" s="222"/>
      <c r="AH354" s="35"/>
      <c r="AI354" s="35"/>
      <c r="AJ354" s="35"/>
      <c r="AK354" s="35"/>
      <c r="AL354" s="35"/>
      <c r="AN354" s="426" t="s">
        <v>890</v>
      </c>
      <c r="AO354" s="426" t="s">
        <v>885</v>
      </c>
      <c r="AP354" s="426"/>
      <c r="AQ354" s="426"/>
    </row>
    <row r="355" spans="1:43" ht="124" customHeight="1" x14ac:dyDescent="0.25">
      <c r="A355" s="311">
        <v>55</v>
      </c>
      <c r="B355" s="195" t="s">
        <v>126</v>
      </c>
      <c r="C355" s="311" t="s">
        <v>8</v>
      </c>
      <c r="D355" s="311" t="s">
        <v>515</v>
      </c>
      <c r="E355" s="311" t="s">
        <v>358</v>
      </c>
      <c r="F355" s="370"/>
      <c r="G355" s="385">
        <v>271.68299999999999</v>
      </c>
      <c r="H355" s="385">
        <v>271.68299999999999</v>
      </c>
      <c r="I355" s="382" t="s">
        <v>21</v>
      </c>
      <c r="J355" s="370">
        <v>268028011</v>
      </c>
      <c r="K355" s="156" t="s">
        <v>799</v>
      </c>
      <c r="L355" s="222"/>
      <c r="M355" s="222"/>
      <c r="N355" s="222"/>
      <c r="O355" s="222"/>
      <c r="P355" s="222"/>
      <c r="Q355" s="222"/>
      <c r="R355" s="222"/>
      <c r="S355" s="222"/>
      <c r="T355" s="222"/>
      <c r="U355" s="222"/>
      <c r="V355" s="222"/>
      <c r="W355" s="222"/>
      <c r="X355" s="222"/>
      <c r="Y355" s="222"/>
      <c r="Z355" s="222"/>
      <c r="AA355" s="222"/>
      <c r="AB355" s="222"/>
      <c r="AC355" s="222"/>
      <c r="AD355" s="222"/>
      <c r="AE355" s="222"/>
      <c r="AF355" s="222"/>
      <c r="AG355" s="222"/>
      <c r="AH355" s="35"/>
      <c r="AI355" s="35"/>
      <c r="AJ355" s="35"/>
      <c r="AK355" s="35"/>
      <c r="AL355" s="35"/>
      <c r="AN355" s="426" t="s">
        <v>890</v>
      </c>
      <c r="AO355" s="426" t="s">
        <v>885</v>
      </c>
      <c r="AP355" s="426"/>
      <c r="AQ355" s="426"/>
    </row>
    <row r="356" spans="1:43" ht="124" customHeight="1" x14ac:dyDescent="0.25">
      <c r="A356" s="311">
        <v>58</v>
      </c>
      <c r="B356" s="195" t="s">
        <v>468</v>
      </c>
      <c r="C356" s="311" t="s">
        <v>8</v>
      </c>
      <c r="D356" s="311" t="s">
        <v>515</v>
      </c>
      <c r="E356" s="311" t="s">
        <v>358</v>
      </c>
      <c r="F356" s="370"/>
      <c r="G356" s="385">
        <v>552.471</v>
      </c>
      <c r="H356" s="385">
        <v>552.471</v>
      </c>
      <c r="I356" s="382" t="s">
        <v>21</v>
      </c>
      <c r="J356" s="370">
        <v>268028011</v>
      </c>
      <c r="K356" s="156" t="s">
        <v>800</v>
      </c>
      <c r="L356" s="222"/>
      <c r="M356" s="222"/>
      <c r="N356" s="222"/>
      <c r="O356" s="222"/>
      <c r="P356" s="222"/>
      <c r="Q356" s="222"/>
      <c r="R356" s="222"/>
      <c r="S356" s="222"/>
      <c r="T356" s="222"/>
      <c r="U356" s="222"/>
      <c r="V356" s="222"/>
      <c r="W356" s="222"/>
      <c r="X356" s="222"/>
      <c r="Y356" s="222"/>
      <c r="Z356" s="222"/>
      <c r="AA356" s="222"/>
      <c r="AB356" s="222"/>
      <c r="AC356" s="222"/>
      <c r="AD356" s="222"/>
      <c r="AE356" s="222"/>
      <c r="AF356" s="222"/>
      <c r="AG356" s="222"/>
      <c r="AH356" s="35"/>
      <c r="AI356" s="35"/>
      <c r="AJ356" s="35"/>
      <c r="AK356" s="35"/>
      <c r="AL356" s="35"/>
      <c r="AN356" s="426" t="s">
        <v>890</v>
      </c>
      <c r="AO356" s="426" t="s">
        <v>885</v>
      </c>
      <c r="AP356" s="426"/>
      <c r="AQ356" s="426"/>
    </row>
    <row r="357" spans="1:43" ht="124" customHeight="1" x14ac:dyDescent="0.25">
      <c r="A357" s="311">
        <v>59</v>
      </c>
      <c r="B357" s="195" t="s">
        <v>467</v>
      </c>
      <c r="C357" s="311" t="s">
        <v>8</v>
      </c>
      <c r="D357" s="311" t="s">
        <v>515</v>
      </c>
      <c r="E357" s="311" t="s">
        <v>358</v>
      </c>
      <c r="F357" s="370"/>
      <c r="G357" s="385">
        <v>552.41999999999996</v>
      </c>
      <c r="H357" s="385">
        <v>552.41999999999996</v>
      </c>
      <c r="I357" s="382" t="s">
        <v>21</v>
      </c>
      <c r="J357" s="370">
        <v>268102011</v>
      </c>
      <c r="K357" s="156" t="s">
        <v>801</v>
      </c>
      <c r="L357" s="222"/>
      <c r="M357" s="222"/>
      <c r="N357" s="222"/>
      <c r="O357" s="222"/>
      <c r="P357" s="222"/>
      <c r="Q357" s="222"/>
      <c r="R357" s="222"/>
      <c r="S357" s="222"/>
      <c r="T357" s="222"/>
      <c r="U357" s="222"/>
      <c r="V357" s="222"/>
      <c r="W357" s="222"/>
      <c r="X357" s="222"/>
      <c r="Y357" s="222"/>
      <c r="Z357" s="222"/>
      <c r="AA357" s="222"/>
      <c r="AB357" s="222"/>
      <c r="AC357" s="222"/>
      <c r="AD357" s="222"/>
      <c r="AE357" s="222"/>
      <c r="AF357" s="222"/>
      <c r="AG357" s="222"/>
      <c r="AH357" s="35"/>
      <c r="AI357" s="35"/>
      <c r="AJ357" s="35"/>
      <c r="AK357" s="35"/>
      <c r="AL357" s="35"/>
      <c r="AN357" s="426" t="s">
        <v>890</v>
      </c>
      <c r="AO357" s="426" t="s">
        <v>885</v>
      </c>
      <c r="AP357" s="426"/>
      <c r="AQ357" s="426"/>
    </row>
    <row r="358" spans="1:43" ht="58.5" customHeight="1" x14ac:dyDescent="0.25">
      <c r="A358" s="311">
        <v>60</v>
      </c>
      <c r="B358" s="195" t="s">
        <v>74</v>
      </c>
      <c r="C358" s="311" t="s">
        <v>8</v>
      </c>
      <c r="D358" s="311" t="s">
        <v>515</v>
      </c>
      <c r="E358" s="311" t="s">
        <v>358</v>
      </c>
      <c r="F358" s="370"/>
      <c r="G358" s="385">
        <v>507.48899999999998</v>
      </c>
      <c r="H358" s="385">
        <v>507.48899999999998</v>
      </c>
      <c r="I358" s="382" t="s">
        <v>21</v>
      </c>
      <c r="J358" s="370">
        <v>268028011</v>
      </c>
      <c r="K358" s="156" t="s">
        <v>802</v>
      </c>
      <c r="L358" s="222"/>
      <c r="M358" s="222"/>
      <c r="N358" s="222"/>
      <c r="O358" s="222"/>
      <c r="P358" s="222"/>
      <c r="Q358" s="222"/>
      <c r="R358" s="222"/>
      <c r="S358" s="222"/>
      <c r="T358" s="222"/>
      <c r="U358" s="222"/>
      <c r="V358" s="222"/>
      <c r="W358" s="222"/>
      <c r="X358" s="222"/>
      <c r="Y358" s="222"/>
      <c r="Z358" s="222"/>
      <c r="AA358" s="222"/>
      <c r="AB358" s="222"/>
      <c r="AC358" s="222"/>
      <c r="AD358" s="222"/>
      <c r="AE358" s="222"/>
      <c r="AF358" s="222"/>
      <c r="AG358" s="222"/>
      <c r="AH358" s="35"/>
      <c r="AI358" s="35"/>
      <c r="AJ358" s="35"/>
      <c r="AK358" s="35"/>
      <c r="AL358" s="35"/>
      <c r="AN358" s="426" t="s">
        <v>890</v>
      </c>
      <c r="AO358" s="426" t="s">
        <v>885</v>
      </c>
      <c r="AP358" s="426"/>
      <c r="AQ358" s="426"/>
    </row>
    <row r="359" spans="1:43" ht="124" customHeight="1" x14ac:dyDescent="0.25">
      <c r="A359" s="311">
        <v>63</v>
      </c>
      <c r="B359" s="195" t="s">
        <v>362</v>
      </c>
      <c r="C359" s="311" t="s">
        <v>8</v>
      </c>
      <c r="D359" s="311" t="s">
        <v>515</v>
      </c>
      <c r="E359" s="311" t="s">
        <v>358</v>
      </c>
      <c r="F359" s="370"/>
      <c r="G359" s="385">
        <v>757.05799999999999</v>
      </c>
      <c r="H359" s="385">
        <v>757.05799999999999</v>
      </c>
      <c r="I359" s="382" t="s">
        <v>21</v>
      </c>
      <c r="J359" s="370">
        <v>268028011</v>
      </c>
      <c r="K359" s="156" t="s">
        <v>803</v>
      </c>
      <c r="L359" s="222"/>
      <c r="M359" s="222"/>
      <c r="N359" s="222"/>
      <c r="O359" s="222"/>
      <c r="P359" s="222"/>
      <c r="Q359" s="222"/>
      <c r="R359" s="222"/>
      <c r="S359" s="222"/>
      <c r="T359" s="222"/>
      <c r="U359" s="222"/>
      <c r="V359" s="222"/>
      <c r="W359" s="222"/>
      <c r="X359" s="222"/>
      <c r="Y359" s="222"/>
      <c r="Z359" s="222"/>
      <c r="AA359" s="222"/>
      <c r="AB359" s="222"/>
      <c r="AC359" s="222"/>
      <c r="AD359" s="222"/>
      <c r="AE359" s="222"/>
      <c r="AF359" s="222"/>
      <c r="AG359" s="222"/>
      <c r="AH359" s="35"/>
      <c r="AI359" s="35"/>
      <c r="AJ359" s="35"/>
      <c r="AK359" s="35"/>
      <c r="AL359" s="35"/>
      <c r="AN359" s="426" t="s">
        <v>890</v>
      </c>
      <c r="AO359" s="426" t="s">
        <v>885</v>
      </c>
      <c r="AP359" s="426"/>
      <c r="AQ359" s="426"/>
    </row>
    <row r="360" spans="1:43" ht="124" customHeight="1" x14ac:dyDescent="0.25">
      <c r="A360" s="311">
        <v>78</v>
      </c>
      <c r="B360" s="195" t="s">
        <v>364</v>
      </c>
      <c r="C360" s="311" t="s">
        <v>8</v>
      </c>
      <c r="D360" s="311" t="s">
        <v>515</v>
      </c>
      <c r="E360" s="311" t="s">
        <v>363</v>
      </c>
      <c r="F360" s="370"/>
      <c r="G360" s="385">
        <v>46.661999999999999</v>
      </c>
      <c r="H360" s="385">
        <v>46.661999999999999</v>
      </c>
      <c r="I360" s="382" t="s">
        <v>21</v>
      </c>
      <c r="J360" s="370">
        <v>268113011</v>
      </c>
      <c r="K360" s="156" t="s">
        <v>804</v>
      </c>
      <c r="L360" s="222"/>
      <c r="M360" s="222"/>
      <c r="N360" s="222"/>
      <c r="O360" s="222"/>
      <c r="P360" s="222"/>
      <c r="Q360" s="222"/>
      <c r="R360" s="222"/>
      <c r="S360" s="222"/>
      <c r="T360" s="222"/>
      <c r="U360" s="222"/>
      <c r="V360" s="222"/>
      <c r="W360" s="222"/>
      <c r="X360" s="222"/>
      <c r="Y360" s="222"/>
      <c r="Z360" s="222"/>
      <c r="AA360" s="222"/>
      <c r="AB360" s="222"/>
      <c r="AC360" s="222"/>
      <c r="AD360" s="222"/>
      <c r="AE360" s="222"/>
      <c r="AF360" s="222"/>
      <c r="AG360" s="222"/>
      <c r="AH360" s="35"/>
      <c r="AI360" s="35"/>
      <c r="AJ360" s="35"/>
      <c r="AK360" s="35"/>
      <c r="AL360" s="35"/>
      <c r="AN360" s="426" t="s">
        <v>890</v>
      </c>
      <c r="AO360" s="426" t="s">
        <v>885</v>
      </c>
      <c r="AP360" s="426"/>
      <c r="AQ360" s="426"/>
    </row>
    <row r="361" spans="1:43" ht="124" customHeight="1" x14ac:dyDescent="0.25">
      <c r="A361" s="311">
        <v>84</v>
      </c>
      <c r="B361" s="195" t="s">
        <v>366</v>
      </c>
      <c r="C361" s="311" t="s">
        <v>8</v>
      </c>
      <c r="D361" s="311" t="s">
        <v>515</v>
      </c>
      <c r="E361" s="311" t="s">
        <v>365</v>
      </c>
      <c r="F361" s="370"/>
      <c r="G361" s="385">
        <v>133.542</v>
      </c>
      <c r="H361" s="385">
        <v>133.542</v>
      </c>
      <c r="I361" s="382" t="s">
        <v>21</v>
      </c>
      <c r="J361" s="370">
        <v>268113011</v>
      </c>
      <c r="K361" s="156" t="s">
        <v>805</v>
      </c>
      <c r="L361" s="222"/>
      <c r="M361" s="222"/>
      <c r="N361" s="222"/>
      <c r="O361" s="222"/>
      <c r="P361" s="222"/>
      <c r="Q361" s="222"/>
      <c r="R361" s="222"/>
      <c r="S361" s="222"/>
      <c r="T361" s="222"/>
      <c r="U361" s="222"/>
      <c r="V361" s="222"/>
      <c r="W361" s="222"/>
      <c r="X361" s="222"/>
      <c r="Y361" s="222"/>
      <c r="Z361" s="222"/>
      <c r="AA361" s="222"/>
      <c r="AB361" s="222"/>
      <c r="AC361" s="222"/>
      <c r="AD361" s="222"/>
      <c r="AE361" s="222"/>
      <c r="AF361" s="222"/>
      <c r="AG361" s="222"/>
      <c r="AH361" s="35"/>
      <c r="AI361" s="35"/>
      <c r="AJ361" s="35"/>
      <c r="AK361" s="35"/>
      <c r="AL361" s="35"/>
      <c r="AN361" s="426" t="s">
        <v>890</v>
      </c>
      <c r="AO361" s="426" t="s">
        <v>885</v>
      </c>
      <c r="AP361" s="426"/>
      <c r="AQ361" s="426"/>
    </row>
    <row r="362" spans="1:43" ht="124" customHeight="1" x14ac:dyDescent="0.25">
      <c r="A362" s="311">
        <v>87</v>
      </c>
      <c r="B362" s="195" t="s">
        <v>368</v>
      </c>
      <c r="C362" s="311" t="s">
        <v>8</v>
      </c>
      <c r="D362" s="311" t="s">
        <v>515</v>
      </c>
      <c r="E362" s="311" t="s">
        <v>367</v>
      </c>
      <c r="F362" s="370"/>
      <c r="G362" s="385">
        <v>10.786</v>
      </c>
      <c r="H362" s="385">
        <v>10.786</v>
      </c>
      <c r="I362" s="382" t="s">
        <v>21</v>
      </c>
      <c r="J362" s="370">
        <v>268113011</v>
      </c>
      <c r="K362" s="156" t="s">
        <v>806</v>
      </c>
      <c r="L362" s="222"/>
      <c r="M362" s="222"/>
      <c r="N362" s="222"/>
      <c r="O362" s="222"/>
      <c r="P362" s="222"/>
      <c r="Q362" s="222"/>
      <c r="R362" s="222"/>
      <c r="S362" s="222"/>
      <c r="T362" s="222"/>
      <c r="U362" s="222"/>
      <c r="V362" s="222"/>
      <c r="W362" s="222"/>
      <c r="X362" s="222"/>
      <c r="Y362" s="222"/>
      <c r="Z362" s="222"/>
      <c r="AA362" s="222"/>
      <c r="AB362" s="222"/>
      <c r="AC362" s="222"/>
      <c r="AD362" s="222"/>
      <c r="AE362" s="222"/>
      <c r="AF362" s="222"/>
      <c r="AG362" s="222"/>
      <c r="AH362" s="35"/>
      <c r="AI362" s="35"/>
      <c r="AJ362" s="35"/>
      <c r="AK362" s="35"/>
      <c r="AL362" s="35"/>
      <c r="AN362" s="426" t="s">
        <v>890</v>
      </c>
      <c r="AO362" s="426" t="s">
        <v>885</v>
      </c>
      <c r="AP362" s="426"/>
      <c r="AQ362" s="426"/>
    </row>
    <row r="363" spans="1:43" ht="124" customHeight="1" x14ac:dyDescent="0.25">
      <c r="A363" s="311">
        <v>88</v>
      </c>
      <c r="B363" s="195" t="s">
        <v>469</v>
      </c>
      <c r="C363" s="311" t="s">
        <v>8</v>
      </c>
      <c r="D363" s="311" t="s">
        <v>515</v>
      </c>
      <c r="E363" s="311" t="s">
        <v>470</v>
      </c>
      <c r="F363" s="370"/>
      <c r="G363" s="385">
        <v>110.7</v>
      </c>
      <c r="H363" s="385">
        <v>110.7</v>
      </c>
      <c r="I363" s="382" t="s">
        <v>21</v>
      </c>
      <c r="J363" s="370">
        <v>268113011</v>
      </c>
      <c r="K363" s="156" t="s">
        <v>807</v>
      </c>
      <c r="L363" s="222"/>
      <c r="M363" s="222"/>
      <c r="N363" s="222"/>
      <c r="O363" s="222"/>
      <c r="P363" s="222"/>
      <c r="Q363" s="222"/>
      <c r="R363" s="222"/>
      <c r="S363" s="222"/>
      <c r="T363" s="222"/>
      <c r="U363" s="222"/>
      <c r="V363" s="222"/>
      <c r="W363" s="222"/>
      <c r="X363" s="222"/>
      <c r="Y363" s="222"/>
      <c r="Z363" s="222"/>
      <c r="AA363" s="222"/>
      <c r="AB363" s="222"/>
      <c r="AC363" s="222"/>
      <c r="AD363" s="222"/>
      <c r="AE363" s="222"/>
      <c r="AF363" s="222"/>
      <c r="AG363" s="222"/>
      <c r="AH363" s="35"/>
      <c r="AI363" s="35"/>
      <c r="AJ363" s="35"/>
      <c r="AK363" s="35"/>
      <c r="AL363" s="35"/>
      <c r="AN363" s="426" t="s">
        <v>890</v>
      </c>
      <c r="AO363" s="426" t="s">
        <v>885</v>
      </c>
      <c r="AP363" s="426"/>
      <c r="AQ363" s="426"/>
    </row>
    <row r="364" spans="1:43" ht="124" customHeight="1" x14ac:dyDescent="0.25">
      <c r="A364" s="311">
        <v>89</v>
      </c>
      <c r="B364" s="195" t="s">
        <v>471</v>
      </c>
      <c r="C364" s="311" t="s">
        <v>8</v>
      </c>
      <c r="D364" s="311" t="s">
        <v>515</v>
      </c>
      <c r="E364" s="311" t="s">
        <v>472</v>
      </c>
      <c r="F364" s="370"/>
      <c r="G364" s="385">
        <v>91.495000000000005</v>
      </c>
      <c r="H364" s="385">
        <v>91.495000000000005</v>
      </c>
      <c r="I364" s="382" t="s">
        <v>21</v>
      </c>
      <c r="J364" s="370">
        <v>268113011</v>
      </c>
      <c r="K364" s="156" t="s">
        <v>808</v>
      </c>
      <c r="L364" s="222"/>
      <c r="M364" s="222"/>
      <c r="N364" s="222"/>
      <c r="O364" s="222"/>
      <c r="P364" s="222"/>
      <c r="Q364" s="222"/>
      <c r="R364" s="222"/>
      <c r="S364" s="222"/>
      <c r="T364" s="222"/>
      <c r="U364" s="222"/>
      <c r="V364" s="222"/>
      <c r="W364" s="222"/>
      <c r="X364" s="222"/>
      <c r="Y364" s="222"/>
      <c r="Z364" s="222"/>
      <c r="AA364" s="222"/>
      <c r="AB364" s="222"/>
      <c r="AC364" s="222"/>
      <c r="AD364" s="222"/>
      <c r="AE364" s="222"/>
      <c r="AF364" s="222"/>
      <c r="AG364" s="222"/>
      <c r="AH364" s="35"/>
      <c r="AI364" s="35"/>
      <c r="AJ364" s="35"/>
      <c r="AK364" s="35"/>
      <c r="AL364" s="35"/>
      <c r="AN364" s="426" t="s">
        <v>890</v>
      </c>
      <c r="AO364" s="426" t="s">
        <v>885</v>
      </c>
      <c r="AP364" s="426"/>
      <c r="AQ364" s="426"/>
    </row>
    <row r="365" spans="1:43" ht="124" customHeight="1" x14ac:dyDescent="0.25">
      <c r="A365" s="311">
        <v>90</v>
      </c>
      <c r="B365" s="195" t="s">
        <v>473</v>
      </c>
      <c r="C365" s="311" t="s">
        <v>8</v>
      </c>
      <c r="D365" s="311" t="s">
        <v>515</v>
      </c>
      <c r="E365" s="311" t="s">
        <v>464</v>
      </c>
      <c r="F365" s="370"/>
      <c r="G365" s="385">
        <v>374.57499999999999</v>
      </c>
      <c r="H365" s="385">
        <v>374.57499999999999</v>
      </c>
      <c r="I365" s="382" t="s">
        <v>21</v>
      </c>
      <c r="J365" s="370">
        <v>268113011</v>
      </c>
      <c r="K365" s="156" t="s">
        <v>809</v>
      </c>
      <c r="L365" s="222"/>
      <c r="M365" s="222"/>
      <c r="N365" s="222"/>
      <c r="O365" s="222"/>
      <c r="P365" s="222"/>
      <c r="Q365" s="222"/>
      <c r="R365" s="222"/>
      <c r="S365" s="222"/>
      <c r="T365" s="222"/>
      <c r="U365" s="222"/>
      <c r="V365" s="222"/>
      <c r="W365" s="222"/>
      <c r="X365" s="222"/>
      <c r="Y365" s="222"/>
      <c r="Z365" s="222"/>
      <c r="AA365" s="222"/>
      <c r="AB365" s="222"/>
      <c r="AC365" s="222"/>
      <c r="AD365" s="222"/>
      <c r="AE365" s="222"/>
      <c r="AF365" s="222"/>
      <c r="AG365" s="222"/>
      <c r="AH365" s="35"/>
      <c r="AI365" s="35"/>
      <c r="AJ365" s="35"/>
      <c r="AK365" s="35"/>
      <c r="AL365" s="35"/>
      <c r="AN365" s="426" t="s">
        <v>890</v>
      </c>
      <c r="AO365" s="426" t="s">
        <v>885</v>
      </c>
      <c r="AP365" s="426"/>
      <c r="AQ365" s="426"/>
    </row>
    <row r="366" spans="1:43" ht="124" customHeight="1" x14ac:dyDescent="0.25">
      <c r="A366" s="311">
        <v>91</v>
      </c>
      <c r="B366" s="195" t="s">
        <v>474</v>
      </c>
      <c r="C366" s="311" t="s">
        <v>8</v>
      </c>
      <c r="D366" s="311" t="s">
        <v>515</v>
      </c>
      <c r="E366" s="311" t="s">
        <v>365</v>
      </c>
      <c r="F366" s="370"/>
      <c r="G366" s="385">
        <v>196.559</v>
      </c>
      <c r="H366" s="385">
        <v>196.559</v>
      </c>
      <c r="I366" s="382" t="s">
        <v>22</v>
      </c>
      <c r="J366" s="370">
        <v>268113015</v>
      </c>
      <c r="K366" s="156" t="s">
        <v>810</v>
      </c>
      <c r="L366" s="222"/>
      <c r="M366" s="222"/>
      <c r="N366" s="222"/>
      <c r="O366" s="222"/>
      <c r="P366" s="222"/>
      <c r="Q366" s="222"/>
      <c r="R366" s="222"/>
      <c r="S366" s="222"/>
      <c r="T366" s="222"/>
      <c r="U366" s="222"/>
      <c r="V366" s="222"/>
      <c r="W366" s="222"/>
      <c r="X366" s="222"/>
      <c r="Y366" s="222"/>
      <c r="Z366" s="222"/>
      <c r="AA366" s="222"/>
      <c r="AB366" s="222"/>
      <c r="AC366" s="222"/>
      <c r="AD366" s="222"/>
      <c r="AE366" s="222"/>
      <c r="AF366" s="222"/>
      <c r="AG366" s="222"/>
      <c r="AH366" s="35"/>
      <c r="AI366" s="35"/>
      <c r="AJ366" s="35"/>
      <c r="AK366" s="35"/>
      <c r="AL366" s="35"/>
      <c r="AN366" s="426" t="s">
        <v>890</v>
      </c>
      <c r="AO366" s="426" t="s">
        <v>885</v>
      </c>
      <c r="AP366" s="426"/>
      <c r="AQ366" s="426"/>
    </row>
    <row r="367" spans="1:43" ht="124" customHeight="1" x14ac:dyDescent="0.25">
      <c r="A367" s="311">
        <v>92</v>
      </c>
      <c r="B367" s="195" t="s">
        <v>463</v>
      </c>
      <c r="C367" s="311" t="s">
        <v>8</v>
      </c>
      <c r="D367" s="311" t="s">
        <v>515</v>
      </c>
      <c r="E367" s="311" t="s">
        <v>464</v>
      </c>
      <c r="F367" s="370"/>
      <c r="G367" s="385">
        <v>129.65600000000001</v>
      </c>
      <c r="H367" s="385">
        <v>129.65600000000001</v>
      </c>
      <c r="I367" s="382" t="s">
        <v>21</v>
      </c>
      <c r="J367" s="370">
        <v>268113011</v>
      </c>
      <c r="K367" s="156" t="s">
        <v>811</v>
      </c>
      <c r="L367" s="222"/>
      <c r="M367" s="222"/>
      <c r="N367" s="222"/>
      <c r="O367" s="222"/>
      <c r="P367" s="222"/>
      <c r="Q367" s="222"/>
      <c r="R367" s="222"/>
      <c r="S367" s="222"/>
      <c r="T367" s="222"/>
      <c r="U367" s="222"/>
      <c r="V367" s="222"/>
      <c r="W367" s="222"/>
      <c r="X367" s="222"/>
      <c r="Y367" s="222"/>
      <c r="Z367" s="222"/>
      <c r="AA367" s="222"/>
      <c r="AB367" s="222"/>
      <c r="AC367" s="222"/>
      <c r="AD367" s="222"/>
      <c r="AE367" s="222"/>
      <c r="AF367" s="222"/>
      <c r="AG367" s="222"/>
      <c r="AH367" s="35"/>
      <c r="AI367" s="35"/>
      <c r="AJ367" s="35"/>
      <c r="AK367" s="35"/>
      <c r="AL367" s="35"/>
      <c r="AN367" s="426" t="s">
        <v>890</v>
      </c>
      <c r="AO367" s="426" t="s">
        <v>885</v>
      </c>
      <c r="AP367" s="426"/>
      <c r="AQ367" s="426"/>
    </row>
    <row r="368" spans="1:43" ht="77.5" customHeight="1" x14ac:dyDescent="0.25">
      <c r="A368" s="311">
        <v>93</v>
      </c>
      <c r="B368" s="195" t="s">
        <v>475</v>
      </c>
      <c r="C368" s="311" t="s">
        <v>8</v>
      </c>
      <c r="D368" s="311" t="s">
        <v>515</v>
      </c>
      <c r="E368" s="311" t="s">
        <v>476</v>
      </c>
      <c r="F368" s="370"/>
      <c r="G368" s="385">
        <v>9.8919999999999995</v>
      </c>
      <c r="H368" s="385">
        <v>9.8919999999999995</v>
      </c>
      <c r="I368" s="382" t="s">
        <v>21</v>
      </c>
      <c r="J368" s="370">
        <v>268113011</v>
      </c>
      <c r="K368" s="156" t="s">
        <v>812</v>
      </c>
      <c r="L368" s="222"/>
      <c r="M368" s="222"/>
      <c r="N368" s="222"/>
      <c r="O368" s="222"/>
      <c r="P368" s="222"/>
      <c r="Q368" s="222"/>
      <c r="R368" s="222"/>
      <c r="S368" s="222"/>
      <c r="T368" s="222"/>
      <c r="U368" s="222"/>
      <c r="V368" s="222"/>
      <c r="W368" s="222"/>
      <c r="X368" s="222"/>
      <c r="Y368" s="222"/>
      <c r="Z368" s="222"/>
      <c r="AA368" s="222"/>
      <c r="AB368" s="222"/>
      <c r="AC368" s="222"/>
      <c r="AD368" s="222"/>
      <c r="AE368" s="222"/>
      <c r="AF368" s="222"/>
      <c r="AG368" s="222"/>
      <c r="AH368" s="35"/>
      <c r="AI368" s="35"/>
      <c r="AJ368" s="35"/>
      <c r="AK368" s="35"/>
      <c r="AL368" s="35"/>
      <c r="AN368" s="426" t="s">
        <v>890</v>
      </c>
      <c r="AO368" s="426" t="s">
        <v>885</v>
      </c>
      <c r="AP368" s="426"/>
      <c r="AQ368" s="426"/>
    </row>
    <row r="369" spans="1:43" ht="124" customHeight="1" x14ac:dyDescent="0.25">
      <c r="A369" s="311">
        <v>94</v>
      </c>
      <c r="B369" s="195" t="s">
        <v>466</v>
      </c>
      <c r="C369" s="311" t="s">
        <v>8</v>
      </c>
      <c r="D369" s="311" t="s">
        <v>515</v>
      </c>
      <c r="E369" s="311" t="s">
        <v>477</v>
      </c>
      <c r="F369" s="370"/>
      <c r="G369" s="385">
        <v>86.635000000000005</v>
      </c>
      <c r="H369" s="385">
        <v>86.635000000000005</v>
      </c>
      <c r="I369" s="382" t="s">
        <v>21</v>
      </c>
      <c r="J369" s="370">
        <v>268113011</v>
      </c>
      <c r="K369" s="156" t="s">
        <v>813</v>
      </c>
      <c r="L369" s="222"/>
      <c r="M369" s="222"/>
      <c r="N369" s="222"/>
      <c r="O369" s="222"/>
      <c r="P369" s="222"/>
      <c r="Q369" s="222"/>
      <c r="R369" s="222"/>
      <c r="S369" s="222"/>
      <c r="T369" s="222"/>
      <c r="U369" s="222"/>
      <c r="V369" s="222"/>
      <c r="W369" s="222"/>
      <c r="X369" s="222"/>
      <c r="Y369" s="222"/>
      <c r="Z369" s="222"/>
      <c r="AA369" s="222"/>
      <c r="AB369" s="222"/>
      <c r="AC369" s="222"/>
      <c r="AD369" s="222"/>
      <c r="AE369" s="222"/>
      <c r="AF369" s="222"/>
      <c r="AG369" s="222"/>
      <c r="AH369" s="35"/>
      <c r="AI369" s="35"/>
      <c r="AJ369" s="35"/>
      <c r="AK369" s="35"/>
      <c r="AL369" s="35"/>
      <c r="AN369" s="426" t="s">
        <v>890</v>
      </c>
      <c r="AO369" s="426" t="s">
        <v>885</v>
      </c>
      <c r="AP369" s="426"/>
      <c r="AQ369" s="426"/>
    </row>
    <row r="370" spans="1:43" ht="124" customHeight="1" x14ac:dyDescent="0.25">
      <c r="A370" s="311">
        <v>95</v>
      </c>
      <c r="B370" s="195" t="s">
        <v>478</v>
      </c>
      <c r="C370" s="311" t="s">
        <v>8</v>
      </c>
      <c r="D370" s="311" t="s">
        <v>515</v>
      </c>
      <c r="E370" s="311" t="s">
        <v>363</v>
      </c>
      <c r="F370" s="370"/>
      <c r="G370" s="385">
        <v>142.15</v>
      </c>
      <c r="H370" s="385">
        <v>142.15</v>
      </c>
      <c r="I370" s="382" t="s">
        <v>21</v>
      </c>
      <c r="J370" s="370">
        <v>268113011</v>
      </c>
      <c r="K370" s="156" t="s">
        <v>814</v>
      </c>
      <c r="L370" s="222"/>
      <c r="M370" s="222"/>
      <c r="N370" s="222"/>
      <c r="O370" s="222"/>
      <c r="P370" s="222"/>
      <c r="Q370" s="222"/>
      <c r="R370" s="222"/>
      <c r="S370" s="222"/>
      <c r="T370" s="222"/>
      <c r="U370" s="222"/>
      <c r="V370" s="222"/>
      <c r="W370" s="222"/>
      <c r="X370" s="222"/>
      <c r="Y370" s="222"/>
      <c r="Z370" s="222"/>
      <c r="AA370" s="222"/>
      <c r="AB370" s="222"/>
      <c r="AC370" s="222"/>
      <c r="AD370" s="222"/>
      <c r="AE370" s="222"/>
      <c r="AF370" s="222"/>
      <c r="AG370" s="222"/>
      <c r="AH370" s="35"/>
      <c r="AI370" s="35"/>
      <c r="AJ370" s="35"/>
      <c r="AK370" s="35"/>
      <c r="AL370" s="35"/>
      <c r="AN370" s="426" t="s">
        <v>890</v>
      </c>
      <c r="AO370" s="426" t="s">
        <v>885</v>
      </c>
      <c r="AP370" s="426"/>
      <c r="AQ370" s="426"/>
    </row>
    <row r="371" spans="1:43" ht="124" customHeight="1" x14ac:dyDescent="0.25">
      <c r="A371" s="311">
        <v>96</v>
      </c>
      <c r="B371" s="195" t="s">
        <v>479</v>
      </c>
      <c r="C371" s="311" t="s">
        <v>8</v>
      </c>
      <c r="D371" s="311" t="s">
        <v>515</v>
      </c>
      <c r="E371" s="311" t="s">
        <v>363</v>
      </c>
      <c r="F371" s="370"/>
      <c r="G371" s="385">
        <v>168.036</v>
      </c>
      <c r="H371" s="385">
        <v>168.036</v>
      </c>
      <c r="I371" s="382" t="s">
        <v>21</v>
      </c>
      <c r="J371" s="370">
        <v>268113011</v>
      </c>
      <c r="K371" s="156" t="s">
        <v>815</v>
      </c>
      <c r="L371" s="222"/>
      <c r="M371" s="222"/>
      <c r="N371" s="222"/>
      <c r="O371" s="222"/>
      <c r="P371" s="222"/>
      <c r="Q371" s="222"/>
      <c r="R371" s="222"/>
      <c r="S371" s="222"/>
      <c r="T371" s="222"/>
      <c r="U371" s="222"/>
      <c r="V371" s="222"/>
      <c r="W371" s="222"/>
      <c r="X371" s="222"/>
      <c r="Y371" s="222"/>
      <c r="Z371" s="222"/>
      <c r="AA371" s="222"/>
      <c r="AB371" s="222"/>
      <c r="AC371" s="222"/>
      <c r="AD371" s="222"/>
      <c r="AE371" s="222"/>
      <c r="AF371" s="222"/>
      <c r="AG371" s="222"/>
      <c r="AH371" s="35"/>
      <c r="AI371" s="35"/>
      <c r="AJ371" s="35"/>
      <c r="AK371" s="35"/>
      <c r="AL371" s="35"/>
      <c r="AN371" s="426" t="s">
        <v>890</v>
      </c>
      <c r="AO371" s="426" t="s">
        <v>885</v>
      </c>
      <c r="AP371" s="426"/>
      <c r="AQ371" s="426"/>
    </row>
    <row r="372" spans="1:43" ht="124" customHeight="1" x14ac:dyDescent="0.25">
      <c r="A372" s="311">
        <v>97</v>
      </c>
      <c r="B372" s="195" t="s">
        <v>480</v>
      </c>
      <c r="C372" s="311" t="s">
        <v>8</v>
      </c>
      <c r="D372" s="311" t="s">
        <v>515</v>
      </c>
      <c r="E372" s="311" t="s">
        <v>470</v>
      </c>
      <c r="F372" s="370"/>
      <c r="G372" s="385">
        <v>474.96899999999999</v>
      </c>
      <c r="H372" s="385">
        <v>474.96899999999999</v>
      </c>
      <c r="I372" s="382" t="s">
        <v>21</v>
      </c>
      <c r="J372" s="370">
        <v>268113011</v>
      </c>
      <c r="K372" s="156" t="s">
        <v>816</v>
      </c>
      <c r="L372" s="222"/>
      <c r="M372" s="222"/>
      <c r="N372" s="222"/>
      <c r="O372" s="222"/>
      <c r="P372" s="222"/>
      <c r="Q372" s="222"/>
      <c r="R372" s="222"/>
      <c r="S372" s="222"/>
      <c r="T372" s="222"/>
      <c r="U372" s="222"/>
      <c r="V372" s="222"/>
      <c r="W372" s="222"/>
      <c r="X372" s="222"/>
      <c r="Y372" s="222"/>
      <c r="Z372" s="222"/>
      <c r="AA372" s="222"/>
      <c r="AB372" s="222"/>
      <c r="AC372" s="222"/>
      <c r="AD372" s="222"/>
      <c r="AE372" s="222"/>
      <c r="AF372" s="222"/>
      <c r="AG372" s="222"/>
      <c r="AH372" s="35"/>
      <c r="AI372" s="35"/>
      <c r="AJ372" s="35"/>
      <c r="AK372" s="35"/>
      <c r="AL372" s="35"/>
      <c r="AN372" s="426" t="s">
        <v>890</v>
      </c>
      <c r="AO372" s="426" t="s">
        <v>885</v>
      </c>
      <c r="AP372" s="426"/>
      <c r="AQ372" s="426"/>
    </row>
    <row r="373" spans="1:43" ht="124" customHeight="1" x14ac:dyDescent="0.25">
      <c r="A373" s="311">
        <v>98</v>
      </c>
      <c r="B373" s="195" t="s">
        <v>474</v>
      </c>
      <c r="C373" s="311" t="s">
        <v>8</v>
      </c>
      <c r="D373" s="311" t="s">
        <v>515</v>
      </c>
      <c r="E373" s="311" t="s">
        <v>365</v>
      </c>
      <c r="F373" s="370"/>
      <c r="G373" s="385">
        <v>196.6</v>
      </c>
      <c r="H373" s="385">
        <v>196.559</v>
      </c>
      <c r="I373" s="382" t="s">
        <v>21</v>
      </c>
      <c r="J373" s="370">
        <v>268113011</v>
      </c>
      <c r="K373" s="156" t="s">
        <v>817</v>
      </c>
      <c r="L373" s="222"/>
      <c r="M373" s="222"/>
      <c r="N373" s="222"/>
      <c r="O373" s="222"/>
      <c r="P373" s="222"/>
      <c r="Q373" s="222"/>
      <c r="R373" s="222"/>
      <c r="S373" s="222"/>
      <c r="T373" s="222"/>
      <c r="U373" s="222"/>
      <c r="V373" s="222"/>
      <c r="W373" s="222"/>
      <c r="X373" s="222"/>
      <c r="Y373" s="222"/>
      <c r="Z373" s="222"/>
      <c r="AA373" s="222"/>
      <c r="AB373" s="222"/>
      <c r="AC373" s="222"/>
      <c r="AD373" s="222"/>
      <c r="AE373" s="222"/>
      <c r="AF373" s="222"/>
      <c r="AG373" s="222"/>
      <c r="AH373" s="35"/>
      <c r="AI373" s="35"/>
      <c r="AJ373" s="35"/>
      <c r="AK373" s="35"/>
      <c r="AL373" s="35"/>
      <c r="AN373" s="426" t="s">
        <v>890</v>
      </c>
      <c r="AO373" s="426" t="s">
        <v>885</v>
      </c>
      <c r="AP373" s="426"/>
      <c r="AQ373" s="426"/>
    </row>
    <row r="374" spans="1:43" ht="124" customHeight="1" x14ac:dyDescent="0.25">
      <c r="A374" s="311">
        <v>99</v>
      </c>
      <c r="B374" s="195" t="s">
        <v>481</v>
      </c>
      <c r="C374" s="311" t="s">
        <v>8</v>
      </c>
      <c r="D374" s="311" t="s">
        <v>515</v>
      </c>
      <c r="E374" s="311" t="s">
        <v>365</v>
      </c>
      <c r="F374" s="370"/>
      <c r="G374" s="385">
        <v>168.18799999999999</v>
      </c>
      <c r="H374" s="385">
        <v>168.18799999999999</v>
      </c>
      <c r="I374" s="382" t="s">
        <v>21</v>
      </c>
      <c r="J374" s="370">
        <v>268113011</v>
      </c>
      <c r="K374" s="156" t="s">
        <v>818</v>
      </c>
      <c r="L374" s="222"/>
      <c r="M374" s="222"/>
      <c r="N374" s="222"/>
      <c r="O374" s="222"/>
      <c r="P374" s="222"/>
      <c r="Q374" s="222"/>
      <c r="R374" s="222"/>
      <c r="S374" s="222"/>
      <c r="T374" s="222"/>
      <c r="U374" s="222"/>
      <c r="V374" s="222"/>
      <c r="W374" s="222"/>
      <c r="X374" s="222"/>
      <c r="Y374" s="222"/>
      <c r="Z374" s="222"/>
      <c r="AA374" s="222"/>
      <c r="AB374" s="222"/>
      <c r="AC374" s="222"/>
      <c r="AD374" s="222"/>
      <c r="AE374" s="222"/>
      <c r="AF374" s="222"/>
      <c r="AG374" s="222"/>
      <c r="AH374" s="35"/>
      <c r="AI374" s="35"/>
      <c r="AJ374" s="35"/>
      <c r="AK374" s="35"/>
      <c r="AL374" s="35"/>
      <c r="AN374" s="426" t="s">
        <v>890</v>
      </c>
      <c r="AO374" s="426" t="s">
        <v>885</v>
      </c>
      <c r="AP374" s="426"/>
      <c r="AQ374" s="426"/>
    </row>
    <row r="375" spans="1:43" ht="124" customHeight="1" x14ac:dyDescent="0.25">
      <c r="A375" s="311">
        <v>100</v>
      </c>
      <c r="B375" s="195" t="s">
        <v>482</v>
      </c>
      <c r="C375" s="311" t="s">
        <v>8</v>
      </c>
      <c r="D375" s="311" t="s">
        <v>515</v>
      </c>
      <c r="E375" s="311" t="s">
        <v>365</v>
      </c>
      <c r="F375" s="370"/>
      <c r="G375" s="385">
        <v>254.3</v>
      </c>
      <c r="H375" s="385">
        <v>254.3</v>
      </c>
      <c r="I375" s="382" t="s">
        <v>21</v>
      </c>
      <c r="J375" s="370">
        <v>268113011</v>
      </c>
      <c r="K375" s="156" t="s">
        <v>819</v>
      </c>
      <c r="L375" s="222"/>
      <c r="M375" s="222"/>
      <c r="N375" s="222"/>
      <c r="O375" s="222"/>
      <c r="P375" s="222"/>
      <c r="Q375" s="222"/>
      <c r="R375" s="222"/>
      <c r="S375" s="222"/>
      <c r="T375" s="222"/>
      <c r="U375" s="222"/>
      <c r="V375" s="222"/>
      <c r="W375" s="222"/>
      <c r="X375" s="222"/>
      <c r="Y375" s="222"/>
      <c r="Z375" s="222"/>
      <c r="AA375" s="222"/>
      <c r="AB375" s="222"/>
      <c r="AC375" s="222"/>
      <c r="AD375" s="222"/>
      <c r="AE375" s="222"/>
      <c r="AF375" s="222"/>
      <c r="AG375" s="222"/>
      <c r="AH375" s="35"/>
      <c r="AI375" s="35"/>
      <c r="AJ375" s="35"/>
      <c r="AK375" s="35"/>
      <c r="AL375" s="35"/>
      <c r="AN375" s="426" t="s">
        <v>890</v>
      </c>
      <c r="AO375" s="426" t="s">
        <v>885</v>
      </c>
      <c r="AP375" s="426"/>
      <c r="AQ375" s="426"/>
    </row>
    <row r="376" spans="1:43" ht="124" customHeight="1" x14ac:dyDescent="0.25">
      <c r="A376" s="311">
        <v>101</v>
      </c>
      <c r="B376" s="195" t="s">
        <v>483</v>
      </c>
      <c r="C376" s="311" t="s">
        <v>8</v>
      </c>
      <c r="D376" s="311" t="s">
        <v>515</v>
      </c>
      <c r="E376" s="311" t="s">
        <v>365</v>
      </c>
      <c r="F376" s="370"/>
      <c r="G376" s="385">
        <v>179.8</v>
      </c>
      <c r="H376" s="385">
        <v>179.8</v>
      </c>
      <c r="I376" s="382" t="s">
        <v>21</v>
      </c>
      <c r="J376" s="370">
        <v>268113011</v>
      </c>
      <c r="K376" s="156" t="s">
        <v>820</v>
      </c>
      <c r="L376" s="222"/>
      <c r="M376" s="222"/>
      <c r="N376" s="222"/>
      <c r="O376" s="222"/>
      <c r="P376" s="222"/>
      <c r="Q376" s="222"/>
      <c r="R376" s="222"/>
      <c r="S376" s="222"/>
      <c r="T376" s="222"/>
      <c r="U376" s="222"/>
      <c r="V376" s="222"/>
      <c r="W376" s="222"/>
      <c r="X376" s="222"/>
      <c r="Y376" s="222"/>
      <c r="Z376" s="222"/>
      <c r="AA376" s="222"/>
      <c r="AB376" s="222"/>
      <c r="AC376" s="222"/>
      <c r="AD376" s="222"/>
      <c r="AE376" s="222"/>
      <c r="AF376" s="222"/>
      <c r="AG376" s="222"/>
      <c r="AH376" s="35"/>
      <c r="AI376" s="35"/>
      <c r="AJ376" s="35"/>
      <c r="AK376" s="35"/>
      <c r="AL376" s="35"/>
      <c r="AN376" s="426" t="s">
        <v>890</v>
      </c>
      <c r="AO376" s="426" t="s">
        <v>885</v>
      </c>
      <c r="AP376" s="426"/>
      <c r="AQ376" s="426"/>
    </row>
    <row r="377" spans="1:43" ht="124" customHeight="1" x14ac:dyDescent="0.25">
      <c r="A377" s="311">
        <v>102</v>
      </c>
      <c r="B377" s="195" t="s">
        <v>484</v>
      </c>
      <c r="C377" s="311" t="s">
        <v>8</v>
      </c>
      <c r="D377" s="311" t="s">
        <v>515</v>
      </c>
      <c r="E377" s="311" t="s">
        <v>365</v>
      </c>
      <c r="F377" s="370"/>
      <c r="G377" s="385">
        <v>169.935</v>
      </c>
      <c r="H377" s="385">
        <v>169.935</v>
      </c>
      <c r="I377" s="382" t="s">
        <v>21</v>
      </c>
      <c r="J377" s="370">
        <v>268113011</v>
      </c>
      <c r="K377" s="156" t="s">
        <v>821</v>
      </c>
      <c r="L377" s="222"/>
      <c r="M377" s="222"/>
      <c r="N377" s="222"/>
      <c r="O377" s="222"/>
      <c r="P377" s="222"/>
      <c r="Q377" s="222"/>
      <c r="R377" s="222"/>
      <c r="S377" s="222"/>
      <c r="T377" s="222"/>
      <c r="U377" s="222"/>
      <c r="V377" s="222"/>
      <c r="W377" s="222"/>
      <c r="X377" s="222"/>
      <c r="Y377" s="222"/>
      <c r="Z377" s="222"/>
      <c r="AA377" s="222"/>
      <c r="AB377" s="222"/>
      <c r="AC377" s="222"/>
      <c r="AD377" s="222"/>
      <c r="AE377" s="222"/>
      <c r="AF377" s="222"/>
      <c r="AG377" s="222"/>
      <c r="AH377" s="35"/>
      <c r="AI377" s="35"/>
      <c r="AJ377" s="35"/>
      <c r="AK377" s="35"/>
      <c r="AL377" s="35"/>
      <c r="AN377" s="426" t="s">
        <v>890</v>
      </c>
      <c r="AO377" s="426" t="s">
        <v>885</v>
      </c>
      <c r="AP377" s="426"/>
      <c r="AQ377" s="426"/>
    </row>
    <row r="378" spans="1:43" ht="124" customHeight="1" x14ac:dyDescent="0.25">
      <c r="A378" s="311">
        <v>103</v>
      </c>
      <c r="B378" s="195" t="s">
        <v>485</v>
      </c>
      <c r="C378" s="311" t="s">
        <v>8</v>
      </c>
      <c r="D378" s="311" t="s">
        <v>515</v>
      </c>
      <c r="E378" s="311" t="s">
        <v>365</v>
      </c>
      <c r="F378" s="370"/>
      <c r="G378" s="385">
        <v>339.87</v>
      </c>
      <c r="H378" s="385">
        <v>339.87</v>
      </c>
      <c r="I378" s="382" t="s">
        <v>21</v>
      </c>
      <c r="J378" s="370">
        <v>268113011</v>
      </c>
      <c r="K378" s="156" t="s">
        <v>822</v>
      </c>
      <c r="L378" s="222"/>
      <c r="M378" s="222"/>
      <c r="N378" s="222"/>
      <c r="O378" s="222"/>
      <c r="P378" s="222"/>
      <c r="Q378" s="222"/>
      <c r="R378" s="222"/>
      <c r="S378" s="222"/>
      <c r="T378" s="222"/>
      <c r="U378" s="222"/>
      <c r="V378" s="222"/>
      <c r="W378" s="222"/>
      <c r="X378" s="222"/>
      <c r="Y378" s="222"/>
      <c r="Z378" s="222"/>
      <c r="AA378" s="222"/>
      <c r="AB378" s="222"/>
      <c r="AC378" s="222"/>
      <c r="AD378" s="222"/>
      <c r="AE378" s="222"/>
      <c r="AF378" s="222"/>
      <c r="AG378" s="222"/>
      <c r="AH378" s="35"/>
      <c r="AI378" s="35"/>
      <c r="AJ378" s="35"/>
      <c r="AK378" s="35"/>
      <c r="AL378" s="35"/>
      <c r="AN378" s="426" t="s">
        <v>890</v>
      </c>
      <c r="AO378" s="426" t="s">
        <v>885</v>
      </c>
      <c r="AP378" s="426"/>
      <c r="AQ378" s="426"/>
    </row>
    <row r="379" spans="1:43" ht="124" customHeight="1" x14ac:dyDescent="0.25">
      <c r="A379" s="311">
        <v>104</v>
      </c>
      <c r="B379" s="195" t="s">
        <v>486</v>
      </c>
      <c r="C379" s="311" t="s">
        <v>8</v>
      </c>
      <c r="D379" s="311" t="s">
        <v>515</v>
      </c>
      <c r="E379" s="311" t="s">
        <v>365</v>
      </c>
      <c r="F379" s="370"/>
      <c r="G379" s="385">
        <v>0</v>
      </c>
      <c r="H379" s="385">
        <v>0</v>
      </c>
      <c r="I379" s="382" t="s">
        <v>21</v>
      </c>
      <c r="J379" s="370">
        <v>268113011</v>
      </c>
      <c r="K379" s="249" t="s">
        <v>648</v>
      </c>
      <c r="L379" s="237"/>
      <c r="M379" s="237"/>
      <c r="N379" s="237"/>
      <c r="O379" s="237"/>
      <c r="P379" s="237"/>
      <c r="Q379" s="237"/>
      <c r="R379" s="237"/>
      <c r="S379" s="237"/>
      <c r="T379" s="237"/>
      <c r="U379" s="237"/>
      <c r="V379" s="237"/>
      <c r="W379" s="237"/>
      <c r="X379" s="237"/>
      <c r="Y379" s="237"/>
      <c r="Z379" s="237"/>
      <c r="AA379" s="237"/>
      <c r="AB379" s="237"/>
      <c r="AC379" s="237"/>
      <c r="AD379" s="237"/>
      <c r="AE379" s="237"/>
      <c r="AF379" s="237"/>
      <c r="AG379" s="237"/>
      <c r="AH379" s="35"/>
      <c r="AI379" s="35"/>
      <c r="AJ379" s="35"/>
      <c r="AK379" s="35"/>
      <c r="AL379" s="35"/>
      <c r="AN379" s="426" t="s">
        <v>890</v>
      </c>
      <c r="AO379" s="426" t="s">
        <v>885</v>
      </c>
      <c r="AP379" s="426"/>
      <c r="AQ379" s="426"/>
    </row>
    <row r="380" spans="1:43" ht="124" customHeight="1" x14ac:dyDescent="0.25">
      <c r="A380" s="311">
        <v>105</v>
      </c>
      <c r="B380" s="195" t="s">
        <v>487</v>
      </c>
      <c r="C380" s="311" t="s">
        <v>8</v>
      </c>
      <c r="D380" s="311" t="s">
        <v>515</v>
      </c>
      <c r="E380" s="311" t="s">
        <v>367</v>
      </c>
      <c r="F380" s="370"/>
      <c r="G380" s="385">
        <v>181.1</v>
      </c>
      <c r="H380" s="385">
        <v>181.1</v>
      </c>
      <c r="I380" s="382" t="s">
        <v>21</v>
      </c>
      <c r="J380" s="370">
        <v>268113011</v>
      </c>
      <c r="K380" s="156" t="s">
        <v>823</v>
      </c>
      <c r="L380" s="222"/>
      <c r="M380" s="222"/>
      <c r="N380" s="222"/>
      <c r="O380" s="222"/>
      <c r="P380" s="222"/>
      <c r="Q380" s="222"/>
      <c r="R380" s="222"/>
      <c r="S380" s="222"/>
      <c r="T380" s="222"/>
      <c r="U380" s="222"/>
      <c r="V380" s="222"/>
      <c r="W380" s="222"/>
      <c r="X380" s="222"/>
      <c r="Y380" s="222"/>
      <c r="Z380" s="222"/>
      <c r="AA380" s="222"/>
      <c r="AB380" s="222"/>
      <c r="AC380" s="222"/>
      <c r="AD380" s="222"/>
      <c r="AE380" s="222"/>
      <c r="AF380" s="222"/>
      <c r="AG380" s="222"/>
      <c r="AH380" s="35"/>
      <c r="AI380" s="35"/>
      <c r="AJ380" s="35"/>
      <c r="AK380" s="35"/>
      <c r="AL380" s="35"/>
      <c r="AN380" s="426" t="s">
        <v>890</v>
      </c>
      <c r="AO380" s="426" t="s">
        <v>885</v>
      </c>
      <c r="AP380" s="426"/>
      <c r="AQ380" s="426"/>
    </row>
    <row r="381" spans="1:43" ht="124" customHeight="1" x14ac:dyDescent="0.25">
      <c r="A381" s="311">
        <v>106</v>
      </c>
      <c r="B381" s="195" t="s">
        <v>488</v>
      </c>
      <c r="C381" s="311" t="s">
        <v>8</v>
      </c>
      <c r="D381" s="311" t="s">
        <v>515</v>
      </c>
      <c r="E381" s="311" t="s">
        <v>472</v>
      </c>
      <c r="F381" s="370"/>
      <c r="G381" s="385">
        <v>91.352999999999994</v>
      </c>
      <c r="H381" s="385">
        <v>91.352999999999994</v>
      </c>
      <c r="I381" s="382" t="s">
        <v>21</v>
      </c>
      <c r="J381" s="370">
        <v>268113011</v>
      </c>
      <c r="K381" s="156" t="s">
        <v>824</v>
      </c>
      <c r="L381" s="222"/>
      <c r="M381" s="222"/>
      <c r="N381" s="222"/>
      <c r="O381" s="222"/>
      <c r="P381" s="222"/>
      <c r="Q381" s="222"/>
      <c r="R381" s="222"/>
      <c r="S381" s="222"/>
      <c r="T381" s="222"/>
      <c r="U381" s="222"/>
      <c r="V381" s="222"/>
      <c r="W381" s="222"/>
      <c r="X381" s="222"/>
      <c r="Y381" s="222"/>
      <c r="Z381" s="222"/>
      <c r="AA381" s="222"/>
      <c r="AB381" s="222"/>
      <c r="AC381" s="222"/>
      <c r="AD381" s="222"/>
      <c r="AE381" s="222"/>
      <c r="AF381" s="222"/>
      <c r="AG381" s="222"/>
      <c r="AH381" s="35"/>
      <c r="AI381" s="35"/>
      <c r="AJ381" s="35"/>
      <c r="AK381" s="35"/>
      <c r="AL381" s="35"/>
      <c r="AN381" s="426" t="s">
        <v>890</v>
      </c>
      <c r="AO381" s="426" t="s">
        <v>885</v>
      </c>
      <c r="AP381" s="426"/>
      <c r="AQ381" s="426"/>
    </row>
    <row r="382" spans="1:43" ht="124" customHeight="1" x14ac:dyDescent="0.25">
      <c r="A382" s="311">
        <v>107</v>
      </c>
      <c r="B382" s="195" t="s">
        <v>489</v>
      </c>
      <c r="C382" s="311" t="s">
        <v>8</v>
      </c>
      <c r="D382" s="311" t="s">
        <v>515</v>
      </c>
      <c r="E382" s="311" t="s">
        <v>472</v>
      </c>
      <c r="F382" s="370"/>
      <c r="G382" s="385">
        <v>0</v>
      </c>
      <c r="H382" s="385">
        <v>0</v>
      </c>
      <c r="I382" s="382" t="s">
        <v>21</v>
      </c>
      <c r="J382" s="370">
        <v>268113011</v>
      </c>
      <c r="K382" s="249" t="s">
        <v>648</v>
      </c>
      <c r="L382" s="237"/>
      <c r="M382" s="237"/>
      <c r="N382" s="237"/>
      <c r="O382" s="237"/>
      <c r="P382" s="237"/>
      <c r="Q382" s="237"/>
      <c r="R382" s="237"/>
      <c r="S382" s="237"/>
      <c r="T382" s="237"/>
      <c r="U382" s="237"/>
      <c r="V382" s="237"/>
      <c r="W382" s="237"/>
      <c r="X382" s="237"/>
      <c r="Y382" s="237"/>
      <c r="Z382" s="237"/>
      <c r="AA382" s="237"/>
      <c r="AB382" s="237"/>
      <c r="AC382" s="237"/>
      <c r="AD382" s="237"/>
      <c r="AE382" s="237"/>
      <c r="AF382" s="237"/>
      <c r="AG382" s="237"/>
      <c r="AH382" s="35"/>
      <c r="AI382" s="35"/>
      <c r="AJ382" s="35"/>
      <c r="AK382" s="35"/>
      <c r="AL382" s="35"/>
      <c r="AN382" s="426" t="s">
        <v>890</v>
      </c>
      <c r="AO382" s="426" t="s">
        <v>885</v>
      </c>
      <c r="AP382" s="426"/>
      <c r="AQ382" s="426"/>
    </row>
    <row r="383" spans="1:43" ht="124" customHeight="1" x14ac:dyDescent="0.25">
      <c r="A383" s="311">
        <v>108</v>
      </c>
      <c r="B383" s="195" t="s">
        <v>490</v>
      </c>
      <c r="C383" s="311" t="s">
        <v>8</v>
      </c>
      <c r="D383" s="311" t="s">
        <v>515</v>
      </c>
      <c r="E383" s="311" t="s">
        <v>472</v>
      </c>
      <c r="F383" s="370"/>
      <c r="G383" s="385">
        <v>632.73500000000001</v>
      </c>
      <c r="H383" s="385">
        <v>632.70000000000005</v>
      </c>
      <c r="I383" s="382" t="s">
        <v>21</v>
      </c>
      <c r="J383" s="370">
        <v>268113011</v>
      </c>
      <c r="K383" s="156" t="s">
        <v>825</v>
      </c>
      <c r="L383" s="222"/>
      <c r="M383" s="222"/>
      <c r="N383" s="222"/>
      <c r="O383" s="222"/>
      <c r="P383" s="222"/>
      <c r="Q383" s="222"/>
      <c r="R383" s="222"/>
      <c r="S383" s="222"/>
      <c r="T383" s="222"/>
      <c r="U383" s="222"/>
      <c r="V383" s="222"/>
      <c r="W383" s="222"/>
      <c r="X383" s="222"/>
      <c r="Y383" s="222"/>
      <c r="Z383" s="222"/>
      <c r="AA383" s="222"/>
      <c r="AB383" s="222"/>
      <c r="AC383" s="222"/>
      <c r="AD383" s="222"/>
      <c r="AE383" s="222"/>
      <c r="AF383" s="222"/>
      <c r="AG383" s="222"/>
      <c r="AH383" s="35"/>
      <c r="AI383" s="35"/>
      <c r="AJ383" s="35"/>
      <c r="AK383" s="35"/>
      <c r="AL383" s="35"/>
      <c r="AN383" s="426" t="s">
        <v>890</v>
      </c>
      <c r="AO383" s="426" t="s">
        <v>885</v>
      </c>
      <c r="AP383" s="426"/>
      <c r="AQ383" s="426"/>
    </row>
    <row r="384" spans="1:43" ht="124" customHeight="1" x14ac:dyDescent="0.25">
      <c r="A384" s="311">
        <v>109</v>
      </c>
      <c r="B384" s="195" t="s">
        <v>491</v>
      </c>
      <c r="C384" s="311" t="s">
        <v>8</v>
      </c>
      <c r="D384" s="311" t="s">
        <v>515</v>
      </c>
      <c r="E384" s="311" t="s">
        <v>472</v>
      </c>
      <c r="F384" s="370"/>
      <c r="G384" s="385">
        <v>261</v>
      </c>
      <c r="H384" s="385">
        <v>261</v>
      </c>
      <c r="I384" s="382" t="s">
        <v>21</v>
      </c>
      <c r="J384" s="370">
        <v>268113011</v>
      </c>
      <c r="K384" s="156" t="s">
        <v>826</v>
      </c>
      <c r="L384" s="222"/>
      <c r="M384" s="222"/>
      <c r="N384" s="222"/>
      <c r="O384" s="222"/>
      <c r="P384" s="222"/>
      <c r="Q384" s="222"/>
      <c r="R384" s="222"/>
      <c r="S384" s="222"/>
      <c r="T384" s="222"/>
      <c r="U384" s="222"/>
      <c r="V384" s="222"/>
      <c r="W384" s="222"/>
      <c r="X384" s="222"/>
      <c r="Y384" s="222"/>
      <c r="Z384" s="222"/>
      <c r="AA384" s="222"/>
      <c r="AB384" s="222"/>
      <c r="AC384" s="222"/>
      <c r="AD384" s="222"/>
      <c r="AE384" s="222"/>
      <c r="AF384" s="222"/>
      <c r="AG384" s="222"/>
      <c r="AH384" s="35"/>
      <c r="AI384" s="35"/>
      <c r="AJ384" s="35"/>
      <c r="AK384" s="35"/>
      <c r="AL384" s="35"/>
      <c r="AN384" s="426" t="s">
        <v>890</v>
      </c>
      <c r="AO384" s="426" t="s">
        <v>885</v>
      </c>
      <c r="AP384" s="426"/>
      <c r="AQ384" s="426"/>
    </row>
    <row r="385" spans="1:43" ht="124" customHeight="1" x14ac:dyDescent="0.25">
      <c r="A385" s="311">
        <v>110</v>
      </c>
      <c r="B385" s="195" t="s">
        <v>492</v>
      </c>
      <c r="C385" s="311" t="s">
        <v>8</v>
      </c>
      <c r="D385" s="311" t="s">
        <v>515</v>
      </c>
      <c r="E385" s="311" t="s">
        <v>472</v>
      </c>
      <c r="F385" s="370"/>
      <c r="G385" s="385">
        <v>117.956</v>
      </c>
      <c r="H385" s="385">
        <v>117.956</v>
      </c>
      <c r="I385" s="382" t="s">
        <v>21</v>
      </c>
      <c r="J385" s="370">
        <v>268113011</v>
      </c>
      <c r="K385" s="156" t="s">
        <v>827</v>
      </c>
      <c r="L385" s="222"/>
      <c r="M385" s="222"/>
      <c r="N385" s="222"/>
      <c r="O385" s="222"/>
      <c r="P385" s="222"/>
      <c r="Q385" s="222"/>
      <c r="R385" s="222"/>
      <c r="S385" s="222"/>
      <c r="T385" s="222"/>
      <c r="U385" s="222"/>
      <c r="V385" s="222"/>
      <c r="W385" s="222"/>
      <c r="X385" s="222"/>
      <c r="Y385" s="222"/>
      <c r="Z385" s="222"/>
      <c r="AA385" s="222"/>
      <c r="AB385" s="222"/>
      <c r="AC385" s="222"/>
      <c r="AD385" s="222"/>
      <c r="AE385" s="222"/>
      <c r="AF385" s="222"/>
      <c r="AG385" s="222"/>
      <c r="AH385" s="35"/>
      <c r="AI385" s="35"/>
      <c r="AJ385" s="35"/>
      <c r="AK385" s="35"/>
      <c r="AL385" s="35"/>
      <c r="AN385" s="426" t="s">
        <v>890</v>
      </c>
      <c r="AO385" s="426" t="s">
        <v>885</v>
      </c>
      <c r="AP385" s="426"/>
      <c r="AQ385" s="426"/>
    </row>
    <row r="386" spans="1:43" ht="124" customHeight="1" x14ac:dyDescent="0.25">
      <c r="A386" s="311">
        <v>111</v>
      </c>
      <c r="B386" s="195" t="s">
        <v>493</v>
      </c>
      <c r="C386" s="311" t="s">
        <v>8</v>
      </c>
      <c r="D386" s="311" t="s">
        <v>515</v>
      </c>
      <c r="E386" s="311" t="s">
        <v>365</v>
      </c>
      <c r="F386" s="370"/>
      <c r="G386" s="385">
        <v>0</v>
      </c>
      <c r="H386" s="385">
        <v>0</v>
      </c>
      <c r="I386" s="382" t="s">
        <v>21</v>
      </c>
      <c r="J386" s="370">
        <v>268113011</v>
      </c>
      <c r="K386" s="249" t="s">
        <v>648</v>
      </c>
      <c r="L386" s="237"/>
      <c r="M386" s="237"/>
      <c r="N386" s="237"/>
      <c r="O386" s="237"/>
      <c r="P386" s="237"/>
      <c r="Q386" s="237"/>
      <c r="R386" s="237"/>
      <c r="S386" s="237"/>
      <c r="T386" s="237"/>
      <c r="U386" s="237"/>
      <c r="V386" s="237"/>
      <c r="W386" s="237"/>
      <c r="X386" s="237"/>
      <c r="Y386" s="237"/>
      <c r="Z386" s="237"/>
      <c r="AA386" s="237"/>
      <c r="AB386" s="237"/>
      <c r="AC386" s="237"/>
      <c r="AD386" s="237"/>
      <c r="AE386" s="237"/>
      <c r="AF386" s="237"/>
      <c r="AG386" s="237"/>
      <c r="AH386" s="35"/>
      <c r="AI386" s="35"/>
      <c r="AJ386" s="35"/>
      <c r="AK386" s="35"/>
      <c r="AL386" s="35"/>
      <c r="AN386" s="426" t="s">
        <v>890</v>
      </c>
      <c r="AO386" s="426" t="s">
        <v>885</v>
      </c>
      <c r="AP386" s="426"/>
      <c r="AQ386" s="426"/>
    </row>
    <row r="387" spans="1:43" ht="124" customHeight="1" x14ac:dyDescent="0.25">
      <c r="A387" s="311">
        <v>122</v>
      </c>
      <c r="B387" s="195" t="s">
        <v>77</v>
      </c>
      <c r="C387" s="311" t="s">
        <v>8</v>
      </c>
      <c r="D387" s="311" t="s">
        <v>515</v>
      </c>
      <c r="E387" s="311" t="s">
        <v>358</v>
      </c>
      <c r="F387" s="370"/>
      <c r="G387" s="385">
        <v>720.84400000000005</v>
      </c>
      <c r="H387" s="385">
        <v>720.84400000000005</v>
      </c>
      <c r="I387" s="382" t="s">
        <v>21</v>
      </c>
      <c r="J387" s="370">
        <v>268113011</v>
      </c>
      <c r="K387" s="156" t="s">
        <v>828</v>
      </c>
      <c r="L387" s="222"/>
      <c r="M387" s="222"/>
      <c r="N387" s="222"/>
      <c r="O387" s="222"/>
      <c r="P387" s="222"/>
      <c r="Q387" s="222"/>
      <c r="R387" s="222"/>
      <c r="S387" s="222"/>
      <c r="T387" s="222"/>
      <c r="U387" s="222"/>
      <c r="V387" s="222"/>
      <c r="W387" s="222"/>
      <c r="X387" s="222"/>
      <c r="Y387" s="222"/>
      <c r="Z387" s="222"/>
      <c r="AA387" s="222"/>
      <c r="AB387" s="222"/>
      <c r="AC387" s="222"/>
      <c r="AD387" s="222"/>
      <c r="AE387" s="222"/>
      <c r="AF387" s="222"/>
      <c r="AG387" s="222"/>
      <c r="AH387" s="35"/>
      <c r="AI387" s="35"/>
      <c r="AJ387" s="35"/>
      <c r="AK387" s="35"/>
      <c r="AL387" s="35"/>
      <c r="AN387" s="426" t="s">
        <v>890</v>
      </c>
      <c r="AO387" s="426" t="s">
        <v>885</v>
      </c>
      <c r="AP387" s="426"/>
      <c r="AQ387" s="426"/>
    </row>
    <row r="388" spans="1:43" ht="62" customHeight="1" x14ac:dyDescent="0.25">
      <c r="A388" s="311">
        <v>123</v>
      </c>
      <c r="B388" s="195" t="s">
        <v>76</v>
      </c>
      <c r="C388" s="311" t="s">
        <v>8</v>
      </c>
      <c r="D388" s="311" t="s">
        <v>515</v>
      </c>
      <c r="E388" s="311" t="s">
        <v>358</v>
      </c>
      <c r="F388" s="370"/>
      <c r="G388" s="385">
        <v>360.8</v>
      </c>
      <c r="H388" s="385">
        <v>360.8</v>
      </c>
      <c r="I388" s="382" t="s">
        <v>21</v>
      </c>
      <c r="J388" s="370">
        <v>268113011</v>
      </c>
      <c r="K388" s="156" t="s">
        <v>829</v>
      </c>
      <c r="L388" s="222"/>
      <c r="M388" s="222"/>
      <c r="N388" s="222"/>
      <c r="O388" s="222"/>
      <c r="P388" s="222"/>
      <c r="Q388" s="222"/>
      <c r="R388" s="222"/>
      <c r="S388" s="222"/>
      <c r="T388" s="222"/>
      <c r="U388" s="222"/>
      <c r="V388" s="222"/>
      <c r="W388" s="222"/>
      <c r="X388" s="222"/>
      <c r="Y388" s="222"/>
      <c r="Z388" s="222"/>
      <c r="AA388" s="222"/>
      <c r="AB388" s="222"/>
      <c r="AC388" s="222"/>
      <c r="AD388" s="222"/>
      <c r="AE388" s="222"/>
      <c r="AF388" s="222"/>
      <c r="AG388" s="222"/>
      <c r="AH388" s="35"/>
      <c r="AI388" s="35"/>
      <c r="AJ388" s="35"/>
      <c r="AK388" s="35"/>
      <c r="AL388" s="35"/>
      <c r="AN388" s="426" t="s">
        <v>890</v>
      </c>
      <c r="AO388" s="426" t="s">
        <v>885</v>
      </c>
      <c r="AP388" s="426"/>
      <c r="AQ388" s="426"/>
    </row>
    <row r="389" spans="1:43" ht="124" customHeight="1" x14ac:dyDescent="0.25">
      <c r="A389" s="311">
        <v>134</v>
      </c>
      <c r="B389" s="195" t="s">
        <v>115</v>
      </c>
      <c r="C389" s="311" t="s">
        <v>8</v>
      </c>
      <c r="D389" s="311" t="s">
        <v>515</v>
      </c>
      <c r="E389" s="311" t="s">
        <v>358</v>
      </c>
      <c r="F389" s="370"/>
      <c r="G389" s="385">
        <v>414.70499999999998</v>
      </c>
      <c r="H389" s="385">
        <v>414.70499999999998</v>
      </c>
      <c r="I389" s="382" t="s">
        <v>21</v>
      </c>
      <c r="J389" s="370">
        <v>268113011</v>
      </c>
      <c r="K389" s="156" t="s">
        <v>830</v>
      </c>
      <c r="L389" s="222"/>
      <c r="M389" s="222"/>
      <c r="N389" s="222"/>
      <c r="O389" s="222"/>
      <c r="P389" s="222"/>
      <c r="Q389" s="222"/>
      <c r="R389" s="222"/>
      <c r="S389" s="222"/>
      <c r="T389" s="222"/>
      <c r="U389" s="222"/>
      <c r="V389" s="222"/>
      <c r="W389" s="222"/>
      <c r="X389" s="222"/>
      <c r="Y389" s="222"/>
      <c r="Z389" s="222"/>
      <c r="AA389" s="222"/>
      <c r="AB389" s="222"/>
      <c r="AC389" s="222"/>
      <c r="AD389" s="222"/>
      <c r="AE389" s="222"/>
      <c r="AF389" s="222"/>
      <c r="AG389" s="222"/>
      <c r="AH389" s="35"/>
      <c r="AI389" s="35"/>
      <c r="AJ389" s="35"/>
      <c r="AK389" s="35"/>
      <c r="AL389" s="35"/>
      <c r="AN389" s="426" t="s">
        <v>890</v>
      </c>
      <c r="AO389" s="426" t="s">
        <v>885</v>
      </c>
      <c r="AP389" s="426"/>
      <c r="AQ389" s="426"/>
    </row>
    <row r="390" spans="1:43" ht="124" customHeight="1" x14ac:dyDescent="0.25">
      <c r="A390" s="311">
        <v>136</v>
      </c>
      <c r="B390" s="195" t="s">
        <v>495</v>
      </c>
      <c r="C390" s="311" t="s">
        <v>8</v>
      </c>
      <c r="D390" s="311" t="s">
        <v>515</v>
      </c>
      <c r="E390" s="311" t="s">
        <v>476</v>
      </c>
      <c r="F390" s="370"/>
      <c r="G390" s="385">
        <v>39.020000000000003</v>
      </c>
      <c r="H390" s="385">
        <v>39.020000000000003</v>
      </c>
      <c r="I390" s="382" t="s">
        <v>21</v>
      </c>
      <c r="J390" s="370">
        <v>268113011</v>
      </c>
      <c r="K390" s="156" t="s">
        <v>831</v>
      </c>
      <c r="L390" s="222"/>
      <c r="M390" s="222"/>
      <c r="N390" s="222"/>
      <c r="O390" s="222"/>
      <c r="P390" s="222"/>
      <c r="Q390" s="222"/>
      <c r="R390" s="222"/>
      <c r="S390" s="222"/>
      <c r="T390" s="222"/>
      <c r="U390" s="222"/>
      <c r="V390" s="222"/>
      <c r="W390" s="222"/>
      <c r="X390" s="222"/>
      <c r="Y390" s="222"/>
      <c r="Z390" s="222"/>
      <c r="AA390" s="222"/>
      <c r="AB390" s="222"/>
      <c r="AC390" s="222"/>
      <c r="AD390" s="222"/>
      <c r="AE390" s="222"/>
      <c r="AF390" s="222"/>
      <c r="AG390" s="222"/>
      <c r="AH390" s="35"/>
      <c r="AI390" s="35"/>
      <c r="AJ390" s="35"/>
      <c r="AK390" s="35"/>
      <c r="AL390" s="35"/>
      <c r="AN390" s="426" t="s">
        <v>890</v>
      </c>
      <c r="AO390" s="426" t="s">
        <v>885</v>
      </c>
      <c r="AP390" s="426"/>
      <c r="AQ390" s="426"/>
    </row>
    <row r="391" spans="1:43" ht="124" customHeight="1" x14ac:dyDescent="0.25">
      <c r="A391" s="311">
        <v>137</v>
      </c>
      <c r="B391" s="195" t="s">
        <v>496</v>
      </c>
      <c r="C391" s="311" t="s">
        <v>8</v>
      </c>
      <c r="D391" s="311" t="s">
        <v>515</v>
      </c>
      <c r="E391" s="311" t="s">
        <v>358</v>
      </c>
      <c r="F391" s="370"/>
      <c r="G391" s="385">
        <v>100.58</v>
      </c>
      <c r="H391" s="385">
        <v>100.58</v>
      </c>
      <c r="I391" s="382" t="s">
        <v>21</v>
      </c>
      <c r="J391" s="370">
        <v>268113011</v>
      </c>
      <c r="K391" s="156" t="s">
        <v>832</v>
      </c>
      <c r="L391" s="222"/>
      <c r="M391" s="222"/>
      <c r="N391" s="222"/>
      <c r="O391" s="222"/>
      <c r="P391" s="222"/>
      <c r="Q391" s="222"/>
      <c r="R391" s="222"/>
      <c r="S391" s="222"/>
      <c r="T391" s="222"/>
      <c r="U391" s="222"/>
      <c r="V391" s="222"/>
      <c r="W391" s="222"/>
      <c r="X391" s="222"/>
      <c r="Y391" s="222"/>
      <c r="Z391" s="222"/>
      <c r="AA391" s="222"/>
      <c r="AB391" s="222"/>
      <c r="AC391" s="222"/>
      <c r="AD391" s="222"/>
      <c r="AE391" s="222"/>
      <c r="AF391" s="222"/>
      <c r="AG391" s="222"/>
      <c r="AH391" s="35"/>
      <c r="AI391" s="35"/>
      <c r="AJ391" s="35"/>
      <c r="AK391" s="35"/>
      <c r="AL391" s="35"/>
      <c r="AN391" s="426" t="s">
        <v>890</v>
      </c>
      <c r="AO391" s="426" t="s">
        <v>885</v>
      </c>
      <c r="AP391" s="426"/>
      <c r="AQ391" s="426"/>
    </row>
    <row r="392" spans="1:43" ht="124" customHeight="1" x14ac:dyDescent="0.25">
      <c r="A392" s="311">
        <v>138</v>
      </c>
      <c r="B392" s="195" t="s">
        <v>497</v>
      </c>
      <c r="C392" s="311" t="s">
        <v>8</v>
      </c>
      <c r="D392" s="311" t="s">
        <v>515</v>
      </c>
      <c r="E392" s="311" t="s">
        <v>358</v>
      </c>
      <c r="F392" s="370"/>
      <c r="G392" s="385">
        <v>146.511</v>
      </c>
      <c r="H392" s="385">
        <v>146.511</v>
      </c>
      <c r="I392" s="382" t="s">
        <v>21</v>
      </c>
      <c r="J392" s="370">
        <v>268113011</v>
      </c>
      <c r="K392" s="156" t="s">
        <v>833</v>
      </c>
      <c r="L392" s="222"/>
      <c r="M392" s="222"/>
      <c r="N392" s="222"/>
      <c r="O392" s="222"/>
      <c r="P392" s="222"/>
      <c r="Q392" s="222"/>
      <c r="R392" s="222"/>
      <c r="S392" s="222"/>
      <c r="T392" s="222"/>
      <c r="U392" s="222"/>
      <c r="V392" s="222"/>
      <c r="W392" s="222"/>
      <c r="X392" s="222"/>
      <c r="Y392" s="222"/>
      <c r="Z392" s="222"/>
      <c r="AA392" s="222"/>
      <c r="AB392" s="222"/>
      <c r="AC392" s="222"/>
      <c r="AD392" s="222"/>
      <c r="AE392" s="222"/>
      <c r="AF392" s="222"/>
      <c r="AG392" s="222"/>
      <c r="AH392" s="35"/>
      <c r="AI392" s="35"/>
      <c r="AJ392" s="35"/>
      <c r="AK392" s="35"/>
      <c r="AL392" s="35"/>
      <c r="AN392" s="426" t="s">
        <v>890</v>
      </c>
      <c r="AO392" s="426" t="s">
        <v>885</v>
      </c>
      <c r="AP392" s="426"/>
      <c r="AQ392" s="426"/>
    </row>
    <row r="393" spans="1:43" ht="124" customHeight="1" x14ac:dyDescent="0.25">
      <c r="A393" s="311">
        <v>139</v>
      </c>
      <c r="B393" s="195" t="s">
        <v>498</v>
      </c>
      <c r="C393" s="311" t="s">
        <v>8</v>
      </c>
      <c r="D393" s="311" t="s">
        <v>515</v>
      </c>
      <c r="E393" s="311" t="s">
        <v>358</v>
      </c>
      <c r="F393" s="370"/>
      <c r="G393" s="385">
        <v>33</v>
      </c>
      <c r="H393" s="385">
        <v>33</v>
      </c>
      <c r="I393" s="382" t="s">
        <v>22</v>
      </c>
      <c r="J393" s="370">
        <v>268113015</v>
      </c>
      <c r="K393" s="156" t="s">
        <v>834</v>
      </c>
      <c r="L393" s="222"/>
      <c r="M393" s="222"/>
      <c r="N393" s="222"/>
      <c r="O393" s="222"/>
      <c r="P393" s="222"/>
      <c r="Q393" s="222"/>
      <c r="R393" s="222"/>
      <c r="S393" s="222"/>
      <c r="T393" s="222"/>
      <c r="U393" s="222"/>
      <c r="V393" s="222"/>
      <c r="W393" s="222"/>
      <c r="X393" s="222"/>
      <c r="Y393" s="222"/>
      <c r="Z393" s="222"/>
      <c r="AA393" s="222"/>
      <c r="AB393" s="222"/>
      <c r="AC393" s="222"/>
      <c r="AD393" s="222"/>
      <c r="AE393" s="222"/>
      <c r="AF393" s="222"/>
      <c r="AG393" s="222"/>
      <c r="AH393" s="35"/>
      <c r="AI393" s="35"/>
      <c r="AJ393" s="35"/>
      <c r="AK393" s="35"/>
      <c r="AL393" s="35"/>
      <c r="AN393" s="426" t="s">
        <v>890</v>
      </c>
      <c r="AO393" s="426" t="s">
        <v>885</v>
      </c>
      <c r="AP393" s="426"/>
      <c r="AQ393" s="426"/>
    </row>
    <row r="394" spans="1:43" ht="77.5" customHeight="1" x14ac:dyDescent="0.25">
      <c r="A394" s="311">
        <v>140</v>
      </c>
      <c r="B394" s="195" t="s">
        <v>499</v>
      </c>
      <c r="C394" s="311" t="s">
        <v>8</v>
      </c>
      <c r="D394" s="311" t="s">
        <v>515</v>
      </c>
      <c r="E394" s="311" t="s">
        <v>494</v>
      </c>
      <c r="F394" s="370"/>
      <c r="G394" s="385">
        <v>308.113</v>
      </c>
      <c r="H394" s="385">
        <v>308.113</v>
      </c>
      <c r="I394" s="382" t="s">
        <v>22</v>
      </c>
      <c r="J394" s="370">
        <v>268113015</v>
      </c>
      <c r="K394" s="156" t="s">
        <v>835</v>
      </c>
      <c r="L394" s="222"/>
      <c r="M394" s="222"/>
      <c r="N394" s="222"/>
      <c r="O394" s="222"/>
      <c r="P394" s="222"/>
      <c r="Q394" s="222"/>
      <c r="R394" s="222"/>
      <c r="S394" s="222"/>
      <c r="T394" s="222"/>
      <c r="U394" s="222"/>
      <c r="V394" s="222"/>
      <c r="W394" s="222"/>
      <c r="X394" s="222"/>
      <c r="Y394" s="222"/>
      <c r="Z394" s="222"/>
      <c r="AA394" s="222"/>
      <c r="AB394" s="222"/>
      <c r="AC394" s="222"/>
      <c r="AD394" s="222"/>
      <c r="AE394" s="222"/>
      <c r="AF394" s="222"/>
      <c r="AG394" s="222"/>
      <c r="AH394" s="35"/>
      <c r="AI394" s="35"/>
      <c r="AJ394" s="35"/>
      <c r="AK394" s="35"/>
      <c r="AL394" s="35"/>
      <c r="AN394" s="426" t="s">
        <v>890</v>
      </c>
      <c r="AO394" s="426" t="s">
        <v>885</v>
      </c>
      <c r="AP394" s="426"/>
      <c r="AQ394" s="426"/>
    </row>
    <row r="395" spans="1:43" ht="124" customHeight="1" x14ac:dyDescent="0.25">
      <c r="A395" s="311">
        <v>141</v>
      </c>
      <c r="B395" s="195" t="s">
        <v>500</v>
      </c>
      <c r="C395" s="311" t="s">
        <v>8</v>
      </c>
      <c r="D395" s="311" t="s">
        <v>515</v>
      </c>
      <c r="E395" s="311" t="s">
        <v>358</v>
      </c>
      <c r="F395" s="370"/>
      <c r="G395" s="385">
        <v>12.662000000000001</v>
      </c>
      <c r="H395" s="385">
        <v>12.662000000000001</v>
      </c>
      <c r="I395" s="382" t="s">
        <v>21</v>
      </c>
      <c r="J395" s="370">
        <v>268113011</v>
      </c>
      <c r="K395" s="156" t="s">
        <v>836</v>
      </c>
      <c r="L395" s="222"/>
      <c r="M395" s="222"/>
      <c r="N395" s="222"/>
      <c r="O395" s="222"/>
      <c r="P395" s="222"/>
      <c r="Q395" s="222"/>
      <c r="R395" s="222"/>
      <c r="S395" s="222"/>
      <c r="T395" s="222"/>
      <c r="U395" s="222"/>
      <c r="V395" s="222"/>
      <c r="W395" s="222"/>
      <c r="X395" s="222"/>
      <c r="Y395" s="222"/>
      <c r="Z395" s="222"/>
      <c r="AA395" s="222"/>
      <c r="AB395" s="222"/>
      <c r="AC395" s="222"/>
      <c r="AD395" s="222"/>
      <c r="AE395" s="222"/>
      <c r="AF395" s="222"/>
      <c r="AG395" s="222"/>
      <c r="AH395" s="35"/>
      <c r="AI395" s="35"/>
      <c r="AJ395" s="35"/>
      <c r="AK395" s="35"/>
      <c r="AL395" s="35"/>
      <c r="AN395" s="426" t="s">
        <v>890</v>
      </c>
      <c r="AO395" s="426" t="s">
        <v>885</v>
      </c>
      <c r="AP395" s="426"/>
      <c r="AQ395" s="426"/>
    </row>
    <row r="396" spans="1:43" ht="45" customHeight="1" x14ac:dyDescent="0.25">
      <c r="A396" s="332"/>
      <c r="B396" s="333" t="s">
        <v>78</v>
      </c>
      <c r="C396" s="332" t="s">
        <v>8</v>
      </c>
      <c r="D396" s="248" t="s">
        <v>515</v>
      </c>
      <c r="E396" s="332" t="s">
        <v>358</v>
      </c>
      <c r="F396" s="372"/>
      <c r="G396" s="217">
        <f>G397+G398</f>
        <v>5634.9970000000003</v>
      </c>
      <c r="H396" s="217">
        <f>H397+H398</f>
        <v>5634.9970000000003</v>
      </c>
      <c r="I396" s="372" t="s">
        <v>22</v>
      </c>
      <c r="J396" s="372"/>
      <c r="K396" s="250"/>
      <c r="L396" s="251"/>
      <c r="M396" s="251"/>
      <c r="N396" s="251"/>
      <c r="O396" s="251"/>
      <c r="P396" s="251"/>
      <c r="Q396" s="251"/>
      <c r="R396" s="251"/>
      <c r="S396" s="251"/>
      <c r="T396" s="251"/>
      <c r="U396" s="251"/>
      <c r="V396" s="251"/>
      <c r="W396" s="251"/>
      <c r="X396" s="251"/>
      <c r="Y396" s="251"/>
      <c r="Z396" s="251"/>
      <c r="AA396" s="251"/>
      <c r="AB396" s="251"/>
      <c r="AC396" s="251"/>
      <c r="AD396" s="251"/>
      <c r="AE396" s="251"/>
      <c r="AF396" s="251"/>
      <c r="AG396" s="251"/>
      <c r="AH396" s="35"/>
      <c r="AI396" s="35"/>
      <c r="AJ396" s="35"/>
      <c r="AK396" s="35"/>
      <c r="AL396" s="35"/>
      <c r="AN396" s="425"/>
      <c r="AO396" s="425"/>
      <c r="AP396" s="425"/>
      <c r="AQ396" s="425"/>
    </row>
    <row r="397" spans="1:43" ht="93" customHeight="1" x14ac:dyDescent="0.25">
      <c r="A397" s="311">
        <v>142</v>
      </c>
      <c r="B397" s="160" t="s">
        <v>79</v>
      </c>
      <c r="C397" s="311" t="s">
        <v>8</v>
      </c>
      <c r="D397" s="311" t="s">
        <v>515</v>
      </c>
      <c r="E397" s="311" t="s">
        <v>358</v>
      </c>
      <c r="F397" s="385"/>
      <c r="G397" s="385">
        <v>1703.9</v>
      </c>
      <c r="H397" s="385">
        <v>1703.9</v>
      </c>
      <c r="I397" s="382" t="s">
        <v>22</v>
      </c>
      <c r="J397" s="370">
        <v>268003015</v>
      </c>
      <c r="K397" s="249" t="s">
        <v>648</v>
      </c>
      <c r="L397" s="237"/>
      <c r="M397" s="237"/>
      <c r="N397" s="237"/>
      <c r="O397" s="237"/>
      <c r="P397" s="237"/>
      <c r="Q397" s="237"/>
      <c r="R397" s="237"/>
      <c r="S397" s="237"/>
      <c r="T397" s="237"/>
      <c r="U397" s="237"/>
      <c r="V397" s="237"/>
      <c r="W397" s="237"/>
      <c r="X397" s="237"/>
      <c r="Y397" s="237"/>
      <c r="Z397" s="237"/>
      <c r="AA397" s="237"/>
      <c r="AB397" s="237"/>
      <c r="AC397" s="237"/>
      <c r="AD397" s="237"/>
      <c r="AE397" s="237"/>
      <c r="AF397" s="237"/>
      <c r="AG397" s="237"/>
      <c r="AH397" s="35"/>
      <c r="AI397" s="35"/>
      <c r="AJ397" s="35"/>
      <c r="AK397" s="35"/>
      <c r="AL397" s="35"/>
      <c r="AN397" s="426" t="s">
        <v>890</v>
      </c>
      <c r="AO397" s="426" t="s">
        <v>885</v>
      </c>
      <c r="AP397" s="426"/>
      <c r="AQ397" s="426"/>
    </row>
    <row r="398" spans="1:43" ht="93" customHeight="1" x14ac:dyDescent="0.25">
      <c r="A398" s="311">
        <v>144</v>
      </c>
      <c r="B398" s="160" t="s">
        <v>80</v>
      </c>
      <c r="C398" s="311" t="s">
        <v>8</v>
      </c>
      <c r="D398" s="311" t="s">
        <v>515</v>
      </c>
      <c r="E398" s="311" t="s">
        <v>369</v>
      </c>
      <c r="F398" s="385"/>
      <c r="G398" s="385">
        <v>3931.0970000000002</v>
      </c>
      <c r="H398" s="385">
        <v>3931.0970000000002</v>
      </c>
      <c r="I398" s="382" t="s">
        <v>22</v>
      </c>
      <c r="J398" s="370" t="s">
        <v>772</v>
      </c>
      <c r="K398" s="249" t="s">
        <v>648</v>
      </c>
      <c r="L398" s="237"/>
      <c r="M398" s="237"/>
      <c r="N398" s="237"/>
      <c r="O398" s="237"/>
      <c r="P398" s="237"/>
      <c r="Q398" s="237"/>
      <c r="R398" s="237"/>
      <c r="S398" s="237"/>
      <c r="T398" s="237"/>
      <c r="U398" s="237"/>
      <c r="V398" s="237"/>
      <c r="W398" s="237"/>
      <c r="X398" s="237"/>
      <c r="Y398" s="237"/>
      <c r="Z398" s="237"/>
      <c r="AA398" s="237"/>
      <c r="AB398" s="237"/>
      <c r="AC398" s="237"/>
      <c r="AD398" s="237"/>
      <c r="AE398" s="237"/>
      <c r="AF398" s="237"/>
      <c r="AG398" s="237"/>
      <c r="AH398" s="35"/>
      <c r="AI398" s="35"/>
      <c r="AJ398" s="35"/>
      <c r="AK398" s="35"/>
      <c r="AL398" s="35"/>
      <c r="AN398" s="426" t="s">
        <v>890</v>
      </c>
      <c r="AO398" s="426" t="s">
        <v>885</v>
      </c>
      <c r="AP398" s="426"/>
      <c r="AQ398" s="426"/>
    </row>
    <row r="399" spans="1:43" ht="15.5" customHeight="1" x14ac:dyDescent="0.25">
      <c r="A399" s="82"/>
      <c r="B399" s="198" t="s">
        <v>4</v>
      </c>
      <c r="C399" s="81" t="s">
        <v>8</v>
      </c>
      <c r="D399" s="89"/>
      <c r="E399" s="88"/>
      <c r="F399" s="88"/>
      <c r="G399" s="89">
        <f>G401+G402</f>
        <v>19217.502</v>
      </c>
      <c r="H399" s="89">
        <f>H401+H402</f>
        <v>19217.311000000002</v>
      </c>
      <c r="I399" s="199"/>
      <c r="J399" s="199"/>
      <c r="K399" s="89"/>
      <c r="L399" s="39"/>
      <c r="M399" s="39"/>
      <c r="N399" s="39"/>
      <c r="O399" s="39"/>
      <c r="P399" s="39"/>
      <c r="Q399" s="39"/>
      <c r="R399" s="39"/>
      <c r="S399" s="39"/>
      <c r="T399" s="39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F399" s="39"/>
      <c r="AG399" s="39"/>
      <c r="AH399" s="39"/>
      <c r="AI399" s="39"/>
      <c r="AN399" s="424"/>
      <c r="AO399" s="424"/>
      <c r="AP399" s="424"/>
      <c r="AQ399" s="424"/>
    </row>
    <row r="400" spans="1:43" ht="15.5" customHeight="1" x14ac:dyDescent="0.35">
      <c r="A400" s="178"/>
      <c r="B400" s="105" t="s">
        <v>11</v>
      </c>
      <c r="C400" s="90"/>
      <c r="D400" s="90"/>
      <c r="E400" s="90"/>
      <c r="F400" s="90"/>
      <c r="G400" s="90"/>
      <c r="H400" s="90"/>
      <c r="I400" s="94"/>
      <c r="J400" s="90"/>
      <c r="K400" s="91"/>
      <c r="L400" s="145"/>
      <c r="M400" s="145"/>
      <c r="N400" s="145"/>
      <c r="O400" s="145"/>
      <c r="P400" s="145"/>
      <c r="Q400" s="145"/>
      <c r="R400" s="145"/>
      <c r="S400" s="145"/>
      <c r="T400" s="145"/>
      <c r="U400" s="145"/>
      <c r="V400" s="145"/>
      <c r="W400" s="145"/>
      <c r="X400" s="145"/>
      <c r="Y400" s="145"/>
      <c r="Z400" s="145"/>
      <c r="AA400" s="145"/>
      <c r="AB400" s="145"/>
      <c r="AC400" s="145"/>
      <c r="AD400" s="145"/>
      <c r="AE400" s="145"/>
      <c r="AF400" s="145"/>
      <c r="AG400" s="145"/>
      <c r="AH400" s="145"/>
      <c r="AI400" s="145"/>
      <c r="AN400" s="424"/>
      <c r="AO400" s="424"/>
      <c r="AP400" s="424"/>
      <c r="AQ400" s="424"/>
    </row>
    <row r="401" spans="1:43" ht="15.5" customHeight="1" x14ac:dyDescent="0.25">
      <c r="A401" s="90"/>
      <c r="B401" s="85" t="s">
        <v>1</v>
      </c>
      <c r="C401" s="106" t="s">
        <v>8</v>
      </c>
      <c r="D401" s="86"/>
      <c r="E401" s="94"/>
      <c r="F401" s="94"/>
      <c r="G401" s="86">
        <f>G336+G340+G350</f>
        <v>11796.181999999999</v>
      </c>
      <c r="H401" s="86">
        <f>H336+H340+H350</f>
        <v>11796.106000000002</v>
      </c>
      <c r="I401" s="200"/>
      <c r="J401" s="200"/>
      <c r="K401" s="86"/>
      <c r="L401" s="40"/>
      <c r="M401" s="40"/>
      <c r="N401" s="40"/>
      <c r="O401" s="40"/>
      <c r="P401" s="40"/>
      <c r="Q401" s="40"/>
      <c r="R401" s="40"/>
      <c r="S401" s="40"/>
      <c r="T401" s="40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F401" s="40"/>
      <c r="AG401" s="40"/>
      <c r="AH401" s="40"/>
      <c r="AI401" s="40"/>
      <c r="AN401" s="424"/>
      <c r="AO401" s="424"/>
      <c r="AP401" s="424"/>
      <c r="AQ401" s="424"/>
    </row>
    <row r="402" spans="1:43" ht="15.5" customHeight="1" x14ac:dyDescent="0.25">
      <c r="A402" s="90"/>
      <c r="B402" s="85" t="s">
        <v>12</v>
      </c>
      <c r="C402" s="106" t="s">
        <v>8</v>
      </c>
      <c r="D402" s="86"/>
      <c r="E402" s="94"/>
      <c r="F402" s="94"/>
      <c r="G402" s="86">
        <f>G337+G341+G351+G396</f>
        <v>7421.3200000000006</v>
      </c>
      <c r="H402" s="86">
        <f>H337+H341+H351+H396</f>
        <v>7421.2049999999999</v>
      </c>
      <c r="I402" s="200"/>
      <c r="J402" s="200"/>
      <c r="K402" s="86"/>
      <c r="L402" s="40"/>
      <c r="M402" s="40"/>
      <c r="N402" s="40"/>
      <c r="O402" s="40"/>
      <c r="P402" s="40"/>
      <c r="Q402" s="40"/>
      <c r="R402" s="40"/>
      <c r="S402" s="40"/>
      <c r="T402" s="40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F402" s="40"/>
      <c r="AG402" s="40"/>
      <c r="AH402" s="40"/>
      <c r="AI402" s="40"/>
      <c r="AN402" s="424"/>
      <c r="AO402" s="424"/>
      <c r="AP402" s="424"/>
      <c r="AQ402" s="424"/>
    </row>
    <row r="403" spans="1:43" ht="15.5" customHeight="1" x14ac:dyDescent="0.25">
      <c r="A403" s="90"/>
      <c r="B403" s="85" t="s">
        <v>13</v>
      </c>
      <c r="C403" s="106" t="s">
        <v>8</v>
      </c>
      <c r="D403" s="86"/>
      <c r="E403" s="94"/>
      <c r="F403" s="94"/>
      <c r="G403" s="86">
        <v>0</v>
      </c>
      <c r="H403" s="86">
        <v>0</v>
      </c>
      <c r="I403" s="200"/>
      <c r="J403" s="200"/>
      <c r="K403" s="86"/>
      <c r="L403" s="40"/>
      <c r="M403" s="40"/>
      <c r="N403" s="40"/>
      <c r="O403" s="40"/>
      <c r="P403" s="40"/>
      <c r="Q403" s="40"/>
      <c r="R403" s="40"/>
      <c r="S403" s="40"/>
      <c r="T403" s="40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F403" s="40"/>
      <c r="AG403" s="40"/>
      <c r="AH403" s="40"/>
      <c r="AI403" s="40"/>
      <c r="AN403" s="424"/>
      <c r="AO403" s="424"/>
      <c r="AP403" s="424"/>
      <c r="AQ403" s="424"/>
    </row>
    <row r="404" spans="1:43" x14ac:dyDescent="0.25">
      <c r="A404" s="82" t="s">
        <v>27</v>
      </c>
      <c r="B404" s="70" t="s">
        <v>370</v>
      </c>
      <c r="C404" s="357"/>
      <c r="D404" s="185"/>
      <c r="E404" s="357"/>
      <c r="F404" s="400"/>
      <c r="G404" s="400"/>
      <c r="H404" s="400"/>
      <c r="I404" s="401"/>
      <c r="J404" s="400"/>
      <c r="K404" s="186"/>
      <c r="L404" s="246"/>
      <c r="M404" s="246"/>
      <c r="N404" s="246"/>
      <c r="O404" s="246"/>
      <c r="P404" s="246"/>
      <c r="Q404" s="246"/>
      <c r="R404" s="246"/>
      <c r="S404" s="246"/>
      <c r="T404" s="246"/>
      <c r="U404" s="246"/>
      <c r="V404" s="246"/>
      <c r="W404" s="246"/>
      <c r="X404" s="246"/>
      <c r="Y404" s="246"/>
      <c r="Z404" s="246"/>
      <c r="AA404" s="246"/>
      <c r="AB404" s="246"/>
      <c r="AC404" s="246"/>
      <c r="AD404" s="246"/>
      <c r="AE404" s="246"/>
      <c r="AF404" s="246"/>
      <c r="AG404" s="246"/>
      <c r="AH404" s="358"/>
      <c r="AI404" s="358"/>
      <c r="AN404" s="424"/>
      <c r="AO404" s="424"/>
      <c r="AP404" s="424"/>
      <c r="AQ404" s="424"/>
    </row>
    <row r="405" spans="1:43" ht="15.5" customHeight="1" x14ac:dyDescent="0.25">
      <c r="A405" s="82"/>
      <c r="B405" s="83" t="s">
        <v>38</v>
      </c>
      <c r="C405" s="95"/>
      <c r="D405" s="95"/>
      <c r="E405" s="95"/>
      <c r="F405" s="95"/>
      <c r="G405" s="95"/>
      <c r="H405" s="95"/>
      <c r="I405" s="95"/>
      <c r="J405" s="95"/>
      <c r="K405" s="83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F405" s="34"/>
      <c r="AG405" s="34"/>
      <c r="AH405" s="34"/>
      <c r="AI405" s="34"/>
      <c r="AN405" s="424"/>
      <c r="AO405" s="424"/>
      <c r="AP405" s="424"/>
      <c r="AQ405" s="424"/>
    </row>
    <row r="406" spans="1:43" ht="30" customHeight="1" x14ac:dyDescent="0.25">
      <c r="A406" s="321">
        <v>1</v>
      </c>
      <c r="B406" s="2" t="s">
        <v>83</v>
      </c>
      <c r="C406" s="318" t="s">
        <v>19</v>
      </c>
      <c r="D406" s="318" t="s">
        <v>520</v>
      </c>
      <c r="E406" s="318" t="s">
        <v>148</v>
      </c>
      <c r="F406" s="382">
        <v>15.7</v>
      </c>
      <c r="G406" s="382">
        <v>16.899999999999999</v>
      </c>
      <c r="H406" s="382">
        <v>16.899999999999999</v>
      </c>
      <c r="I406" s="382" t="s">
        <v>515</v>
      </c>
      <c r="J406" s="382" t="s">
        <v>515</v>
      </c>
      <c r="K406" s="159" t="s">
        <v>671</v>
      </c>
      <c r="L406" s="228"/>
      <c r="M406" s="228"/>
      <c r="N406" s="228"/>
      <c r="O406" s="228"/>
      <c r="P406" s="228"/>
      <c r="Q406" s="228"/>
      <c r="R406" s="228"/>
      <c r="S406" s="228"/>
      <c r="T406" s="228"/>
      <c r="U406" s="228"/>
      <c r="V406" s="228"/>
      <c r="W406" s="228"/>
      <c r="X406" s="228"/>
      <c r="Y406" s="228"/>
      <c r="Z406" s="228"/>
      <c r="AA406" s="228"/>
      <c r="AB406" s="228"/>
      <c r="AC406" s="228"/>
      <c r="AD406" s="228"/>
      <c r="AE406" s="228"/>
      <c r="AF406" s="228"/>
      <c r="AG406" s="228"/>
      <c r="AH406" s="42"/>
      <c r="AI406" s="42"/>
      <c r="AN406" s="425" t="s">
        <v>890</v>
      </c>
      <c r="AO406" s="425" t="s">
        <v>636</v>
      </c>
      <c r="AP406" s="425">
        <v>45</v>
      </c>
      <c r="AQ406" s="425">
        <v>51</v>
      </c>
    </row>
    <row r="407" spans="1:43" ht="45" customHeight="1" x14ac:dyDescent="0.25">
      <c r="A407" s="321">
        <v>2</v>
      </c>
      <c r="B407" s="2" t="s">
        <v>269</v>
      </c>
      <c r="C407" s="318"/>
      <c r="D407" s="9"/>
      <c r="E407" s="318"/>
      <c r="F407" s="382"/>
      <c r="G407" s="382"/>
      <c r="H407" s="382"/>
      <c r="I407" s="382"/>
      <c r="J407" s="382"/>
      <c r="K407" s="159"/>
      <c r="L407" s="228"/>
      <c r="M407" s="228"/>
      <c r="N407" s="228"/>
      <c r="O407" s="228"/>
      <c r="P407" s="228"/>
      <c r="Q407" s="228"/>
      <c r="R407" s="228"/>
      <c r="S407" s="228"/>
      <c r="T407" s="228"/>
      <c r="U407" s="228"/>
      <c r="V407" s="228"/>
      <c r="W407" s="228"/>
      <c r="X407" s="228"/>
      <c r="Y407" s="228"/>
      <c r="Z407" s="228"/>
      <c r="AA407" s="228"/>
      <c r="AB407" s="228"/>
      <c r="AC407" s="228"/>
      <c r="AD407" s="228"/>
      <c r="AE407" s="228"/>
      <c r="AF407" s="228"/>
      <c r="AG407" s="228"/>
      <c r="AH407" s="42"/>
      <c r="AI407" s="42"/>
      <c r="AN407" s="425"/>
      <c r="AO407" s="425" t="s">
        <v>637</v>
      </c>
      <c r="AP407" s="425">
        <v>46</v>
      </c>
      <c r="AQ407" s="425"/>
    </row>
    <row r="408" spans="1:43" ht="30" customHeight="1" x14ac:dyDescent="0.25">
      <c r="A408" s="321"/>
      <c r="B408" s="2" t="s">
        <v>270</v>
      </c>
      <c r="C408" s="318" t="s">
        <v>19</v>
      </c>
      <c r="D408" s="9" t="s">
        <v>520</v>
      </c>
      <c r="E408" s="318" t="s">
        <v>371</v>
      </c>
      <c r="F408" s="382">
        <v>100</v>
      </c>
      <c r="G408" s="382">
        <v>100</v>
      </c>
      <c r="H408" s="382">
        <v>100</v>
      </c>
      <c r="I408" s="382" t="s">
        <v>515</v>
      </c>
      <c r="J408" s="382" t="s">
        <v>515</v>
      </c>
      <c r="K408" s="159" t="s">
        <v>671</v>
      </c>
      <c r="L408" s="228"/>
      <c r="M408" s="228"/>
      <c r="N408" s="228"/>
      <c r="O408" s="228"/>
      <c r="P408" s="228"/>
      <c r="Q408" s="228"/>
      <c r="R408" s="228"/>
      <c r="S408" s="228"/>
      <c r="T408" s="228"/>
      <c r="U408" s="228"/>
      <c r="V408" s="228"/>
      <c r="W408" s="228"/>
      <c r="X408" s="228"/>
      <c r="Y408" s="228"/>
      <c r="Z408" s="228"/>
      <c r="AA408" s="228"/>
      <c r="AB408" s="228"/>
      <c r="AC408" s="228"/>
      <c r="AD408" s="228"/>
      <c r="AE408" s="228"/>
      <c r="AF408" s="228"/>
      <c r="AG408" s="228"/>
      <c r="AH408" s="42"/>
      <c r="AI408" s="42"/>
      <c r="AN408" s="425" t="s">
        <v>890</v>
      </c>
      <c r="AO408" s="425" t="s">
        <v>638</v>
      </c>
      <c r="AP408" s="425"/>
      <c r="AQ408" s="425">
        <v>52</v>
      </c>
    </row>
    <row r="409" spans="1:43" ht="30" customHeight="1" x14ac:dyDescent="0.25">
      <c r="A409" s="321"/>
      <c r="B409" s="2" t="s">
        <v>271</v>
      </c>
      <c r="C409" s="318" t="s">
        <v>19</v>
      </c>
      <c r="D409" s="9" t="s">
        <v>520</v>
      </c>
      <c r="E409" s="318" t="s">
        <v>371</v>
      </c>
      <c r="F409" s="382">
        <v>58</v>
      </c>
      <c r="G409" s="382" t="s">
        <v>501</v>
      </c>
      <c r="H409" s="382">
        <v>62.7</v>
      </c>
      <c r="I409" s="382" t="s">
        <v>515</v>
      </c>
      <c r="J409" s="382" t="s">
        <v>515</v>
      </c>
      <c r="K409" s="159" t="s">
        <v>671</v>
      </c>
      <c r="L409" s="228"/>
      <c r="M409" s="228"/>
      <c r="N409" s="228"/>
      <c r="O409" s="228"/>
      <c r="P409" s="228"/>
      <c r="Q409" s="228"/>
      <c r="R409" s="228"/>
      <c r="S409" s="228"/>
      <c r="T409" s="228"/>
      <c r="U409" s="228"/>
      <c r="V409" s="228"/>
      <c r="W409" s="228"/>
      <c r="X409" s="228"/>
      <c r="Y409" s="228"/>
      <c r="Z409" s="228"/>
      <c r="AA409" s="228"/>
      <c r="AB409" s="228"/>
      <c r="AC409" s="228"/>
      <c r="AD409" s="228"/>
      <c r="AE409" s="228"/>
      <c r="AF409" s="228"/>
      <c r="AG409" s="228"/>
      <c r="AH409" s="42"/>
      <c r="AI409" s="42"/>
      <c r="AN409" s="425" t="s">
        <v>890</v>
      </c>
      <c r="AO409" s="425" t="s">
        <v>638</v>
      </c>
      <c r="AP409" s="425"/>
      <c r="AQ409" s="425">
        <v>53</v>
      </c>
    </row>
    <row r="410" spans="1:43" ht="45" customHeight="1" x14ac:dyDescent="0.25">
      <c r="A410" s="321">
        <v>3</v>
      </c>
      <c r="B410" s="2" t="s">
        <v>372</v>
      </c>
      <c r="C410" s="318"/>
      <c r="D410" s="9"/>
      <c r="E410" s="318"/>
      <c r="F410" s="382"/>
      <c r="G410" s="382"/>
      <c r="H410" s="382"/>
      <c r="I410" s="382"/>
      <c r="J410" s="382"/>
      <c r="K410" s="159"/>
      <c r="L410" s="228"/>
      <c r="M410" s="228"/>
      <c r="N410" s="228"/>
      <c r="O410" s="228"/>
      <c r="P410" s="228"/>
      <c r="Q410" s="228"/>
      <c r="R410" s="228"/>
      <c r="S410" s="228"/>
      <c r="T410" s="228"/>
      <c r="U410" s="228"/>
      <c r="V410" s="228"/>
      <c r="W410" s="228"/>
      <c r="X410" s="228"/>
      <c r="Y410" s="228"/>
      <c r="Z410" s="228"/>
      <c r="AA410" s="228"/>
      <c r="AB410" s="228"/>
      <c r="AC410" s="228"/>
      <c r="AD410" s="228"/>
      <c r="AE410" s="228"/>
      <c r="AF410" s="228"/>
      <c r="AG410" s="228"/>
      <c r="AH410" s="42"/>
      <c r="AI410" s="42"/>
      <c r="AN410" s="425"/>
      <c r="AO410" s="425" t="s">
        <v>637</v>
      </c>
      <c r="AP410" s="425">
        <v>47</v>
      </c>
      <c r="AQ410" s="425"/>
    </row>
    <row r="411" spans="1:43" ht="30" customHeight="1" x14ac:dyDescent="0.25">
      <c r="A411" s="321"/>
      <c r="B411" s="2" t="s">
        <v>270</v>
      </c>
      <c r="C411" s="318" t="s">
        <v>19</v>
      </c>
      <c r="D411" s="9" t="s">
        <v>520</v>
      </c>
      <c r="E411" s="318" t="s">
        <v>371</v>
      </c>
      <c r="F411" s="382"/>
      <c r="G411" s="382">
        <v>74.400000000000006</v>
      </c>
      <c r="H411" s="382">
        <v>74.400000000000006</v>
      </c>
      <c r="I411" s="382" t="s">
        <v>515</v>
      </c>
      <c r="J411" s="382" t="s">
        <v>515</v>
      </c>
      <c r="K411" s="159" t="s">
        <v>671</v>
      </c>
      <c r="L411" s="228"/>
      <c r="M411" s="228"/>
      <c r="N411" s="228"/>
      <c r="O411" s="228"/>
      <c r="P411" s="228"/>
      <c r="Q411" s="228"/>
      <c r="R411" s="228"/>
      <c r="S411" s="228"/>
      <c r="T411" s="228"/>
      <c r="U411" s="228"/>
      <c r="V411" s="228"/>
      <c r="W411" s="228"/>
      <c r="X411" s="228"/>
      <c r="Y411" s="228"/>
      <c r="Z411" s="228"/>
      <c r="AA411" s="228"/>
      <c r="AB411" s="228"/>
      <c r="AC411" s="228"/>
      <c r="AD411" s="228"/>
      <c r="AE411" s="228"/>
      <c r="AF411" s="228"/>
      <c r="AG411" s="228"/>
      <c r="AH411" s="42"/>
      <c r="AI411" s="42"/>
      <c r="AN411" s="425" t="s">
        <v>890</v>
      </c>
      <c r="AO411" s="425" t="s">
        <v>638</v>
      </c>
      <c r="AP411" s="425"/>
      <c r="AQ411" s="425">
        <v>54</v>
      </c>
    </row>
    <row r="412" spans="1:43" ht="82" customHeight="1" x14ac:dyDescent="0.25">
      <c r="A412" s="321"/>
      <c r="B412" s="2" t="s">
        <v>271</v>
      </c>
      <c r="C412" s="318" t="s">
        <v>19</v>
      </c>
      <c r="D412" s="9" t="s">
        <v>520</v>
      </c>
      <c r="E412" s="318" t="s">
        <v>371</v>
      </c>
      <c r="F412" s="382"/>
      <c r="G412" s="382">
        <v>4.33</v>
      </c>
      <c r="H412" s="382">
        <v>0.62</v>
      </c>
      <c r="I412" s="382" t="s">
        <v>515</v>
      </c>
      <c r="J412" s="382" t="s">
        <v>515</v>
      </c>
      <c r="K412" s="159" t="s">
        <v>977</v>
      </c>
      <c r="L412" s="228"/>
      <c r="M412" s="228"/>
      <c r="N412" s="228"/>
      <c r="O412" s="228"/>
      <c r="P412" s="228"/>
      <c r="Q412" s="228"/>
      <c r="R412" s="228"/>
      <c r="S412" s="228"/>
      <c r="T412" s="228"/>
      <c r="U412" s="228"/>
      <c r="V412" s="228"/>
      <c r="W412" s="228"/>
      <c r="X412" s="228"/>
      <c r="Y412" s="228"/>
      <c r="Z412" s="228"/>
      <c r="AA412" s="228"/>
      <c r="AB412" s="228"/>
      <c r="AC412" s="228"/>
      <c r="AD412" s="228"/>
      <c r="AE412" s="228"/>
      <c r="AF412" s="228"/>
      <c r="AG412" s="228"/>
      <c r="AH412" s="42"/>
      <c r="AI412" s="42"/>
      <c r="AN412" s="425" t="s">
        <v>893</v>
      </c>
      <c r="AO412" s="425" t="s">
        <v>638</v>
      </c>
      <c r="AP412" s="425"/>
      <c r="AQ412" s="425">
        <v>55</v>
      </c>
    </row>
    <row r="413" spans="1:43" ht="15.5" customHeight="1" x14ac:dyDescent="0.25">
      <c r="A413" s="84"/>
      <c r="B413" s="72" t="s">
        <v>18</v>
      </c>
      <c r="C413" s="75"/>
      <c r="D413" s="75"/>
      <c r="E413" s="75"/>
      <c r="F413" s="75"/>
      <c r="G413" s="75"/>
      <c r="H413" s="75"/>
      <c r="I413" s="75"/>
      <c r="J413" s="75"/>
      <c r="K413" s="72"/>
      <c r="L413" s="36"/>
      <c r="M413" s="36"/>
      <c r="N413" s="36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F413" s="36"/>
      <c r="AG413" s="36"/>
      <c r="AH413" s="36"/>
      <c r="AI413" s="36"/>
      <c r="AN413" s="424"/>
      <c r="AO413" s="424"/>
      <c r="AP413" s="424"/>
      <c r="AQ413" s="424"/>
    </row>
    <row r="414" spans="1:43" ht="93" customHeight="1" x14ac:dyDescent="0.25">
      <c r="A414" s="311">
        <v>1</v>
      </c>
      <c r="B414" s="312" t="s">
        <v>373</v>
      </c>
      <c r="C414" s="311" t="s">
        <v>8</v>
      </c>
      <c r="D414" s="314" t="s">
        <v>515</v>
      </c>
      <c r="E414" s="311" t="s">
        <v>148</v>
      </c>
      <c r="F414" s="370"/>
      <c r="G414" s="385">
        <v>146.4</v>
      </c>
      <c r="H414" s="385">
        <v>146.4</v>
      </c>
      <c r="I414" s="382" t="s">
        <v>14</v>
      </c>
      <c r="J414" s="162"/>
      <c r="K414" s="159" t="s">
        <v>648</v>
      </c>
      <c r="L414" s="38"/>
      <c r="M414" s="38"/>
      <c r="N414" s="38"/>
      <c r="O414" s="38"/>
      <c r="P414" s="38"/>
      <c r="Q414" s="38"/>
      <c r="R414" s="38"/>
      <c r="S414" s="38"/>
      <c r="T414" s="38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F414" s="38"/>
      <c r="AG414" s="38"/>
      <c r="AH414" s="38"/>
      <c r="AI414" s="38"/>
      <c r="AN414" s="426" t="s">
        <v>890</v>
      </c>
      <c r="AO414" s="426" t="s">
        <v>885</v>
      </c>
      <c r="AP414" s="426"/>
      <c r="AQ414" s="426"/>
    </row>
    <row r="415" spans="1:43" ht="51" customHeight="1" x14ac:dyDescent="0.25">
      <c r="A415" s="479">
        <v>2</v>
      </c>
      <c r="B415" s="490" t="s">
        <v>502</v>
      </c>
      <c r="C415" s="467" t="s">
        <v>8</v>
      </c>
      <c r="D415" s="283" t="s">
        <v>515</v>
      </c>
      <c r="E415" s="491" t="s">
        <v>374</v>
      </c>
      <c r="F415" s="370"/>
      <c r="G415" s="385">
        <v>2410.9</v>
      </c>
      <c r="H415" s="385">
        <v>2388.3000000000002</v>
      </c>
      <c r="I415" s="382" t="s">
        <v>21</v>
      </c>
      <c r="J415" s="21" t="s">
        <v>84</v>
      </c>
      <c r="K415" s="470" t="s">
        <v>862</v>
      </c>
      <c r="L415" s="284"/>
      <c r="M415" s="284"/>
      <c r="N415" s="284"/>
      <c r="O415" s="284"/>
      <c r="P415" s="284"/>
      <c r="Q415" s="284"/>
      <c r="R415" s="284"/>
      <c r="S415" s="284"/>
      <c r="T415" s="284"/>
      <c r="U415" s="284"/>
      <c r="V415" s="284"/>
      <c r="W415" s="284"/>
      <c r="X415" s="284"/>
      <c r="Y415" s="284"/>
      <c r="Z415" s="284"/>
      <c r="AA415" s="284"/>
      <c r="AB415" s="284"/>
      <c r="AC415" s="284"/>
      <c r="AD415" s="284"/>
      <c r="AE415" s="284"/>
      <c r="AF415" s="284"/>
      <c r="AG415" s="284"/>
      <c r="AH415" s="284"/>
      <c r="AI415" s="284"/>
      <c r="AN415" s="424" t="s">
        <v>890</v>
      </c>
      <c r="AO415" s="424" t="s">
        <v>885</v>
      </c>
      <c r="AP415" s="424"/>
      <c r="AQ415" s="424"/>
    </row>
    <row r="416" spans="1:43" ht="51" customHeight="1" x14ac:dyDescent="0.25">
      <c r="A416" s="479"/>
      <c r="B416" s="490"/>
      <c r="C416" s="467"/>
      <c r="D416" s="314" t="s">
        <v>515</v>
      </c>
      <c r="E416" s="491"/>
      <c r="F416" s="370"/>
      <c r="G416" s="385">
        <v>337.6</v>
      </c>
      <c r="H416" s="385">
        <v>337.6</v>
      </c>
      <c r="I416" s="382" t="s">
        <v>22</v>
      </c>
      <c r="J416" s="21" t="s">
        <v>85</v>
      </c>
      <c r="K416" s="471"/>
      <c r="L416" s="38"/>
      <c r="M416" s="38"/>
      <c r="N416" s="38"/>
      <c r="O416" s="38"/>
      <c r="P416" s="38"/>
      <c r="Q416" s="38"/>
      <c r="R416" s="38"/>
      <c r="S416" s="38"/>
      <c r="T416" s="38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F416" s="38"/>
      <c r="AG416" s="38"/>
      <c r="AH416" s="38"/>
      <c r="AI416" s="38"/>
      <c r="AN416" s="424"/>
      <c r="AO416" s="424"/>
      <c r="AP416" s="424"/>
      <c r="AQ416" s="424"/>
    </row>
    <row r="417" spans="1:43" ht="30.5" customHeight="1" x14ac:dyDescent="0.25">
      <c r="A417" s="467">
        <v>3</v>
      </c>
      <c r="B417" s="490" t="s">
        <v>503</v>
      </c>
      <c r="C417" s="467" t="s">
        <v>8</v>
      </c>
      <c r="D417" s="283" t="s">
        <v>515</v>
      </c>
      <c r="E417" s="467" t="s">
        <v>375</v>
      </c>
      <c r="F417" s="370"/>
      <c r="G417" s="385">
        <v>97</v>
      </c>
      <c r="H417" s="385">
        <v>97</v>
      </c>
      <c r="I417" s="382" t="s">
        <v>21</v>
      </c>
      <c r="J417" s="21" t="s">
        <v>127</v>
      </c>
      <c r="K417" s="470" t="s">
        <v>648</v>
      </c>
      <c r="L417" s="284"/>
      <c r="M417" s="284"/>
      <c r="N417" s="284"/>
      <c r="O417" s="284"/>
      <c r="P417" s="284"/>
      <c r="Q417" s="284"/>
      <c r="R417" s="284"/>
      <c r="S417" s="284"/>
      <c r="T417" s="284"/>
      <c r="U417" s="284"/>
      <c r="V417" s="284"/>
      <c r="W417" s="284"/>
      <c r="X417" s="284"/>
      <c r="Y417" s="284"/>
      <c r="Z417" s="284"/>
      <c r="AA417" s="284"/>
      <c r="AB417" s="284"/>
      <c r="AC417" s="284"/>
      <c r="AD417" s="284"/>
      <c r="AE417" s="284"/>
      <c r="AF417" s="284"/>
      <c r="AG417" s="284"/>
      <c r="AH417" s="284"/>
      <c r="AI417" s="284"/>
      <c r="AN417" s="426" t="s">
        <v>890</v>
      </c>
      <c r="AO417" s="426" t="s">
        <v>885</v>
      </c>
      <c r="AP417" s="426"/>
      <c r="AQ417" s="426"/>
    </row>
    <row r="418" spans="1:43" ht="36.5" customHeight="1" x14ac:dyDescent="0.25">
      <c r="A418" s="467"/>
      <c r="B418" s="490"/>
      <c r="C418" s="467"/>
      <c r="D418" s="314" t="s">
        <v>515</v>
      </c>
      <c r="E418" s="467"/>
      <c r="F418" s="370"/>
      <c r="G418" s="385">
        <v>575.65099999999995</v>
      </c>
      <c r="H418" s="385">
        <v>668.3</v>
      </c>
      <c r="I418" s="382" t="s">
        <v>14</v>
      </c>
      <c r="J418" s="21"/>
      <c r="K418" s="471"/>
      <c r="L418" s="38"/>
      <c r="M418" s="38"/>
      <c r="N418" s="38"/>
      <c r="O418" s="38"/>
      <c r="P418" s="38"/>
      <c r="Q418" s="38"/>
      <c r="R418" s="38"/>
      <c r="S418" s="38"/>
      <c r="T418" s="38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F418" s="38"/>
      <c r="AG418" s="38"/>
      <c r="AH418" s="38"/>
      <c r="AI418" s="38"/>
      <c r="AN418" s="426"/>
      <c r="AO418" s="426"/>
      <c r="AP418" s="426"/>
      <c r="AQ418" s="426"/>
    </row>
    <row r="419" spans="1:43" ht="15" customHeight="1" x14ac:dyDescent="0.25">
      <c r="A419" s="81"/>
      <c r="B419" s="198" t="s">
        <v>4</v>
      </c>
      <c r="C419" s="81" t="s">
        <v>8</v>
      </c>
      <c r="D419" s="285"/>
      <c r="E419" s="81"/>
      <c r="F419" s="81"/>
      <c r="G419" s="285">
        <f>G421+G422+G423</f>
        <v>3567.5509999999999</v>
      </c>
      <c r="H419" s="285">
        <f>H421+H422+H423</f>
        <v>3637.6</v>
      </c>
      <c r="I419" s="285"/>
      <c r="J419" s="285"/>
      <c r="K419" s="285"/>
      <c r="L419" s="286"/>
      <c r="M419" s="286"/>
      <c r="N419" s="286"/>
      <c r="O419" s="286"/>
      <c r="P419" s="286"/>
      <c r="Q419" s="286"/>
      <c r="R419" s="286"/>
      <c r="S419" s="286"/>
      <c r="T419" s="286"/>
      <c r="U419" s="286"/>
      <c r="V419" s="286"/>
      <c r="W419" s="286"/>
      <c r="X419" s="286"/>
      <c r="Y419" s="286"/>
      <c r="Z419" s="286"/>
      <c r="AA419" s="286"/>
      <c r="AB419" s="286"/>
      <c r="AC419" s="286"/>
      <c r="AD419" s="286"/>
      <c r="AE419" s="286"/>
      <c r="AF419" s="286"/>
      <c r="AG419" s="286"/>
      <c r="AH419" s="286"/>
      <c r="AI419" s="286"/>
      <c r="AN419" s="425"/>
      <c r="AO419" s="425"/>
      <c r="AP419" s="425"/>
      <c r="AQ419" s="425"/>
    </row>
    <row r="420" spans="1:43" ht="15.5" customHeight="1" x14ac:dyDescent="0.35">
      <c r="A420" s="178"/>
      <c r="B420" s="105" t="s">
        <v>11</v>
      </c>
      <c r="C420" s="90"/>
      <c r="D420" s="90"/>
      <c r="E420" s="90"/>
      <c r="F420" s="90"/>
      <c r="G420" s="90"/>
      <c r="H420" s="90"/>
      <c r="I420" s="94"/>
      <c r="J420" s="90"/>
      <c r="K420" s="91"/>
      <c r="L420" s="145"/>
      <c r="M420" s="145"/>
      <c r="N420" s="145"/>
      <c r="O420" s="145"/>
      <c r="P420" s="145"/>
      <c r="Q420" s="145"/>
      <c r="R420" s="145"/>
      <c r="S420" s="145"/>
      <c r="T420" s="145"/>
      <c r="U420" s="145"/>
      <c r="V420" s="145"/>
      <c r="W420" s="145"/>
      <c r="X420" s="145"/>
      <c r="Y420" s="145"/>
      <c r="Z420" s="145"/>
      <c r="AA420" s="145"/>
      <c r="AB420" s="145"/>
      <c r="AC420" s="145"/>
      <c r="AD420" s="145"/>
      <c r="AE420" s="145"/>
      <c r="AF420" s="145"/>
      <c r="AG420" s="145"/>
      <c r="AH420" s="145"/>
      <c r="AI420" s="145"/>
      <c r="AN420" s="424"/>
      <c r="AO420" s="424"/>
      <c r="AP420" s="424"/>
      <c r="AQ420" s="424"/>
    </row>
    <row r="421" spans="1:43" ht="15.5" customHeight="1" x14ac:dyDescent="0.25">
      <c r="A421" s="90"/>
      <c r="B421" s="85" t="s">
        <v>1</v>
      </c>
      <c r="C421" s="287" t="s">
        <v>8</v>
      </c>
      <c r="D421" s="288"/>
      <c r="E421" s="94"/>
      <c r="F421" s="94"/>
      <c r="G421" s="288">
        <f>G415+G417</f>
        <v>2507.9</v>
      </c>
      <c r="H421" s="288">
        <f>H415+H417</f>
        <v>2485.3000000000002</v>
      </c>
      <c r="I421" s="289"/>
      <c r="J421" s="289"/>
      <c r="K421" s="288"/>
      <c r="L421" s="290"/>
      <c r="M421" s="290"/>
      <c r="N421" s="290"/>
      <c r="O421" s="290"/>
      <c r="P421" s="290"/>
      <c r="Q421" s="290"/>
      <c r="R421" s="290"/>
      <c r="S421" s="290"/>
      <c r="T421" s="290"/>
      <c r="U421" s="290"/>
      <c r="V421" s="290"/>
      <c r="W421" s="290"/>
      <c r="X421" s="290"/>
      <c r="Y421" s="290"/>
      <c r="Z421" s="290"/>
      <c r="AA421" s="290"/>
      <c r="AB421" s="290"/>
      <c r="AC421" s="290"/>
      <c r="AD421" s="290"/>
      <c r="AE421" s="290"/>
      <c r="AF421" s="290"/>
      <c r="AG421" s="290"/>
      <c r="AH421" s="290"/>
      <c r="AI421" s="290"/>
      <c r="AN421" s="424"/>
      <c r="AO421" s="424"/>
      <c r="AP421" s="424"/>
      <c r="AQ421" s="424"/>
    </row>
    <row r="422" spans="1:43" ht="15.5" customHeight="1" x14ac:dyDescent="0.25">
      <c r="A422" s="90"/>
      <c r="B422" s="85" t="s">
        <v>12</v>
      </c>
      <c r="C422" s="287" t="s">
        <v>8</v>
      </c>
      <c r="D422" s="288"/>
      <c r="E422" s="94"/>
      <c r="F422" s="94"/>
      <c r="G422" s="288">
        <f>G416</f>
        <v>337.6</v>
      </c>
      <c r="H422" s="288">
        <f>H416</f>
        <v>337.6</v>
      </c>
      <c r="I422" s="289"/>
      <c r="J422" s="289"/>
      <c r="K422" s="288"/>
      <c r="L422" s="290"/>
      <c r="M422" s="290"/>
      <c r="N422" s="290"/>
      <c r="O422" s="290"/>
      <c r="P422" s="290"/>
      <c r="Q422" s="290"/>
      <c r="R422" s="290"/>
      <c r="S422" s="290"/>
      <c r="T422" s="290"/>
      <c r="U422" s="290"/>
      <c r="V422" s="290"/>
      <c r="W422" s="290"/>
      <c r="X422" s="290"/>
      <c r="Y422" s="290"/>
      <c r="Z422" s="290"/>
      <c r="AA422" s="290"/>
      <c r="AB422" s="290"/>
      <c r="AC422" s="290"/>
      <c r="AD422" s="290"/>
      <c r="AE422" s="290"/>
      <c r="AF422" s="290"/>
      <c r="AG422" s="290"/>
      <c r="AH422" s="290"/>
      <c r="AI422" s="290"/>
      <c r="AN422" s="424"/>
      <c r="AO422" s="424"/>
      <c r="AP422" s="424"/>
      <c r="AQ422" s="424"/>
    </row>
    <row r="423" spans="1:43" ht="15.5" customHeight="1" x14ac:dyDescent="0.25">
      <c r="A423" s="90"/>
      <c r="B423" s="85" t="s">
        <v>13</v>
      </c>
      <c r="C423" s="287" t="s">
        <v>8</v>
      </c>
      <c r="D423" s="288"/>
      <c r="E423" s="94"/>
      <c r="F423" s="94"/>
      <c r="G423" s="288">
        <f>G414+G418</f>
        <v>722.05099999999993</v>
      </c>
      <c r="H423" s="288">
        <f>H414+H418</f>
        <v>814.69999999999993</v>
      </c>
      <c r="I423" s="289"/>
      <c r="J423" s="289"/>
      <c r="K423" s="288"/>
      <c r="L423" s="290"/>
      <c r="M423" s="290"/>
      <c r="N423" s="290"/>
      <c r="O423" s="290"/>
      <c r="P423" s="290"/>
      <c r="Q423" s="290"/>
      <c r="R423" s="290"/>
      <c r="S423" s="290"/>
      <c r="T423" s="290"/>
      <c r="U423" s="290"/>
      <c r="V423" s="290"/>
      <c r="W423" s="290"/>
      <c r="X423" s="290"/>
      <c r="Y423" s="290"/>
      <c r="Z423" s="290"/>
      <c r="AA423" s="290"/>
      <c r="AB423" s="290"/>
      <c r="AC423" s="290"/>
      <c r="AD423" s="290"/>
      <c r="AE423" s="290"/>
      <c r="AF423" s="290"/>
      <c r="AG423" s="290"/>
      <c r="AH423" s="290"/>
      <c r="AI423" s="290"/>
      <c r="AN423" s="424"/>
      <c r="AO423" s="424"/>
      <c r="AP423" s="424"/>
      <c r="AQ423" s="424"/>
    </row>
    <row r="424" spans="1:43" ht="15.5" customHeight="1" x14ac:dyDescent="0.35">
      <c r="A424" s="291"/>
      <c r="B424" s="1" t="s">
        <v>3</v>
      </c>
      <c r="C424" s="292" t="s">
        <v>8</v>
      </c>
      <c r="D424" s="293"/>
      <c r="E424" s="82"/>
      <c r="F424" s="82"/>
      <c r="G424" s="293">
        <f>G426+G427+G428</f>
        <v>37350.820800000001</v>
      </c>
      <c r="H424" s="293">
        <f>H426+H427+H428</f>
        <v>60429.309000000008</v>
      </c>
      <c r="I424" s="293"/>
      <c r="J424" s="293"/>
      <c r="K424" s="293"/>
      <c r="L424" s="294"/>
      <c r="M424" s="294"/>
      <c r="N424" s="294"/>
      <c r="O424" s="294"/>
      <c r="P424" s="294"/>
      <c r="Q424" s="294"/>
      <c r="R424" s="294"/>
      <c r="S424" s="294"/>
      <c r="T424" s="294"/>
      <c r="U424" s="294"/>
      <c r="V424" s="294"/>
      <c r="W424" s="294"/>
      <c r="X424" s="294"/>
      <c r="Y424" s="294"/>
      <c r="Z424" s="294"/>
      <c r="AA424" s="294"/>
      <c r="AB424" s="294"/>
      <c r="AC424" s="294"/>
      <c r="AD424" s="294"/>
      <c r="AE424" s="294"/>
      <c r="AF424" s="294"/>
      <c r="AG424" s="294"/>
      <c r="AH424" s="294"/>
      <c r="AI424" s="294"/>
      <c r="AN424" s="424"/>
      <c r="AO424" s="424"/>
      <c r="AP424" s="424"/>
      <c r="AQ424" s="424"/>
    </row>
    <row r="425" spans="1:43" ht="15.5" customHeight="1" x14ac:dyDescent="0.35">
      <c r="A425" s="178"/>
      <c r="B425" s="105" t="s">
        <v>11</v>
      </c>
      <c r="C425" s="90"/>
      <c r="D425" s="90"/>
      <c r="E425" s="90"/>
      <c r="F425" s="90"/>
      <c r="G425" s="90"/>
      <c r="H425" s="90"/>
      <c r="I425" s="94"/>
      <c r="J425" s="90"/>
      <c r="K425" s="91"/>
      <c r="L425" s="145"/>
      <c r="M425" s="145"/>
      <c r="N425" s="145"/>
      <c r="O425" s="145"/>
      <c r="P425" s="145"/>
      <c r="Q425" s="145"/>
      <c r="R425" s="145"/>
      <c r="S425" s="145"/>
      <c r="T425" s="145"/>
      <c r="U425" s="145"/>
      <c r="V425" s="145"/>
      <c r="W425" s="145"/>
      <c r="X425" s="145"/>
      <c r="Y425" s="145"/>
      <c r="Z425" s="145"/>
      <c r="AA425" s="145"/>
      <c r="AB425" s="145"/>
      <c r="AC425" s="145"/>
      <c r="AD425" s="145"/>
      <c r="AE425" s="145"/>
      <c r="AF425" s="145"/>
      <c r="AG425" s="145"/>
      <c r="AH425" s="145"/>
      <c r="AI425" s="145"/>
      <c r="AN425" s="424"/>
      <c r="AO425" s="424"/>
      <c r="AP425" s="424"/>
      <c r="AQ425" s="424"/>
    </row>
    <row r="426" spans="1:43" ht="15.5" customHeight="1" x14ac:dyDescent="0.35">
      <c r="A426" s="178"/>
      <c r="B426" s="8" t="s">
        <v>1</v>
      </c>
      <c r="C426" s="287" t="s">
        <v>8</v>
      </c>
      <c r="D426" s="86"/>
      <c r="E426" s="90"/>
      <c r="F426" s="90"/>
      <c r="G426" s="86">
        <f t="shared" ref="G426:H428" si="20">G329+G401+G421</f>
        <v>25768.614000000001</v>
      </c>
      <c r="H426" s="86">
        <f t="shared" si="20"/>
        <v>25741.909000000003</v>
      </c>
      <c r="I426" s="295"/>
      <c r="J426" s="295"/>
      <c r="K426" s="86"/>
      <c r="L426" s="40"/>
      <c r="M426" s="40"/>
      <c r="N426" s="40"/>
      <c r="O426" s="40"/>
      <c r="P426" s="40"/>
      <c r="Q426" s="40"/>
      <c r="R426" s="40"/>
      <c r="S426" s="40"/>
      <c r="T426" s="40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F426" s="40"/>
      <c r="AG426" s="40"/>
      <c r="AH426" s="40"/>
      <c r="AI426" s="40"/>
      <c r="AN426" s="424"/>
      <c r="AO426" s="424"/>
      <c r="AP426" s="424"/>
      <c r="AQ426" s="424"/>
    </row>
    <row r="427" spans="1:43" ht="15.5" customHeight="1" x14ac:dyDescent="0.35">
      <c r="A427" s="178"/>
      <c r="B427" s="8" t="s">
        <v>12</v>
      </c>
      <c r="C427" s="287" t="s">
        <v>8</v>
      </c>
      <c r="D427" s="86"/>
      <c r="E427" s="90"/>
      <c r="F427" s="90"/>
      <c r="G427" s="86">
        <f t="shared" si="20"/>
        <v>10860.1558</v>
      </c>
      <c r="H427" s="86">
        <f t="shared" si="20"/>
        <v>10850.871000000001</v>
      </c>
      <c r="I427" s="295"/>
      <c r="J427" s="295"/>
      <c r="K427" s="86"/>
      <c r="L427" s="40"/>
      <c r="M427" s="40"/>
      <c r="N427" s="40"/>
      <c r="O427" s="40"/>
      <c r="P427" s="40"/>
      <c r="Q427" s="40"/>
      <c r="R427" s="40"/>
      <c r="S427" s="40"/>
      <c r="T427" s="40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F427" s="40"/>
      <c r="AG427" s="40"/>
      <c r="AH427" s="40"/>
      <c r="AI427" s="40"/>
      <c r="AN427" s="424"/>
      <c r="AO427" s="424"/>
      <c r="AP427" s="424"/>
      <c r="AQ427" s="424"/>
    </row>
    <row r="428" spans="1:43" ht="15.5" customHeight="1" x14ac:dyDescent="0.35">
      <c r="A428" s="178"/>
      <c r="B428" s="8" t="s">
        <v>13</v>
      </c>
      <c r="C428" s="287" t="s">
        <v>8</v>
      </c>
      <c r="D428" s="86"/>
      <c r="E428" s="90"/>
      <c r="F428" s="90"/>
      <c r="G428" s="86">
        <f t="shared" si="20"/>
        <v>722.05099999999993</v>
      </c>
      <c r="H428" s="86">
        <f t="shared" si="20"/>
        <v>23836.529000000002</v>
      </c>
      <c r="I428" s="295"/>
      <c r="J428" s="295"/>
      <c r="K428" s="86"/>
      <c r="L428" s="40"/>
      <c r="M428" s="40"/>
      <c r="N428" s="40"/>
      <c r="O428" s="40"/>
      <c r="P428" s="40"/>
      <c r="Q428" s="40"/>
      <c r="R428" s="40"/>
      <c r="S428" s="40"/>
      <c r="T428" s="40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F428" s="40"/>
      <c r="AG428" s="40"/>
      <c r="AH428" s="40"/>
      <c r="AI428" s="40"/>
      <c r="AN428" s="424"/>
      <c r="AO428" s="424"/>
      <c r="AP428" s="424"/>
      <c r="AQ428" s="424"/>
    </row>
    <row r="429" spans="1:43" ht="15" customHeight="1" x14ac:dyDescent="0.35">
      <c r="A429" s="203"/>
      <c r="B429" s="23" t="s">
        <v>57</v>
      </c>
      <c r="C429" s="28"/>
      <c r="D429" s="28"/>
      <c r="E429" s="28"/>
      <c r="F429" s="28"/>
      <c r="G429" s="28"/>
      <c r="H429" s="28"/>
      <c r="I429" s="28"/>
      <c r="J429" s="28"/>
      <c r="K429" s="65"/>
      <c r="L429" s="235"/>
      <c r="M429" s="235"/>
      <c r="N429" s="235"/>
      <c r="O429" s="235"/>
      <c r="P429" s="235"/>
      <c r="Q429" s="235"/>
      <c r="R429" s="235"/>
      <c r="S429" s="235"/>
      <c r="T429" s="235"/>
      <c r="U429" s="235"/>
      <c r="V429" s="235"/>
      <c r="W429" s="235"/>
      <c r="X429" s="235"/>
      <c r="Y429" s="235"/>
      <c r="Z429" s="235"/>
      <c r="AA429" s="235"/>
      <c r="AB429" s="235"/>
      <c r="AC429" s="235"/>
      <c r="AD429" s="235"/>
      <c r="AE429" s="235"/>
      <c r="AF429" s="235"/>
      <c r="AG429" s="235"/>
      <c r="AH429" s="204"/>
      <c r="AI429" s="204"/>
      <c r="AN429" s="22"/>
      <c r="AO429" s="22"/>
      <c r="AP429" s="22"/>
      <c r="AQ429" s="22"/>
    </row>
    <row r="430" spans="1:43" ht="15" x14ac:dyDescent="0.25">
      <c r="A430" s="180"/>
      <c r="B430" s="70" t="s">
        <v>376</v>
      </c>
      <c r="C430" s="25"/>
      <c r="D430" s="25"/>
      <c r="E430" s="25"/>
      <c r="F430" s="25"/>
      <c r="G430" s="25"/>
      <c r="H430" s="25"/>
      <c r="I430" s="25"/>
      <c r="J430" s="25"/>
      <c r="K430" s="70"/>
      <c r="L430" s="80"/>
      <c r="M430" s="80"/>
      <c r="N430" s="80"/>
      <c r="O430" s="80"/>
      <c r="P430" s="80"/>
      <c r="Q430" s="80"/>
      <c r="R430" s="80"/>
      <c r="S430" s="80"/>
      <c r="T430" s="80"/>
      <c r="U430" s="80"/>
      <c r="V430" s="80"/>
      <c r="W430" s="80"/>
      <c r="X430" s="80"/>
      <c r="Y430" s="80"/>
      <c r="Z430" s="80"/>
      <c r="AA430" s="80"/>
      <c r="AB430" s="80"/>
      <c r="AC430" s="80"/>
      <c r="AD430" s="80"/>
      <c r="AE430" s="80"/>
      <c r="AF430" s="80"/>
      <c r="AG430" s="80"/>
      <c r="AH430" s="80"/>
      <c r="AI430" s="80"/>
      <c r="AN430" s="422"/>
      <c r="AO430" s="422"/>
      <c r="AP430" s="422"/>
      <c r="AQ430" s="422"/>
    </row>
    <row r="431" spans="1:43" ht="15.5" customHeight="1" x14ac:dyDescent="0.25">
      <c r="A431" s="114"/>
      <c r="B431" s="83" t="s">
        <v>38</v>
      </c>
      <c r="C431" s="95"/>
      <c r="D431" s="95"/>
      <c r="E431" s="95"/>
      <c r="F431" s="95"/>
      <c r="G431" s="95"/>
      <c r="H431" s="115"/>
      <c r="I431" s="115"/>
      <c r="J431" s="115"/>
      <c r="K431" s="116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F431" s="34"/>
      <c r="AG431" s="34"/>
      <c r="AH431" s="34"/>
      <c r="AI431" s="34"/>
      <c r="AN431" s="421"/>
      <c r="AO431" s="421"/>
      <c r="AP431" s="421"/>
      <c r="AQ431" s="421"/>
    </row>
    <row r="432" spans="1:43" ht="60" customHeight="1" x14ac:dyDescent="0.25">
      <c r="A432" s="321">
        <v>1</v>
      </c>
      <c r="B432" s="2" t="s">
        <v>272</v>
      </c>
      <c r="C432" s="318" t="s">
        <v>19</v>
      </c>
      <c r="D432" s="10" t="s">
        <v>537</v>
      </c>
      <c r="E432" s="318" t="s">
        <v>162</v>
      </c>
      <c r="F432" s="382"/>
      <c r="G432" s="117">
        <v>13</v>
      </c>
      <c r="H432" s="9">
        <v>13.04</v>
      </c>
      <c r="I432" s="9" t="s">
        <v>515</v>
      </c>
      <c r="J432" s="9" t="s">
        <v>515</v>
      </c>
      <c r="K432" s="172" t="s">
        <v>751</v>
      </c>
      <c r="L432" s="247"/>
      <c r="M432" s="247"/>
      <c r="N432" s="247"/>
      <c r="O432" s="247"/>
      <c r="P432" s="247"/>
      <c r="Q432" s="247"/>
      <c r="R432" s="247"/>
      <c r="S432" s="247"/>
      <c r="T432" s="247"/>
      <c r="U432" s="247"/>
      <c r="V432" s="247"/>
      <c r="W432" s="247"/>
      <c r="X432" s="247"/>
      <c r="Y432" s="247"/>
      <c r="Z432" s="247"/>
      <c r="AA432" s="247"/>
      <c r="AB432" s="247"/>
      <c r="AC432" s="247"/>
      <c r="AD432" s="247"/>
      <c r="AE432" s="247"/>
      <c r="AF432" s="247"/>
      <c r="AG432" s="247"/>
      <c r="AH432" s="42"/>
      <c r="AI432" s="42"/>
      <c r="AN432" s="422" t="s">
        <v>890</v>
      </c>
      <c r="AO432" s="422" t="s">
        <v>636</v>
      </c>
      <c r="AP432" s="422">
        <v>48</v>
      </c>
      <c r="AQ432" s="422">
        <v>56</v>
      </c>
    </row>
    <row r="433" spans="1:43" ht="88" customHeight="1" x14ac:dyDescent="0.25">
      <c r="A433" s="321">
        <v>2</v>
      </c>
      <c r="B433" s="2" t="s">
        <v>273</v>
      </c>
      <c r="C433" s="318" t="s">
        <v>19</v>
      </c>
      <c r="D433" s="10" t="s">
        <v>537</v>
      </c>
      <c r="E433" s="318" t="s">
        <v>162</v>
      </c>
      <c r="F433" s="382">
        <v>50</v>
      </c>
      <c r="G433" s="118">
        <v>6</v>
      </c>
      <c r="H433" s="9">
        <v>3.28</v>
      </c>
      <c r="I433" s="9" t="s">
        <v>515</v>
      </c>
      <c r="J433" s="9" t="s">
        <v>515</v>
      </c>
      <c r="K433" s="172" t="s">
        <v>752</v>
      </c>
      <c r="L433" s="247"/>
      <c r="M433" s="247"/>
      <c r="N433" s="247"/>
      <c r="O433" s="247"/>
      <c r="P433" s="247"/>
      <c r="Q433" s="247"/>
      <c r="R433" s="247"/>
      <c r="S433" s="247"/>
      <c r="T433" s="247"/>
      <c r="U433" s="247"/>
      <c r="V433" s="247"/>
      <c r="W433" s="247"/>
      <c r="X433" s="247"/>
      <c r="Y433" s="247"/>
      <c r="Z433" s="247"/>
      <c r="AA433" s="247"/>
      <c r="AB433" s="247"/>
      <c r="AC433" s="247"/>
      <c r="AD433" s="247"/>
      <c r="AE433" s="247"/>
      <c r="AF433" s="247"/>
      <c r="AG433" s="247"/>
      <c r="AH433" s="119"/>
      <c r="AI433" s="119"/>
      <c r="AN433" s="422" t="s">
        <v>893</v>
      </c>
      <c r="AO433" s="422" t="s">
        <v>636</v>
      </c>
      <c r="AP433" s="422">
        <v>49</v>
      </c>
      <c r="AQ433" s="422">
        <v>57</v>
      </c>
    </row>
    <row r="434" spans="1:43" ht="15.5" customHeight="1" x14ac:dyDescent="0.25">
      <c r="A434" s="120"/>
      <c r="B434" s="103" t="s">
        <v>18</v>
      </c>
      <c r="C434" s="121"/>
      <c r="D434" s="121"/>
      <c r="E434" s="121"/>
      <c r="F434" s="121"/>
      <c r="G434" s="121"/>
      <c r="H434" s="122"/>
      <c r="I434" s="122"/>
      <c r="J434" s="122"/>
      <c r="K434" s="123"/>
      <c r="L434" s="124"/>
      <c r="M434" s="124"/>
      <c r="N434" s="124"/>
      <c r="O434" s="124"/>
      <c r="P434" s="124"/>
      <c r="Q434" s="124"/>
      <c r="R434" s="124"/>
      <c r="S434" s="124"/>
      <c r="T434" s="124"/>
      <c r="U434" s="124"/>
      <c r="V434" s="124"/>
      <c r="W434" s="124"/>
      <c r="X434" s="124"/>
      <c r="Y434" s="124"/>
      <c r="Z434" s="124"/>
      <c r="AA434" s="124"/>
      <c r="AB434" s="124"/>
      <c r="AC434" s="124"/>
      <c r="AD434" s="124"/>
      <c r="AE434" s="124"/>
      <c r="AF434" s="124"/>
      <c r="AG434" s="124"/>
      <c r="AH434" s="124"/>
      <c r="AI434" s="124"/>
      <c r="AN434" s="421"/>
      <c r="AO434" s="421"/>
      <c r="AP434" s="421"/>
      <c r="AQ434" s="421"/>
    </row>
    <row r="435" spans="1:43" ht="62" customHeight="1" x14ac:dyDescent="0.25">
      <c r="A435" s="311">
        <v>1</v>
      </c>
      <c r="B435" s="319" t="s">
        <v>377</v>
      </c>
      <c r="C435" s="311" t="s">
        <v>48</v>
      </c>
      <c r="D435" s="311" t="s">
        <v>515</v>
      </c>
      <c r="E435" s="311" t="s">
        <v>378</v>
      </c>
      <c r="F435" s="370"/>
      <c r="G435" s="370">
        <v>320</v>
      </c>
      <c r="H435" s="370">
        <v>320</v>
      </c>
      <c r="I435" s="382"/>
      <c r="J435" s="21"/>
      <c r="K435" s="172" t="s">
        <v>753</v>
      </c>
      <c r="L435" s="247"/>
      <c r="M435" s="247"/>
      <c r="N435" s="247"/>
      <c r="O435" s="247"/>
      <c r="P435" s="247"/>
      <c r="Q435" s="247"/>
      <c r="R435" s="247"/>
      <c r="S435" s="247"/>
      <c r="T435" s="247"/>
      <c r="U435" s="247"/>
      <c r="V435" s="247"/>
      <c r="W435" s="247"/>
      <c r="X435" s="247"/>
      <c r="Y435" s="247"/>
      <c r="Z435" s="247"/>
      <c r="AA435" s="247"/>
      <c r="AB435" s="247"/>
      <c r="AC435" s="247"/>
      <c r="AD435" s="247"/>
      <c r="AE435" s="247"/>
      <c r="AF435" s="247"/>
      <c r="AG435" s="247"/>
      <c r="AH435" s="37"/>
      <c r="AI435" s="37"/>
      <c r="AN435" s="423" t="s">
        <v>890</v>
      </c>
      <c r="AO435" s="423" t="s">
        <v>885</v>
      </c>
      <c r="AP435" s="423"/>
      <c r="AQ435" s="423"/>
    </row>
    <row r="436" spans="1:43" ht="74" customHeight="1" x14ac:dyDescent="0.25">
      <c r="A436" s="311">
        <v>4</v>
      </c>
      <c r="B436" s="319" t="s">
        <v>379</v>
      </c>
      <c r="C436" s="311" t="s">
        <v>8</v>
      </c>
      <c r="D436" s="311" t="s">
        <v>515</v>
      </c>
      <c r="E436" s="311" t="s">
        <v>380</v>
      </c>
      <c r="F436" s="370"/>
      <c r="G436" s="385">
        <v>47.78</v>
      </c>
      <c r="H436" s="385">
        <v>47.78</v>
      </c>
      <c r="I436" s="382" t="s">
        <v>22</v>
      </c>
      <c r="J436" s="370" t="s">
        <v>705</v>
      </c>
      <c r="K436" s="172" t="s">
        <v>754</v>
      </c>
      <c r="L436" s="247"/>
      <c r="M436" s="247"/>
      <c r="N436" s="247"/>
      <c r="O436" s="247"/>
      <c r="P436" s="247"/>
      <c r="Q436" s="247"/>
      <c r="R436" s="247"/>
      <c r="S436" s="247"/>
      <c r="T436" s="247"/>
      <c r="U436" s="247"/>
      <c r="V436" s="247"/>
      <c r="W436" s="247"/>
      <c r="X436" s="247"/>
      <c r="Y436" s="247"/>
      <c r="Z436" s="247"/>
      <c r="AA436" s="247"/>
      <c r="AB436" s="247"/>
      <c r="AC436" s="247"/>
      <c r="AD436" s="247"/>
      <c r="AE436" s="247"/>
      <c r="AF436" s="247"/>
      <c r="AG436" s="247"/>
      <c r="AH436" s="37"/>
      <c r="AI436" s="37"/>
      <c r="AN436" s="423" t="s">
        <v>890</v>
      </c>
      <c r="AO436" s="423" t="s">
        <v>885</v>
      </c>
      <c r="AP436" s="423"/>
      <c r="AQ436" s="423"/>
    </row>
    <row r="437" spans="1:43" ht="62" customHeight="1" x14ac:dyDescent="0.25">
      <c r="A437" s="311">
        <v>5</v>
      </c>
      <c r="B437" s="319" t="s">
        <v>381</v>
      </c>
      <c r="C437" s="311" t="s">
        <v>8</v>
      </c>
      <c r="D437" s="311" t="s">
        <v>515</v>
      </c>
      <c r="E437" s="311" t="s">
        <v>161</v>
      </c>
      <c r="F437" s="370"/>
      <c r="G437" s="385">
        <v>0.64</v>
      </c>
      <c r="H437" s="385">
        <v>0.64</v>
      </c>
      <c r="I437" s="382" t="s">
        <v>22</v>
      </c>
      <c r="J437" s="21">
        <v>254001155</v>
      </c>
      <c r="K437" s="172" t="s">
        <v>755</v>
      </c>
      <c r="L437" s="247"/>
      <c r="M437" s="247"/>
      <c r="N437" s="247"/>
      <c r="O437" s="247"/>
      <c r="P437" s="247"/>
      <c r="Q437" s="247"/>
      <c r="R437" s="247"/>
      <c r="S437" s="247"/>
      <c r="T437" s="247"/>
      <c r="U437" s="247"/>
      <c r="V437" s="247"/>
      <c r="W437" s="247"/>
      <c r="X437" s="247"/>
      <c r="Y437" s="247"/>
      <c r="Z437" s="247"/>
      <c r="AA437" s="247"/>
      <c r="AB437" s="247"/>
      <c r="AC437" s="247"/>
      <c r="AD437" s="247"/>
      <c r="AE437" s="247"/>
      <c r="AF437" s="247"/>
      <c r="AG437" s="247"/>
      <c r="AH437" s="37"/>
      <c r="AI437" s="37"/>
      <c r="AN437" s="423" t="s">
        <v>890</v>
      </c>
      <c r="AO437" s="423" t="s">
        <v>885</v>
      </c>
      <c r="AP437" s="423"/>
      <c r="AQ437" s="423"/>
    </row>
    <row r="438" spans="1:43" ht="15.5" customHeight="1" x14ac:dyDescent="0.35">
      <c r="A438" s="114"/>
      <c r="B438" s="125" t="s">
        <v>4</v>
      </c>
      <c r="C438" s="126" t="s">
        <v>8</v>
      </c>
      <c r="D438" s="127"/>
      <c r="E438" s="128"/>
      <c r="F438" s="82"/>
      <c r="G438" s="89">
        <f>G440+G441+G442</f>
        <v>48.42</v>
      </c>
      <c r="H438" s="89">
        <f>H440+H441+H442</f>
        <v>48.42</v>
      </c>
      <c r="I438" s="81"/>
      <c r="J438" s="81"/>
      <c r="K438" s="129"/>
      <c r="L438" s="130"/>
      <c r="M438" s="130"/>
      <c r="N438" s="130"/>
      <c r="O438" s="130"/>
      <c r="P438" s="130"/>
      <c r="Q438" s="130"/>
      <c r="R438" s="130"/>
      <c r="S438" s="130"/>
      <c r="T438" s="130"/>
      <c r="U438" s="130"/>
      <c r="V438" s="130"/>
      <c r="W438" s="130"/>
      <c r="X438" s="130"/>
      <c r="Y438" s="130"/>
      <c r="Z438" s="130"/>
      <c r="AA438" s="130"/>
      <c r="AB438" s="130"/>
      <c r="AC438" s="130"/>
      <c r="AD438" s="130"/>
      <c r="AE438" s="130"/>
      <c r="AF438" s="130"/>
      <c r="AG438" s="130"/>
      <c r="AH438" s="130"/>
      <c r="AI438" s="130"/>
      <c r="AN438" s="421"/>
      <c r="AO438" s="421"/>
      <c r="AP438" s="421"/>
      <c r="AQ438" s="421"/>
    </row>
    <row r="439" spans="1:43" ht="15.5" customHeight="1" x14ac:dyDescent="0.25">
      <c r="A439" s="131"/>
      <c r="B439" s="132" t="s">
        <v>11</v>
      </c>
      <c r="C439" s="132"/>
      <c r="D439" s="106"/>
      <c r="E439" s="132"/>
      <c r="F439" s="106"/>
      <c r="G439" s="106"/>
      <c r="H439" s="106"/>
      <c r="I439" s="106"/>
      <c r="J439" s="106"/>
      <c r="K439" s="106"/>
      <c r="L439" s="133"/>
      <c r="M439" s="133"/>
      <c r="N439" s="133"/>
      <c r="O439" s="133"/>
      <c r="P439" s="133"/>
      <c r="Q439" s="133"/>
      <c r="R439" s="133"/>
      <c r="S439" s="133"/>
      <c r="T439" s="133"/>
      <c r="U439" s="133"/>
      <c r="V439" s="133"/>
      <c r="W439" s="133"/>
      <c r="X439" s="133"/>
      <c r="Y439" s="133"/>
      <c r="Z439" s="133"/>
      <c r="AA439" s="133"/>
      <c r="AB439" s="133"/>
      <c r="AC439" s="133"/>
      <c r="AD439" s="133"/>
      <c r="AE439" s="133"/>
      <c r="AF439" s="133"/>
      <c r="AG439" s="133"/>
      <c r="AH439" s="133"/>
      <c r="AI439" s="133"/>
      <c r="AN439" s="421"/>
      <c r="AO439" s="421"/>
      <c r="AP439" s="421"/>
      <c r="AQ439" s="421"/>
    </row>
    <row r="440" spans="1:43" ht="15.5" customHeight="1" x14ac:dyDescent="0.25">
      <c r="A440" s="131"/>
      <c r="B440" s="8" t="s">
        <v>1</v>
      </c>
      <c r="C440" s="134" t="s">
        <v>8</v>
      </c>
      <c r="D440" s="86"/>
      <c r="E440" s="85"/>
      <c r="F440" s="94"/>
      <c r="G440" s="86">
        <v>0</v>
      </c>
      <c r="H440" s="86">
        <v>0</v>
      </c>
      <c r="I440" s="106"/>
      <c r="J440" s="106"/>
      <c r="K440" s="86"/>
      <c r="L440" s="40"/>
      <c r="M440" s="40"/>
      <c r="N440" s="40"/>
      <c r="O440" s="40"/>
      <c r="P440" s="40"/>
      <c r="Q440" s="40"/>
      <c r="R440" s="40"/>
      <c r="S440" s="40"/>
      <c r="T440" s="40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F440" s="40"/>
      <c r="AG440" s="40"/>
      <c r="AH440" s="40"/>
      <c r="AI440" s="40"/>
      <c r="AN440" s="421"/>
      <c r="AO440" s="421"/>
      <c r="AP440" s="421"/>
      <c r="AQ440" s="421"/>
    </row>
    <row r="441" spans="1:43" ht="15.5" customHeight="1" x14ac:dyDescent="0.25">
      <c r="A441" s="131"/>
      <c r="B441" s="8" t="s">
        <v>12</v>
      </c>
      <c r="C441" s="134" t="s">
        <v>8</v>
      </c>
      <c r="D441" s="86"/>
      <c r="E441" s="85"/>
      <c r="F441" s="94"/>
      <c r="G441" s="86">
        <f>G436+G437</f>
        <v>48.42</v>
      </c>
      <c r="H441" s="86">
        <f>H436+H437</f>
        <v>48.42</v>
      </c>
      <c r="I441" s="106"/>
      <c r="J441" s="106"/>
      <c r="K441" s="86"/>
      <c r="L441" s="40"/>
      <c r="M441" s="40"/>
      <c r="N441" s="40"/>
      <c r="O441" s="40"/>
      <c r="P441" s="40"/>
      <c r="Q441" s="40"/>
      <c r="R441" s="40"/>
      <c r="S441" s="40"/>
      <c r="T441" s="40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F441" s="40"/>
      <c r="AG441" s="40"/>
      <c r="AH441" s="40"/>
      <c r="AI441" s="40"/>
      <c r="AN441" s="421"/>
      <c r="AO441" s="421"/>
      <c r="AP441" s="421"/>
      <c r="AQ441" s="421"/>
    </row>
    <row r="442" spans="1:43" ht="15.5" customHeight="1" x14ac:dyDescent="0.25">
      <c r="A442" s="131"/>
      <c r="B442" s="8" t="s">
        <v>13</v>
      </c>
      <c r="C442" s="134" t="s">
        <v>8</v>
      </c>
      <c r="D442" s="86"/>
      <c r="E442" s="85"/>
      <c r="F442" s="94"/>
      <c r="G442" s="86">
        <v>0</v>
      </c>
      <c r="H442" s="86">
        <v>0</v>
      </c>
      <c r="I442" s="106"/>
      <c r="J442" s="106"/>
      <c r="K442" s="86"/>
      <c r="L442" s="40"/>
      <c r="M442" s="40"/>
      <c r="N442" s="40"/>
      <c r="O442" s="40"/>
      <c r="P442" s="40"/>
      <c r="Q442" s="40"/>
      <c r="R442" s="40"/>
      <c r="S442" s="40"/>
      <c r="T442" s="40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F442" s="40"/>
      <c r="AG442" s="40"/>
      <c r="AH442" s="40"/>
      <c r="AI442" s="40"/>
      <c r="AN442" s="421"/>
      <c r="AO442" s="421"/>
      <c r="AP442" s="421"/>
      <c r="AQ442" s="421"/>
    </row>
    <row r="443" spans="1:43" ht="15.5" customHeight="1" x14ac:dyDescent="0.35">
      <c r="A443" s="291"/>
      <c r="B443" s="125" t="s">
        <v>3</v>
      </c>
      <c r="C443" s="126" t="s">
        <v>8</v>
      </c>
      <c r="D443" s="89"/>
      <c r="E443" s="128"/>
      <c r="F443" s="82"/>
      <c r="G443" s="89">
        <f>G447+G446+G445</f>
        <v>48.42</v>
      </c>
      <c r="H443" s="89">
        <f>H447+H446+H445</f>
        <v>48.42</v>
      </c>
      <c r="I443" s="82"/>
      <c r="J443" s="82"/>
      <c r="K443" s="89"/>
      <c r="L443" s="39"/>
      <c r="M443" s="39"/>
      <c r="N443" s="39"/>
      <c r="O443" s="39"/>
      <c r="P443" s="39"/>
      <c r="Q443" s="39"/>
      <c r="R443" s="39"/>
      <c r="S443" s="39"/>
      <c r="T443" s="39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F443" s="39"/>
      <c r="AG443" s="39"/>
      <c r="AH443" s="39"/>
      <c r="AI443" s="39"/>
      <c r="AN443" s="421"/>
      <c r="AO443" s="421"/>
      <c r="AP443" s="421"/>
      <c r="AQ443" s="421"/>
    </row>
    <row r="444" spans="1:43" ht="15.5" customHeight="1" x14ac:dyDescent="0.35">
      <c r="A444" s="178"/>
      <c r="B444" s="296" t="s">
        <v>11</v>
      </c>
      <c r="C444" s="134"/>
      <c r="D444" s="90"/>
      <c r="E444" s="297"/>
      <c r="F444" s="90"/>
      <c r="G444" s="90"/>
      <c r="H444" s="90"/>
      <c r="I444" s="90"/>
      <c r="J444" s="90"/>
      <c r="K444" s="90"/>
      <c r="L444" s="298"/>
      <c r="M444" s="298"/>
      <c r="N444" s="298"/>
      <c r="O444" s="298"/>
      <c r="P444" s="298"/>
      <c r="Q444" s="298"/>
      <c r="R444" s="298"/>
      <c r="S444" s="298"/>
      <c r="T444" s="298"/>
      <c r="U444" s="298"/>
      <c r="V444" s="298"/>
      <c r="W444" s="298"/>
      <c r="X444" s="298"/>
      <c r="Y444" s="298"/>
      <c r="Z444" s="298"/>
      <c r="AA444" s="298"/>
      <c r="AB444" s="298"/>
      <c r="AC444" s="298"/>
      <c r="AD444" s="298"/>
      <c r="AE444" s="298"/>
      <c r="AF444" s="298"/>
      <c r="AG444" s="298"/>
      <c r="AH444" s="298"/>
      <c r="AI444" s="298"/>
      <c r="AN444" s="421"/>
      <c r="AO444" s="421"/>
      <c r="AP444" s="421"/>
      <c r="AQ444" s="421"/>
    </row>
    <row r="445" spans="1:43" ht="15.5" customHeight="1" x14ac:dyDescent="0.35">
      <c r="A445" s="178"/>
      <c r="B445" s="296" t="s">
        <v>1</v>
      </c>
      <c r="C445" s="134" t="s">
        <v>8</v>
      </c>
      <c r="D445" s="86"/>
      <c r="E445" s="297"/>
      <c r="F445" s="90"/>
      <c r="G445" s="86">
        <f t="shared" ref="G445:H447" si="21">G440</f>
        <v>0</v>
      </c>
      <c r="H445" s="86">
        <f t="shared" si="21"/>
        <v>0</v>
      </c>
      <c r="I445" s="90"/>
      <c r="J445" s="90"/>
      <c r="K445" s="86"/>
      <c r="L445" s="40"/>
      <c r="M445" s="40"/>
      <c r="N445" s="40"/>
      <c r="O445" s="40"/>
      <c r="P445" s="40"/>
      <c r="Q445" s="40"/>
      <c r="R445" s="40"/>
      <c r="S445" s="40"/>
      <c r="T445" s="40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F445" s="40"/>
      <c r="AG445" s="40"/>
      <c r="AH445" s="40"/>
      <c r="AI445" s="40"/>
      <c r="AN445" s="421"/>
      <c r="AO445" s="421"/>
      <c r="AP445" s="421"/>
      <c r="AQ445" s="421"/>
    </row>
    <row r="446" spans="1:43" ht="15.5" customHeight="1" x14ac:dyDescent="0.35">
      <c r="A446" s="178"/>
      <c r="B446" s="296" t="s">
        <v>12</v>
      </c>
      <c r="C446" s="134" t="s">
        <v>8</v>
      </c>
      <c r="D446" s="86"/>
      <c r="E446" s="297"/>
      <c r="F446" s="90"/>
      <c r="G446" s="86">
        <f t="shared" si="21"/>
        <v>48.42</v>
      </c>
      <c r="H446" s="86">
        <f t="shared" si="21"/>
        <v>48.42</v>
      </c>
      <c r="I446" s="90"/>
      <c r="J446" s="90"/>
      <c r="K446" s="86"/>
      <c r="L446" s="40"/>
      <c r="M446" s="40"/>
      <c r="N446" s="40"/>
      <c r="O446" s="40"/>
      <c r="P446" s="40"/>
      <c r="Q446" s="40"/>
      <c r="R446" s="40"/>
      <c r="S446" s="40"/>
      <c r="T446" s="40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F446" s="40"/>
      <c r="AG446" s="40"/>
      <c r="AH446" s="40"/>
      <c r="AI446" s="40"/>
      <c r="AN446" s="421"/>
      <c r="AO446" s="421"/>
      <c r="AP446" s="421"/>
      <c r="AQ446" s="421"/>
    </row>
    <row r="447" spans="1:43" ht="15.5" customHeight="1" x14ac:dyDescent="0.35">
      <c r="A447" s="178"/>
      <c r="B447" s="296" t="s">
        <v>13</v>
      </c>
      <c r="C447" s="134" t="s">
        <v>8</v>
      </c>
      <c r="D447" s="86"/>
      <c r="E447" s="297"/>
      <c r="F447" s="90"/>
      <c r="G447" s="86">
        <f t="shared" si="21"/>
        <v>0</v>
      </c>
      <c r="H447" s="86">
        <f t="shared" si="21"/>
        <v>0</v>
      </c>
      <c r="I447" s="90"/>
      <c r="J447" s="90"/>
      <c r="K447" s="86"/>
      <c r="L447" s="40"/>
      <c r="M447" s="40"/>
      <c r="N447" s="40"/>
      <c r="O447" s="40"/>
      <c r="P447" s="40"/>
      <c r="Q447" s="40"/>
      <c r="R447" s="40"/>
      <c r="S447" s="40"/>
      <c r="T447" s="40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F447" s="40"/>
      <c r="AG447" s="40"/>
      <c r="AH447" s="40"/>
      <c r="AI447" s="40"/>
      <c r="AN447" s="435"/>
      <c r="AO447" s="435"/>
      <c r="AP447" s="435"/>
      <c r="AQ447" s="435"/>
    </row>
    <row r="448" spans="1:43" s="405" customFormat="1" x14ac:dyDescent="0.35">
      <c r="A448" s="49"/>
      <c r="B448" s="406"/>
      <c r="C448" s="42"/>
      <c r="D448" s="194"/>
      <c r="E448" s="407"/>
      <c r="F448" s="44"/>
      <c r="G448" s="194"/>
      <c r="H448" s="194"/>
      <c r="I448" s="44"/>
      <c r="J448" s="44"/>
      <c r="K448" s="194"/>
      <c r="L448" s="194"/>
      <c r="M448" s="194"/>
      <c r="N448" s="194"/>
      <c r="O448" s="194"/>
      <c r="P448" s="194"/>
      <c r="Q448" s="194"/>
      <c r="R448" s="194"/>
      <c r="S448" s="194"/>
      <c r="T448" s="194"/>
      <c r="U448" s="194"/>
      <c r="V448" s="194"/>
      <c r="W448" s="194"/>
      <c r="X448" s="194"/>
      <c r="Y448" s="194"/>
      <c r="Z448" s="194"/>
      <c r="AA448" s="194"/>
      <c r="AB448" s="194"/>
      <c r="AC448" s="194"/>
      <c r="AD448" s="194"/>
      <c r="AE448" s="194"/>
      <c r="AF448" s="194"/>
      <c r="AG448" s="194"/>
      <c r="AH448" s="194"/>
      <c r="AI448" s="194"/>
      <c r="AN448" s="31"/>
      <c r="AO448" s="31"/>
      <c r="AP448" s="31"/>
      <c r="AQ448" s="31"/>
    </row>
    <row r="449" spans="1:43" x14ac:dyDescent="0.35">
      <c r="A449" s="291"/>
      <c r="B449" s="125" t="s">
        <v>382</v>
      </c>
      <c r="C449" s="126" t="s">
        <v>8</v>
      </c>
      <c r="D449" s="89"/>
      <c r="E449" s="128"/>
      <c r="F449" s="82"/>
      <c r="G449" s="89">
        <f>G453+G452+G451</f>
        <v>152277.65600000002</v>
      </c>
      <c r="H449" s="89">
        <f>H453+H452+H451</f>
        <v>184659.83199999999</v>
      </c>
      <c r="I449" s="299"/>
      <c r="J449" s="82"/>
      <c r="K449" s="89"/>
      <c r="L449" s="39"/>
      <c r="M449" s="39"/>
      <c r="N449" s="39"/>
      <c r="O449" s="39"/>
      <c r="P449" s="39"/>
      <c r="Q449" s="39"/>
      <c r="R449" s="39"/>
      <c r="S449" s="39"/>
      <c r="T449" s="39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F449" s="39"/>
      <c r="AG449" s="39"/>
      <c r="AH449" s="39"/>
      <c r="AI449" s="39"/>
      <c r="AN449" s="404"/>
      <c r="AO449" s="404"/>
      <c r="AP449" s="404"/>
      <c r="AQ449" s="404"/>
    </row>
    <row r="450" spans="1:43" x14ac:dyDescent="0.35">
      <c r="A450" s="178"/>
      <c r="B450" s="296" t="s">
        <v>11</v>
      </c>
      <c r="C450" s="134"/>
      <c r="D450" s="90"/>
      <c r="E450" s="297"/>
      <c r="F450" s="90"/>
      <c r="G450" s="90"/>
      <c r="H450" s="90"/>
      <c r="I450" s="90"/>
      <c r="J450" s="90"/>
      <c r="K450" s="90"/>
      <c r="L450" s="298"/>
      <c r="M450" s="298"/>
      <c r="N450" s="298"/>
      <c r="O450" s="298"/>
      <c r="P450" s="298"/>
      <c r="Q450" s="298"/>
      <c r="R450" s="298"/>
      <c r="S450" s="298"/>
      <c r="T450" s="298"/>
      <c r="U450" s="298"/>
      <c r="V450" s="298"/>
      <c r="W450" s="298"/>
      <c r="X450" s="298"/>
      <c r="Y450" s="298"/>
      <c r="Z450" s="298"/>
      <c r="AA450" s="298"/>
      <c r="AB450" s="298"/>
      <c r="AC450" s="298"/>
      <c r="AD450" s="298"/>
      <c r="AE450" s="298"/>
      <c r="AF450" s="298"/>
      <c r="AG450" s="298"/>
      <c r="AH450" s="298"/>
      <c r="AI450" s="298"/>
      <c r="AN450" s="22"/>
      <c r="AO450" s="22"/>
      <c r="AP450" s="22"/>
      <c r="AQ450" s="22"/>
    </row>
    <row r="451" spans="1:43" x14ac:dyDescent="0.35">
      <c r="A451" s="178"/>
      <c r="B451" s="296" t="s">
        <v>1</v>
      </c>
      <c r="C451" s="134" t="s">
        <v>8</v>
      </c>
      <c r="D451" s="86"/>
      <c r="E451" s="297"/>
      <c r="F451" s="90"/>
      <c r="G451" s="86">
        <f>G131+G274+G306+G426+G440</f>
        <v>48928.460000000006</v>
      </c>
      <c r="H451" s="86">
        <f>H131+H274+H306+H426+H440</f>
        <v>47272.648000000001</v>
      </c>
      <c r="I451" s="90"/>
      <c r="J451" s="90"/>
      <c r="K451" s="86"/>
      <c r="L451" s="40"/>
      <c r="M451" s="40"/>
      <c r="N451" s="40"/>
      <c r="O451" s="40"/>
      <c r="P451" s="40"/>
      <c r="Q451" s="40"/>
      <c r="R451" s="40"/>
      <c r="S451" s="40"/>
      <c r="T451" s="40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F451" s="40"/>
      <c r="AG451" s="40"/>
      <c r="AH451" s="40"/>
      <c r="AI451" s="40"/>
      <c r="AN451" s="22"/>
      <c r="AO451" s="22"/>
      <c r="AP451" s="22"/>
      <c r="AQ451" s="22"/>
    </row>
    <row r="452" spans="1:43" x14ac:dyDescent="0.35">
      <c r="A452" s="178"/>
      <c r="B452" s="296" t="s">
        <v>12</v>
      </c>
      <c r="C452" s="134" t="s">
        <v>8</v>
      </c>
      <c r="D452" s="86"/>
      <c r="E452" s="297"/>
      <c r="F452" s="90"/>
      <c r="G452" s="86">
        <f t="shared" ref="G452:H453" si="22">G132+G275+G307+G427+G441</f>
        <v>47343.544999999998</v>
      </c>
      <c r="H452" s="86">
        <f t="shared" si="22"/>
        <v>47333.404999999999</v>
      </c>
      <c r="I452" s="90"/>
      <c r="J452" s="90"/>
      <c r="K452" s="86"/>
      <c r="L452" s="40"/>
      <c r="M452" s="40"/>
      <c r="N452" s="40"/>
      <c r="O452" s="40"/>
      <c r="P452" s="40"/>
      <c r="Q452" s="40"/>
      <c r="R452" s="40"/>
      <c r="S452" s="40"/>
      <c r="T452" s="40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F452" s="40"/>
      <c r="AG452" s="40"/>
      <c r="AH452" s="40"/>
      <c r="AI452" s="40"/>
      <c r="AN452" s="22"/>
      <c r="AO452" s="22"/>
      <c r="AP452" s="22"/>
      <c r="AQ452" s="22"/>
    </row>
    <row r="453" spans="1:43" x14ac:dyDescent="0.35">
      <c r="A453" s="178"/>
      <c r="B453" s="296" t="s">
        <v>13</v>
      </c>
      <c r="C453" s="134" t="s">
        <v>8</v>
      </c>
      <c r="D453" s="86"/>
      <c r="E453" s="297"/>
      <c r="F453" s="90"/>
      <c r="G453" s="86">
        <f t="shared" si="22"/>
        <v>56005.651000000005</v>
      </c>
      <c r="H453" s="86">
        <f t="shared" si="22"/>
        <v>90053.77900000001</v>
      </c>
      <c r="I453" s="90"/>
      <c r="J453" s="90"/>
      <c r="K453" s="86"/>
      <c r="L453" s="40"/>
      <c r="M453" s="40"/>
      <c r="N453" s="40"/>
      <c r="O453" s="40"/>
      <c r="P453" s="40"/>
      <c r="Q453" s="40"/>
      <c r="R453" s="40"/>
      <c r="S453" s="40"/>
      <c r="T453" s="40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F453" s="40"/>
      <c r="AG453" s="40"/>
      <c r="AH453" s="40"/>
      <c r="AI453" s="40"/>
      <c r="AN453" s="22"/>
      <c r="AO453" s="22"/>
      <c r="AP453" s="22"/>
      <c r="AQ453" s="22"/>
    </row>
    <row r="456" spans="1:43" ht="15.5" hidden="1" customHeight="1" x14ac:dyDescent="0.35">
      <c r="B456" s="472" t="s">
        <v>530</v>
      </c>
      <c r="C456" s="472"/>
      <c r="D456" s="472"/>
      <c r="E456" s="472"/>
      <c r="F456" s="473"/>
      <c r="G456" s="473"/>
      <c r="H456" s="473"/>
      <c r="I456" s="472"/>
    </row>
    <row r="457" spans="1:43" ht="15.5" hidden="1" customHeight="1" x14ac:dyDescent="0.35">
      <c r="B457" s="472" t="s">
        <v>531</v>
      </c>
      <c r="C457" s="472"/>
      <c r="D457" s="472"/>
      <c r="E457" s="472"/>
      <c r="F457" s="473"/>
      <c r="G457" s="473"/>
      <c r="H457" s="473"/>
      <c r="I457" s="472"/>
    </row>
    <row r="458" spans="1:43" ht="58.5" hidden="1" customHeight="1" x14ac:dyDescent="0.35">
      <c r="B458" s="472" t="s">
        <v>532</v>
      </c>
      <c r="C458" s="472"/>
      <c r="D458" s="472"/>
      <c r="E458" s="472"/>
      <c r="F458" s="473"/>
      <c r="G458" s="473"/>
      <c r="H458" s="473"/>
      <c r="I458" s="472"/>
    </row>
    <row r="459" spans="1:43" ht="72" hidden="1" customHeight="1" x14ac:dyDescent="0.35">
      <c r="B459" s="472" t="s">
        <v>533</v>
      </c>
      <c r="C459" s="472"/>
      <c r="D459" s="472"/>
      <c r="E459" s="472"/>
      <c r="F459" s="473"/>
      <c r="G459" s="473"/>
      <c r="H459" s="473"/>
      <c r="I459" s="472"/>
    </row>
    <row r="460" spans="1:43" ht="83.5" hidden="1" customHeight="1" x14ac:dyDescent="0.35">
      <c r="B460" s="460" t="s">
        <v>534</v>
      </c>
      <c r="C460" s="460"/>
      <c r="D460" s="460"/>
      <c r="E460" s="460"/>
      <c r="F460" s="461"/>
      <c r="G460" s="461"/>
      <c r="H460" s="461"/>
      <c r="I460" s="460"/>
    </row>
    <row r="463" spans="1:43" ht="22" customHeight="1" x14ac:dyDescent="0.35"/>
    <row r="464" spans="1:43" x14ac:dyDescent="0.35">
      <c r="B464" s="348" t="s">
        <v>626</v>
      </c>
    </row>
    <row r="465" spans="2:2" x14ac:dyDescent="0.35">
      <c r="B465" s="348" t="s">
        <v>132</v>
      </c>
    </row>
    <row r="466" spans="2:2" x14ac:dyDescent="0.35">
      <c r="B466" s="348" t="s">
        <v>627</v>
      </c>
    </row>
    <row r="467" spans="2:2" x14ac:dyDescent="0.35">
      <c r="B467" s="348" t="s">
        <v>628</v>
      </c>
    </row>
    <row r="468" spans="2:2" x14ac:dyDescent="0.35">
      <c r="B468" s="348" t="s">
        <v>133</v>
      </c>
    </row>
    <row r="469" spans="2:2" x14ac:dyDescent="0.35">
      <c r="B469" s="348" t="s">
        <v>134</v>
      </c>
    </row>
    <row r="470" spans="2:2" x14ac:dyDescent="0.35">
      <c r="B470" s="348" t="s">
        <v>629</v>
      </c>
    </row>
    <row r="471" spans="2:2" x14ac:dyDescent="0.35">
      <c r="B471" s="348" t="s">
        <v>140</v>
      </c>
    </row>
    <row r="472" spans="2:2" x14ac:dyDescent="0.35">
      <c r="B472" s="348" t="s">
        <v>135</v>
      </c>
    </row>
    <row r="473" spans="2:2" x14ac:dyDescent="0.35">
      <c r="B473" s="348" t="s">
        <v>136</v>
      </c>
    </row>
    <row r="474" spans="2:2" x14ac:dyDescent="0.35">
      <c r="B474" s="348" t="s">
        <v>137</v>
      </c>
    </row>
    <row r="475" spans="2:2" x14ac:dyDescent="0.35">
      <c r="B475" s="348" t="s">
        <v>138</v>
      </c>
    </row>
    <row r="476" spans="2:2" x14ac:dyDescent="0.35">
      <c r="B476" s="348" t="s">
        <v>139</v>
      </c>
    </row>
    <row r="477" spans="2:2" x14ac:dyDescent="0.35">
      <c r="B477" s="348" t="s">
        <v>141</v>
      </c>
    </row>
    <row r="478" spans="2:2" x14ac:dyDescent="0.35">
      <c r="B478" s="348" t="s">
        <v>630</v>
      </c>
    </row>
    <row r="479" spans="2:2" x14ac:dyDescent="0.35">
      <c r="B479" s="87" t="s">
        <v>131</v>
      </c>
    </row>
    <row r="480" spans="2:2" x14ac:dyDescent="0.35">
      <c r="B480" s="7" t="s">
        <v>631</v>
      </c>
    </row>
  </sheetData>
  <mergeCells count="172">
    <mergeCell ref="A203:A208"/>
    <mergeCell ref="B203:B208"/>
    <mergeCell ref="E203:E208"/>
    <mergeCell ref="K71:K72"/>
    <mergeCell ref="K64:K65"/>
    <mergeCell ref="K66:K67"/>
    <mergeCell ref="K68:K69"/>
    <mergeCell ref="A99:A100"/>
    <mergeCell ref="B99:B100"/>
    <mergeCell ref="C99:C100"/>
    <mergeCell ref="E99:E100"/>
    <mergeCell ref="D99:D100"/>
    <mergeCell ref="E96:E97"/>
    <mergeCell ref="A94:A95"/>
    <mergeCell ref="B94:B95"/>
    <mergeCell ref="C94:C95"/>
    <mergeCell ref="E94:E95"/>
    <mergeCell ref="D94:D95"/>
    <mergeCell ref="D96:D97"/>
    <mergeCell ref="A96:A97"/>
    <mergeCell ref="B96:B97"/>
    <mergeCell ref="C96:C97"/>
    <mergeCell ref="A71:A72"/>
    <mergeCell ref="B71:B72"/>
    <mergeCell ref="C71:C72"/>
    <mergeCell ref="E71:E72"/>
    <mergeCell ref="D71:D72"/>
    <mergeCell ref="D92:D93"/>
    <mergeCell ref="A92:A93"/>
    <mergeCell ref="B92:B93"/>
    <mergeCell ref="C92:C93"/>
    <mergeCell ref="E92:E93"/>
    <mergeCell ref="E68:E69"/>
    <mergeCell ref="A66:A67"/>
    <mergeCell ref="B66:B67"/>
    <mergeCell ref="C66:C67"/>
    <mergeCell ref="E66:E67"/>
    <mergeCell ref="D66:D67"/>
    <mergeCell ref="D68:D69"/>
    <mergeCell ref="A68:A69"/>
    <mergeCell ref="B68:B69"/>
    <mergeCell ref="C68:C69"/>
    <mergeCell ref="E64:E65"/>
    <mergeCell ref="A18:A20"/>
    <mergeCell ref="A28:A29"/>
    <mergeCell ref="B28:B29"/>
    <mergeCell ref="C28:C29"/>
    <mergeCell ref="E28:E29"/>
    <mergeCell ref="D64:D65"/>
    <mergeCell ref="A64:A65"/>
    <mergeCell ref="B64:B65"/>
    <mergeCell ref="C64:C65"/>
    <mergeCell ref="D28:D29"/>
    <mergeCell ref="A139:A142"/>
    <mergeCell ref="E139:E142"/>
    <mergeCell ref="A168:A169"/>
    <mergeCell ref="B168:B169"/>
    <mergeCell ref="C168:C169"/>
    <mergeCell ref="D161:D164"/>
    <mergeCell ref="A161:A164"/>
    <mergeCell ref="B161:B164"/>
    <mergeCell ref="C161:C164"/>
    <mergeCell ref="E161:E164"/>
    <mergeCell ref="A174:A175"/>
    <mergeCell ref="B174:B175"/>
    <mergeCell ref="C174:C175"/>
    <mergeCell ref="E174:E175"/>
    <mergeCell ref="A171:A172"/>
    <mergeCell ref="C171:C172"/>
    <mergeCell ref="A177:A179"/>
    <mergeCell ref="A197:A202"/>
    <mergeCell ref="B197:B202"/>
    <mergeCell ref="A220:A224"/>
    <mergeCell ref="E220:E224"/>
    <mergeCell ref="A245:A246"/>
    <mergeCell ref="B245:B246"/>
    <mergeCell ref="C245:C246"/>
    <mergeCell ref="E245:E246"/>
    <mergeCell ref="A243:A244"/>
    <mergeCell ref="B243:B244"/>
    <mergeCell ref="C243:C244"/>
    <mergeCell ref="A226:A227"/>
    <mergeCell ref="B226:B227"/>
    <mergeCell ref="C226:C227"/>
    <mergeCell ref="D226:D227"/>
    <mergeCell ref="E226:E227"/>
    <mergeCell ref="A249:A250"/>
    <mergeCell ref="B249:B250"/>
    <mergeCell ref="C249:C250"/>
    <mergeCell ref="E249:E250"/>
    <mergeCell ref="A247:A248"/>
    <mergeCell ref="B247:B248"/>
    <mergeCell ref="C247:C248"/>
    <mergeCell ref="A253:A254"/>
    <mergeCell ref="B253:B254"/>
    <mergeCell ref="C253:C254"/>
    <mergeCell ref="E253:E254"/>
    <mergeCell ref="A251:A252"/>
    <mergeCell ref="B251:B252"/>
    <mergeCell ref="C251:C252"/>
    <mergeCell ref="A417:A418"/>
    <mergeCell ref="B417:B418"/>
    <mergeCell ref="C417:C418"/>
    <mergeCell ref="E350:E351"/>
    <mergeCell ref="A415:A416"/>
    <mergeCell ref="B415:B416"/>
    <mergeCell ref="C415:C416"/>
    <mergeCell ref="E415:E416"/>
    <mergeCell ref="A350:A351"/>
    <mergeCell ref="B350:B351"/>
    <mergeCell ref="C350:C351"/>
    <mergeCell ref="A340:A341"/>
    <mergeCell ref="B340:B341"/>
    <mergeCell ref="C340:C341"/>
    <mergeCell ref="K11:K12"/>
    <mergeCell ref="D11:D12"/>
    <mergeCell ref="F11:H11"/>
    <mergeCell ref="I11:I12"/>
    <mergeCell ref="D177:D179"/>
    <mergeCell ref="D197:D202"/>
    <mergeCell ref="D203:D208"/>
    <mergeCell ref="E247:E248"/>
    <mergeCell ref="E243:E244"/>
    <mergeCell ref="E197:E202"/>
    <mergeCell ref="A338:A339"/>
    <mergeCell ref="B338:B339"/>
    <mergeCell ref="C338:C339"/>
    <mergeCell ref="A336:A337"/>
    <mergeCell ref="B336:B337"/>
    <mergeCell ref="C336:C337"/>
    <mergeCell ref="K92:K93"/>
    <mergeCell ref="K94:K95"/>
    <mergeCell ref="K96:K97"/>
    <mergeCell ref="E171:E172"/>
    <mergeCell ref="E168:E169"/>
    <mergeCell ref="A9:J9"/>
    <mergeCell ref="A11:A12"/>
    <mergeCell ref="B11:B12"/>
    <mergeCell ref="C11:C12"/>
    <mergeCell ref="E11:E12"/>
    <mergeCell ref="J11:J12"/>
    <mergeCell ref="A1:K1"/>
    <mergeCell ref="A2:K2"/>
    <mergeCell ref="A3:K3"/>
    <mergeCell ref="B460:I460"/>
    <mergeCell ref="E340:E341"/>
    <mergeCell ref="E336:E337"/>
    <mergeCell ref="E251:E252"/>
    <mergeCell ref="E338:E339"/>
    <mergeCell ref="E417:E418"/>
    <mergeCell ref="K251:K252"/>
    <mergeCell ref="K253:K254"/>
    <mergeCell ref="K338:K339"/>
    <mergeCell ref="K415:K416"/>
    <mergeCell ref="K417:K418"/>
    <mergeCell ref="B456:I456"/>
    <mergeCell ref="B457:I457"/>
    <mergeCell ref="B458:I458"/>
    <mergeCell ref="B459:I459"/>
    <mergeCell ref="K243:K244"/>
    <mergeCell ref="K245:K246"/>
    <mergeCell ref="K247:K248"/>
    <mergeCell ref="K249:K250"/>
    <mergeCell ref="G161:G162"/>
    <mergeCell ref="F161:F162"/>
    <mergeCell ref="H161:H162"/>
    <mergeCell ref="I161:I162"/>
    <mergeCell ref="J161:J162"/>
    <mergeCell ref="K203:K204"/>
    <mergeCell ref="K197:K198"/>
    <mergeCell ref="J226:J227"/>
    <mergeCell ref="K226:K227"/>
  </mergeCells>
  <pageMargins left="0.39370078740157483" right="0.39370078740157483" top="0.98425196850393704" bottom="0.59055118110236227" header="0" footer="0"/>
  <pageSetup paperSize="9" scale="55" firstPageNumber="2" fitToHeight="0" orientation="landscape" useFirstPageNumber="1" r:id="rId1"/>
  <headerFooter alignWithMargins="0">
    <oddHeader>&amp;C&amp;P</oddHeader>
  </headerFooter>
  <rowBreaks count="2" manualBreakCount="2">
    <brk id="278" max="12" man="1"/>
    <brk id="294" max="12" man="1"/>
  </rowBreaks>
  <colBreaks count="1" manualBreakCount="1">
    <brk id="35" max="48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476"/>
  <sheetViews>
    <sheetView tabSelected="1" topLeftCell="A229" zoomScale="87" zoomScaleNormal="87" workbookViewId="0">
      <selection activeCell="C231" sqref="C231"/>
    </sheetView>
  </sheetViews>
  <sheetFormatPr defaultRowHeight="15.5" x14ac:dyDescent="0.35"/>
  <cols>
    <col min="1" max="1" width="5.54296875" style="97" customWidth="1"/>
    <col min="2" max="2" width="8.08984375" style="366" hidden="1" customWidth="1"/>
    <col min="3" max="3" width="43.54296875" style="100" customWidth="1"/>
    <col min="4" max="4" width="22" style="97" customWidth="1"/>
    <col min="5" max="5" width="11.08984375" style="97" customWidth="1"/>
    <col min="6" max="7" width="8.7265625" style="97"/>
    <col min="8" max="8" width="57.7265625" style="87" customWidth="1"/>
    <col min="9" max="16384" width="8.7265625" style="87"/>
  </cols>
  <sheetData>
    <row r="1" spans="1:8" x14ac:dyDescent="0.35">
      <c r="D1" s="99"/>
    </row>
    <row r="2" spans="1:8" x14ac:dyDescent="0.35">
      <c r="A2" s="474" t="s">
        <v>218</v>
      </c>
      <c r="B2" s="474"/>
      <c r="C2" s="474"/>
      <c r="D2" s="474"/>
      <c r="E2" s="474"/>
      <c r="F2" s="474"/>
      <c r="G2" s="474"/>
      <c r="H2" s="474"/>
    </row>
    <row r="3" spans="1:8" x14ac:dyDescent="0.35">
      <c r="A3" s="438"/>
      <c r="B3" s="445"/>
      <c r="D3" s="99"/>
    </row>
    <row r="4" spans="1:8" ht="25.5" customHeight="1" x14ac:dyDescent="0.35">
      <c r="A4" s="467" t="s">
        <v>164</v>
      </c>
      <c r="B4" s="29"/>
      <c r="C4" s="467" t="s">
        <v>16</v>
      </c>
      <c r="D4" s="467" t="s">
        <v>165</v>
      </c>
      <c r="E4" s="475" t="s">
        <v>142</v>
      </c>
      <c r="F4" s="475"/>
      <c r="G4" s="475"/>
      <c r="H4" s="467" t="s">
        <v>642</v>
      </c>
    </row>
    <row r="5" spans="1:8" ht="87" customHeight="1" x14ac:dyDescent="0.35">
      <c r="A5" s="467"/>
      <c r="B5" s="29" t="s">
        <v>908</v>
      </c>
      <c r="C5" s="467"/>
      <c r="D5" s="467"/>
      <c r="E5" s="439" t="s">
        <v>145</v>
      </c>
      <c r="F5" s="439" t="s">
        <v>143</v>
      </c>
      <c r="G5" s="439" t="s">
        <v>144</v>
      </c>
      <c r="H5" s="467"/>
    </row>
    <row r="6" spans="1:8" s="97" customFormat="1" x14ac:dyDescent="0.35">
      <c r="A6" s="437">
        <v>1</v>
      </c>
      <c r="B6" s="29"/>
      <c r="C6" s="437">
        <v>2</v>
      </c>
      <c r="D6" s="437">
        <v>3</v>
      </c>
      <c r="E6" s="437">
        <v>4</v>
      </c>
      <c r="F6" s="437">
        <v>5</v>
      </c>
      <c r="G6" s="437">
        <v>6</v>
      </c>
      <c r="H6" s="437">
        <v>7</v>
      </c>
    </row>
    <row r="7" spans="1:8" s="98" customFormat="1" ht="15.5" customHeight="1" x14ac:dyDescent="0.35">
      <c r="A7" s="437">
        <v>1</v>
      </c>
      <c r="B7" s="367"/>
      <c r="C7" s="441" t="s">
        <v>538</v>
      </c>
      <c r="D7" s="437"/>
      <c r="E7" s="437"/>
      <c r="F7" s="437"/>
      <c r="G7" s="437"/>
      <c r="H7" s="437"/>
    </row>
    <row r="8" spans="1:8" s="101" customFormat="1" ht="77.5" x14ac:dyDescent="0.35">
      <c r="A8" s="440"/>
      <c r="B8" s="368">
        <v>1</v>
      </c>
      <c r="C8" s="104" t="s">
        <v>219</v>
      </c>
      <c r="D8" s="440" t="s">
        <v>54</v>
      </c>
      <c r="E8" s="440"/>
      <c r="F8" s="440" t="s">
        <v>539</v>
      </c>
      <c r="G8" s="440" t="s">
        <v>758</v>
      </c>
      <c r="H8" s="64" t="s">
        <v>882</v>
      </c>
    </row>
    <row r="9" spans="1:8" s="98" customFormat="1" x14ac:dyDescent="0.35">
      <c r="A9" s="437"/>
      <c r="B9" s="367"/>
      <c r="C9" s="441" t="s">
        <v>166</v>
      </c>
      <c r="D9" s="437" t="s">
        <v>167</v>
      </c>
      <c r="E9" s="437"/>
      <c r="F9" s="437"/>
      <c r="G9" s="437"/>
      <c r="H9" s="437"/>
    </row>
    <row r="10" spans="1:8" s="98" customFormat="1" ht="15.5" customHeight="1" x14ac:dyDescent="0.35">
      <c r="A10" s="437">
        <v>2</v>
      </c>
      <c r="B10" s="367"/>
      <c r="C10" s="441" t="s">
        <v>540</v>
      </c>
      <c r="D10" s="437"/>
      <c r="E10" s="437"/>
      <c r="F10" s="437"/>
      <c r="G10" s="437"/>
      <c r="H10" s="437"/>
    </row>
    <row r="11" spans="1:8" s="101" customFormat="1" ht="30" x14ac:dyDescent="0.3">
      <c r="A11" s="440"/>
      <c r="B11" s="368" t="s">
        <v>909</v>
      </c>
      <c r="C11" s="104" t="s">
        <v>541</v>
      </c>
      <c r="D11" s="440"/>
      <c r="E11" s="440"/>
      <c r="F11" s="440"/>
      <c r="G11" s="440"/>
      <c r="H11" s="440"/>
    </row>
    <row r="12" spans="1:8" s="101" customFormat="1" ht="62" x14ac:dyDescent="0.3">
      <c r="A12" s="440"/>
      <c r="B12" s="368" t="s">
        <v>92</v>
      </c>
      <c r="C12" s="104" t="s">
        <v>220</v>
      </c>
      <c r="D12" s="440" t="s">
        <v>19</v>
      </c>
      <c r="E12" s="440"/>
      <c r="F12" s="440">
        <v>108.1</v>
      </c>
      <c r="G12" s="109" t="s">
        <v>641</v>
      </c>
      <c r="H12" s="77" t="s">
        <v>645</v>
      </c>
    </row>
    <row r="13" spans="1:8" s="98" customFormat="1" x14ac:dyDescent="0.35">
      <c r="A13" s="437"/>
      <c r="B13" s="367"/>
      <c r="C13" s="441" t="s">
        <v>166</v>
      </c>
      <c r="D13" s="437" t="s">
        <v>167</v>
      </c>
      <c r="E13" s="437"/>
      <c r="F13" s="437"/>
      <c r="G13" s="437"/>
      <c r="H13" s="437"/>
    </row>
    <row r="14" spans="1:8" s="101" customFormat="1" ht="67" customHeight="1" x14ac:dyDescent="0.3">
      <c r="A14" s="440"/>
      <c r="B14" s="368" t="s">
        <v>93</v>
      </c>
      <c r="C14" s="104" t="s">
        <v>221</v>
      </c>
      <c r="D14" s="440"/>
      <c r="E14" s="440"/>
      <c r="F14" s="440">
        <v>110</v>
      </c>
      <c r="G14" s="440" t="s">
        <v>721</v>
      </c>
      <c r="H14" s="155" t="s">
        <v>722</v>
      </c>
    </row>
    <row r="15" spans="1:8" s="98" customFormat="1" x14ac:dyDescent="0.35">
      <c r="A15" s="437"/>
      <c r="B15" s="367"/>
      <c r="C15" s="441" t="s">
        <v>166</v>
      </c>
      <c r="D15" s="437" t="s">
        <v>167</v>
      </c>
      <c r="E15" s="437"/>
      <c r="F15" s="437"/>
      <c r="G15" s="437"/>
      <c r="H15" s="437"/>
    </row>
    <row r="16" spans="1:8" s="98" customFormat="1" ht="15.5" customHeight="1" x14ac:dyDescent="0.35">
      <c r="A16" s="437">
        <v>3</v>
      </c>
      <c r="B16" s="367"/>
      <c r="C16" s="441" t="s">
        <v>542</v>
      </c>
      <c r="D16" s="437"/>
      <c r="E16" s="437"/>
      <c r="F16" s="437"/>
      <c r="G16" s="437"/>
      <c r="H16" s="437"/>
    </row>
    <row r="17" spans="1:8" s="101" customFormat="1" ht="30" x14ac:dyDescent="0.3">
      <c r="A17" s="440"/>
      <c r="B17" s="368" t="s">
        <v>94</v>
      </c>
      <c r="C17" s="104" t="s">
        <v>58</v>
      </c>
      <c r="D17" s="440" t="s">
        <v>19</v>
      </c>
      <c r="E17" s="440"/>
      <c r="F17" s="440">
        <v>105.7</v>
      </c>
      <c r="G17" s="109">
        <v>134.30000000000001</v>
      </c>
      <c r="H17" s="104" t="s">
        <v>671</v>
      </c>
    </row>
    <row r="18" spans="1:8" s="98" customFormat="1" ht="31" x14ac:dyDescent="0.35">
      <c r="A18" s="437"/>
      <c r="B18" s="367"/>
      <c r="C18" s="441" t="s">
        <v>168</v>
      </c>
      <c r="D18" s="437" t="s">
        <v>19</v>
      </c>
      <c r="E18" s="440"/>
      <c r="F18" s="437">
        <v>105.7</v>
      </c>
      <c r="G18" s="111">
        <v>107.2</v>
      </c>
      <c r="H18" s="444" t="s">
        <v>704</v>
      </c>
    </row>
    <row r="19" spans="1:8" s="98" customFormat="1" ht="31" x14ac:dyDescent="0.35">
      <c r="A19" s="437"/>
      <c r="B19" s="367"/>
      <c r="C19" s="441" t="s">
        <v>169</v>
      </c>
      <c r="D19" s="437" t="s">
        <v>19</v>
      </c>
      <c r="E19" s="440"/>
      <c r="F19" s="437">
        <v>105.7</v>
      </c>
      <c r="G19" s="111">
        <v>149.6</v>
      </c>
      <c r="H19" s="444" t="s">
        <v>703</v>
      </c>
    </row>
    <row r="20" spans="1:8" s="98" customFormat="1" ht="31" x14ac:dyDescent="0.35">
      <c r="A20" s="437"/>
      <c r="B20" s="367"/>
      <c r="C20" s="441" t="s">
        <v>170</v>
      </c>
      <c r="D20" s="437" t="s">
        <v>19</v>
      </c>
      <c r="E20" s="440"/>
      <c r="F20" s="437">
        <v>105.7</v>
      </c>
      <c r="G20" s="111">
        <v>123.5</v>
      </c>
      <c r="H20" s="444" t="s">
        <v>702</v>
      </c>
    </row>
    <row r="21" spans="1:8" s="98" customFormat="1" ht="31" x14ac:dyDescent="0.35">
      <c r="A21" s="437"/>
      <c r="B21" s="367"/>
      <c r="C21" s="441" t="s">
        <v>171</v>
      </c>
      <c r="D21" s="437" t="s">
        <v>19</v>
      </c>
      <c r="E21" s="440"/>
      <c r="F21" s="437">
        <v>105.7</v>
      </c>
      <c r="G21" s="111">
        <v>150.80000000000001</v>
      </c>
      <c r="H21" s="444" t="s">
        <v>701</v>
      </c>
    </row>
    <row r="22" spans="1:8" s="98" customFormat="1" ht="31" x14ac:dyDescent="0.35">
      <c r="A22" s="437"/>
      <c r="B22" s="367"/>
      <c r="C22" s="441" t="s">
        <v>172</v>
      </c>
      <c r="D22" s="437" t="s">
        <v>19</v>
      </c>
      <c r="E22" s="440"/>
      <c r="F22" s="437">
        <v>105.7</v>
      </c>
      <c r="G22" s="111">
        <v>128.5</v>
      </c>
      <c r="H22" s="444" t="s">
        <v>700</v>
      </c>
    </row>
    <row r="23" spans="1:8" s="98" customFormat="1" ht="31" x14ac:dyDescent="0.35">
      <c r="A23" s="437"/>
      <c r="B23" s="367"/>
      <c r="C23" s="441" t="s">
        <v>173</v>
      </c>
      <c r="D23" s="437" t="s">
        <v>19</v>
      </c>
      <c r="E23" s="440"/>
      <c r="F23" s="437">
        <v>105.7</v>
      </c>
      <c r="G23" s="111">
        <v>129.6</v>
      </c>
      <c r="H23" s="444" t="s">
        <v>699</v>
      </c>
    </row>
    <row r="24" spans="1:8" s="98" customFormat="1" ht="31" x14ac:dyDescent="0.35">
      <c r="A24" s="437"/>
      <c r="B24" s="367"/>
      <c r="C24" s="441" t="s">
        <v>174</v>
      </c>
      <c r="D24" s="437" t="s">
        <v>19</v>
      </c>
      <c r="E24" s="440"/>
      <c r="F24" s="437">
        <v>105.7</v>
      </c>
      <c r="G24" s="113">
        <v>126</v>
      </c>
      <c r="H24" s="444" t="s">
        <v>698</v>
      </c>
    </row>
    <row r="25" spans="1:8" s="98" customFormat="1" ht="31" x14ac:dyDescent="0.35">
      <c r="A25" s="437"/>
      <c r="B25" s="367"/>
      <c r="C25" s="441" t="s">
        <v>175</v>
      </c>
      <c r="D25" s="437" t="s">
        <v>19</v>
      </c>
      <c r="E25" s="440"/>
      <c r="F25" s="437">
        <v>105.7</v>
      </c>
      <c r="G25" s="111">
        <v>140.6</v>
      </c>
      <c r="H25" s="444" t="s">
        <v>697</v>
      </c>
    </row>
    <row r="26" spans="1:8" s="98" customFormat="1" ht="31" x14ac:dyDescent="0.35">
      <c r="A26" s="437"/>
      <c r="B26" s="367"/>
      <c r="C26" s="441" t="s">
        <v>176</v>
      </c>
      <c r="D26" s="437" t="s">
        <v>19</v>
      </c>
      <c r="E26" s="440"/>
      <c r="F26" s="437">
        <v>105.7</v>
      </c>
      <c r="G26" s="111">
        <v>136.30000000000001</v>
      </c>
      <c r="H26" s="444" t="s">
        <v>696</v>
      </c>
    </row>
    <row r="27" spans="1:8" s="98" customFormat="1" ht="31" x14ac:dyDescent="0.35">
      <c r="A27" s="437"/>
      <c r="B27" s="367"/>
      <c r="C27" s="441" t="s">
        <v>177</v>
      </c>
      <c r="D27" s="437" t="s">
        <v>19</v>
      </c>
      <c r="E27" s="440"/>
      <c r="F27" s="437">
        <v>105.7</v>
      </c>
      <c r="G27" s="111">
        <v>121.2</v>
      </c>
      <c r="H27" s="444" t="s">
        <v>695</v>
      </c>
    </row>
    <row r="28" spans="1:8" s="98" customFormat="1" ht="31" x14ac:dyDescent="0.35">
      <c r="A28" s="437"/>
      <c r="B28" s="367"/>
      <c r="C28" s="441" t="s">
        <v>178</v>
      </c>
      <c r="D28" s="437" t="s">
        <v>19</v>
      </c>
      <c r="E28" s="440"/>
      <c r="F28" s="437">
        <v>105.7</v>
      </c>
      <c r="G28" s="111">
        <v>138.1</v>
      </c>
      <c r="H28" s="444" t="s">
        <v>694</v>
      </c>
    </row>
    <row r="29" spans="1:8" s="98" customFormat="1" ht="108.5" x14ac:dyDescent="0.35">
      <c r="A29" s="437"/>
      <c r="B29" s="367"/>
      <c r="C29" s="441" t="s">
        <v>179</v>
      </c>
      <c r="D29" s="437" t="s">
        <v>19</v>
      </c>
      <c r="E29" s="440"/>
      <c r="F29" s="437">
        <v>105.7</v>
      </c>
      <c r="G29" s="111">
        <v>94.8</v>
      </c>
      <c r="H29" s="444" t="s">
        <v>693</v>
      </c>
    </row>
    <row r="30" spans="1:8" s="98" customFormat="1" ht="31" x14ac:dyDescent="0.35">
      <c r="A30" s="437"/>
      <c r="B30" s="367"/>
      <c r="C30" s="441" t="s">
        <v>180</v>
      </c>
      <c r="D30" s="437" t="s">
        <v>19</v>
      </c>
      <c r="E30" s="440"/>
      <c r="F30" s="437">
        <v>105.7</v>
      </c>
      <c r="G30" s="111">
        <v>133.30000000000001</v>
      </c>
      <c r="H30" s="444" t="s">
        <v>692</v>
      </c>
    </row>
    <row r="31" spans="1:8" s="98" customFormat="1" ht="31" x14ac:dyDescent="0.35">
      <c r="A31" s="437"/>
      <c r="B31" s="367"/>
      <c r="C31" s="441" t="s">
        <v>181</v>
      </c>
      <c r="D31" s="437" t="s">
        <v>19</v>
      </c>
      <c r="E31" s="440"/>
      <c r="F31" s="437">
        <v>105.7</v>
      </c>
      <c r="G31" s="111">
        <v>138.69999999999999</v>
      </c>
      <c r="H31" s="444" t="s">
        <v>691</v>
      </c>
    </row>
    <row r="32" spans="1:8" s="98" customFormat="1" ht="15.5" customHeight="1" x14ac:dyDescent="0.35">
      <c r="A32" s="437">
        <v>4</v>
      </c>
      <c r="B32" s="367"/>
      <c r="C32" s="441" t="s">
        <v>543</v>
      </c>
      <c r="D32" s="437"/>
      <c r="E32" s="440"/>
      <c r="F32" s="437"/>
      <c r="G32" s="437"/>
      <c r="H32" s="437"/>
    </row>
    <row r="33" spans="1:8" s="101" customFormat="1" ht="62" x14ac:dyDescent="0.35">
      <c r="A33" s="440"/>
      <c r="B33" s="368" t="s">
        <v>392</v>
      </c>
      <c r="C33" s="104" t="s">
        <v>544</v>
      </c>
      <c r="D33" s="440" t="s">
        <v>222</v>
      </c>
      <c r="E33" s="440"/>
      <c r="F33" s="440">
        <v>21.27</v>
      </c>
      <c r="G33" s="440" t="s">
        <v>725</v>
      </c>
      <c r="H33" s="64" t="s">
        <v>760</v>
      </c>
    </row>
    <row r="34" spans="1:8" s="98" customFormat="1" x14ac:dyDescent="0.35">
      <c r="A34" s="437"/>
      <c r="B34" s="367"/>
      <c r="C34" s="441" t="s">
        <v>166</v>
      </c>
      <c r="D34" s="437" t="s">
        <v>167</v>
      </c>
      <c r="E34" s="437"/>
      <c r="F34" s="437"/>
      <c r="G34" s="63"/>
      <c r="H34" s="63"/>
    </row>
    <row r="35" spans="1:8" s="98" customFormat="1" ht="15.5" customHeight="1" x14ac:dyDescent="0.35">
      <c r="A35" s="437">
        <v>5</v>
      </c>
      <c r="B35" s="367"/>
      <c r="C35" s="441" t="s">
        <v>545</v>
      </c>
      <c r="D35" s="437"/>
      <c r="E35" s="437"/>
      <c r="F35" s="437"/>
      <c r="G35" s="437"/>
      <c r="H35" s="437"/>
    </row>
    <row r="36" spans="1:8" s="101" customFormat="1" ht="77.5" x14ac:dyDescent="0.35">
      <c r="A36" s="440"/>
      <c r="B36" s="368" t="s">
        <v>395</v>
      </c>
      <c r="C36" s="104" t="s">
        <v>223</v>
      </c>
      <c r="D36" s="440" t="s">
        <v>19</v>
      </c>
      <c r="E36" s="440"/>
      <c r="F36" s="440">
        <v>113.2</v>
      </c>
      <c r="G36" s="440" t="s">
        <v>967</v>
      </c>
      <c r="H36" s="63" t="s">
        <v>963</v>
      </c>
    </row>
    <row r="37" spans="1:8" s="98" customFormat="1" x14ac:dyDescent="0.35">
      <c r="A37" s="437"/>
      <c r="B37" s="367"/>
      <c r="C37" s="441" t="s">
        <v>166</v>
      </c>
      <c r="D37" s="437" t="s">
        <v>167</v>
      </c>
      <c r="E37" s="437"/>
      <c r="F37" s="437"/>
      <c r="G37" s="437"/>
      <c r="H37" s="437"/>
    </row>
    <row r="38" spans="1:8" s="98" customFormat="1" ht="15.5" customHeight="1" x14ac:dyDescent="0.35">
      <c r="A38" s="437">
        <v>6</v>
      </c>
      <c r="B38" s="367"/>
      <c r="C38" s="441" t="s">
        <v>546</v>
      </c>
      <c r="D38" s="437"/>
      <c r="E38" s="437"/>
      <c r="F38" s="437"/>
      <c r="G38" s="437"/>
      <c r="H38" s="437"/>
    </row>
    <row r="39" spans="1:8" s="101" customFormat="1" ht="62" x14ac:dyDescent="0.3">
      <c r="A39" s="440"/>
      <c r="B39" s="368" t="s">
        <v>910</v>
      </c>
      <c r="C39" s="104" t="s">
        <v>224</v>
      </c>
      <c r="D39" s="440" t="s">
        <v>19</v>
      </c>
      <c r="E39" s="440"/>
      <c r="F39" s="440">
        <v>37.1</v>
      </c>
      <c r="G39" s="109" t="s">
        <v>646</v>
      </c>
      <c r="H39" s="77" t="s">
        <v>647</v>
      </c>
    </row>
    <row r="40" spans="1:8" s="98" customFormat="1" x14ac:dyDescent="0.35">
      <c r="A40" s="437"/>
      <c r="B40" s="367"/>
      <c r="C40" s="441" t="s">
        <v>166</v>
      </c>
      <c r="D40" s="437" t="s">
        <v>167</v>
      </c>
      <c r="E40" s="437"/>
      <c r="F40" s="437"/>
      <c r="G40" s="437"/>
      <c r="H40" s="437"/>
    </row>
    <row r="41" spans="1:8" s="98" customFormat="1" ht="15.5" customHeight="1" x14ac:dyDescent="0.35">
      <c r="A41" s="437">
        <v>7</v>
      </c>
      <c r="B41" s="367"/>
      <c r="C41" s="441" t="s">
        <v>547</v>
      </c>
      <c r="D41" s="437"/>
      <c r="E41" s="437"/>
      <c r="F41" s="437"/>
      <c r="G41" s="437"/>
      <c r="H41" s="437"/>
    </row>
    <row r="42" spans="1:8" s="101" customFormat="1" ht="30" x14ac:dyDescent="0.3">
      <c r="A42" s="440"/>
      <c r="B42" s="368" t="s">
        <v>911</v>
      </c>
      <c r="C42" s="104" t="s">
        <v>548</v>
      </c>
      <c r="D42" s="440" t="s">
        <v>19</v>
      </c>
      <c r="E42" s="440"/>
      <c r="F42" s="440">
        <v>104.9</v>
      </c>
      <c r="G42" s="440">
        <v>108.2</v>
      </c>
      <c r="H42" s="64" t="s">
        <v>671</v>
      </c>
    </row>
    <row r="43" spans="1:8" s="98" customFormat="1" ht="139.5" x14ac:dyDescent="0.35">
      <c r="A43" s="437"/>
      <c r="B43" s="367"/>
      <c r="C43" s="441" t="s">
        <v>168</v>
      </c>
      <c r="D43" s="437" t="s">
        <v>19</v>
      </c>
      <c r="E43" s="440"/>
      <c r="F43" s="437">
        <v>104.6</v>
      </c>
      <c r="G43" s="437">
        <v>85</v>
      </c>
      <c r="H43" s="63" t="s">
        <v>685</v>
      </c>
    </row>
    <row r="44" spans="1:8" s="98" customFormat="1" ht="77.5" x14ac:dyDescent="0.35">
      <c r="A44" s="437"/>
      <c r="B44" s="367"/>
      <c r="C44" s="441" t="s">
        <v>169</v>
      </c>
      <c r="D44" s="437" t="s">
        <v>19</v>
      </c>
      <c r="E44" s="440"/>
      <c r="F44" s="437">
        <v>103</v>
      </c>
      <c r="G44" s="437">
        <v>92.3</v>
      </c>
      <c r="H44" s="63" t="s">
        <v>688</v>
      </c>
    </row>
    <row r="45" spans="1:8" s="98" customFormat="1" ht="62" x14ac:dyDescent="0.35">
      <c r="A45" s="437"/>
      <c r="B45" s="367"/>
      <c r="C45" s="441" t="s">
        <v>170</v>
      </c>
      <c r="D45" s="437" t="s">
        <v>19</v>
      </c>
      <c r="E45" s="440"/>
      <c r="F45" s="437">
        <v>105.8</v>
      </c>
      <c r="G45" s="437">
        <v>100.3</v>
      </c>
      <c r="H45" s="63" t="s">
        <v>895</v>
      </c>
    </row>
    <row r="46" spans="1:8" s="98" customFormat="1" x14ac:dyDescent="0.35">
      <c r="A46" s="437"/>
      <c r="B46" s="367"/>
      <c r="C46" s="441" t="s">
        <v>171</v>
      </c>
      <c r="D46" s="437" t="s">
        <v>19</v>
      </c>
      <c r="E46" s="440"/>
      <c r="F46" s="437">
        <v>100.6</v>
      </c>
      <c r="G46" s="437">
        <v>106.6</v>
      </c>
      <c r="H46" s="64" t="s">
        <v>671</v>
      </c>
    </row>
    <row r="47" spans="1:8" s="98" customFormat="1" x14ac:dyDescent="0.35">
      <c r="A47" s="437"/>
      <c r="B47" s="367"/>
      <c r="C47" s="441" t="s">
        <v>172</v>
      </c>
      <c r="D47" s="437" t="s">
        <v>19</v>
      </c>
      <c r="E47" s="440"/>
      <c r="F47" s="437">
        <v>101.8</v>
      </c>
      <c r="G47" s="437">
        <v>113</v>
      </c>
      <c r="H47" s="64" t="s">
        <v>671</v>
      </c>
    </row>
    <row r="48" spans="1:8" s="98" customFormat="1" ht="124" x14ac:dyDescent="0.35">
      <c r="A48" s="437"/>
      <c r="B48" s="367"/>
      <c r="C48" s="441" t="s">
        <v>173</v>
      </c>
      <c r="D48" s="437" t="s">
        <v>19</v>
      </c>
      <c r="E48" s="440"/>
      <c r="F48" s="437">
        <v>104</v>
      </c>
      <c r="G48" s="437">
        <v>96.9</v>
      </c>
      <c r="H48" s="63" t="s">
        <v>686</v>
      </c>
    </row>
    <row r="49" spans="1:8" s="98" customFormat="1" x14ac:dyDescent="0.35">
      <c r="A49" s="437"/>
      <c r="B49" s="367"/>
      <c r="C49" s="441" t="s">
        <v>174</v>
      </c>
      <c r="D49" s="437" t="s">
        <v>19</v>
      </c>
      <c r="E49" s="440"/>
      <c r="F49" s="437">
        <v>101</v>
      </c>
      <c r="G49" s="437">
        <v>108.4</v>
      </c>
      <c r="H49" s="64" t="s">
        <v>671</v>
      </c>
    </row>
    <row r="50" spans="1:8" s="98" customFormat="1" ht="93" x14ac:dyDescent="0.35">
      <c r="A50" s="437"/>
      <c r="B50" s="367"/>
      <c r="C50" s="441" t="s">
        <v>175</v>
      </c>
      <c r="D50" s="437" t="s">
        <v>19</v>
      </c>
      <c r="E50" s="440"/>
      <c r="F50" s="437">
        <v>104</v>
      </c>
      <c r="G50" s="437">
        <v>86</v>
      </c>
      <c r="H50" s="63" t="s">
        <v>687</v>
      </c>
    </row>
    <row r="51" spans="1:8" s="98" customFormat="1" x14ac:dyDescent="0.35">
      <c r="A51" s="437"/>
      <c r="B51" s="367"/>
      <c r="C51" s="441" t="s">
        <v>176</v>
      </c>
      <c r="D51" s="437" t="s">
        <v>19</v>
      </c>
      <c r="E51" s="440"/>
      <c r="F51" s="437">
        <v>102</v>
      </c>
      <c r="G51" s="437">
        <v>106.9</v>
      </c>
      <c r="H51" s="64" t="s">
        <v>671</v>
      </c>
    </row>
    <row r="52" spans="1:8" s="98" customFormat="1" x14ac:dyDescent="0.35">
      <c r="A52" s="437"/>
      <c r="B52" s="367"/>
      <c r="C52" s="441" t="s">
        <v>177</v>
      </c>
      <c r="D52" s="437" t="s">
        <v>19</v>
      </c>
      <c r="E52" s="440"/>
      <c r="F52" s="437">
        <v>107.2</v>
      </c>
      <c r="G52" s="437">
        <v>115.2</v>
      </c>
      <c r="H52" s="64" t="s">
        <v>671</v>
      </c>
    </row>
    <row r="53" spans="1:8" s="98" customFormat="1" ht="62" x14ac:dyDescent="0.35">
      <c r="A53" s="437"/>
      <c r="B53" s="367"/>
      <c r="C53" s="441" t="s">
        <v>178</v>
      </c>
      <c r="D53" s="437" t="s">
        <v>19</v>
      </c>
      <c r="E53" s="440"/>
      <c r="F53" s="437">
        <v>104</v>
      </c>
      <c r="G53" s="437">
        <v>88.5</v>
      </c>
      <c r="H53" s="63" t="s">
        <v>689</v>
      </c>
    </row>
    <row r="54" spans="1:8" s="98" customFormat="1" x14ac:dyDescent="0.35">
      <c r="A54" s="437"/>
      <c r="B54" s="367"/>
      <c r="C54" s="441" t="s">
        <v>179</v>
      </c>
      <c r="D54" s="437" t="s">
        <v>19</v>
      </c>
      <c r="E54" s="440"/>
      <c r="F54" s="437">
        <v>101.7</v>
      </c>
      <c r="G54" s="437">
        <v>107.7</v>
      </c>
      <c r="H54" s="64" t="s">
        <v>671</v>
      </c>
    </row>
    <row r="55" spans="1:8" s="98" customFormat="1" ht="93" x14ac:dyDescent="0.35">
      <c r="A55" s="437"/>
      <c r="B55" s="367"/>
      <c r="C55" s="441" t="s">
        <v>180</v>
      </c>
      <c r="D55" s="437" t="s">
        <v>19</v>
      </c>
      <c r="E55" s="440"/>
      <c r="F55" s="437">
        <v>107</v>
      </c>
      <c r="G55" s="437">
        <v>72</v>
      </c>
      <c r="H55" s="63" t="s">
        <v>690</v>
      </c>
    </row>
    <row r="56" spans="1:8" s="98" customFormat="1" x14ac:dyDescent="0.35">
      <c r="A56" s="437"/>
      <c r="B56" s="367"/>
      <c r="C56" s="441" t="s">
        <v>181</v>
      </c>
      <c r="D56" s="437" t="s">
        <v>19</v>
      </c>
      <c r="E56" s="440"/>
      <c r="F56" s="437">
        <v>105</v>
      </c>
      <c r="G56" s="437">
        <v>112.6</v>
      </c>
      <c r="H56" s="64" t="s">
        <v>671</v>
      </c>
    </row>
    <row r="57" spans="1:8" s="98" customFormat="1" ht="15.5" customHeight="1" x14ac:dyDescent="0.35">
      <c r="A57" s="437">
        <v>8</v>
      </c>
      <c r="B57" s="367"/>
      <c r="C57" s="441" t="s">
        <v>549</v>
      </c>
      <c r="D57" s="437"/>
      <c r="E57" s="440"/>
      <c r="F57" s="437"/>
      <c r="G57" s="437"/>
      <c r="H57" s="437"/>
    </row>
    <row r="58" spans="1:8" s="101" customFormat="1" ht="93" x14ac:dyDescent="0.35">
      <c r="A58" s="440"/>
      <c r="B58" s="368" t="s">
        <v>912</v>
      </c>
      <c r="C58" s="104" t="s">
        <v>225</v>
      </c>
      <c r="D58" s="440" t="s">
        <v>226</v>
      </c>
      <c r="E58" s="440"/>
      <c r="F58" s="440">
        <v>140.5</v>
      </c>
      <c r="G58" s="440" t="s">
        <v>649</v>
      </c>
      <c r="H58" s="64" t="s">
        <v>672</v>
      </c>
    </row>
    <row r="59" spans="1:8" s="98" customFormat="1" x14ac:dyDescent="0.35">
      <c r="A59" s="437"/>
      <c r="B59" s="367"/>
      <c r="C59" s="441" t="s">
        <v>166</v>
      </c>
      <c r="D59" s="437" t="s">
        <v>167</v>
      </c>
      <c r="E59" s="440"/>
      <c r="F59" s="437"/>
      <c r="G59" s="437"/>
      <c r="H59" s="437"/>
    </row>
    <row r="60" spans="1:8" s="98" customFormat="1" ht="15.5" customHeight="1" x14ac:dyDescent="0.35">
      <c r="A60" s="437">
        <v>9</v>
      </c>
      <c r="B60" s="367"/>
      <c r="C60" s="441" t="s">
        <v>550</v>
      </c>
      <c r="D60" s="437"/>
      <c r="E60" s="440"/>
      <c r="F60" s="437"/>
      <c r="G60" s="437"/>
      <c r="H60" s="437"/>
    </row>
    <row r="61" spans="1:8" s="101" customFormat="1" ht="245.5" customHeight="1" x14ac:dyDescent="0.3">
      <c r="A61" s="440"/>
      <c r="B61" s="368" t="s">
        <v>913</v>
      </c>
      <c r="C61" s="104" t="s">
        <v>227</v>
      </c>
      <c r="D61" s="440" t="s">
        <v>19</v>
      </c>
      <c r="E61" s="440"/>
      <c r="F61" s="440">
        <v>102</v>
      </c>
      <c r="G61" s="440">
        <v>101</v>
      </c>
      <c r="H61" s="164" t="s">
        <v>964</v>
      </c>
    </row>
    <row r="62" spans="1:8" s="98" customFormat="1" x14ac:dyDescent="0.35">
      <c r="A62" s="437"/>
      <c r="B62" s="367"/>
      <c r="C62" s="441" t="s">
        <v>168</v>
      </c>
      <c r="D62" s="437" t="s">
        <v>19</v>
      </c>
      <c r="E62" s="440"/>
      <c r="F62" s="437">
        <v>102</v>
      </c>
      <c r="G62" s="437">
        <v>103.3</v>
      </c>
      <c r="H62" s="64" t="s">
        <v>671</v>
      </c>
    </row>
    <row r="63" spans="1:8" s="98" customFormat="1" x14ac:dyDescent="0.35">
      <c r="A63" s="437"/>
      <c r="B63" s="367"/>
      <c r="C63" s="441" t="s">
        <v>169</v>
      </c>
      <c r="D63" s="437" t="s">
        <v>19</v>
      </c>
      <c r="E63" s="440"/>
      <c r="F63" s="437">
        <v>102</v>
      </c>
      <c r="G63" s="437">
        <v>103.5</v>
      </c>
      <c r="H63" s="64" t="s">
        <v>671</v>
      </c>
    </row>
    <row r="64" spans="1:8" s="98" customFormat="1" x14ac:dyDescent="0.35">
      <c r="A64" s="437"/>
      <c r="B64" s="367"/>
      <c r="C64" s="441" t="s">
        <v>170</v>
      </c>
      <c r="D64" s="437" t="s">
        <v>19</v>
      </c>
      <c r="E64" s="440"/>
      <c r="F64" s="437">
        <v>101.2</v>
      </c>
      <c r="G64" s="437">
        <v>101.9</v>
      </c>
      <c r="H64" s="64" t="s">
        <v>671</v>
      </c>
    </row>
    <row r="65" spans="1:8" s="98" customFormat="1" x14ac:dyDescent="0.35">
      <c r="A65" s="437"/>
      <c r="B65" s="367"/>
      <c r="C65" s="441" t="s">
        <v>171</v>
      </c>
      <c r="D65" s="437" t="s">
        <v>19</v>
      </c>
      <c r="E65" s="440"/>
      <c r="F65" s="437">
        <v>100.5</v>
      </c>
      <c r="G65" s="437">
        <v>102.7</v>
      </c>
      <c r="H65" s="64" t="s">
        <v>671</v>
      </c>
    </row>
    <row r="66" spans="1:8" s="98" customFormat="1" ht="46.5" x14ac:dyDescent="0.35">
      <c r="A66" s="437"/>
      <c r="B66" s="367"/>
      <c r="C66" s="441" t="s">
        <v>172</v>
      </c>
      <c r="D66" s="437" t="s">
        <v>19</v>
      </c>
      <c r="E66" s="440"/>
      <c r="F66" s="437">
        <v>102.1</v>
      </c>
      <c r="G66" s="437">
        <v>101.6</v>
      </c>
      <c r="H66" s="77" t="s">
        <v>896</v>
      </c>
    </row>
    <row r="67" spans="1:8" s="98" customFormat="1" ht="77.5" x14ac:dyDescent="0.35">
      <c r="A67" s="437"/>
      <c r="B67" s="367"/>
      <c r="C67" s="441" t="s">
        <v>174</v>
      </c>
      <c r="D67" s="437" t="s">
        <v>19</v>
      </c>
      <c r="E67" s="440"/>
      <c r="F67" s="437">
        <v>101</v>
      </c>
      <c r="G67" s="437">
        <v>93.8</v>
      </c>
      <c r="H67" s="77" t="s">
        <v>897</v>
      </c>
    </row>
    <row r="68" spans="1:8" s="98" customFormat="1" x14ac:dyDescent="0.35">
      <c r="A68" s="437"/>
      <c r="B68" s="367"/>
      <c r="C68" s="441" t="s">
        <v>185</v>
      </c>
      <c r="D68" s="437" t="s">
        <v>19</v>
      </c>
      <c r="E68" s="440"/>
      <c r="F68" s="437">
        <v>102.5</v>
      </c>
      <c r="G68" s="437">
        <v>103.8</v>
      </c>
      <c r="H68" s="64" t="s">
        <v>671</v>
      </c>
    </row>
    <row r="69" spans="1:8" s="98" customFormat="1" x14ac:dyDescent="0.35">
      <c r="A69" s="437"/>
      <c r="B69" s="367"/>
      <c r="C69" s="441" t="s">
        <v>173</v>
      </c>
      <c r="D69" s="437" t="s">
        <v>19</v>
      </c>
      <c r="E69" s="440"/>
      <c r="F69" s="437">
        <v>101</v>
      </c>
      <c r="G69" s="437">
        <v>101.6</v>
      </c>
      <c r="H69" s="64" t="s">
        <v>671</v>
      </c>
    </row>
    <row r="70" spans="1:8" s="98" customFormat="1" ht="77.5" x14ac:dyDescent="0.35">
      <c r="A70" s="437"/>
      <c r="B70" s="367"/>
      <c r="C70" s="441" t="s">
        <v>175</v>
      </c>
      <c r="D70" s="437" t="s">
        <v>19</v>
      </c>
      <c r="E70" s="440"/>
      <c r="F70" s="437">
        <v>101.6</v>
      </c>
      <c r="G70" s="437">
        <v>97.5</v>
      </c>
      <c r="H70" s="77" t="s">
        <v>898</v>
      </c>
    </row>
    <row r="71" spans="1:8" s="98" customFormat="1" ht="62" x14ac:dyDescent="0.35">
      <c r="A71" s="437"/>
      <c r="B71" s="367"/>
      <c r="C71" s="441" t="s">
        <v>177</v>
      </c>
      <c r="D71" s="437" t="s">
        <v>19</v>
      </c>
      <c r="E71" s="440"/>
      <c r="F71" s="437">
        <v>100.1</v>
      </c>
      <c r="G71" s="437">
        <v>97.9</v>
      </c>
      <c r="H71" s="77" t="s">
        <v>899</v>
      </c>
    </row>
    <row r="72" spans="1:8" s="98" customFormat="1" x14ac:dyDescent="0.35">
      <c r="A72" s="437"/>
      <c r="B72" s="367"/>
      <c r="C72" s="441" t="s">
        <v>178</v>
      </c>
      <c r="D72" s="437" t="s">
        <v>19</v>
      </c>
      <c r="E72" s="440"/>
      <c r="F72" s="437">
        <v>101</v>
      </c>
      <c r="G72" s="437">
        <v>113.1</v>
      </c>
      <c r="H72" s="64" t="s">
        <v>671</v>
      </c>
    </row>
    <row r="73" spans="1:8" s="98" customFormat="1" ht="77.5" x14ac:dyDescent="0.35">
      <c r="A73" s="437"/>
      <c r="B73" s="367"/>
      <c r="C73" s="441" t="s">
        <v>179</v>
      </c>
      <c r="D73" s="437" t="s">
        <v>19</v>
      </c>
      <c r="E73" s="440"/>
      <c r="F73" s="437">
        <v>101.2</v>
      </c>
      <c r="G73" s="437">
        <v>86</v>
      </c>
      <c r="H73" s="77" t="s">
        <v>900</v>
      </c>
    </row>
    <row r="74" spans="1:8" s="98" customFormat="1" x14ac:dyDescent="0.35">
      <c r="A74" s="437"/>
      <c r="B74" s="367"/>
      <c r="C74" s="441" t="s">
        <v>180</v>
      </c>
      <c r="D74" s="437" t="s">
        <v>19</v>
      </c>
      <c r="E74" s="440"/>
      <c r="F74" s="437">
        <v>101</v>
      </c>
      <c r="G74" s="437">
        <v>113.1</v>
      </c>
      <c r="H74" s="64" t="s">
        <v>671</v>
      </c>
    </row>
    <row r="75" spans="1:8" s="98" customFormat="1" ht="62" x14ac:dyDescent="0.35">
      <c r="A75" s="437"/>
      <c r="B75" s="367"/>
      <c r="C75" s="441" t="s">
        <v>186</v>
      </c>
      <c r="D75" s="437"/>
      <c r="E75" s="440"/>
      <c r="F75" s="437">
        <v>101.1</v>
      </c>
      <c r="G75" s="437">
        <v>99.7</v>
      </c>
      <c r="H75" s="77" t="s">
        <v>901</v>
      </c>
    </row>
    <row r="76" spans="1:8" s="98" customFormat="1" ht="15.5" customHeight="1" x14ac:dyDescent="0.35">
      <c r="A76" s="437">
        <v>10</v>
      </c>
      <c r="B76" s="367"/>
      <c r="C76" s="441" t="s">
        <v>551</v>
      </c>
      <c r="D76" s="437"/>
      <c r="E76" s="440"/>
      <c r="F76" s="437"/>
      <c r="G76" s="437"/>
      <c r="H76" s="437"/>
    </row>
    <row r="77" spans="1:8" s="101" customFormat="1" ht="46.5" x14ac:dyDescent="0.35">
      <c r="A77" s="440"/>
      <c r="B77" s="368" t="s">
        <v>914</v>
      </c>
      <c r="C77" s="104" t="s">
        <v>228</v>
      </c>
      <c r="D77" s="440" t="s">
        <v>19</v>
      </c>
      <c r="E77" s="440"/>
      <c r="F77" s="440">
        <v>130.1</v>
      </c>
      <c r="G77" s="440" t="s">
        <v>725</v>
      </c>
      <c r="H77" s="64" t="s">
        <v>907</v>
      </c>
    </row>
    <row r="78" spans="1:8" s="98" customFormat="1" x14ac:dyDescent="0.35">
      <c r="A78" s="437"/>
      <c r="B78" s="367"/>
      <c r="C78" s="441" t="s">
        <v>166</v>
      </c>
      <c r="D78" s="437" t="s">
        <v>167</v>
      </c>
      <c r="E78" s="440"/>
      <c r="F78" s="437"/>
      <c r="G78" s="437"/>
      <c r="H78" s="437"/>
    </row>
    <row r="79" spans="1:8" s="98" customFormat="1" ht="15.5" customHeight="1" x14ac:dyDescent="0.35">
      <c r="A79" s="437">
        <v>11</v>
      </c>
      <c r="B79" s="367"/>
      <c r="C79" s="441" t="s">
        <v>552</v>
      </c>
      <c r="D79" s="437"/>
      <c r="E79" s="440"/>
      <c r="F79" s="437"/>
      <c r="G79" s="437"/>
      <c r="H79" s="437"/>
    </row>
    <row r="80" spans="1:8" s="101" customFormat="1" ht="45" x14ac:dyDescent="0.3">
      <c r="A80" s="440"/>
      <c r="B80" s="368" t="s">
        <v>915</v>
      </c>
      <c r="C80" s="104" t="s">
        <v>46</v>
      </c>
      <c r="D80" s="440" t="s">
        <v>2</v>
      </c>
      <c r="E80" s="440"/>
      <c r="F80" s="440">
        <v>160</v>
      </c>
      <c r="G80" s="440">
        <v>160</v>
      </c>
      <c r="H80" s="104" t="s">
        <v>671</v>
      </c>
    </row>
    <row r="81" spans="1:8" s="98" customFormat="1" x14ac:dyDescent="0.35">
      <c r="A81" s="437"/>
      <c r="B81" s="367"/>
      <c r="C81" s="441" t="s">
        <v>168</v>
      </c>
      <c r="D81" s="437" t="s">
        <v>2</v>
      </c>
      <c r="E81" s="440"/>
      <c r="F81" s="437">
        <v>21</v>
      </c>
      <c r="G81" s="437">
        <v>21</v>
      </c>
      <c r="H81" s="104" t="s">
        <v>671</v>
      </c>
    </row>
    <row r="82" spans="1:8" s="98" customFormat="1" x14ac:dyDescent="0.35">
      <c r="A82" s="437"/>
      <c r="B82" s="367"/>
      <c r="C82" s="441" t="s">
        <v>169</v>
      </c>
      <c r="D82" s="437" t="s">
        <v>2</v>
      </c>
      <c r="E82" s="440"/>
      <c r="F82" s="437">
        <v>13</v>
      </c>
      <c r="G82" s="437">
        <v>13</v>
      </c>
      <c r="H82" s="104" t="s">
        <v>671</v>
      </c>
    </row>
    <row r="83" spans="1:8" s="98" customFormat="1" x14ac:dyDescent="0.35">
      <c r="A83" s="437"/>
      <c r="B83" s="367"/>
      <c r="C83" s="441" t="s">
        <v>170</v>
      </c>
      <c r="D83" s="437" t="s">
        <v>2</v>
      </c>
      <c r="E83" s="440"/>
      <c r="F83" s="437">
        <v>9</v>
      </c>
      <c r="G83" s="437">
        <v>9</v>
      </c>
      <c r="H83" s="104" t="s">
        <v>671</v>
      </c>
    </row>
    <row r="84" spans="1:8" s="98" customFormat="1" x14ac:dyDescent="0.35">
      <c r="A84" s="437"/>
      <c r="B84" s="367"/>
      <c r="C84" s="441" t="s">
        <v>171</v>
      </c>
      <c r="D84" s="437" t="s">
        <v>2</v>
      </c>
      <c r="E84" s="440"/>
      <c r="F84" s="437">
        <v>12</v>
      </c>
      <c r="G84" s="437">
        <v>12</v>
      </c>
      <c r="H84" s="104" t="s">
        <v>671</v>
      </c>
    </row>
    <row r="85" spans="1:8" s="98" customFormat="1" x14ac:dyDescent="0.35">
      <c r="A85" s="437"/>
      <c r="B85" s="367"/>
      <c r="C85" s="441" t="s">
        <v>172</v>
      </c>
      <c r="D85" s="437" t="s">
        <v>2</v>
      </c>
      <c r="E85" s="440"/>
      <c r="F85" s="437">
        <v>9</v>
      </c>
      <c r="G85" s="437">
        <v>9</v>
      </c>
      <c r="H85" s="104" t="s">
        <v>671</v>
      </c>
    </row>
    <row r="86" spans="1:8" s="98" customFormat="1" x14ac:dyDescent="0.35">
      <c r="A86" s="437"/>
      <c r="B86" s="367"/>
      <c r="C86" s="441" t="s">
        <v>173</v>
      </c>
      <c r="D86" s="437" t="s">
        <v>2</v>
      </c>
      <c r="E86" s="440"/>
      <c r="F86" s="437">
        <v>16</v>
      </c>
      <c r="G86" s="437">
        <v>16</v>
      </c>
      <c r="H86" s="104" t="s">
        <v>671</v>
      </c>
    </row>
    <row r="87" spans="1:8" s="98" customFormat="1" x14ac:dyDescent="0.35">
      <c r="A87" s="437"/>
      <c r="B87" s="367"/>
      <c r="C87" s="441" t="s">
        <v>174</v>
      </c>
      <c r="D87" s="437" t="s">
        <v>2</v>
      </c>
      <c r="E87" s="440"/>
      <c r="F87" s="437">
        <v>15</v>
      </c>
      <c r="G87" s="437">
        <v>15</v>
      </c>
      <c r="H87" s="104" t="s">
        <v>671</v>
      </c>
    </row>
    <row r="88" spans="1:8" s="98" customFormat="1" x14ac:dyDescent="0.35">
      <c r="A88" s="437"/>
      <c r="B88" s="367"/>
      <c r="C88" s="441" t="s">
        <v>175</v>
      </c>
      <c r="D88" s="437" t="s">
        <v>2</v>
      </c>
      <c r="E88" s="440"/>
      <c r="F88" s="437">
        <v>8</v>
      </c>
      <c r="G88" s="437">
        <v>8</v>
      </c>
      <c r="H88" s="104" t="s">
        <v>671</v>
      </c>
    </row>
    <row r="89" spans="1:8" s="98" customFormat="1" x14ac:dyDescent="0.35">
      <c r="A89" s="437"/>
      <c r="B89" s="367"/>
      <c r="C89" s="441" t="s">
        <v>176</v>
      </c>
      <c r="D89" s="437" t="s">
        <v>2</v>
      </c>
      <c r="E89" s="440"/>
      <c r="F89" s="437">
        <v>20</v>
      </c>
      <c r="G89" s="437">
        <v>20</v>
      </c>
      <c r="H89" s="104" t="s">
        <v>671</v>
      </c>
    </row>
    <row r="90" spans="1:8" s="98" customFormat="1" x14ac:dyDescent="0.35">
      <c r="A90" s="437"/>
      <c r="B90" s="367"/>
      <c r="C90" s="441" t="s">
        <v>177</v>
      </c>
      <c r="D90" s="437" t="s">
        <v>2</v>
      </c>
      <c r="E90" s="440"/>
      <c r="F90" s="437">
        <v>19</v>
      </c>
      <c r="G90" s="437">
        <v>19</v>
      </c>
      <c r="H90" s="104" t="s">
        <v>671</v>
      </c>
    </row>
    <row r="91" spans="1:8" s="98" customFormat="1" x14ac:dyDescent="0.35">
      <c r="A91" s="437"/>
      <c r="B91" s="367"/>
      <c r="C91" s="441" t="s">
        <v>178</v>
      </c>
      <c r="D91" s="437" t="s">
        <v>2</v>
      </c>
      <c r="E91" s="440"/>
      <c r="F91" s="437">
        <v>8</v>
      </c>
      <c r="G91" s="437">
        <v>8</v>
      </c>
      <c r="H91" s="104" t="s">
        <v>671</v>
      </c>
    </row>
    <row r="92" spans="1:8" s="98" customFormat="1" x14ac:dyDescent="0.35">
      <c r="A92" s="437"/>
      <c r="B92" s="367"/>
      <c r="C92" s="441" t="s">
        <v>179</v>
      </c>
      <c r="D92" s="437" t="s">
        <v>2</v>
      </c>
      <c r="E92" s="440"/>
      <c r="F92" s="437">
        <v>6</v>
      </c>
      <c r="G92" s="437">
        <v>6</v>
      </c>
      <c r="H92" s="104" t="s">
        <v>671</v>
      </c>
    </row>
    <row r="93" spans="1:8" s="98" customFormat="1" x14ac:dyDescent="0.35">
      <c r="A93" s="437"/>
      <c r="B93" s="367"/>
      <c r="C93" s="441" t="s">
        <v>180</v>
      </c>
      <c r="D93" s="437" t="s">
        <v>2</v>
      </c>
      <c r="E93" s="440"/>
      <c r="F93" s="437">
        <v>4</v>
      </c>
      <c r="G93" s="437">
        <v>4</v>
      </c>
      <c r="H93" s="104" t="s">
        <v>671</v>
      </c>
    </row>
    <row r="94" spans="1:8" s="98" customFormat="1" ht="15.5" customHeight="1" x14ac:dyDescent="0.35">
      <c r="A94" s="437">
        <v>12</v>
      </c>
      <c r="B94" s="367"/>
      <c r="C94" s="441" t="s">
        <v>553</v>
      </c>
      <c r="D94" s="437"/>
      <c r="E94" s="440"/>
      <c r="F94" s="437"/>
      <c r="G94" s="437"/>
      <c r="H94" s="437"/>
    </row>
    <row r="95" spans="1:8" s="101" customFormat="1" ht="112.5" customHeight="1" x14ac:dyDescent="0.35">
      <c r="A95" s="440"/>
      <c r="B95" s="368" t="s">
        <v>916</v>
      </c>
      <c r="C95" s="104" t="s">
        <v>59</v>
      </c>
      <c r="D95" s="440" t="s">
        <v>187</v>
      </c>
      <c r="E95" s="440"/>
      <c r="F95" s="440">
        <v>53.915999999999997</v>
      </c>
      <c r="G95" s="440">
        <v>51.406999999999996</v>
      </c>
      <c r="H95" s="64" t="s">
        <v>872</v>
      </c>
    </row>
    <row r="96" spans="1:8" s="98" customFormat="1" ht="67" customHeight="1" x14ac:dyDescent="0.35">
      <c r="A96" s="437"/>
      <c r="B96" s="367"/>
      <c r="C96" s="441" t="s">
        <v>168</v>
      </c>
      <c r="D96" s="437" t="s">
        <v>187</v>
      </c>
      <c r="E96" s="440"/>
      <c r="F96" s="437">
        <v>3.4020000000000001</v>
      </c>
      <c r="G96" s="437">
        <v>3.1709999999999998</v>
      </c>
      <c r="H96" s="441" t="s">
        <v>873</v>
      </c>
    </row>
    <row r="97" spans="1:8" s="98" customFormat="1" ht="67" customHeight="1" x14ac:dyDescent="0.35">
      <c r="A97" s="437"/>
      <c r="B97" s="367"/>
      <c r="C97" s="441" t="s">
        <v>169</v>
      </c>
      <c r="D97" s="437" t="s">
        <v>187</v>
      </c>
      <c r="E97" s="440"/>
      <c r="F97" s="437">
        <v>4.2060000000000004</v>
      </c>
      <c r="G97" s="437">
        <v>3.903</v>
      </c>
      <c r="H97" s="441" t="s">
        <v>903</v>
      </c>
    </row>
    <row r="98" spans="1:8" s="98" customFormat="1" ht="67" customHeight="1" x14ac:dyDescent="0.35">
      <c r="A98" s="437"/>
      <c r="B98" s="367"/>
      <c r="C98" s="441" t="s">
        <v>170</v>
      </c>
      <c r="D98" s="437" t="s">
        <v>187</v>
      </c>
      <c r="E98" s="440"/>
      <c r="F98" s="437">
        <v>4.7880000000000003</v>
      </c>
      <c r="G98" s="437">
        <v>4.548</v>
      </c>
      <c r="H98" s="441" t="s">
        <v>903</v>
      </c>
    </row>
    <row r="99" spans="1:8" s="98" customFormat="1" x14ac:dyDescent="0.35">
      <c r="A99" s="437"/>
      <c r="B99" s="367"/>
      <c r="C99" s="441" t="s">
        <v>171</v>
      </c>
      <c r="D99" s="437" t="s">
        <v>187</v>
      </c>
      <c r="E99" s="440"/>
      <c r="F99" s="437">
        <v>3.2810000000000001</v>
      </c>
      <c r="G99" s="437">
        <v>3.286</v>
      </c>
      <c r="H99" s="104" t="s">
        <v>671</v>
      </c>
    </row>
    <row r="100" spans="1:8" s="98" customFormat="1" x14ac:dyDescent="0.35">
      <c r="A100" s="437"/>
      <c r="B100" s="367"/>
      <c r="C100" s="441" t="s">
        <v>172</v>
      </c>
      <c r="D100" s="437" t="s">
        <v>187</v>
      </c>
      <c r="E100" s="440"/>
      <c r="F100" s="437">
        <v>3.972</v>
      </c>
      <c r="G100" s="437">
        <v>3.9740000000000002</v>
      </c>
      <c r="H100" s="104" t="s">
        <v>671</v>
      </c>
    </row>
    <row r="101" spans="1:8" s="98" customFormat="1" ht="62" x14ac:dyDescent="0.35">
      <c r="A101" s="437"/>
      <c r="B101" s="367"/>
      <c r="C101" s="441" t="s">
        <v>173</v>
      </c>
      <c r="D101" s="437" t="s">
        <v>187</v>
      </c>
      <c r="E101" s="440"/>
      <c r="F101" s="437">
        <v>4.3979999999999997</v>
      </c>
      <c r="G101" s="437">
        <v>4.2089999999999996</v>
      </c>
      <c r="H101" s="441" t="s">
        <v>870</v>
      </c>
    </row>
    <row r="102" spans="1:8" s="98" customFormat="1" x14ac:dyDescent="0.35">
      <c r="A102" s="437"/>
      <c r="B102" s="367"/>
      <c r="C102" s="441" t="s">
        <v>174</v>
      </c>
      <c r="D102" s="437" t="s">
        <v>187</v>
      </c>
      <c r="E102" s="440"/>
      <c r="F102" s="437">
        <v>6.8230000000000004</v>
      </c>
      <c r="G102" s="437">
        <v>6.835</v>
      </c>
      <c r="H102" s="104" t="s">
        <v>711</v>
      </c>
    </row>
    <row r="103" spans="1:8" s="98" customFormat="1" ht="93" x14ac:dyDescent="0.35">
      <c r="A103" s="437"/>
      <c r="B103" s="367"/>
      <c r="C103" s="441" t="s">
        <v>175</v>
      </c>
      <c r="D103" s="437" t="s">
        <v>187</v>
      </c>
      <c r="E103" s="440"/>
      <c r="F103" s="437">
        <v>2.4489999999999998</v>
      </c>
      <c r="G103" s="437">
        <v>2.2839999999999998</v>
      </c>
      <c r="H103" s="441" t="s">
        <v>874</v>
      </c>
    </row>
    <row r="104" spans="1:8" s="98" customFormat="1" ht="62" x14ac:dyDescent="0.35">
      <c r="A104" s="437"/>
      <c r="B104" s="367"/>
      <c r="C104" s="441" t="s">
        <v>176</v>
      </c>
      <c r="D104" s="437" t="s">
        <v>187</v>
      </c>
      <c r="E104" s="440"/>
      <c r="F104" s="437">
        <v>5.1890000000000001</v>
      </c>
      <c r="G104" s="437">
        <v>4.3659999999999997</v>
      </c>
      <c r="H104" s="441" t="s">
        <v>902</v>
      </c>
    </row>
    <row r="105" spans="1:8" s="98" customFormat="1" ht="62" x14ac:dyDescent="0.35">
      <c r="A105" s="437"/>
      <c r="B105" s="367"/>
      <c r="C105" s="441" t="s">
        <v>177</v>
      </c>
      <c r="D105" s="437" t="s">
        <v>187</v>
      </c>
      <c r="E105" s="440"/>
      <c r="F105" s="437">
        <v>8.6370000000000005</v>
      </c>
      <c r="G105" s="437">
        <v>8.41</v>
      </c>
      <c r="H105" s="441" t="s">
        <v>904</v>
      </c>
    </row>
    <row r="106" spans="1:8" s="98" customFormat="1" ht="85.5" customHeight="1" x14ac:dyDescent="0.35">
      <c r="A106" s="437"/>
      <c r="B106" s="367"/>
      <c r="C106" s="441" t="s">
        <v>178</v>
      </c>
      <c r="D106" s="437" t="s">
        <v>187</v>
      </c>
      <c r="E106" s="440"/>
      <c r="F106" s="437">
        <v>2.1349999999999998</v>
      </c>
      <c r="G106" s="437">
        <v>2.0030000000000001</v>
      </c>
      <c r="H106" s="441" t="s">
        <v>875</v>
      </c>
    </row>
    <row r="107" spans="1:8" s="98" customFormat="1" ht="85.5" customHeight="1" x14ac:dyDescent="0.35">
      <c r="A107" s="437"/>
      <c r="B107" s="367"/>
      <c r="C107" s="441" t="s">
        <v>179</v>
      </c>
      <c r="D107" s="437" t="s">
        <v>187</v>
      </c>
      <c r="E107" s="440"/>
      <c r="F107" s="437">
        <v>2.3740000000000001</v>
      </c>
      <c r="G107" s="437">
        <v>2.2749999999999999</v>
      </c>
      <c r="H107" s="441" t="s">
        <v>876</v>
      </c>
    </row>
    <row r="108" spans="1:8" s="98" customFormat="1" ht="85.5" customHeight="1" x14ac:dyDescent="0.35">
      <c r="A108" s="437"/>
      <c r="B108" s="367"/>
      <c r="C108" s="441" t="s">
        <v>180</v>
      </c>
      <c r="D108" s="437" t="s">
        <v>187</v>
      </c>
      <c r="E108" s="440"/>
      <c r="F108" s="437">
        <v>2.262</v>
      </c>
      <c r="G108" s="437">
        <v>2.1429999999999998</v>
      </c>
      <c r="H108" s="441" t="s">
        <v>877</v>
      </c>
    </row>
    <row r="109" spans="1:8" s="98" customFormat="1" ht="15.5" customHeight="1" x14ac:dyDescent="0.35">
      <c r="A109" s="437">
        <v>13</v>
      </c>
      <c r="B109" s="367"/>
      <c r="C109" s="441" t="s">
        <v>554</v>
      </c>
      <c r="D109" s="437"/>
      <c r="E109" s="440"/>
      <c r="F109" s="437"/>
      <c r="G109" s="437"/>
      <c r="H109" s="437"/>
    </row>
    <row r="110" spans="1:8" s="101" customFormat="1" ht="46.5" x14ac:dyDescent="0.3">
      <c r="A110" s="440"/>
      <c r="B110" s="368" t="s">
        <v>917</v>
      </c>
      <c r="C110" s="104" t="s">
        <v>60</v>
      </c>
      <c r="D110" s="440" t="s">
        <v>187</v>
      </c>
      <c r="E110" s="440"/>
      <c r="F110" s="440">
        <v>6.2229999999999999</v>
      </c>
      <c r="G110" s="440">
        <v>6.0309999999999997</v>
      </c>
      <c r="H110" s="441" t="s">
        <v>905</v>
      </c>
    </row>
    <row r="111" spans="1:8" s="98" customFormat="1" ht="62" x14ac:dyDescent="0.35">
      <c r="A111" s="437"/>
      <c r="B111" s="367"/>
      <c r="C111" s="441" t="s">
        <v>169</v>
      </c>
      <c r="D111" s="437" t="s">
        <v>187</v>
      </c>
      <c r="E111" s="440"/>
      <c r="F111" s="437">
        <v>0.76</v>
      </c>
      <c r="G111" s="437">
        <v>0.73599999999999999</v>
      </c>
      <c r="H111" s="441" t="s">
        <v>871</v>
      </c>
    </row>
    <row r="112" spans="1:8" s="98" customFormat="1" ht="62" x14ac:dyDescent="0.35">
      <c r="A112" s="437"/>
      <c r="B112" s="367"/>
      <c r="C112" s="441" t="s">
        <v>173</v>
      </c>
      <c r="D112" s="437" t="s">
        <v>187</v>
      </c>
      <c r="E112" s="440"/>
      <c r="F112" s="437">
        <v>1.87</v>
      </c>
      <c r="G112" s="437">
        <v>1.784</v>
      </c>
      <c r="H112" s="441" t="s">
        <v>870</v>
      </c>
    </row>
    <row r="113" spans="1:8" s="98" customFormat="1" x14ac:dyDescent="0.35">
      <c r="A113" s="437"/>
      <c r="B113" s="367"/>
      <c r="C113" s="441" t="s">
        <v>174</v>
      </c>
      <c r="D113" s="437" t="s">
        <v>187</v>
      </c>
      <c r="E113" s="440"/>
      <c r="F113" s="437">
        <v>2.4950000000000001</v>
      </c>
      <c r="G113" s="437">
        <v>2.4950000000000001</v>
      </c>
      <c r="H113" s="104" t="s">
        <v>711</v>
      </c>
    </row>
    <row r="114" spans="1:8" s="98" customFormat="1" ht="62" x14ac:dyDescent="0.35">
      <c r="A114" s="437"/>
      <c r="B114" s="367"/>
      <c r="C114" s="441" t="s">
        <v>179</v>
      </c>
      <c r="D114" s="437" t="s">
        <v>187</v>
      </c>
      <c r="E114" s="440"/>
      <c r="F114" s="437">
        <v>1.0980000000000001</v>
      </c>
      <c r="G114" s="437">
        <v>1.016</v>
      </c>
      <c r="H114" s="441" t="s">
        <v>869</v>
      </c>
    </row>
    <row r="115" spans="1:8" s="98" customFormat="1" ht="15.5" customHeight="1" x14ac:dyDescent="0.35">
      <c r="A115" s="437">
        <v>14</v>
      </c>
      <c r="B115" s="367"/>
      <c r="C115" s="441" t="s">
        <v>555</v>
      </c>
      <c r="D115" s="437"/>
      <c r="E115" s="440"/>
      <c r="F115" s="437"/>
      <c r="G115" s="437"/>
      <c r="H115" s="437"/>
    </row>
    <row r="116" spans="1:8" s="101" customFormat="1" ht="62" x14ac:dyDescent="0.35">
      <c r="A116" s="440"/>
      <c r="B116" s="368" t="s">
        <v>918</v>
      </c>
      <c r="C116" s="104" t="s">
        <v>556</v>
      </c>
      <c r="D116" s="440" t="s">
        <v>19</v>
      </c>
      <c r="E116" s="440"/>
      <c r="F116" s="440">
        <v>29.2</v>
      </c>
      <c r="G116" s="440" t="s">
        <v>655</v>
      </c>
      <c r="H116" s="64" t="s">
        <v>673</v>
      </c>
    </row>
    <row r="117" spans="1:8" s="98" customFormat="1" x14ac:dyDescent="0.35">
      <c r="A117" s="437"/>
      <c r="B117" s="367"/>
      <c r="C117" s="441" t="s">
        <v>166</v>
      </c>
      <c r="D117" s="437" t="s">
        <v>167</v>
      </c>
      <c r="E117" s="440"/>
      <c r="F117" s="437"/>
      <c r="G117" s="437"/>
      <c r="H117" s="437"/>
    </row>
    <row r="118" spans="1:8" s="98" customFormat="1" ht="15.5" customHeight="1" x14ac:dyDescent="0.35">
      <c r="A118" s="437">
        <v>15</v>
      </c>
      <c r="B118" s="367"/>
      <c r="C118" s="441" t="s">
        <v>557</v>
      </c>
      <c r="D118" s="437"/>
      <c r="E118" s="440"/>
      <c r="F118" s="437"/>
      <c r="G118" s="437"/>
      <c r="H118" s="437"/>
    </row>
    <row r="119" spans="1:8" s="101" customFormat="1" ht="62" x14ac:dyDescent="0.3">
      <c r="A119" s="440"/>
      <c r="B119" s="368" t="s">
        <v>919</v>
      </c>
      <c r="C119" s="104" t="s">
        <v>674</v>
      </c>
      <c r="D119" s="440" t="s">
        <v>230</v>
      </c>
      <c r="E119" s="440"/>
      <c r="F119" s="440">
        <v>12.4</v>
      </c>
      <c r="G119" s="440" t="s">
        <v>656</v>
      </c>
      <c r="H119" s="78" t="s">
        <v>657</v>
      </c>
    </row>
    <row r="120" spans="1:8" s="98" customFormat="1" x14ac:dyDescent="0.35">
      <c r="A120" s="437"/>
      <c r="B120" s="367"/>
      <c r="C120" s="441" t="s">
        <v>166</v>
      </c>
      <c r="D120" s="437" t="s">
        <v>167</v>
      </c>
      <c r="E120" s="440"/>
      <c r="F120" s="437"/>
      <c r="G120" s="437"/>
      <c r="H120" s="437"/>
    </row>
    <row r="121" spans="1:8" s="98" customFormat="1" ht="15.5" customHeight="1" x14ac:dyDescent="0.35">
      <c r="A121" s="437">
        <v>16</v>
      </c>
      <c r="B121" s="367"/>
      <c r="C121" s="441" t="s">
        <v>558</v>
      </c>
      <c r="D121" s="437"/>
      <c r="E121" s="440"/>
      <c r="F121" s="437"/>
      <c r="G121" s="437"/>
      <c r="H121" s="437"/>
    </row>
    <row r="122" spans="1:8" s="101" customFormat="1" ht="46.5" x14ac:dyDescent="0.3">
      <c r="A122" s="440"/>
      <c r="B122" s="368" t="s">
        <v>920</v>
      </c>
      <c r="C122" s="104" t="s">
        <v>231</v>
      </c>
      <c r="D122" s="440"/>
      <c r="E122" s="440"/>
      <c r="F122" s="440">
        <v>138.30000000000001</v>
      </c>
      <c r="G122" s="440">
        <v>161</v>
      </c>
      <c r="H122" s="444" t="s">
        <v>659</v>
      </c>
    </row>
    <row r="123" spans="1:8" s="98" customFormat="1" x14ac:dyDescent="0.35">
      <c r="A123" s="437"/>
      <c r="B123" s="367"/>
      <c r="C123" s="441" t="s">
        <v>166</v>
      </c>
      <c r="D123" s="437" t="s">
        <v>167</v>
      </c>
      <c r="E123" s="440"/>
      <c r="F123" s="437"/>
      <c r="G123" s="437"/>
      <c r="H123" s="437"/>
    </row>
    <row r="124" spans="1:8" s="98" customFormat="1" ht="15.5" customHeight="1" x14ac:dyDescent="0.35">
      <c r="A124" s="437">
        <v>17</v>
      </c>
      <c r="B124" s="367"/>
      <c r="C124" s="441" t="s">
        <v>559</v>
      </c>
      <c r="D124" s="437"/>
      <c r="E124" s="440"/>
      <c r="F124" s="437"/>
      <c r="G124" s="437"/>
      <c r="H124" s="437"/>
    </row>
    <row r="125" spans="1:8" s="101" customFormat="1" ht="105" x14ac:dyDescent="0.3">
      <c r="A125" s="440"/>
      <c r="B125" s="368" t="s">
        <v>921</v>
      </c>
      <c r="C125" s="104" t="s">
        <v>303</v>
      </c>
      <c r="D125" s="440" t="s">
        <v>19</v>
      </c>
      <c r="E125" s="440"/>
      <c r="F125" s="440">
        <v>88</v>
      </c>
      <c r="G125" s="440">
        <v>88</v>
      </c>
      <c r="H125" s="78" t="s">
        <v>878</v>
      </c>
    </row>
    <row r="126" spans="1:8" s="98" customFormat="1" x14ac:dyDescent="0.35">
      <c r="A126" s="437"/>
      <c r="B126" s="367"/>
      <c r="C126" s="441" t="s">
        <v>166</v>
      </c>
      <c r="D126" s="437" t="s">
        <v>167</v>
      </c>
      <c r="E126" s="440"/>
      <c r="F126" s="437"/>
      <c r="G126" s="437"/>
      <c r="H126" s="437"/>
    </row>
    <row r="127" spans="1:8" s="98" customFormat="1" ht="15.5" customHeight="1" x14ac:dyDescent="0.35">
      <c r="A127" s="437">
        <v>18</v>
      </c>
      <c r="B127" s="367"/>
      <c r="C127" s="441" t="s">
        <v>560</v>
      </c>
      <c r="D127" s="437"/>
      <c r="E127" s="440"/>
      <c r="F127" s="437"/>
      <c r="G127" s="437"/>
      <c r="H127" s="437"/>
    </row>
    <row r="128" spans="1:8" s="101" customFormat="1" ht="45" x14ac:dyDescent="0.3">
      <c r="A128" s="440"/>
      <c r="B128" s="368" t="s">
        <v>922</v>
      </c>
      <c r="C128" s="104" t="s">
        <v>232</v>
      </c>
      <c r="D128" s="440"/>
      <c r="E128" s="440"/>
      <c r="F128" s="440">
        <v>61.3</v>
      </c>
      <c r="G128" s="440">
        <v>65</v>
      </c>
      <c r="H128" s="359" t="s">
        <v>671</v>
      </c>
    </row>
    <row r="129" spans="1:8" s="98" customFormat="1" x14ac:dyDescent="0.35">
      <c r="A129" s="437"/>
      <c r="B129" s="367"/>
      <c r="C129" s="441" t="s">
        <v>166</v>
      </c>
      <c r="D129" s="437" t="s">
        <v>167</v>
      </c>
      <c r="E129" s="440"/>
      <c r="F129" s="437"/>
      <c r="G129" s="63"/>
      <c r="H129" s="78"/>
    </row>
    <row r="130" spans="1:8" s="98" customFormat="1" ht="15.5" customHeight="1" x14ac:dyDescent="0.35">
      <c r="A130" s="437">
        <v>19</v>
      </c>
      <c r="B130" s="367"/>
      <c r="C130" s="441" t="s">
        <v>561</v>
      </c>
      <c r="D130" s="437"/>
      <c r="E130" s="440"/>
      <c r="F130" s="437"/>
      <c r="G130" s="63"/>
      <c r="H130" s="78"/>
    </row>
    <row r="131" spans="1:8" s="101" customFormat="1" ht="45" x14ac:dyDescent="0.3">
      <c r="A131" s="440"/>
      <c r="B131" s="368" t="s">
        <v>923</v>
      </c>
      <c r="C131" s="104" t="s">
        <v>233</v>
      </c>
      <c r="D131" s="440"/>
      <c r="E131" s="440"/>
      <c r="F131" s="440">
        <v>47.5</v>
      </c>
      <c r="G131" s="440">
        <v>65</v>
      </c>
      <c r="H131" s="359" t="s">
        <v>671</v>
      </c>
    </row>
    <row r="132" spans="1:8" s="98" customFormat="1" x14ac:dyDescent="0.35">
      <c r="A132" s="437"/>
      <c r="B132" s="367"/>
      <c r="C132" s="441" t="s">
        <v>166</v>
      </c>
      <c r="D132" s="437" t="s">
        <v>167</v>
      </c>
      <c r="E132" s="440"/>
      <c r="F132" s="437"/>
      <c r="G132" s="63"/>
      <c r="H132" s="78"/>
    </row>
    <row r="133" spans="1:8" s="98" customFormat="1" ht="15.5" customHeight="1" x14ac:dyDescent="0.35">
      <c r="A133" s="437">
        <v>20</v>
      </c>
      <c r="B133" s="367"/>
      <c r="C133" s="441" t="s">
        <v>562</v>
      </c>
      <c r="D133" s="437"/>
      <c r="E133" s="440"/>
      <c r="F133" s="437"/>
      <c r="G133" s="437"/>
      <c r="H133" s="78"/>
    </row>
    <row r="134" spans="1:8" s="101" customFormat="1" ht="45" x14ac:dyDescent="0.3">
      <c r="A134" s="440"/>
      <c r="B134" s="368" t="s">
        <v>924</v>
      </c>
      <c r="C134" s="104" t="s">
        <v>234</v>
      </c>
      <c r="D134" s="440"/>
      <c r="E134" s="440"/>
      <c r="F134" s="440">
        <v>74.099999999999994</v>
      </c>
      <c r="G134" s="440">
        <v>81</v>
      </c>
      <c r="H134" s="359" t="s">
        <v>671</v>
      </c>
    </row>
    <row r="135" spans="1:8" s="98" customFormat="1" x14ac:dyDescent="0.35">
      <c r="A135" s="437"/>
      <c r="B135" s="367"/>
      <c r="C135" s="441" t="s">
        <v>166</v>
      </c>
      <c r="D135" s="437" t="s">
        <v>167</v>
      </c>
      <c r="E135" s="440"/>
      <c r="F135" s="437"/>
      <c r="G135" s="437"/>
      <c r="H135" s="437"/>
    </row>
    <row r="136" spans="1:8" s="98" customFormat="1" ht="15.5" customHeight="1" x14ac:dyDescent="0.35">
      <c r="A136" s="437">
        <v>21</v>
      </c>
      <c r="B136" s="367"/>
      <c r="C136" s="441" t="s">
        <v>563</v>
      </c>
      <c r="D136" s="437"/>
      <c r="E136" s="440"/>
      <c r="F136" s="437"/>
      <c r="G136" s="437"/>
      <c r="H136" s="437"/>
    </row>
    <row r="137" spans="1:8" s="101" customFormat="1" ht="30" x14ac:dyDescent="0.3">
      <c r="A137" s="440"/>
      <c r="B137" s="368" t="s">
        <v>925</v>
      </c>
      <c r="C137" s="104" t="s">
        <v>81</v>
      </c>
      <c r="D137" s="440" t="s">
        <v>2</v>
      </c>
      <c r="E137" s="440"/>
      <c r="F137" s="136" t="s">
        <v>417</v>
      </c>
      <c r="G137" s="136" t="s">
        <v>417</v>
      </c>
      <c r="H137" s="104" t="s">
        <v>671</v>
      </c>
    </row>
    <row r="138" spans="1:8" s="98" customFormat="1" x14ac:dyDescent="0.35">
      <c r="A138" s="437"/>
      <c r="B138" s="367"/>
      <c r="C138" s="441" t="s">
        <v>168</v>
      </c>
      <c r="D138" s="437" t="s">
        <v>2</v>
      </c>
      <c r="E138" s="440"/>
      <c r="F138" s="437" t="s">
        <v>23</v>
      </c>
      <c r="G138" s="437" t="s">
        <v>23</v>
      </c>
      <c r="H138" s="440"/>
    </row>
    <row r="139" spans="1:8" s="98" customFormat="1" x14ac:dyDescent="0.35">
      <c r="A139" s="437"/>
      <c r="B139" s="367"/>
      <c r="C139" s="441" t="s">
        <v>169</v>
      </c>
      <c r="D139" s="437" t="s">
        <v>2</v>
      </c>
      <c r="E139" s="440"/>
      <c r="F139" s="437" t="s">
        <v>23</v>
      </c>
      <c r="G139" s="437" t="s">
        <v>23</v>
      </c>
      <c r="H139" s="440"/>
    </row>
    <row r="140" spans="1:8" s="98" customFormat="1" x14ac:dyDescent="0.35">
      <c r="A140" s="437"/>
      <c r="B140" s="367"/>
      <c r="C140" s="441" t="s">
        <v>170</v>
      </c>
      <c r="D140" s="437" t="s">
        <v>2</v>
      </c>
      <c r="E140" s="437"/>
      <c r="F140" s="437">
        <v>1</v>
      </c>
      <c r="G140" s="437">
        <v>1</v>
      </c>
      <c r="H140" s="104" t="s">
        <v>671</v>
      </c>
    </row>
    <row r="141" spans="1:8" s="98" customFormat="1" x14ac:dyDescent="0.35">
      <c r="A141" s="437"/>
      <c r="B141" s="367"/>
      <c r="C141" s="441" t="s">
        <v>173</v>
      </c>
      <c r="D141" s="437" t="s">
        <v>2</v>
      </c>
      <c r="E141" s="437"/>
      <c r="F141" s="437" t="s">
        <v>23</v>
      </c>
      <c r="G141" s="437" t="s">
        <v>23</v>
      </c>
      <c r="H141" s="440"/>
    </row>
    <row r="142" spans="1:8" s="98" customFormat="1" x14ac:dyDescent="0.35">
      <c r="A142" s="437"/>
      <c r="B142" s="367"/>
      <c r="C142" s="441" t="s">
        <v>171</v>
      </c>
      <c r="D142" s="437" t="s">
        <v>2</v>
      </c>
      <c r="E142" s="437"/>
      <c r="F142" s="437" t="s">
        <v>23</v>
      </c>
      <c r="G142" s="437" t="s">
        <v>23</v>
      </c>
      <c r="H142" s="440"/>
    </row>
    <row r="143" spans="1:8" s="98" customFormat="1" x14ac:dyDescent="0.35">
      <c r="A143" s="437"/>
      <c r="B143" s="367"/>
      <c r="C143" s="441" t="s">
        <v>172</v>
      </c>
      <c r="D143" s="437" t="s">
        <v>2</v>
      </c>
      <c r="E143" s="437"/>
      <c r="F143" s="437" t="s">
        <v>23</v>
      </c>
      <c r="G143" s="437" t="s">
        <v>23</v>
      </c>
      <c r="H143" s="440"/>
    </row>
    <row r="144" spans="1:8" s="98" customFormat="1" x14ac:dyDescent="0.35">
      <c r="A144" s="437"/>
      <c r="B144" s="367"/>
      <c r="C144" s="441" t="s">
        <v>174</v>
      </c>
      <c r="D144" s="437" t="s">
        <v>2</v>
      </c>
      <c r="E144" s="437"/>
      <c r="F144" s="437" t="s">
        <v>23</v>
      </c>
      <c r="G144" s="437" t="s">
        <v>23</v>
      </c>
      <c r="H144" s="440"/>
    </row>
    <row r="145" spans="1:8" s="98" customFormat="1" x14ac:dyDescent="0.35">
      <c r="A145" s="437"/>
      <c r="B145" s="367"/>
      <c r="C145" s="441" t="s">
        <v>175</v>
      </c>
      <c r="D145" s="437" t="s">
        <v>2</v>
      </c>
      <c r="E145" s="437"/>
      <c r="F145" s="437" t="s">
        <v>23</v>
      </c>
      <c r="G145" s="437" t="s">
        <v>23</v>
      </c>
      <c r="H145" s="440"/>
    </row>
    <row r="146" spans="1:8" s="98" customFormat="1" x14ac:dyDescent="0.35">
      <c r="A146" s="437"/>
      <c r="B146" s="367"/>
      <c r="C146" s="441" t="s">
        <v>177</v>
      </c>
      <c r="D146" s="437" t="s">
        <v>2</v>
      </c>
      <c r="E146" s="437"/>
      <c r="F146" s="437">
        <v>2</v>
      </c>
      <c r="G146" s="437">
        <v>2</v>
      </c>
      <c r="H146" s="104" t="s">
        <v>671</v>
      </c>
    </row>
    <row r="147" spans="1:8" s="98" customFormat="1" x14ac:dyDescent="0.35">
      <c r="A147" s="437"/>
      <c r="B147" s="367"/>
      <c r="C147" s="441" t="s">
        <v>178</v>
      </c>
      <c r="D147" s="437" t="s">
        <v>2</v>
      </c>
      <c r="E147" s="437"/>
      <c r="F147" s="437" t="s">
        <v>23</v>
      </c>
      <c r="G147" s="437" t="s">
        <v>23</v>
      </c>
      <c r="H147" s="440"/>
    </row>
    <row r="148" spans="1:8" s="98" customFormat="1" x14ac:dyDescent="0.35">
      <c r="A148" s="437"/>
      <c r="B148" s="367"/>
      <c r="C148" s="441" t="s">
        <v>176</v>
      </c>
      <c r="D148" s="437" t="s">
        <v>2</v>
      </c>
      <c r="E148" s="437"/>
      <c r="F148" s="437" t="s">
        <v>23</v>
      </c>
      <c r="G148" s="437" t="s">
        <v>23</v>
      </c>
      <c r="H148" s="440"/>
    </row>
    <row r="149" spans="1:8" s="98" customFormat="1" x14ac:dyDescent="0.35">
      <c r="A149" s="437"/>
      <c r="B149" s="367"/>
      <c r="C149" s="441" t="s">
        <v>180</v>
      </c>
      <c r="D149" s="437" t="s">
        <v>2</v>
      </c>
      <c r="E149" s="437"/>
      <c r="F149" s="437" t="s">
        <v>23</v>
      </c>
      <c r="G149" s="437" t="s">
        <v>23</v>
      </c>
      <c r="H149" s="440"/>
    </row>
    <row r="150" spans="1:8" s="98" customFormat="1" x14ac:dyDescent="0.35">
      <c r="A150" s="437"/>
      <c r="B150" s="367"/>
      <c r="C150" s="441" t="s">
        <v>179</v>
      </c>
      <c r="D150" s="437" t="s">
        <v>2</v>
      </c>
      <c r="E150" s="437"/>
      <c r="F150" s="437" t="s">
        <v>23</v>
      </c>
      <c r="G150" s="437" t="s">
        <v>23</v>
      </c>
      <c r="H150" s="440"/>
    </row>
    <row r="151" spans="1:8" s="98" customFormat="1" x14ac:dyDescent="0.35">
      <c r="A151" s="437"/>
      <c r="B151" s="367"/>
      <c r="C151" s="441" t="s">
        <v>182</v>
      </c>
      <c r="D151" s="437" t="s">
        <v>2</v>
      </c>
      <c r="E151" s="437"/>
      <c r="F151" s="437">
        <v>1</v>
      </c>
      <c r="G151" s="437">
        <v>2</v>
      </c>
      <c r="H151" s="104" t="s">
        <v>671</v>
      </c>
    </row>
    <row r="152" spans="1:8" s="98" customFormat="1" ht="15.5" customHeight="1" x14ac:dyDescent="0.35">
      <c r="A152" s="437">
        <v>22</v>
      </c>
      <c r="B152" s="367"/>
      <c r="C152" s="441" t="s">
        <v>564</v>
      </c>
      <c r="D152" s="437"/>
      <c r="E152" s="437"/>
      <c r="F152" s="437"/>
      <c r="G152" s="437"/>
      <c r="H152" s="440"/>
    </row>
    <row r="153" spans="1:8" s="101" customFormat="1" ht="30" x14ac:dyDescent="0.3">
      <c r="A153" s="440"/>
      <c r="B153" s="368" t="s">
        <v>926</v>
      </c>
      <c r="C153" s="104" t="s">
        <v>82</v>
      </c>
      <c r="D153" s="440" t="s">
        <v>19</v>
      </c>
      <c r="E153" s="440"/>
      <c r="F153" s="440">
        <v>100</v>
      </c>
      <c r="G153" s="440">
        <v>100</v>
      </c>
      <c r="H153" s="104" t="s">
        <v>671</v>
      </c>
    </row>
    <row r="154" spans="1:8" s="98" customFormat="1" x14ac:dyDescent="0.35">
      <c r="A154" s="437"/>
      <c r="B154" s="367"/>
      <c r="C154" s="441" t="s">
        <v>168</v>
      </c>
      <c r="D154" s="437" t="s">
        <v>19</v>
      </c>
      <c r="E154" s="437"/>
      <c r="F154" s="437">
        <v>100</v>
      </c>
      <c r="G154" s="437">
        <v>100</v>
      </c>
      <c r="H154" s="104" t="s">
        <v>671</v>
      </c>
    </row>
    <row r="155" spans="1:8" s="98" customFormat="1" x14ac:dyDescent="0.35">
      <c r="A155" s="437"/>
      <c r="B155" s="367"/>
      <c r="C155" s="441" t="s">
        <v>169</v>
      </c>
      <c r="D155" s="437" t="s">
        <v>19</v>
      </c>
      <c r="E155" s="437"/>
      <c r="F155" s="437">
        <v>100</v>
      </c>
      <c r="G155" s="437">
        <v>100</v>
      </c>
      <c r="H155" s="104" t="s">
        <v>671</v>
      </c>
    </row>
    <row r="156" spans="1:8" s="98" customFormat="1" x14ac:dyDescent="0.35">
      <c r="A156" s="437"/>
      <c r="B156" s="367"/>
      <c r="C156" s="441" t="s">
        <v>170</v>
      </c>
      <c r="D156" s="437" t="s">
        <v>19</v>
      </c>
      <c r="E156" s="437"/>
      <c r="F156" s="437">
        <v>100</v>
      </c>
      <c r="G156" s="437">
        <v>100</v>
      </c>
      <c r="H156" s="104" t="s">
        <v>671</v>
      </c>
    </row>
    <row r="157" spans="1:8" s="98" customFormat="1" x14ac:dyDescent="0.35">
      <c r="A157" s="437"/>
      <c r="B157" s="367"/>
      <c r="C157" s="441" t="s">
        <v>173</v>
      </c>
      <c r="D157" s="437" t="s">
        <v>19</v>
      </c>
      <c r="E157" s="437"/>
      <c r="F157" s="437">
        <v>100</v>
      </c>
      <c r="G157" s="437">
        <v>100</v>
      </c>
      <c r="H157" s="104" t="s">
        <v>671</v>
      </c>
    </row>
    <row r="158" spans="1:8" s="98" customFormat="1" x14ac:dyDescent="0.35">
      <c r="A158" s="437"/>
      <c r="B158" s="367"/>
      <c r="C158" s="441" t="s">
        <v>171</v>
      </c>
      <c r="D158" s="437" t="s">
        <v>19</v>
      </c>
      <c r="E158" s="437"/>
      <c r="F158" s="437">
        <v>100</v>
      </c>
      <c r="G158" s="437">
        <v>100</v>
      </c>
      <c r="H158" s="104" t="s">
        <v>671</v>
      </c>
    </row>
    <row r="159" spans="1:8" s="98" customFormat="1" x14ac:dyDescent="0.35">
      <c r="A159" s="437"/>
      <c r="B159" s="367"/>
      <c r="C159" s="441" t="s">
        <v>172</v>
      </c>
      <c r="D159" s="437" t="s">
        <v>19</v>
      </c>
      <c r="E159" s="437"/>
      <c r="F159" s="437">
        <v>100</v>
      </c>
      <c r="G159" s="437">
        <v>100</v>
      </c>
      <c r="H159" s="104" t="s">
        <v>671</v>
      </c>
    </row>
    <row r="160" spans="1:8" s="98" customFormat="1" x14ac:dyDescent="0.35">
      <c r="A160" s="437"/>
      <c r="B160" s="367"/>
      <c r="C160" s="441" t="s">
        <v>174</v>
      </c>
      <c r="D160" s="437" t="s">
        <v>19</v>
      </c>
      <c r="E160" s="437"/>
      <c r="F160" s="437">
        <v>100</v>
      </c>
      <c r="G160" s="437">
        <v>100</v>
      </c>
      <c r="H160" s="104" t="s">
        <v>671</v>
      </c>
    </row>
    <row r="161" spans="1:8" s="98" customFormat="1" x14ac:dyDescent="0.35">
      <c r="A161" s="437"/>
      <c r="B161" s="367"/>
      <c r="C161" s="441" t="s">
        <v>175</v>
      </c>
      <c r="D161" s="437" t="s">
        <v>19</v>
      </c>
      <c r="E161" s="437"/>
      <c r="F161" s="437">
        <v>100</v>
      </c>
      <c r="G161" s="437">
        <v>100</v>
      </c>
      <c r="H161" s="104" t="s">
        <v>671</v>
      </c>
    </row>
    <row r="162" spans="1:8" s="98" customFormat="1" x14ac:dyDescent="0.35">
      <c r="A162" s="437"/>
      <c r="B162" s="367"/>
      <c r="C162" s="441" t="s">
        <v>177</v>
      </c>
      <c r="D162" s="437" t="s">
        <v>19</v>
      </c>
      <c r="E162" s="437"/>
      <c r="F162" s="437">
        <v>100</v>
      </c>
      <c r="G162" s="437">
        <v>100</v>
      </c>
      <c r="H162" s="104" t="s">
        <v>671</v>
      </c>
    </row>
    <row r="163" spans="1:8" s="98" customFormat="1" x14ac:dyDescent="0.35">
      <c r="A163" s="437"/>
      <c r="B163" s="367"/>
      <c r="C163" s="441" t="s">
        <v>178</v>
      </c>
      <c r="D163" s="437" t="s">
        <v>19</v>
      </c>
      <c r="E163" s="437"/>
      <c r="F163" s="437">
        <v>100</v>
      </c>
      <c r="G163" s="437">
        <v>100</v>
      </c>
      <c r="H163" s="104" t="s">
        <v>671</v>
      </c>
    </row>
    <row r="164" spans="1:8" s="98" customFormat="1" x14ac:dyDescent="0.35">
      <c r="A164" s="437"/>
      <c r="B164" s="367"/>
      <c r="C164" s="441" t="s">
        <v>176</v>
      </c>
      <c r="D164" s="437" t="s">
        <v>19</v>
      </c>
      <c r="E164" s="437"/>
      <c r="F164" s="437">
        <v>100</v>
      </c>
      <c r="G164" s="437">
        <v>100</v>
      </c>
      <c r="H164" s="104" t="s">
        <v>671</v>
      </c>
    </row>
    <row r="165" spans="1:8" s="98" customFormat="1" x14ac:dyDescent="0.35">
      <c r="A165" s="437"/>
      <c r="B165" s="367"/>
      <c r="C165" s="441" t="s">
        <v>180</v>
      </c>
      <c r="D165" s="437" t="s">
        <v>19</v>
      </c>
      <c r="E165" s="437"/>
      <c r="F165" s="437">
        <v>100</v>
      </c>
      <c r="G165" s="437">
        <v>100</v>
      </c>
      <c r="H165" s="104" t="s">
        <v>671</v>
      </c>
    </row>
    <row r="166" spans="1:8" s="98" customFormat="1" x14ac:dyDescent="0.35">
      <c r="A166" s="437"/>
      <c r="B166" s="367"/>
      <c r="C166" s="441" t="s">
        <v>179</v>
      </c>
      <c r="D166" s="437" t="s">
        <v>19</v>
      </c>
      <c r="E166" s="437"/>
      <c r="F166" s="437">
        <v>100</v>
      </c>
      <c r="G166" s="437">
        <v>100</v>
      </c>
      <c r="H166" s="104" t="s">
        <v>671</v>
      </c>
    </row>
    <row r="167" spans="1:8" s="98" customFormat="1" x14ac:dyDescent="0.35">
      <c r="A167" s="437"/>
      <c r="B167" s="367"/>
      <c r="C167" s="441" t="s">
        <v>182</v>
      </c>
      <c r="D167" s="437" t="s">
        <v>19</v>
      </c>
      <c r="E167" s="437"/>
      <c r="F167" s="437">
        <v>100</v>
      </c>
      <c r="G167" s="437">
        <v>100</v>
      </c>
      <c r="H167" s="104" t="s">
        <v>671</v>
      </c>
    </row>
    <row r="168" spans="1:8" s="98" customFormat="1" ht="15.5" customHeight="1" x14ac:dyDescent="0.35">
      <c r="A168" s="437">
        <v>23</v>
      </c>
      <c r="B168" s="367"/>
      <c r="C168" s="441" t="s">
        <v>565</v>
      </c>
      <c r="D168" s="437"/>
      <c r="E168" s="437"/>
      <c r="F168" s="437"/>
      <c r="G168" s="437"/>
      <c r="H168" s="437"/>
    </row>
    <row r="169" spans="1:8" s="101" customFormat="1" ht="30" customHeight="1" x14ac:dyDescent="0.3">
      <c r="A169" s="440"/>
      <c r="B169" s="368" t="s">
        <v>909</v>
      </c>
      <c r="C169" s="104" t="s">
        <v>235</v>
      </c>
      <c r="D169" s="440" t="s">
        <v>19</v>
      </c>
      <c r="E169" s="440"/>
      <c r="F169" s="440"/>
      <c r="G169" s="440"/>
      <c r="H169" s="350"/>
    </row>
    <row r="170" spans="1:8" s="101" customFormat="1" ht="47.5" customHeight="1" x14ac:dyDescent="0.3">
      <c r="A170" s="440"/>
      <c r="B170" s="368" t="s">
        <v>927</v>
      </c>
      <c r="C170" s="104" t="s">
        <v>236</v>
      </c>
      <c r="D170" s="440"/>
      <c r="E170" s="440"/>
      <c r="F170" s="440">
        <v>457</v>
      </c>
      <c r="G170" s="440" t="s">
        <v>23</v>
      </c>
      <c r="H170" s="350" t="s">
        <v>780</v>
      </c>
    </row>
    <row r="171" spans="1:8" s="101" customFormat="1" ht="51" customHeight="1" x14ac:dyDescent="0.3">
      <c r="A171" s="440"/>
      <c r="B171" s="368" t="s">
        <v>928</v>
      </c>
      <c r="C171" s="104" t="s">
        <v>237</v>
      </c>
      <c r="D171" s="440"/>
      <c r="E171" s="440"/>
      <c r="F171" s="440">
        <v>444</v>
      </c>
      <c r="G171" s="440" t="s">
        <v>23</v>
      </c>
      <c r="H171" s="350" t="s">
        <v>780</v>
      </c>
    </row>
    <row r="172" spans="1:8" s="101" customFormat="1" ht="48" customHeight="1" x14ac:dyDescent="0.3">
      <c r="A172" s="440"/>
      <c r="B172" s="368" t="s">
        <v>929</v>
      </c>
      <c r="C172" s="104" t="s">
        <v>238</v>
      </c>
      <c r="D172" s="440"/>
      <c r="E172" s="440"/>
      <c r="F172" s="440">
        <v>473</v>
      </c>
      <c r="G172" s="440" t="s">
        <v>23</v>
      </c>
      <c r="H172" s="350" t="s">
        <v>780</v>
      </c>
    </row>
    <row r="173" spans="1:8" s="98" customFormat="1" x14ac:dyDescent="0.35">
      <c r="A173" s="437"/>
      <c r="B173" s="367"/>
      <c r="C173" s="441" t="s">
        <v>166</v>
      </c>
      <c r="D173" s="437" t="s">
        <v>167</v>
      </c>
      <c r="E173" s="437"/>
      <c r="F173" s="437"/>
      <c r="G173" s="437"/>
      <c r="H173" s="437"/>
    </row>
    <row r="174" spans="1:8" s="98" customFormat="1" ht="15.5" customHeight="1" x14ac:dyDescent="0.35">
      <c r="A174" s="437">
        <v>24</v>
      </c>
      <c r="B174" s="367"/>
      <c r="C174" s="441" t="s">
        <v>566</v>
      </c>
      <c r="D174" s="437"/>
      <c r="E174" s="437"/>
      <c r="F174" s="437"/>
      <c r="G174" s="437"/>
      <c r="H174" s="437"/>
    </row>
    <row r="175" spans="1:8" s="101" customFormat="1" ht="60" x14ac:dyDescent="0.3">
      <c r="A175" s="440"/>
      <c r="B175" s="368" t="s">
        <v>930</v>
      </c>
      <c r="C175" s="104" t="s">
        <v>239</v>
      </c>
      <c r="D175" s="440" t="s">
        <v>19</v>
      </c>
      <c r="E175" s="440"/>
      <c r="F175" s="440">
        <v>22.6</v>
      </c>
      <c r="G175" s="440">
        <v>22.6</v>
      </c>
      <c r="H175" s="104" t="s">
        <v>671</v>
      </c>
    </row>
    <row r="176" spans="1:8" s="98" customFormat="1" x14ac:dyDescent="0.35">
      <c r="A176" s="437"/>
      <c r="B176" s="367"/>
      <c r="C176" s="441" t="s">
        <v>166</v>
      </c>
      <c r="D176" s="437" t="s">
        <v>167</v>
      </c>
      <c r="E176" s="437"/>
      <c r="F176" s="437"/>
      <c r="G176" s="437"/>
      <c r="H176" s="437"/>
    </row>
    <row r="177" spans="1:8" s="98" customFormat="1" ht="16.5" customHeight="1" x14ac:dyDescent="0.35">
      <c r="A177" s="437">
        <v>25</v>
      </c>
      <c r="B177" s="367"/>
      <c r="C177" s="441" t="s">
        <v>567</v>
      </c>
      <c r="D177" s="437"/>
      <c r="E177" s="437"/>
      <c r="F177" s="437"/>
      <c r="G177" s="437"/>
      <c r="H177" s="437"/>
    </row>
    <row r="178" spans="1:8" s="101" customFormat="1" ht="109.5" customHeight="1" x14ac:dyDescent="0.3">
      <c r="A178" s="440"/>
      <c r="B178" s="368" t="s">
        <v>931</v>
      </c>
      <c r="C178" s="104" t="s">
        <v>240</v>
      </c>
      <c r="D178" s="440" t="s">
        <v>241</v>
      </c>
      <c r="E178" s="440"/>
      <c r="F178" s="440">
        <v>71.099999999999994</v>
      </c>
      <c r="G178" s="440" t="s">
        <v>725</v>
      </c>
      <c r="H178" s="443" t="s">
        <v>737</v>
      </c>
    </row>
    <row r="179" spans="1:8" s="98" customFormat="1" ht="27.5" customHeight="1" x14ac:dyDescent="0.35">
      <c r="A179" s="437"/>
      <c r="B179" s="367"/>
      <c r="C179" s="441" t="s">
        <v>166</v>
      </c>
      <c r="D179" s="437" t="s">
        <v>167</v>
      </c>
      <c r="E179" s="437"/>
      <c r="F179" s="437"/>
      <c r="G179" s="437"/>
      <c r="H179" s="437"/>
    </row>
    <row r="180" spans="1:8" s="98" customFormat="1" ht="15.5" customHeight="1" x14ac:dyDescent="0.35">
      <c r="A180" s="437">
        <v>26</v>
      </c>
      <c r="B180" s="367"/>
      <c r="C180" s="441" t="s">
        <v>568</v>
      </c>
      <c r="D180" s="437"/>
      <c r="E180" s="437"/>
      <c r="F180" s="437"/>
      <c r="G180" s="437"/>
      <c r="H180" s="437"/>
    </row>
    <row r="181" spans="1:8" s="101" customFormat="1" ht="242" customHeight="1" x14ac:dyDescent="0.35">
      <c r="A181" s="440"/>
      <c r="B181" s="368" t="s">
        <v>932</v>
      </c>
      <c r="C181" s="104" t="s">
        <v>242</v>
      </c>
      <c r="D181" s="440" t="s">
        <v>243</v>
      </c>
      <c r="E181" s="440"/>
      <c r="F181" s="440">
        <v>18.3</v>
      </c>
      <c r="G181" s="440">
        <v>76.7</v>
      </c>
      <c r="H181" s="64" t="s">
        <v>866</v>
      </c>
    </row>
    <row r="182" spans="1:8" s="98" customFormat="1" x14ac:dyDescent="0.35">
      <c r="A182" s="437"/>
      <c r="B182" s="367"/>
      <c r="C182" s="441" t="s">
        <v>166</v>
      </c>
      <c r="D182" s="437" t="s">
        <v>167</v>
      </c>
      <c r="E182" s="437"/>
      <c r="F182" s="437"/>
      <c r="G182" s="437"/>
      <c r="H182" s="437"/>
    </row>
    <row r="183" spans="1:8" s="98" customFormat="1" ht="15.5" customHeight="1" x14ac:dyDescent="0.35">
      <c r="A183" s="437">
        <v>27</v>
      </c>
      <c r="B183" s="367"/>
      <c r="C183" s="441" t="s">
        <v>569</v>
      </c>
      <c r="D183" s="437"/>
      <c r="E183" s="437"/>
      <c r="F183" s="437"/>
      <c r="G183" s="437"/>
      <c r="H183" s="437"/>
    </row>
    <row r="184" spans="1:8" s="101" customFormat="1" ht="167" customHeight="1" x14ac:dyDescent="0.35">
      <c r="A184" s="440"/>
      <c r="B184" s="368" t="s">
        <v>933</v>
      </c>
      <c r="C184" s="104" t="s">
        <v>244</v>
      </c>
      <c r="D184" s="440" t="s">
        <v>245</v>
      </c>
      <c r="E184" s="440"/>
      <c r="F184" s="440">
        <v>10.82</v>
      </c>
      <c r="G184" s="440" t="s">
        <v>734</v>
      </c>
      <c r="H184" s="64" t="s">
        <v>867</v>
      </c>
    </row>
    <row r="185" spans="1:8" s="98" customFormat="1" x14ac:dyDescent="0.35">
      <c r="A185" s="437"/>
      <c r="B185" s="367"/>
      <c r="C185" s="441" t="s">
        <v>166</v>
      </c>
      <c r="D185" s="437" t="s">
        <v>167</v>
      </c>
      <c r="E185" s="437"/>
      <c r="F185" s="437"/>
      <c r="G185" s="437"/>
      <c r="H185" s="437"/>
    </row>
    <row r="186" spans="1:8" s="98" customFormat="1" ht="15.5" customHeight="1" x14ac:dyDescent="0.35">
      <c r="A186" s="437">
        <v>28</v>
      </c>
      <c r="B186" s="367"/>
      <c r="C186" s="441" t="s">
        <v>570</v>
      </c>
      <c r="D186" s="437"/>
      <c r="E186" s="437"/>
      <c r="F186" s="437"/>
      <c r="G186" s="437"/>
      <c r="H186" s="437"/>
    </row>
    <row r="187" spans="1:8" s="101" customFormat="1" ht="31" x14ac:dyDescent="0.35">
      <c r="A187" s="440"/>
      <c r="B187" s="368" t="s">
        <v>934</v>
      </c>
      <c r="C187" s="104" t="s">
        <v>61</v>
      </c>
      <c r="D187" s="440" t="s">
        <v>19</v>
      </c>
      <c r="E187" s="440"/>
      <c r="F187" s="440">
        <v>5.0999999999999996</v>
      </c>
      <c r="G187" s="440" t="s">
        <v>848</v>
      </c>
      <c r="H187" s="64" t="s">
        <v>859</v>
      </c>
    </row>
    <row r="188" spans="1:8" s="98" customFormat="1" x14ac:dyDescent="0.35">
      <c r="A188" s="437"/>
      <c r="B188" s="367"/>
      <c r="C188" s="441" t="s">
        <v>166</v>
      </c>
      <c r="D188" s="437" t="s">
        <v>167</v>
      </c>
      <c r="E188" s="437"/>
      <c r="F188" s="437"/>
      <c r="G188" s="437"/>
      <c r="H188" s="437"/>
    </row>
    <row r="189" spans="1:8" s="98" customFormat="1" ht="15.5" customHeight="1" x14ac:dyDescent="0.35">
      <c r="A189" s="437">
        <v>29</v>
      </c>
      <c r="B189" s="367"/>
      <c r="C189" s="441" t="s">
        <v>571</v>
      </c>
      <c r="D189" s="437"/>
      <c r="E189" s="437"/>
      <c r="F189" s="437"/>
      <c r="G189" s="437"/>
      <c r="H189" s="437"/>
    </row>
    <row r="190" spans="1:8" s="101" customFormat="1" ht="92.5" customHeight="1" x14ac:dyDescent="0.3">
      <c r="A190" s="440"/>
      <c r="B190" s="368" t="s">
        <v>935</v>
      </c>
      <c r="C190" s="104" t="s">
        <v>246</v>
      </c>
      <c r="D190" s="440" t="s">
        <v>19</v>
      </c>
      <c r="E190" s="440"/>
      <c r="F190" s="440">
        <v>100</v>
      </c>
      <c r="G190" s="440">
        <v>100</v>
      </c>
      <c r="H190" s="443" t="s">
        <v>851</v>
      </c>
    </row>
    <row r="191" spans="1:8" s="98" customFormat="1" x14ac:dyDescent="0.35">
      <c r="A191" s="437"/>
      <c r="B191" s="367"/>
      <c r="C191" s="441" t="s">
        <v>166</v>
      </c>
      <c r="D191" s="437" t="s">
        <v>167</v>
      </c>
      <c r="E191" s="437"/>
      <c r="F191" s="437"/>
      <c r="G191" s="437"/>
      <c r="H191" s="437"/>
    </row>
    <row r="192" spans="1:8" s="98" customFormat="1" ht="15.5" customHeight="1" x14ac:dyDescent="0.35">
      <c r="A192" s="437">
        <v>30</v>
      </c>
      <c r="B192" s="367"/>
      <c r="C192" s="441" t="s">
        <v>572</v>
      </c>
      <c r="D192" s="437"/>
      <c r="E192" s="437"/>
      <c r="F192" s="437"/>
      <c r="G192" s="437"/>
      <c r="H192" s="441"/>
    </row>
    <row r="193" spans="1:8" s="101" customFormat="1" ht="62" x14ac:dyDescent="0.3">
      <c r="A193" s="440"/>
      <c r="B193" s="368" t="s">
        <v>936</v>
      </c>
      <c r="C193" s="104" t="s">
        <v>247</v>
      </c>
      <c r="D193" s="440" t="s">
        <v>19</v>
      </c>
      <c r="E193" s="440"/>
      <c r="F193" s="440">
        <v>5.2</v>
      </c>
      <c r="G193" s="440" t="s">
        <v>725</v>
      </c>
      <c r="H193" s="104" t="s">
        <v>860</v>
      </c>
    </row>
    <row r="194" spans="1:8" s="98" customFormat="1" x14ac:dyDescent="0.35">
      <c r="A194" s="437"/>
      <c r="B194" s="367"/>
      <c r="C194" s="441" t="s">
        <v>166</v>
      </c>
      <c r="D194" s="437" t="s">
        <v>167</v>
      </c>
      <c r="E194" s="437"/>
      <c r="F194" s="437"/>
      <c r="G194" s="437"/>
      <c r="H194" s="441"/>
    </row>
    <row r="195" spans="1:8" s="98" customFormat="1" ht="15.5" customHeight="1" x14ac:dyDescent="0.35">
      <c r="A195" s="437">
        <v>31</v>
      </c>
      <c r="B195" s="367"/>
      <c r="C195" s="441" t="s">
        <v>573</v>
      </c>
      <c r="D195" s="437"/>
      <c r="E195" s="437"/>
      <c r="F195" s="437"/>
      <c r="G195" s="437"/>
      <c r="H195" s="441"/>
    </row>
    <row r="196" spans="1:8" s="101" customFormat="1" ht="60" x14ac:dyDescent="0.3">
      <c r="A196" s="440"/>
      <c r="B196" s="368" t="s">
        <v>937</v>
      </c>
      <c r="C196" s="104" t="s">
        <v>574</v>
      </c>
      <c r="D196" s="440" t="s">
        <v>19</v>
      </c>
      <c r="E196" s="440"/>
      <c r="F196" s="440">
        <v>22.5</v>
      </c>
      <c r="G196" s="440">
        <v>28.2</v>
      </c>
      <c r="H196" s="104" t="s">
        <v>671</v>
      </c>
    </row>
    <row r="197" spans="1:8" s="98" customFormat="1" x14ac:dyDescent="0.35">
      <c r="A197" s="437"/>
      <c r="B197" s="367"/>
      <c r="C197" s="441" t="s">
        <v>192</v>
      </c>
      <c r="D197" s="437" t="s">
        <v>19</v>
      </c>
      <c r="E197" s="442"/>
      <c r="F197" s="437">
        <v>22.5</v>
      </c>
      <c r="G197" s="442">
        <v>24.821973550356052</v>
      </c>
      <c r="H197" s="104" t="s">
        <v>671</v>
      </c>
    </row>
    <row r="198" spans="1:8" s="98" customFormat="1" x14ac:dyDescent="0.35">
      <c r="A198" s="437"/>
      <c r="B198" s="367"/>
      <c r="C198" s="441" t="s">
        <v>193</v>
      </c>
      <c r="D198" s="437" t="s">
        <v>19</v>
      </c>
      <c r="E198" s="442"/>
      <c r="F198" s="437">
        <v>22.5</v>
      </c>
      <c r="G198" s="442">
        <v>28.49364791288566</v>
      </c>
      <c r="H198" s="104" t="s">
        <v>671</v>
      </c>
    </row>
    <row r="199" spans="1:8" s="98" customFormat="1" x14ac:dyDescent="0.35">
      <c r="A199" s="437"/>
      <c r="B199" s="367"/>
      <c r="C199" s="441" t="s">
        <v>194</v>
      </c>
      <c r="D199" s="437" t="s">
        <v>19</v>
      </c>
      <c r="E199" s="442"/>
      <c r="F199" s="437">
        <v>22.5</v>
      </c>
      <c r="G199" s="442">
        <v>31.225296442687743</v>
      </c>
      <c r="H199" s="104" t="s">
        <v>671</v>
      </c>
    </row>
    <row r="200" spans="1:8" s="98" customFormat="1" x14ac:dyDescent="0.35">
      <c r="A200" s="437"/>
      <c r="B200" s="367"/>
      <c r="C200" s="441" t="s">
        <v>195</v>
      </c>
      <c r="D200" s="437" t="s">
        <v>19</v>
      </c>
      <c r="E200" s="442"/>
      <c r="F200" s="437">
        <v>22.5</v>
      </c>
      <c r="G200" s="442">
        <v>29.471890971039183</v>
      </c>
      <c r="H200" s="104" t="s">
        <v>671</v>
      </c>
    </row>
    <row r="201" spans="1:8" s="98" customFormat="1" x14ac:dyDescent="0.35">
      <c r="A201" s="437"/>
      <c r="B201" s="367"/>
      <c r="C201" s="441" t="s">
        <v>196</v>
      </c>
      <c r="D201" s="437" t="s">
        <v>19</v>
      </c>
      <c r="E201" s="442"/>
      <c r="F201" s="437">
        <v>22.5</v>
      </c>
      <c r="G201" s="442">
        <v>30.936454849498329</v>
      </c>
      <c r="H201" s="104" t="s">
        <v>671</v>
      </c>
    </row>
    <row r="202" spans="1:8" s="98" customFormat="1" x14ac:dyDescent="0.35">
      <c r="A202" s="437"/>
      <c r="B202" s="367"/>
      <c r="C202" s="441" t="s">
        <v>197</v>
      </c>
      <c r="D202" s="437" t="s">
        <v>19</v>
      </c>
      <c r="E202" s="442"/>
      <c r="F202" s="437">
        <v>22.5</v>
      </c>
      <c r="G202" s="442">
        <v>29.577464788732392</v>
      </c>
      <c r="H202" s="104" t="s">
        <v>671</v>
      </c>
    </row>
    <row r="203" spans="1:8" s="98" customFormat="1" x14ac:dyDescent="0.35">
      <c r="A203" s="437"/>
      <c r="B203" s="367"/>
      <c r="C203" s="441" t="s">
        <v>198</v>
      </c>
      <c r="D203" s="437" t="s">
        <v>19</v>
      </c>
      <c r="E203" s="442"/>
      <c r="F203" s="437">
        <v>22.5</v>
      </c>
      <c r="G203" s="442">
        <v>28.931572629051622</v>
      </c>
      <c r="H203" s="104" t="s">
        <v>671</v>
      </c>
    </row>
    <row r="204" spans="1:8" s="98" customFormat="1" x14ac:dyDescent="0.35">
      <c r="A204" s="437"/>
      <c r="B204" s="367"/>
      <c r="C204" s="441" t="s">
        <v>199</v>
      </c>
      <c r="D204" s="437" t="s">
        <v>19</v>
      </c>
      <c r="E204" s="442"/>
      <c r="F204" s="437">
        <v>22.5</v>
      </c>
      <c r="G204" s="442">
        <v>33.529411764705877</v>
      </c>
      <c r="H204" s="104" t="s">
        <v>671</v>
      </c>
    </row>
    <row r="205" spans="1:8" s="98" customFormat="1" x14ac:dyDescent="0.35">
      <c r="A205" s="437"/>
      <c r="B205" s="367"/>
      <c r="C205" s="441" t="s">
        <v>206</v>
      </c>
      <c r="D205" s="437" t="s">
        <v>19</v>
      </c>
      <c r="E205" s="442"/>
      <c r="F205" s="437">
        <v>22.5</v>
      </c>
      <c r="G205" s="442">
        <v>27.567567567567568</v>
      </c>
      <c r="H205" s="104" t="s">
        <v>671</v>
      </c>
    </row>
    <row r="206" spans="1:8" s="98" customFormat="1" x14ac:dyDescent="0.35">
      <c r="A206" s="437"/>
      <c r="B206" s="367"/>
      <c r="C206" s="441" t="s">
        <v>201</v>
      </c>
      <c r="D206" s="437" t="s">
        <v>19</v>
      </c>
      <c r="E206" s="442"/>
      <c r="F206" s="437">
        <v>22.5</v>
      </c>
      <c r="G206" s="442">
        <v>29.446640316205535</v>
      </c>
      <c r="H206" s="104" t="s">
        <v>671</v>
      </c>
    </row>
    <row r="207" spans="1:8" s="98" customFormat="1" x14ac:dyDescent="0.35">
      <c r="A207" s="437"/>
      <c r="B207" s="367"/>
      <c r="C207" s="441" t="s">
        <v>202</v>
      </c>
      <c r="D207" s="437" t="s">
        <v>19</v>
      </c>
      <c r="E207" s="442"/>
      <c r="F207" s="437">
        <v>22.5</v>
      </c>
      <c r="G207" s="442">
        <v>31.963470319634702</v>
      </c>
      <c r="H207" s="104" t="s">
        <v>671</v>
      </c>
    </row>
    <row r="208" spans="1:8" s="98" customFormat="1" x14ac:dyDescent="0.35">
      <c r="A208" s="437"/>
      <c r="B208" s="367"/>
      <c r="C208" s="441" t="s">
        <v>203</v>
      </c>
      <c r="D208" s="437" t="s">
        <v>19</v>
      </c>
      <c r="E208" s="442"/>
      <c r="F208" s="437">
        <v>22.5</v>
      </c>
      <c r="G208" s="442">
        <v>33.398058252427184</v>
      </c>
      <c r="H208" s="104" t="s">
        <v>671</v>
      </c>
    </row>
    <row r="209" spans="1:8" s="98" customFormat="1" x14ac:dyDescent="0.35">
      <c r="A209" s="437"/>
      <c r="B209" s="367"/>
      <c r="C209" s="441" t="s">
        <v>207</v>
      </c>
      <c r="D209" s="437" t="s">
        <v>19</v>
      </c>
      <c r="E209" s="442"/>
      <c r="F209" s="437">
        <v>22.5</v>
      </c>
      <c r="G209" s="442">
        <v>26.08047690014903</v>
      </c>
      <c r="H209" s="104" t="s">
        <v>671</v>
      </c>
    </row>
    <row r="210" spans="1:8" s="98" customFormat="1" x14ac:dyDescent="0.35">
      <c r="A210" s="437"/>
      <c r="B210" s="367"/>
      <c r="C210" s="441" t="s">
        <v>186</v>
      </c>
      <c r="D210" s="437" t="s">
        <v>19</v>
      </c>
      <c r="E210" s="442"/>
      <c r="F210" s="437">
        <v>22.5</v>
      </c>
      <c r="G210" s="442">
        <v>25.522454424188528</v>
      </c>
      <c r="H210" s="104" t="s">
        <v>671</v>
      </c>
    </row>
    <row r="211" spans="1:8" s="98" customFormat="1" ht="15.5" customHeight="1" x14ac:dyDescent="0.35">
      <c r="A211" s="437">
        <v>32</v>
      </c>
      <c r="B211" s="367"/>
      <c r="C211" s="441" t="s">
        <v>575</v>
      </c>
      <c r="D211" s="437"/>
      <c r="E211" s="437"/>
      <c r="F211" s="437"/>
      <c r="G211" s="437"/>
      <c r="H211" s="441"/>
    </row>
    <row r="212" spans="1:8" s="101" customFormat="1" ht="31" x14ac:dyDescent="0.3">
      <c r="A212" s="440"/>
      <c r="B212" s="368" t="s">
        <v>938</v>
      </c>
      <c r="C212" s="104" t="s">
        <v>576</v>
      </c>
      <c r="D212" s="440" t="s">
        <v>19</v>
      </c>
      <c r="E212" s="440"/>
      <c r="F212" s="440">
        <v>10</v>
      </c>
      <c r="G212" s="440" t="s">
        <v>849</v>
      </c>
      <c r="H212" s="104" t="s">
        <v>859</v>
      </c>
    </row>
    <row r="213" spans="1:8" s="98" customFormat="1" x14ac:dyDescent="0.35">
      <c r="A213" s="437"/>
      <c r="B213" s="367"/>
      <c r="C213" s="441" t="s">
        <v>166</v>
      </c>
      <c r="D213" s="437" t="s">
        <v>167</v>
      </c>
      <c r="E213" s="437"/>
      <c r="F213" s="437"/>
      <c r="G213" s="437"/>
      <c r="H213" s="441"/>
    </row>
    <row r="214" spans="1:8" s="98" customFormat="1" ht="15.5" customHeight="1" x14ac:dyDescent="0.35">
      <c r="A214" s="437">
        <v>33</v>
      </c>
      <c r="B214" s="367"/>
      <c r="C214" s="441" t="s">
        <v>577</v>
      </c>
      <c r="D214" s="437"/>
      <c r="E214" s="437"/>
      <c r="F214" s="437"/>
      <c r="G214" s="437"/>
      <c r="H214" s="441"/>
    </row>
    <row r="215" spans="1:8" s="101" customFormat="1" ht="68.5" customHeight="1" x14ac:dyDescent="0.3">
      <c r="A215" s="440"/>
      <c r="B215" s="368" t="s">
        <v>939</v>
      </c>
      <c r="C215" s="104" t="s">
        <v>248</v>
      </c>
      <c r="D215" s="440" t="s">
        <v>19</v>
      </c>
      <c r="E215" s="440"/>
      <c r="F215" s="440">
        <v>87.2</v>
      </c>
      <c r="G215" s="440">
        <v>93.7</v>
      </c>
      <c r="H215" s="104" t="s">
        <v>861</v>
      </c>
    </row>
    <row r="216" spans="1:8" s="98" customFormat="1" x14ac:dyDescent="0.35">
      <c r="A216" s="437"/>
      <c r="B216" s="367"/>
      <c r="C216" s="441" t="s">
        <v>192</v>
      </c>
      <c r="D216" s="437" t="s">
        <v>19</v>
      </c>
      <c r="E216" s="440"/>
      <c r="F216" s="437">
        <v>87.2</v>
      </c>
      <c r="G216" s="437">
        <v>125</v>
      </c>
      <c r="H216" s="104" t="s">
        <v>671</v>
      </c>
    </row>
    <row r="217" spans="1:8" s="98" customFormat="1" x14ac:dyDescent="0.35">
      <c r="A217" s="437"/>
      <c r="B217" s="367"/>
      <c r="C217" s="441" t="s">
        <v>193</v>
      </c>
      <c r="D217" s="437" t="s">
        <v>19</v>
      </c>
      <c r="E217" s="440"/>
      <c r="F217" s="437">
        <v>87.2</v>
      </c>
      <c r="G217" s="437">
        <v>108.8</v>
      </c>
      <c r="H217" s="104" t="s">
        <v>671</v>
      </c>
    </row>
    <row r="218" spans="1:8" s="98" customFormat="1" x14ac:dyDescent="0.35">
      <c r="A218" s="437"/>
      <c r="B218" s="367"/>
      <c r="C218" s="441" t="s">
        <v>194</v>
      </c>
      <c r="D218" s="437" t="s">
        <v>19</v>
      </c>
      <c r="E218" s="440"/>
      <c r="F218" s="437">
        <v>87.2</v>
      </c>
      <c r="G218" s="437">
        <v>89.7</v>
      </c>
      <c r="H218" s="104" t="s">
        <v>671</v>
      </c>
    </row>
    <row r="219" spans="1:8" s="98" customFormat="1" x14ac:dyDescent="0.35">
      <c r="A219" s="437"/>
      <c r="B219" s="367"/>
      <c r="C219" s="441" t="s">
        <v>195</v>
      </c>
      <c r="D219" s="437" t="s">
        <v>19</v>
      </c>
      <c r="E219" s="440"/>
      <c r="F219" s="437">
        <v>87.2</v>
      </c>
      <c r="G219" s="437">
        <v>115</v>
      </c>
      <c r="H219" s="104" t="s">
        <v>671</v>
      </c>
    </row>
    <row r="220" spans="1:8" s="98" customFormat="1" x14ac:dyDescent="0.35">
      <c r="A220" s="437"/>
      <c r="B220" s="367"/>
      <c r="C220" s="441" t="s">
        <v>196</v>
      </c>
      <c r="D220" s="437" t="s">
        <v>19</v>
      </c>
      <c r="E220" s="440"/>
      <c r="F220" s="437">
        <v>87.2</v>
      </c>
      <c r="G220" s="437">
        <v>150</v>
      </c>
      <c r="H220" s="104" t="s">
        <v>671</v>
      </c>
    </row>
    <row r="221" spans="1:8" s="98" customFormat="1" x14ac:dyDescent="0.35">
      <c r="A221" s="437"/>
      <c r="B221" s="367"/>
      <c r="C221" s="441" t="s">
        <v>197</v>
      </c>
      <c r="D221" s="437" t="s">
        <v>19</v>
      </c>
      <c r="E221" s="440"/>
      <c r="F221" s="437">
        <v>87.2</v>
      </c>
      <c r="G221" s="437">
        <v>92.9</v>
      </c>
      <c r="H221" s="104" t="s">
        <v>671</v>
      </c>
    </row>
    <row r="222" spans="1:8" s="98" customFormat="1" x14ac:dyDescent="0.35">
      <c r="A222" s="437"/>
      <c r="B222" s="367"/>
      <c r="C222" s="441" t="s">
        <v>198</v>
      </c>
      <c r="D222" s="437" t="s">
        <v>19</v>
      </c>
      <c r="E222" s="440"/>
      <c r="F222" s="437">
        <v>87.2</v>
      </c>
      <c r="G222" s="437">
        <v>92.3</v>
      </c>
      <c r="H222" s="104" t="s">
        <v>671</v>
      </c>
    </row>
    <row r="223" spans="1:8" s="98" customFormat="1" x14ac:dyDescent="0.35">
      <c r="A223" s="437"/>
      <c r="B223" s="367"/>
      <c r="C223" s="441" t="s">
        <v>199</v>
      </c>
      <c r="D223" s="437" t="s">
        <v>19</v>
      </c>
      <c r="E223" s="440"/>
      <c r="F223" s="437">
        <v>87.2</v>
      </c>
      <c r="G223" s="437">
        <v>163.6</v>
      </c>
      <c r="H223" s="104" t="s">
        <v>671</v>
      </c>
    </row>
    <row r="224" spans="1:8" s="98" customFormat="1" x14ac:dyDescent="0.35">
      <c r="A224" s="437"/>
      <c r="B224" s="367"/>
      <c r="C224" s="441" t="s">
        <v>206</v>
      </c>
      <c r="D224" s="437" t="s">
        <v>19</v>
      </c>
      <c r="E224" s="440"/>
      <c r="F224" s="437">
        <v>87.2</v>
      </c>
      <c r="G224" s="437">
        <v>100</v>
      </c>
      <c r="H224" s="104" t="s">
        <v>671</v>
      </c>
    </row>
    <row r="225" spans="1:8" s="98" customFormat="1" x14ac:dyDescent="0.35">
      <c r="A225" s="437"/>
      <c r="B225" s="367"/>
      <c r="C225" s="441" t="s">
        <v>201</v>
      </c>
      <c r="D225" s="437" t="s">
        <v>19</v>
      </c>
      <c r="E225" s="440"/>
      <c r="F225" s="437">
        <v>87.2</v>
      </c>
      <c r="G225" s="437">
        <v>107.8</v>
      </c>
      <c r="H225" s="104" t="s">
        <v>671</v>
      </c>
    </row>
    <row r="226" spans="1:8" s="98" customFormat="1" x14ac:dyDescent="0.35">
      <c r="A226" s="437"/>
      <c r="B226" s="367"/>
      <c r="C226" s="441" t="s">
        <v>202</v>
      </c>
      <c r="D226" s="437" t="s">
        <v>19</v>
      </c>
      <c r="E226" s="440"/>
      <c r="F226" s="437">
        <v>87.2</v>
      </c>
      <c r="G226" s="437">
        <v>100</v>
      </c>
      <c r="H226" s="104" t="s">
        <v>671</v>
      </c>
    </row>
    <row r="227" spans="1:8" s="98" customFormat="1" x14ac:dyDescent="0.35">
      <c r="A227" s="437"/>
      <c r="B227" s="367"/>
      <c r="C227" s="441" t="s">
        <v>203</v>
      </c>
      <c r="D227" s="437" t="s">
        <v>19</v>
      </c>
      <c r="E227" s="440"/>
      <c r="F227" s="437">
        <v>87.2</v>
      </c>
      <c r="G227" s="437">
        <v>109.7</v>
      </c>
      <c r="H227" s="104" t="s">
        <v>671</v>
      </c>
    </row>
    <row r="228" spans="1:8" s="98" customFormat="1" ht="79.5" customHeight="1" x14ac:dyDescent="0.35">
      <c r="A228" s="437"/>
      <c r="B228" s="367"/>
      <c r="C228" s="441" t="s">
        <v>207</v>
      </c>
      <c r="D228" s="437" t="s">
        <v>19</v>
      </c>
      <c r="E228" s="440"/>
      <c r="F228" s="437">
        <v>87.2</v>
      </c>
      <c r="G228" s="437">
        <v>86.4</v>
      </c>
      <c r="H228" s="104" t="s">
        <v>883</v>
      </c>
    </row>
    <row r="229" spans="1:8" s="98" customFormat="1" ht="67" customHeight="1" x14ac:dyDescent="0.35">
      <c r="A229" s="437"/>
      <c r="B229" s="367"/>
      <c r="C229" s="441" t="s">
        <v>186</v>
      </c>
      <c r="D229" s="437" t="s">
        <v>19</v>
      </c>
      <c r="E229" s="440"/>
      <c r="F229" s="437">
        <v>87.2</v>
      </c>
      <c r="G229" s="437">
        <v>67.900000000000006</v>
      </c>
      <c r="H229" s="104" t="s">
        <v>884</v>
      </c>
    </row>
    <row r="230" spans="1:8" s="98" customFormat="1" ht="15.5" customHeight="1" x14ac:dyDescent="0.35">
      <c r="A230" s="437">
        <v>34</v>
      </c>
      <c r="B230" s="367"/>
      <c r="C230" s="441" t="s">
        <v>578</v>
      </c>
      <c r="D230" s="437"/>
      <c r="E230" s="437"/>
      <c r="F230" s="437"/>
      <c r="G230" s="437"/>
      <c r="H230" s="441"/>
    </row>
    <row r="231" spans="1:8" s="101" customFormat="1" ht="62" x14ac:dyDescent="0.3">
      <c r="A231" s="440"/>
      <c r="B231" s="368" t="s">
        <v>940</v>
      </c>
      <c r="C231" s="104" t="s">
        <v>249</v>
      </c>
      <c r="D231" s="440" t="s">
        <v>250</v>
      </c>
      <c r="E231" s="440"/>
      <c r="F231" s="440">
        <v>24</v>
      </c>
      <c r="G231" s="440" t="s">
        <v>725</v>
      </c>
      <c r="H231" s="104" t="s">
        <v>980</v>
      </c>
    </row>
    <row r="232" spans="1:8" s="98" customFormat="1" x14ac:dyDescent="0.35">
      <c r="A232" s="437"/>
      <c r="B232" s="367"/>
      <c r="C232" s="441" t="s">
        <v>166</v>
      </c>
      <c r="D232" s="437" t="s">
        <v>251</v>
      </c>
      <c r="E232" s="437"/>
      <c r="F232" s="437"/>
      <c r="G232" s="437"/>
      <c r="H232" s="441"/>
    </row>
    <row r="233" spans="1:8" s="98" customFormat="1" ht="15.5" customHeight="1" x14ac:dyDescent="0.35">
      <c r="A233" s="437">
        <v>35</v>
      </c>
      <c r="B233" s="367"/>
      <c r="C233" s="441" t="s">
        <v>579</v>
      </c>
      <c r="D233" s="437"/>
      <c r="E233" s="437"/>
      <c r="F233" s="437"/>
      <c r="G233" s="437"/>
      <c r="H233" s="441"/>
    </row>
    <row r="234" spans="1:8" s="101" customFormat="1" ht="60" x14ac:dyDescent="0.3">
      <c r="A234" s="440"/>
      <c r="B234" s="136" t="s">
        <v>941</v>
      </c>
      <c r="C234" s="104" t="s">
        <v>580</v>
      </c>
      <c r="D234" s="440" t="s">
        <v>19</v>
      </c>
      <c r="E234" s="440"/>
      <c r="F234" s="440">
        <v>97</v>
      </c>
      <c r="G234" s="440">
        <v>97</v>
      </c>
      <c r="H234" s="104" t="s">
        <v>671</v>
      </c>
    </row>
    <row r="235" spans="1:8" s="98" customFormat="1" x14ac:dyDescent="0.35">
      <c r="A235" s="437"/>
      <c r="B235" s="135"/>
      <c r="C235" s="441" t="s">
        <v>192</v>
      </c>
      <c r="D235" s="437" t="s">
        <v>19</v>
      </c>
      <c r="E235" s="437"/>
      <c r="F235" s="437">
        <v>97</v>
      </c>
      <c r="G235" s="437">
        <v>97</v>
      </c>
      <c r="H235" s="104" t="s">
        <v>671</v>
      </c>
    </row>
    <row r="236" spans="1:8" s="98" customFormat="1" x14ac:dyDescent="0.35">
      <c r="A236" s="437"/>
      <c r="B236" s="135"/>
      <c r="C236" s="441" t="s">
        <v>193</v>
      </c>
      <c r="D236" s="437" t="s">
        <v>19</v>
      </c>
      <c r="E236" s="437"/>
      <c r="F236" s="437">
        <v>97</v>
      </c>
      <c r="G236" s="437">
        <v>97</v>
      </c>
      <c r="H236" s="104" t="s">
        <v>671</v>
      </c>
    </row>
    <row r="237" spans="1:8" s="98" customFormat="1" x14ac:dyDescent="0.35">
      <c r="A237" s="437"/>
      <c r="B237" s="135"/>
      <c r="C237" s="441" t="s">
        <v>194</v>
      </c>
      <c r="D237" s="437" t="s">
        <v>19</v>
      </c>
      <c r="E237" s="437"/>
      <c r="F237" s="437">
        <v>97</v>
      </c>
      <c r="G237" s="437">
        <v>97</v>
      </c>
      <c r="H237" s="104" t="s">
        <v>671</v>
      </c>
    </row>
    <row r="238" spans="1:8" s="98" customFormat="1" x14ac:dyDescent="0.35">
      <c r="A238" s="437"/>
      <c r="B238" s="135"/>
      <c r="C238" s="441" t="s">
        <v>195</v>
      </c>
      <c r="D238" s="437" t="s">
        <v>19</v>
      </c>
      <c r="E238" s="437"/>
      <c r="F238" s="437">
        <v>97</v>
      </c>
      <c r="G238" s="437">
        <v>97</v>
      </c>
      <c r="H238" s="104" t="s">
        <v>671</v>
      </c>
    </row>
    <row r="239" spans="1:8" s="98" customFormat="1" x14ac:dyDescent="0.35">
      <c r="A239" s="437"/>
      <c r="B239" s="135"/>
      <c r="C239" s="441" t="s">
        <v>196</v>
      </c>
      <c r="D239" s="437" t="s">
        <v>19</v>
      </c>
      <c r="E239" s="437"/>
      <c r="F239" s="437">
        <v>97</v>
      </c>
      <c r="G239" s="437">
        <v>97</v>
      </c>
      <c r="H239" s="104" t="s">
        <v>671</v>
      </c>
    </row>
    <row r="240" spans="1:8" s="98" customFormat="1" x14ac:dyDescent="0.35">
      <c r="A240" s="437"/>
      <c r="B240" s="135"/>
      <c r="C240" s="441" t="s">
        <v>197</v>
      </c>
      <c r="D240" s="437" t="s">
        <v>19</v>
      </c>
      <c r="E240" s="437"/>
      <c r="F240" s="437">
        <v>97</v>
      </c>
      <c r="G240" s="437">
        <v>97</v>
      </c>
      <c r="H240" s="104" t="s">
        <v>671</v>
      </c>
    </row>
    <row r="241" spans="1:8" s="98" customFormat="1" x14ac:dyDescent="0.35">
      <c r="A241" s="437"/>
      <c r="B241" s="135"/>
      <c r="C241" s="441" t="s">
        <v>198</v>
      </c>
      <c r="D241" s="437" t="s">
        <v>19</v>
      </c>
      <c r="E241" s="437"/>
      <c r="F241" s="437">
        <v>97</v>
      </c>
      <c r="G241" s="437">
        <v>97</v>
      </c>
      <c r="H241" s="104" t="s">
        <v>671</v>
      </c>
    </row>
    <row r="242" spans="1:8" s="98" customFormat="1" x14ac:dyDescent="0.35">
      <c r="A242" s="437"/>
      <c r="B242" s="135"/>
      <c r="C242" s="441" t="s">
        <v>199</v>
      </c>
      <c r="D242" s="437" t="s">
        <v>19</v>
      </c>
      <c r="E242" s="437"/>
      <c r="F242" s="437">
        <v>97</v>
      </c>
      <c r="G242" s="437">
        <v>97</v>
      </c>
      <c r="H242" s="104" t="s">
        <v>671</v>
      </c>
    </row>
    <row r="243" spans="1:8" s="98" customFormat="1" x14ac:dyDescent="0.35">
      <c r="A243" s="437"/>
      <c r="B243" s="135"/>
      <c r="C243" s="441" t="s">
        <v>206</v>
      </c>
      <c r="D243" s="437" t="s">
        <v>19</v>
      </c>
      <c r="E243" s="437"/>
      <c r="F243" s="437">
        <v>97</v>
      </c>
      <c r="G243" s="437">
        <v>97</v>
      </c>
      <c r="H243" s="104" t="s">
        <v>671</v>
      </c>
    </row>
    <row r="244" spans="1:8" s="98" customFormat="1" x14ac:dyDescent="0.35">
      <c r="A244" s="437"/>
      <c r="B244" s="135"/>
      <c r="C244" s="441" t="s">
        <v>201</v>
      </c>
      <c r="D244" s="437" t="s">
        <v>19</v>
      </c>
      <c r="E244" s="437"/>
      <c r="F244" s="437">
        <v>97</v>
      </c>
      <c r="G244" s="437">
        <v>97</v>
      </c>
      <c r="H244" s="104" t="s">
        <v>671</v>
      </c>
    </row>
    <row r="245" spans="1:8" s="98" customFormat="1" x14ac:dyDescent="0.35">
      <c r="A245" s="437"/>
      <c r="B245" s="135"/>
      <c r="C245" s="441" t="s">
        <v>202</v>
      </c>
      <c r="D245" s="437" t="s">
        <v>19</v>
      </c>
      <c r="E245" s="437"/>
      <c r="F245" s="437">
        <v>97</v>
      </c>
      <c r="G245" s="437">
        <v>97</v>
      </c>
      <c r="H245" s="104" t="s">
        <v>671</v>
      </c>
    </row>
    <row r="246" spans="1:8" s="98" customFormat="1" x14ac:dyDescent="0.35">
      <c r="A246" s="437"/>
      <c r="B246" s="135"/>
      <c r="C246" s="441" t="s">
        <v>203</v>
      </c>
      <c r="D246" s="437" t="s">
        <v>19</v>
      </c>
      <c r="E246" s="437"/>
      <c r="F246" s="437">
        <v>97</v>
      </c>
      <c r="G246" s="437">
        <v>97</v>
      </c>
      <c r="H246" s="104" t="s">
        <v>671</v>
      </c>
    </row>
    <row r="247" spans="1:8" s="98" customFormat="1" x14ac:dyDescent="0.35">
      <c r="A247" s="437"/>
      <c r="B247" s="135"/>
      <c r="C247" s="441" t="s">
        <v>207</v>
      </c>
      <c r="D247" s="437" t="s">
        <v>19</v>
      </c>
      <c r="E247" s="437"/>
      <c r="F247" s="437">
        <v>97</v>
      </c>
      <c r="G247" s="437">
        <v>97</v>
      </c>
      <c r="H247" s="104" t="s">
        <v>671</v>
      </c>
    </row>
    <row r="248" spans="1:8" s="98" customFormat="1" x14ac:dyDescent="0.35">
      <c r="A248" s="437"/>
      <c r="B248" s="135"/>
      <c r="C248" s="441" t="s">
        <v>186</v>
      </c>
      <c r="D248" s="437" t="s">
        <v>19</v>
      </c>
      <c r="E248" s="437"/>
      <c r="F248" s="437">
        <v>97</v>
      </c>
      <c r="G248" s="437">
        <v>97</v>
      </c>
      <c r="H248" s="104" t="s">
        <v>671</v>
      </c>
    </row>
    <row r="249" spans="1:8" s="98" customFormat="1" ht="15.5" customHeight="1" x14ac:dyDescent="0.35">
      <c r="A249" s="437">
        <v>36</v>
      </c>
      <c r="B249" s="367"/>
      <c r="C249" s="441" t="s">
        <v>581</v>
      </c>
      <c r="D249" s="437"/>
      <c r="E249" s="437"/>
      <c r="F249" s="437"/>
      <c r="G249" s="437"/>
      <c r="H249" s="437"/>
    </row>
    <row r="250" spans="1:8" s="101" customFormat="1" ht="30" x14ac:dyDescent="0.3">
      <c r="A250" s="440"/>
      <c r="B250" s="368" t="s">
        <v>909</v>
      </c>
      <c r="C250" s="104" t="s">
        <v>582</v>
      </c>
      <c r="D250" s="440"/>
      <c r="E250" s="440"/>
      <c r="F250" s="440"/>
      <c r="G250" s="440"/>
      <c r="H250" s="440"/>
    </row>
    <row r="251" spans="1:8" s="101" customFormat="1" ht="18" customHeight="1" x14ac:dyDescent="0.3">
      <c r="A251" s="440"/>
      <c r="B251" s="368" t="s">
        <v>942</v>
      </c>
      <c r="C251" s="104" t="s">
        <v>208</v>
      </c>
      <c r="D251" s="440" t="s">
        <v>26</v>
      </c>
      <c r="E251" s="440"/>
      <c r="F251" s="440">
        <v>397</v>
      </c>
      <c r="G251" s="440" t="s">
        <v>725</v>
      </c>
      <c r="H251" s="508" t="s">
        <v>837</v>
      </c>
    </row>
    <row r="252" spans="1:8" s="98" customFormat="1" x14ac:dyDescent="0.35">
      <c r="A252" s="437"/>
      <c r="B252" s="367"/>
      <c r="C252" s="441" t="s">
        <v>192</v>
      </c>
      <c r="D252" s="437" t="s">
        <v>26</v>
      </c>
      <c r="E252" s="437"/>
      <c r="F252" s="437">
        <v>404</v>
      </c>
      <c r="G252" s="440" t="s">
        <v>725</v>
      </c>
      <c r="H252" s="508"/>
    </row>
    <row r="253" spans="1:8" s="98" customFormat="1" x14ac:dyDescent="0.35">
      <c r="A253" s="437"/>
      <c r="B253" s="367"/>
      <c r="C253" s="441" t="s">
        <v>194</v>
      </c>
      <c r="D253" s="437" t="s">
        <v>26</v>
      </c>
      <c r="E253" s="437"/>
      <c r="F253" s="437">
        <v>717</v>
      </c>
      <c r="G253" s="440" t="s">
        <v>725</v>
      </c>
      <c r="H253" s="508"/>
    </row>
    <row r="254" spans="1:8" s="98" customFormat="1" x14ac:dyDescent="0.35">
      <c r="A254" s="437"/>
      <c r="B254" s="367"/>
      <c r="C254" s="441" t="s">
        <v>193</v>
      </c>
      <c r="D254" s="437" t="s">
        <v>26</v>
      </c>
      <c r="E254" s="437"/>
      <c r="F254" s="437">
        <v>665</v>
      </c>
      <c r="G254" s="440" t="s">
        <v>725</v>
      </c>
      <c r="H254" s="508"/>
    </row>
    <row r="255" spans="1:8" s="98" customFormat="1" x14ac:dyDescent="0.35">
      <c r="A255" s="437"/>
      <c r="B255" s="367"/>
      <c r="C255" s="441" t="s">
        <v>209</v>
      </c>
      <c r="D255" s="437" t="s">
        <v>26</v>
      </c>
      <c r="E255" s="437"/>
      <c r="F255" s="437">
        <v>419</v>
      </c>
      <c r="G255" s="440" t="s">
        <v>725</v>
      </c>
      <c r="H255" s="508"/>
    </row>
    <row r="256" spans="1:8" s="98" customFormat="1" x14ac:dyDescent="0.35">
      <c r="A256" s="437"/>
      <c r="B256" s="367"/>
      <c r="C256" s="441" t="s">
        <v>210</v>
      </c>
      <c r="D256" s="437" t="s">
        <v>26</v>
      </c>
      <c r="E256" s="437"/>
      <c r="F256" s="437">
        <v>702</v>
      </c>
      <c r="G256" s="440" t="s">
        <v>725</v>
      </c>
      <c r="H256" s="508"/>
    </row>
    <row r="257" spans="1:8" s="98" customFormat="1" x14ac:dyDescent="0.35">
      <c r="A257" s="437"/>
      <c r="B257" s="367"/>
      <c r="C257" s="441" t="s">
        <v>196</v>
      </c>
      <c r="D257" s="437" t="s">
        <v>26</v>
      </c>
      <c r="E257" s="437"/>
      <c r="F257" s="437">
        <v>319</v>
      </c>
      <c r="G257" s="440" t="s">
        <v>725</v>
      </c>
      <c r="H257" s="508"/>
    </row>
    <row r="258" spans="1:8" s="98" customFormat="1" x14ac:dyDescent="0.35">
      <c r="A258" s="437"/>
      <c r="B258" s="367"/>
      <c r="C258" s="441" t="s">
        <v>195</v>
      </c>
      <c r="D258" s="437" t="s">
        <v>26</v>
      </c>
      <c r="E258" s="437"/>
      <c r="F258" s="437">
        <v>345</v>
      </c>
      <c r="G258" s="440" t="s">
        <v>725</v>
      </c>
      <c r="H258" s="508"/>
    </row>
    <row r="259" spans="1:8" s="98" customFormat="1" x14ac:dyDescent="0.35">
      <c r="A259" s="437"/>
      <c r="B259" s="367"/>
      <c r="C259" s="441" t="s">
        <v>198</v>
      </c>
      <c r="D259" s="437" t="s">
        <v>26</v>
      </c>
      <c r="E259" s="437"/>
      <c r="F259" s="437">
        <v>237</v>
      </c>
      <c r="G259" s="440" t="s">
        <v>725</v>
      </c>
      <c r="H259" s="508"/>
    </row>
    <row r="260" spans="1:8" s="98" customFormat="1" x14ac:dyDescent="0.35">
      <c r="A260" s="437"/>
      <c r="B260" s="367"/>
      <c r="C260" s="441" t="s">
        <v>199</v>
      </c>
      <c r="D260" s="437" t="s">
        <v>26</v>
      </c>
      <c r="E260" s="437"/>
      <c r="F260" s="437">
        <v>735</v>
      </c>
      <c r="G260" s="440" t="s">
        <v>725</v>
      </c>
      <c r="H260" s="508"/>
    </row>
    <row r="261" spans="1:8" s="98" customFormat="1" x14ac:dyDescent="0.35">
      <c r="A261" s="437"/>
      <c r="B261" s="367"/>
      <c r="C261" s="441" t="s">
        <v>201</v>
      </c>
      <c r="D261" s="437" t="s">
        <v>26</v>
      </c>
      <c r="E261" s="437"/>
      <c r="F261" s="437">
        <v>882</v>
      </c>
      <c r="G261" s="440" t="s">
        <v>725</v>
      </c>
      <c r="H261" s="508"/>
    </row>
    <row r="262" spans="1:8" s="98" customFormat="1" x14ac:dyDescent="0.35">
      <c r="A262" s="437"/>
      <c r="B262" s="367"/>
      <c r="C262" s="441" t="s">
        <v>202</v>
      </c>
      <c r="D262" s="437" t="s">
        <v>26</v>
      </c>
      <c r="E262" s="437"/>
      <c r="F262" s="437">
        <v>719</v>
      </c>
      <c r="G262" s="440" t="s">
        <v>725</v>
      </c>
      <c r="H262" s="508"/>
    </row>
    <row r="263" spans="1:8" s="98" customFormat="1" x14ac:dyDescent="0.35">
      <c r="A263" s="437"/>
      <c r="B263" s="367"/>
      <c r="C263" s="441" t="s">
        <v>203</v>
      </c>
      <c r="D263" s="437" t="s">
        <v>26</v>
      </c>
      <c r="E263" s="437"/>
      <c r="F263" s="437">
        <v>520</v>
      </c>
      <c r="G263" s="440" t="s">
        <v>725</v>
      </c>
      <c r="H263" s="508"/>
    </row>
    <row r="264" spans="1:8" s="98" customFormat="1" x14ac:dyDescent="0.35">
      <c r="A264" s="437"/>
      <c r="B264" s="367"/>
      <c r="C264" s="441" t="s">
        <v>204</v>
      </c>
      <c r="D264" s="437" t="s">
        <v>26</v>
      </c>
      <c r="E264" s="437"/>
      <c r="F264" s="437">
        <v>513</v>
      </c>
      <c r="G264" s="440" t="s">
        <v>725</v>
      </c>
      <c r="H264" s="508"/>
    </row>
    <row r="265" spans="1:8" s="98" customFormat="1" x14ac:dyDescent="0.35">
      <c r="A265" s="437"/>
      <c r="B265" s="367"/>
      <c r="C265" s="441" t="s">
        <v>181</v>
      </c>
      <c r="D265" s="437" t="s">
        <v>26</v>
      </c>
      <c r="E265" s="437"/>
      <c r="F265" s="437">
        <v>72</v>
      </c>
      <c r="G265" s="440" t="s">
        <v>725</v>
      </c>
      <c r="H265" s="508"/>
    </row>
    <row r="266" spans="1:8" s="101" customFormat="1" ht="68" customHeight="1" x14ac:dyDescent="0.3">
      <c r="A266" s="440"/>
      <c r="B266" s="368" t="s">
        <v>943</v>
      </c>
      <c r="C266" s="104" t="s">
        <v>211</v>
      </c>
      <c r="D266" s="440" t="s">
        <v>26</v>
      </c>
      <c r="E266" s="440"/>
      <c r="F266" s="440">
        <v>134</v>
      </c>
      <c r="G266" s="440" t="s">
        <v>725</v>
      </c>
      <c r="H266" s="441" t="s">
        <v>837</v>
      </c>
    </row>
    <row r="267" spans="1:8" s="101" customFormat="1" ht="18" customHeight="1" x14ac:dyDescent="0.3">
      <c r="A267" s="440"/>
      <c r="B267" s="368" t="s">
        <v>944</v>
      </c>
      <c r="C267" s="104" t="s">
        <v>212</v>
      </c>
      <c r="D267" s="440" t="s">
        <v>26</v>
      </c>
      <c r="E267" s="440"/>
      <c r="F267" s="440">
        <v>63</v>
      </c>
      <c r="G267" s="440" t="s">
        <v>725</v>
      </c>
      <c r="H267" s="508" t="s">
        <v>837</v>
      </c>
    </row>
    <row r="268" spans="1:8" s="98" customFormat="1" x14ac:dyDescent="0.35">
      <c r="A268" s="437"/>
      <c r="B268" s="367"/>
      <c r="C268" s="441" t="s">
        <v>192</v>
      </c>
      <c r="D268" s="437" t="s">
        <v>26</v>
      </c>
      <c r="E268" s="437"/>
      <c r="F268" s="437">
        <v>3658</v>
      </c>
      <c r="G268" s="440" t="s">
        <v>725</v>
      </c>
      <c r="H268" s="508"/>
    </row>
    <row r="269" spans="1:8" s="98" customFormat="1" x14ac:dyDescent="0.35">
      <c r="A269" s="437"/>
      <c r="B269" s="367"/>
      <c r="C269" s="441" t="s">
        <v>194</v>
      </c>
      <c r="D269" s="437" t="s">
        <v>26</v>
      </c>
      <c r="E269" s="437"/>
      <c r="F269" s="437">
        <v>3375</v>
      </c>
      <c r="G269" s="440" t="s">
        <v>725</v>
      </c>
      <c r="H269" s="508"/>
    </row>
    <row r="270" spans="1:8" s="98" customFormat="1" x14ac:dyDescent="0.35">
      <c r="A270" s="437"/>
      <c r="B270" s="367"/>
      <c r="C270" s="441" t="s">
        <v>193</v>
      </c>
      <c r="D270" s="437" t="s">
        <v>26</v>
      </c>
      <c r="E270" s="437"/>
      <c r="F270" s="437">
        <v>6205</v>
      </c>
      <c r="G270" s="440" t="s">
        <v>725</v>
      </c>
      <c r="H270" s="508"/>
    </row>
    <row r="271" spans="1:8" s="98" customFormat="1" x14ac:dyDescent="0.35">
      <c r="A271" s="437"/>
      <c r="B271" s="367"/>
      <c r="C271" s="441" t="s">
        <v>209</v>
      </c>
      <c r="D271" s="437" t="s">
        <v>26</v>
      </c>
      <c r="E271" s="437"/>
      <c r="F271" s="437">
        <v>3344</v>
      </c>
      <c r="G271" s="440" t="s">
        <v>725</v>
      </c>
      <c r="H271" s="508"/>
    </row>
    <row r="272" spans="1:8" s="98" customFormat="1" x14ac:dyDescent="0.35">
      <c r="A272" s="437"/>
      <c r="B272" s="367"/>
      <c r="C272" s="441" t="s">
        <v>210</v>
      </c>
      <c r="D272" s="437" t="s">
        <v>26</v>
      </c>
      <c r="E272" s="437"/>
      <c r="F272" s="437">
        <v>6600</v>
      </c>
      <c r="G272" s="440" t="s">
        <v>725</v>
      </c>
      <c r="H272" s="508"/>
    </row>
    <row r="273" spans="1:8" s="98" customFormat="1" x14ac:dyDescent="0.35">
      <c r="A273" s="437"/>
      <c r="B273" s="367"/>
      <c r="C273" s="441" t="s">
        <v>196</v>
      </c>
      <c r="D273" s="437" t="s">
        <v>26</v>
      </c>
      <c r="E273" s="437"/>
      <c r="F273" s="437">
        <v>5115</v>
      </c>
      <c r="G273" s="440" t="s">
        <v>725</v>
      </c>
      <c r="H273" s="508"/>
    </row>
    <row r="274" spans="1:8" s="98" customFormat="1" x14ac:dyDescent="0.35">
      <c r="A274" s="437"/>
      <c r="B274" s="367"/>
      <c r="C274" s="441" t="s">
        <v>195</v>
      </c>
      <c r="D274" s="437" t="s">
        <v>26</v>
      </c>
      <c r="E274" s="437"/>
      <c r="F274" s="437">
        <v>1215</v>
      </c>
      <c r="G274" s="440" t="s">
        <v>725</v>
      </c>
      <c r="H274" s="508"/>
    </row>
    <row r="275" spans="1:8" s="98" customFormat="1" x14ac:dyDescent="0.35">
      <c r="A275" s="437"/>
      <c r="B275" s="367"/>
      <c r="C275" s="441" t="s">
        <v>198</v>
      </c>
      <c r="D275" s="437" t="s">
        <v>26</v>
      </c>
      <c r="E275" s="437"/>
      <c r="F275" s="437">
        <v>4243</v>
      </c>
      <c r="G275" s="440" t="s">
        <v>725</v>
      </c>
      <c r="H275" s="508"/>
    </row>
    <row r="276" spans="1:8" s="98" customFormat="1" x14ac:dyDescent="0.35">
      <c r="A276" s="437"/>
      <c r="B276" s="367"/>
      <c r="C276" s="441" t="s">
        <v>199</v>
      </c>
      <c r="D276" s="437" t="s">
        <v>26</v>
      </c>
      <c r="E276" s="437"/>
      <c r="F276" s="437">
        <v>6110</v>
      </c>
      <c r="G276" s="440" t="s">
        <v>725</v>
      </c>
      <c r="H276" s="508"/>
    </row>
    <row r="277" spans="1:8" s="98" customFormat="1" x14ac:dyDescent="0.35">
      <c r="A277" s="437"/>
      <c r="B277" s="367"/>
      <c r="C277" s="441" t="s">
        <v>201</v>
      </c>
      <c r="D277" s="437" t="s">
        <v>26</v>
      </c>
      <c r="E277" s="437"/>
      <c r="F277" s="437">
        <v>4673</v>
      </c>
      <c r="G277" s="440" t="s">
        <v>725</v>
      </c>
      <c r="H277" s="508"/>
    </row>
    <row r="278" spans="1:8" s="98" customFormat="1" x14ac:dyDescent="0.35">
      <c r="A278" s="437"/>
      <c r="B278" s="367"/>
      <c r="C278" s="441" t="s">
        <v>202</v>
      </c>
      <c r="D278" s="437" t="s">
        <v>26</v>
      </c>
      <c r="E278" s="437"/>
      <c r="F278" s="437">
        <v>4130</v>
      </c>
      <c r="G278" s="440" t="s">
        <v>725</v>
      </c>
      <c r="H278" s="508"/>
    </row>
    <row r="279" spans="1:8" s="98" customFormat="1" x14ac:dyDescent="0.35">
      <c r="A279" s="437"/>
      <c r="B279" s="367"/>
      <c r="C279" s="441" t="s">
        <v>203</v>
      </c>
      <c r="D279" s="437" t="s">
        <v>26</v>
      </c>
      <c r="E279" s="437"/>
      <c r="F279" s="437">
        <v>4567</v>
      </c>
      <c r="G279" s="440" t="s">
        <v>725</v>
      </c>
      <c r="H279" s="508"/>
    </row>
    <row r="280" spans="1:8" s="98" customFormat="1" x14ac:dyDescent="0.35">
      <c r="A280" s="437"/>
      <c r="B280" s="367"/>
      <c r="C280" s="441" t="s">
        <v>204</v>
      </c>
      <c r="D280" s="437" t="s">
        <v>26</v>
      </c>
      <c r="E280" s="437"/>
      <c r="F280" s="437">
        <v>9768</v>
      </c>
      <c r="G280" s="440" t="s">
        <v>725</v>
      </c>
      <c r="H280" s="508"/>
    </row>
    <row r="281" spans="1:8" s="98" customFormat="1" x14ac:dyDescent="0.35">
      <c r="A281" s="437"/>
      <c r="B281" s="367"/>
      <c r="C281" s="441" t="s">
        <v>181</v>
      </c>
      <c r="D281" s="437" t="s">
        <v>26</v>
      </c>
      <c r="E281" s="437"/>
      <c r="F281" s="437">
        <v>620</v>
      </c>
      <c r="G281" s="440" t="s">
        <v>725</v>
      </c>
      <c r="H281" s="508"/>
    </row>
    <row r="282" spans="1:8" s="101" customFormat="1" ht="62" x14ac:dyDescent="0.3">
      <c r="A282" s="440"/>
      <c r="B282" s="368" t="s">
        <v>945</v>
      </c>
      <c r="C282" s="104" t="s">
        <v>213</v>
      </c>
      <c r="D282" s="440" t="s">
        <v>26</v>
      </c>
      <c r="E282" s="440"/>
      <c r="F282" s="440">
        <v>293</v>
      </c>
      <c r="G282" s="440" t="s">
        <v>725</v>
      </c>
      <c r="H282" s="441" t="s">
        <v>837</v>
      </c>
    </row>
    <row r="283" spans="1:8" s="98" customFormat="1" ht="15.5" customHeight="1" x14ac:dyDescent="0.35">
      <c r="A283" s="437">
        <v>37</v>
      </c>
      <c r="B283" s="367"/>
      <c r="C283" s="441" t="s">
        <v>583</v>
      </c>
      <c r="D283" s="437"/>
      <c r="E283" s="437"/>
      <c r="F283" s="437"/>
      <c r="G283" s="437"/>
      <c r="H283" s="437"/>
    </row>
    <row r="284" spans="1:8" s="101" customFormat="1" ht="65.5" customHeight="1" x14ac:dyDescent="0.3">
      <c r="A284" s="440"/>
      <c r="B284" s="368" t="s">
        <v>946</v>
      </c>
      <c r="C284" s="104" t="s">
        <v>252</v>
      </c>
      <c r="D284" s="440" t="s">
        <v>253</v>
      </c>
      <c r="E284" s="153"/>
      <c r="F284" s="146">
        <v>0.46</v>
      </c>
      <c r="G284" s="153">
        <v>0.46800000000000003</v>
      </c>
      <c r="H284" s="104" t="s">
        <v>671</v>
      </c>
    </row>
    <row r="285" spans="1:8" s="98" customFormat="1" ht="156" customHeight="1" x14ac:dyDescent="0.35">
      <c r="A285" s="437"/>
      <c r="B285" s="367"/>
      <c r="C285" s="441" t="s">
        <v>181</v>
      </c>
      <c r="D285" s="437"/>
      <c r="E285" s="437"/>
      <c r="F285" s="437">
        <v>65.599999999999994</v>
      </c>
      <c r="G285" s="152">
        <v>65.400000000000006</v>
      </c>
      <c r="H285" s="154" t="s">
        <v>717</v>
      </c>
    </row>
    <row r="286" spans="1:8" s="98" customFormat="1" x14ac:dyDescent="0.35">
      <c r="A286" s="437"/>
      <c r="B286" s="367"/>
      <c r="C286" s="441" t="s">
        <v>192</v>
      </c>
      <c r="D286" s="437"/>
      <c r="E286" s="437"/>
      <c r="F286" s="437">
        <v>35</v>
      </c>
      <c r="G286" s="152">
        <v>35.700000000000003</v>
      </c>
      <c r="H286" s="104" t="s">
        <v>671</v>
      </c>
    </row>
    <row r="287" spans="1:8" s="98" customFormat="1" x14ac:dyDescent="0.35">
      <c r="A287" s="437"/>
      <c r="B287" s="367"/>
      <c r="C287" s="441" t="s">
        <v>193</v>
      </c>
      <c r="D287" s="437"/>
      <c r="E287" s="437"/>
      <c r="F287" s="437">
        <v>38</v>
      </c>
      <c r="G287" s="152">
        <v>50.4</v>
      </c>
      <c r="H287" s="104" t="s">
        <v>671</v>
      </c>
    </row>
    <row r="288" spans="1:8" s="98" customFormat="1" ht="93" x14ac:dyDescent="0.35">
      <c r="A288" s="437"/>
      <c r="B288" s="367"/>
      <c r="C288" s="441" t="s">
        <v>194</v>
      </c>
      <c r="D288" s="437"/>
      <c r="E288" s="437"/>
      <c r="F288" s="437">
        <v>0</v>
      </c>
      <c r="G288" s="152">
        <v>0</v>
      </c>
      <c r="H288" s="154" t="s">
        <v>718</v>
      </c>
    </row>
    <row r="289" spans="1:8" s="98" customFormat="1" ht="93" x14ac:dyDescent="0.35">
      <c r="A289" s="437"/>
      <c r="B289" s="367"/>
      <c r="C289" s="441" t="s">
        <v>195</v>
      </c>
      <c r="D289" s="437"/>
      <c r="E289" s="437"/>
      <c r="F289" s="437">
        <v>0</v>
      </c>
      <c r="G289" s="152">
        <v>0</v>
      </c>
      <c r="H289" s="154" t="s">
        <v>719</v>
      </c>
    </row>
    <row r="290" spans="1:8" s="98" customFormat="1" x14ac:dyDescent="0.35">
      <c r="A290" s="437"/>
      <c r="B290" s="367"/>
      <c r="C290" s="441" t="s">
        <v>196</v>
      </c>
      <c r="D290" s="437"/>
      <c r="E290" s="437"/>
      <c r="F290" s="437">
        <v>9.1999999999999993</v>
      </c>
      <c r="G290" s="152">
        <v>9.8000000000000007</v>
      </c>
      <c r="H290" s="104" t="s">
        <v>671</v>
      </c>
    </row>
    <row r="291" spans="1:8" s="98" customFormat="1" x14ac:dyDescent="0.35">
      <c r="A291" s="437"/>
      <c r="B291" s="367"/>
      <c r="C291" s="441" t="s">
        <v>210</v>
      </c>
      <c r="D291" s="437"/>
      <c r="E291" s="437"/>
      <c r="F291" s="437">
        <v>33.6</v>
      </c>
      <c r="G291" s="152">
        <v>34.700000000000003</v>
      </c>
      <c r="H291" s="104" t="s">
        <v>671</v>
      </c>
    </row>
    <row r="292" spans="1:8" s="98" customFormat="1" ht="172.5" customHeight="1" x14ac:dyDescent="0.35">
      <c r="A292" s="437"/>
      <c r="B292" s="367"/>
      <c r="C292" s="441" t="s">
        <v>198</v>
      </c>
      <c r="D292" s="437"/>
      <c r="E292" s="437"/>
      <c r="F292" s="437">
        <v>52.3</v>
      </c>
      <c r="G292" s="152">
        <v>52</v>
      </c>
      <c r="H292" s="154" t="s">
        <v>720</v>
      </c>
    </row>
    <row r="293" spans="1:8" s="98" customFormat="1" x14ac:dyDescent="0.35">
      <c r="A293" s="437"/>
      <c r="B293" s="367"/>
      <c r="C293" s="441" t="s">
        <v>199</v>
      </c>
      <c r="D293" s="437"/>
      <c r="E293" s="437"/>
      <c r="F293" s="437">
        <v>32.9</v>
      </c>
      <c r="G293" s="152">
        <v>33.700000000000003</v>
      </c>
      <c r="H293" s="104" t="s">
        <v>671</v>
      </c>
    </row>
    <row r="294" spans="1:8" s="98" customFormat="1" x14ac:dyDescent="0.35">
      <c r="A294" s="437"/>
      <c r="B294" s="367"/>
      <c r="C294" s="441" t="s">
        <v>209</v>
      </c>
      <c r="D294" s="437"/>
      <c r="E294" s="437"/>
      <c r="F294" s="437">
        <v>44.9</v>
      </c>
      <c r="G294" s="152">
        <v>45.8</v>
      </c>
      <c r="H294" s="104" t="s">
        <v>671</v>
      </c>
    </row>
    <row r="295" spans="1:8" s="98" customFormat="1" x14ac:dyDescent="0.35">
      <c r="A295" s="437"/>
      <c r="B295" s="367"/>
      <c r="C295" s="441" t="s">
        <v>201</v>
      </c>
      <c r="D295" s="437"/>
      <c r="E295" s="437"/>
      <c r="F295" s="437">
        <v>31</v>
      </c>
      <c r="G295" s="152">
        <v>31.9</v>
      </c>
      <c r="H295" s="104" t="s">
        <v>671</v>
      </c>
    </row>
    <row r="296" spans="1:8" s="98" customFormat="1" x14ac:dyDescent="0.35">
      <c r="A296" s="437"/>
      <c r="B296" s="367"/>
      <c r="C296" s="441" t="s">
        <v>202</v>
      </c>
      <c r="D296" s="437"/>
      <c r="E296" s="437"/>
      <c r="F296" s="437">
        <v>78.2</v>
      </c>
      <c r="G296" s="152">
        <v>81.900000000000006</v>
      </c>
      <c r="H296" s="104" t="s">
        <v>671</v>
      </c>
    </row>
    <row r="297" spans="1:8" s="98" customFormat="1" x14ac:dyDescent="0.35">
      <c r="A297" s="437"/>
      <c r="B297" s="367"/>
      <c r="C297" s="441" t="s">
        <v>203</v>
      </c>
      <c r="D297" s="437"/>
      <c r="E297" s="437"/>
      <c r="F297" s="437">
        <v>25</v>
      </c>
      <c r="G297" s="152">
        <v>25.3</v>
      </c>
      <c r="H297" s="104" t="s">
        <v>671</v>
      </c>
    </row>
    <row r="298" spans="1:8" s="98" customFormat="1" x14ac:dyDescent="0.35">
      <c r="A298" s="437"/>
      <c r="B298" s="367"/>
      <c r="C298" s="441" t="s">
        <v>204</v>
      </c>
      <c r="D298" s="437"/>
      <c r="E298" s="437"/>
      <c r="F298" s="437">
        <v>32.5</v>
      </c>
      <c r="G298" s="152">
        <v>33.6</v>
      </c>
      <c r="H298" s="104" t="s">
        <v>671</v>
      </c>
    </row>
    <row r="299" spans="1:8" s="98" customFormat="1" ht="15.5" customHeight="1" x14ac:dyDescent="0.35">
      <c r="A299" s="437">
        <v>38</v>
      </c>
      <c r="B299" s="367"/>
      <c r="C299" s="441" t="s">
        <v>584</v>
      </c>
      <c r="D299" s="437"/>
      <c r="E299" s="437"/>
      <c r="F299" s="437"/>
      <c r="G299" s="437"/>
      <c r="H299" s="437"/>
    </row>
    <row r="300" spans="1:8" s="101" customFormat="1" ht="54" customHeight="1" x14ac:dyDescent="0.3">
      <c r="A300" s="440"/>
      <c r="B300" s="368" t="s">
        <v>947</v>
      </c>
      <c r="C300" s="104" t="s">
        <v>254</v>
      </c>
      <c r="D300" s="440" t="s">
        <v>19</v>
      </c>
      <c r="E300" s="440"/>
      <c r="F300" s="440">
        <v>50</v>
      </c>
      <c r="G300" s="109" t="s">
        <v>667</v>
      </c>
      <c r="H300" s="519" t="s">
        <v>684</v>
      </c>
    </row>
    <row r="301" spans="1:8" s="98" customFormat="1" x14ac:dyDescent="0.35">
      <c r="A301" s="437"/>
      <c r="B301" s="367"/>
      <c r="C301" s="441" t="s">
        <v>192</v>
      </c>
      <c r="D301" s="437" t="s">
        <v>19</v>
      </c>
      <c r="E301" s="437"/>
      <c r="F301" s="437">
        <v>80</v>
      </c>
      <c r="G301" s="111" t="s">
        <v>675</v>
      </c>
      <c r="H301" s="519"/>
    </row>
    <row r="302" spans="1:8" s="98" customFormat="1" x14ac:dyDescent="0.35">
      <c r="A302" s="437"/>
      <c r="B302" s="367"/>
      <c r="C302" s="441" t="s">
        <v>193</v>
      </c>
      <c r="D302" s="437" t="s">
        <v>19</v>
      </c>
      <c r="E302" s="437"/>
      <c r="F302" s="437">
        <v>40</v>
      </c>
      <c r="G302" s="111" t="s">
        <v>676</v>
      </c>
      <c r="H302" s="519"/>
    </row>
    <row r="303" spans="1:8" s="98" customFormat="1" x14ac:dyDescent="0.35">
      <c r="A303" s="437"/>
      <c r="B303" s="367"/>
      <c r="C303" s="441" t="s">
        <v>194</v>
      </c>
      <c r="D303" s="437" t="s">
        <v>19</v>
      </c>
      <c r="E303" s="437"/>
      <c r="F303" s="437">
        <v>45</v>
      </c>
      <c r="G303" s="111" t="s">
        <v>23</v>
      </c>
      <c r="H303" s="519"/>
    </row>
    <row r="304" spans="1:8" s="98" customFormat="1" x14ac:dyDescent="0.35">
      <c r="A304" s="437"/>
      <c r="B304" s="367"/>
      <c r="C304" s="441" t="s">
        <v>195</v>
      </c>
      <c r="D304" s="437" t="s">
        <v>19</v>
      </c>
      <c r="E304" s="437"/>
      <c r="F304" s="437">
        <v>50</v>
      </c>
      <c r="G304" s="111" t="s">
        <v>23</v>
      </c>
      <c r="H304" s="519"/>
    </row>
    <row r="305" spans="1:8" s="98" customFormat="1" x14ac:dyDescent="0.35">
      <c r="A305" s="437"/>
      <c r="B305" s="367"/>
      <c r="C305" s="441" t="s">
        <v>196</v>
      </c>
      <c r="D305" s="437" t="s">
        <v>19</v>
      </c>
      <c r="E305" s="437"/>
      <c r="F305" s="437">
        <v>45</v>
      </c>
      <c r="G305" s="111" t="s">
        <v>677</v>
      </c>
      <c r="H305" s="519"/>
    </row>
    <row r="306" spans="1:8" s="98" customFormat="1" x14ac:dyDescent="0.35">
      <c r="A306" s="437"/>
      <c r="B306" s="367"/>
      <c r="C306" s="441" t="s">
        <v>197</v>
      </c>
      <c r="D306" s="437" t="s">
        <v>19</v>
      </c>
      <c r="E306" s="437"/>
      <c r="F306" s="437">
        <v>40</v>
      </c>
      <c r="G306" s="111" t="s">
        <v>678</v>
      </c>
      <c r="H306" s="519"/>
    </row>
    <row r="307" spans="1:8" s="98" customFormat="1" x14ac:dyDescent="0.35">
      <c r="A307" s="437"/>
      <c r="B307" s="367"/>
      <c r="C307" s="441" t="s">
        <v>198</v>
      </c>
      <c r="D307" s="437" t="s">
        <v>19</v>
      </c>
      <c r="E307" s="437"/>
      <c r="F307" s="437">
        <v>60</v>
      </c>
      <c r="G307" s="111" t="s">
        <v>679</v>
      </c>
      <c r="H307" s="519"/>
    </row>
    <row r="308" spans="1:8" s="98" customFormat="1" x14ac:dyDescent="0.35">
      <c r="A308" s="437"/>
      <c r="B308" s="367"/>
      <c r="C308" s="441" t="s">
        <v>199</v>
      </c>
      <c r="D308" s="437" t="s">
        <v>19</v>
      </c>
      <c r="E308" s="437"/>
      <c r="F308" s="437">
        <v>45</v>
      </c>
      <c r="G308" s="111" t="s">
        <v>23</v>
      </c>
      <c r="H308" s="519"/>
    </row>
    <row r="309" spans="1:8" s="98" customFormat="1" x14ac:dyDescent="0.35">
      <c r="A309" s="437"/>
      <c r="B309" s="367"/>
      <c r="C309" s="441" t="s">
        <v>200</v>
      </c>
      <c r="D309" s="437" t="s">
        <v>19</v>
      </c>
      <c r="E309" s="437"/>
      <c r="F309" s="437">
        <v>50</v>
      </c>
      <c r="G309" s="111" t="s">
        <v>649</v>
      </c>
      <c r="H309" s="519"/>
    </row>
    <row r="310" spans="1:8" s="98" customFormat="1" x14ac:dyDescent="0.35">
      <c r="A310" s="437"/>
      <c r="B310" s="367"/>
      <c r="C310" s="441" t="s">
        <v>201</v>
      </c>
      <c r="D310" s="437" t="s">
        <v>19</v>
      </c>
      <c r="E310" s="437"/>
      <c r="F310" s="437">
        <v>45</v>
      </c>
      <c r="G310" s="111" t="s">
        <v>23</v>
      </c>
      <c r="H310" s="519"/>
    </row>
    <row r="311" spans="1:8" s="98" customFormat="1" x14ac:dyDescent="0.35">
      <c r="A311" s="437"/>
      <c r="B311" s="367"/>
      <c r="C311" s="441" t="s">
        <v>202</v>
      </c>
      <c r="D311" s="437" t="s">
        <v>19</v>
      </c>
      <c r="E311" s="437"/>
      <c r="F311" s="437">
        <v>35</v>
      </c>
      <c r="G311" s="111" t="s">
        <v>680</v>
      </c>
      <c r="H311" s="519"/>
    </row>
    <row r="312" spans="1:8" s="98" customFormat="1" x14ac:dyDescent="0.35">
      <c r="A312" s="437"/>
      <c r="B312" s="367"/>
      <c r="C312" s="441" t="s">
        <v>203</v>
      </c>
      <c r="D312" s="437" t="s">
        <v>19</v>
      </c>
      <c r="E312" s="437"/>
      <c r="F312" s="437">
        <v>35</v>
      </c>
      <c r="G312" s="111" t="s">
        <v>681</v>
      </c>
      <c r="H312" s="519"/>
    </row>
    <row r="313" spans="1:8" s="98" customFormat="1" x14ac:dyDescent="0.35">
      <c r="A313" s="437"/>
      <c r="B313" s="367"/>
      <c r="C313" s="441" t="s">
        <v>204</v>
      </c>
      <c r="D313" s="437" t="s">
        <v>19</v>
      </c>
      <c r="E313" s="437"/>
      <c r="F313" s="437">
        <v>45</v>
      </c>
      <c r="G313" s="111" t="s">
        <v>682</v>
      </c>
      <c r="H313" s="519"/>
    </row>
    <row r="314" spans="1:8" s="98" customFormat="1" x14ac:dyDescent="0.35">
      <c r="A314" s="437"/>
      <c r="B314" s="367"/>
      <c r="C314" s="441" t="s">
        <v>181</v>
      </c>
      <c r="D314" s="437" t="s">
        <v>19</v>
      </c>
      <c r="E314" s="437"/>
      <c r="F314" s="437">
        <v>85</v>
      </c>
      <c r="G314" s="111" t="s">
        <v>683</v>
      </c>
      <c r="H314" s="519"/>
    </row>
    <row r="315" spans="1:8" s="98" customFormat="1" ht="15.5" customHeight="1" x14ac:dyDescent="0.35">
      <c r="A315" s="437">
        <v>39</v>
      </c>
      <c r="B315" s="367"/>
      <c r="C315" s="441" t="s">
        <v>585</v>
      </c>
      <c r="D315" s="437"/>
      <c r="E315" s="437"/>
      <c r="F315" s="437"/>
      <c r="G315" s="437"/>
      <c r="H315" s="437"/>
    </row>
    <row r="316" spans="1:8" s="101" customFormat="1" ht="62" x14ac:dyDescent="0.35">
      <c r="A316" s="440"/>
      <c r="B316" s="368" t="s">
        <v>948</v>
      </c>
      <c r="C316" s="104" t="s">
        <v>66</v>
      </c>
      <c r="D316" s="440" t="s">
        <v>19</v>
      </c>
      <c r="E316" s="440"/>
      <c r="F316" s="440">
        <v>7.8</v>
      </c>
      <c r="G316" s="440">
        <v>7.3</v>
      </c>
      <c r="H316" s="64" t="s">
        <v>774</v>
      </c>
    </row>
    <row r="317" spans="1:8" s="98" customFormat="1" x14ac:dyDescent="0.35">
      <c r="A317" s="437"/>
      <c r="B317" s="367"/>
      <c r="C317" s="441" t="s">
        <v>186</v>
      </c>
      <c r="D317" s="437" t="s">
        <v>19</v>
      </c>
      <c r="E317" s="440"/>
      <c r="F317" s="437">
        <v>11.9</v>
      </c>
      <c r="G317" s="437">
        <v>11.1</v>
      </c>
      <c r="H317" s="104" t="s">
        <v>671</v>
      </c>
    </row>
    <row r="318" spans="1:8" s="98" customFormat="1" ht="239.5" customHeight="1" x14ac:dyDescent="0.35">
      <c r="A318" s="437"/>
      <c r="B318" s="367"/>
      <c r="C318" s="441" t="s">
        <v>255</v>
      </c>
      <c r="D318" s="437" t="s">
        <v>19</v>
      </c>
      <c r="E318" s="440"/>
      <c r="F318" s="437">
        <v>1.8</v>
      </c>
      <c r="G318" s="437">
        <v>2.6</v>
      </c>
      <c r="H318" s="441" t="s">
        <v>775</v>
      </c>
    </row>
    <row r="319" spans="1:8" s="98" customFormat="1" x14ac:dyDescent="0.35">
      <c r="A319" s="437"/>
      <c r="B319" s="367"/>
      <c r="C319" s="441" t="s">
        <v>256</v>
      </c>
      <c r="D319" s="437" t="s">
        <v>19</v>
      </c>
      <c r="E319" s="440"/>
      <c r="F319" s="437">
        <v>0.9</v>
      </c>
      <c r="G319" s="437">
        <v>0</v>
      </c>
      <c r="H319" s="104" t="s">
        <v>671</v>
      </c>
    </row>
    <row r="320" spans="1:8" s="98" customFormat="1" x14ac:dyDescent="0.35">
      <c r="A320" s="437"/>
      <c r="B320" s="367"/>
      <c r="C320" s="441" t="s">
        <v>257</v>
      </c>
      <c r="D320" s="437" t="s">
        <v>19</v>
      </c>
      <c r="E320" s="440"/>
      <c r="F320" s="437">
        <v>1.5</v>
      </c>
      <c r="G320" s="437">
        <v>0</v>
      </c>
      <c r="H320" s="104" t="s">
        <v>671</v>
      </c>
    </row>
    <row r="321" spans="1:8" s="98" customFormat="1" x14ac:dyDescent="0.35">
      <c r="A321" s="437"/>
      <c r="B321" s="367"/>
      <c r="C321" s="441" t="s">
        <v>258</v>
      </c>
      <c r="D321" s="437" t="s">
        <v>19</v>
      </c>
      <c r="E321" s="440"/>
      <c r="F321" s="437">
        <v>1.4</v>
      </c>
      <c r="G321" s="437">
        <v>0.8</v>
      </c>
      <c r="H321" s="104" t="s">
        <v>671</v>
      </c>
    </row>
    <row r="322" spans="1:8" s="98" customFormat="1" ht="409.5" x14ac:dyDescent="0.35">
      <c r="A322" s="437"/>
      <c r="B322" s="367"/>
      <c r="C322" s="441" t="s">
        <v>259</v>
      </c>
      <c r="D322" s="437" t="s">
        <v>19</v>
      </c>
      <c r="E322" s="440"/>
      <c r="F322" s="437">
        <v>0.7</v>
      </c>
      <c r="G322" s="437">
        <v>0.8</v>
      </c>
      <c r="H322" s="441" t="s">
        <v>776</v>
      </c>
    </row>
    <row r="323" spans="1:8" s="98" customFormat="1" x14ac:dyDescent="0.35">
      <c r="A323" s="437"/>
      <c r="B323" s="367"/>
      <c r="C323" s="441" t="s">
        <v>260</v>
      </c>
      <c r="D323" s="437" t="s">
        <v>19</v>
      </c>
      <c r="E323" s="440"/>
      <c r="F323" s="437">
        <v>1.9</v>
      </c>
      <c r="G323" s="437">
        <v>1.4</v>
      </c>
      <c r="H323" s="104" t="s">
        <v>671</v>
      </c>
    </row>
    <row r="324" spans="1:8" s="98" customFormat="1" ht="305" customHeight="1" x14ac:dyDescent="0.35">
      <c r="A324" s="437"/>
      <c r="B324" s="367"/>
      <c r="C324" s="441" t="s">
        <v>261</v>
      </c>
      <c r="D324" s="437" t="s">
        <v>19</v>
      </c>
      <c r="E324" s="440"/>
      <c r="F324" s="437">
        <v>3.4</v>
      </c>
      <c r="G324" s="437">
        <v>3.7</v>
      </c>
      <c r="H324" s="441" t="s">
        <v>777</v>
      </c>
    </row>
    <row r="325" spans="1:8" s="98" customFormat="1" ht="47.5" customHeight="1" x14ac:dyDescent="0.35">
      <c r="A325" s="437"/>
      <c r="B325" s="367"/>
      <c r="C325" s="441" t="s">
        <v>262</v>
      </c>
      <c r="D325" s="437" t="s">
        <v>19</v>
      </c>
      <c r="E325" s="440"/>
      <c r="F325" s="437">
        <v>2.6</v>
      </c>
      <c r="G325" s="437">
        <v>2.5</v>
      </c>
      <c r="H325" s="104" t="s">
        <v>671</v>
      </c>
    </row>
    <row r="326" spans="1:8" s="98" customFormat="1" ht="341" x14ac:dyDescent="0.35">
      <c r="A326" s="437"/>
      <c r="B326" s="367"/>
      <c r="C326" s="441" t="s">
        <v>263</v>
      </c>
      <c r="D326" s="437" t="s">
        <v>19</v>
      </c>
      <c r="E326" s="440"/>
      <c r="F326" s="437">
        <v>2.4</v>
      </c>
      <c r="G326" s="437">
        <v>4.2</v>
      </c>
      <c r="H326" s="441" t="s">
        <v>778</v>
      </c>
    </row>
    <row r="327" spans="1:8" s="98" customFormat="1" ht="273.5" customHeight="1" x14ac:dyDescent="0.35">
      <c r="A327" s="437"/>
      <c r="B327" s="367"/>
      <c r="C327" s="441" t="s">
        <v>264</v>
      </c>
      <c r="D327" s="437" t="s">
        <v>19</v>
      </c>
      <c r="E327" s="440"/>
      <c r="F327" s="437">
        <v>1.8</v>
      </c>
      <c r="G327" s="437">
        <v>2.2999999999999998</v>
      </c>
      <c r="H327" s="441" t="s">
        <v>779</v>
      </c>
    </row>
    <row r="328" spans="1:8" s="98" customFormat="1" x14ac:dyDescent="0.35">
      <c r="A328" s="437"/>
      <c r="B328" s="367"/>
      <c r="C328" s="441" t="s">
        <v>265</v>
      </c>
      <c r="D328" s="437" t="s">
        <v>19</v>
      </c>
      <c r="E328" s="440"/>
      <c r="F328" s="437">
        <v>2.4</v>
      </c>
      <c r="G328" s="437">
        <v>1.1000000000000001</v>
      </c>
      <c r="H328" s="104" t="s">
        <v>671</v>
      </c>
    </row>
    <row r="329" spans="1:8" s="98" customFormat="1" ht="294.5" x14ac:dyDescent="0.35">
      <c r="A329" s="437"/>
      <c r="B329" s="367"/>
      <c r="C329" s="441" t="s">
        <v>266</v>
      </c>
      <c r="D329" s="437" t="s">
        <v>19</v>
      </c>
      <c r="E329" s="440"/>
      <c r="F329" s="437">
        <v>0.8</v>
      </c>
      <c r="G329" s="437">
        <v>1.2</v>
      </c>
      <c r="H329" s="441" t="s">
        <v>773</v>
      </c>
    </row>
    <row r="330" spans="1:8" s="98" customFormat="1" x14ac:dyDescent="0.35">
      <c r="A330" s="437"/>
      <c r="B330" s="367"/>
      <c r="C330" s="441" t="s">
        <v>267</v>
      </c>
      <c r="D330" s="437" t="s">
        <v>19</v>
      </c>
      <c r="E330" s="440"/>
      <c r="F330" s="437">
        <v>2.2999999999999998</v>
      </c>
      <c r="G330" s="437">
        <v>1.8</v>
      </c>
      <c r="H330" s="104" t="s">
        <v>671</v>
      </c>
    </row>
    <row r="331" spans="1:8" s="98" customFormat="1" ht="15.5" customHeight="1" x14ac:dyDescent="0.35">
      <c r="A331" s="437">
        <v>40</v>
      </c>
      <c r="B331" s="367"/>
      <c r="C331" s="441" t="s">
        <v>586</v>
      </c>
      <c r="D331" s="437"/>
      <c r="E331" s="440"/>
      <c r="F331" s="437"/>
      <c r="G331" s="437"/>
      <c r="H331" s="437"/>
    </row>
    <row r="332" spans="1:8" s="101" customFormat="1" ht="62" x14ac:dyDescent="0.3">
      <c r="A332" s="440"/>
      <c r="B332" s="368" t="s">
        <v>949</v>
      </c>
      <c r="C332" s="104" t="s">
        <v>587</v>
      </c>
      <c r="D332" s="440" t="s">
        <v>19</v>
      </c>
      <c r="E332" s="440"/>
      <c r="F332" s="440">
        <v>135</v>
      </c>
      <c r="G332" s="440">
        <v>87</v>
      </c>
      <c r="H332" s="104" t="s">
        <v>769</v>
      </c>
    </row>
    <row r="333" spans="1:8" s="98" customFormat="1" x14ac:dyDescent="0.35">
      <c r="A333" s="437"/>
      <c r="B333" s="367"/>
      <c r="C333" s="441" t="s">
        <v>166</v>
      </c>
      <c r="D333" s="437" t="s">
        <v>167</v>
      </c>
      <c r="E333" s="440"/>
      <c r="F333" s="437"/>
      <c r="G333" s="437"/>
      <c r="H333" s="437"/>
    </row>
    <row r="334" spans="1:8" s="98" customFormat="1" ht="15.5" customHeight="1" x14ac:dyDescent="0.35">
      <c r="A334" s="437">
        <v>41</v>
      </c>
      <c r="B334" s="367"/>
      <c r="C334" s="441" t="s">
        <v>588</v>
      </c>
      <c r="D334" s="437"/>
      <c r="E334" s="440"/>
      <c r="F334" s="437"/>
      <c r="G334" s="437"/>
      <c r="H334" s="437"/>
    </row>
    <row r="335" spans="1:8" s="101" customFormat="1" ht="45" x14ac:dyDescent="0.3">
      <c r="A335" s="440"/>
      <c r="B335" s="368" t="s">
        <v>950</v>
      </c>
      <c r="C335" s="104" t="s">
        <v>65</v>
      </c>
      <c r="D335" s="440" t="s">
        <v>19</v>
      </c>
      <c r="E335" s="440"/>
      <c r="F335" s="440">
        <v>90</v>
      </c>
      <c r="G335" s="440">
        <v>90</v>
      </c>
      <c r="H335" s="104" t="s">
        <v>671</v>
      </c>
    </row>
    <row r="336" spans="1:8" s="98" customFormat="1" x14ac:dyDescent="0.35">
      <c r="A336" s="437"/>
      <c r="B336" s="367"/>
      <c r="C336" s="441" t="s">
        <v>168</v>
      </c>
      <c r="D336" s="437" t="s">
        <v>19</v>
      </c>
      <c r="E336" s="440"/>
      <c r="F336" s="437">
        <v>50</v>
      </c>
      <c r="G336" s="437">
        <v>50</v>
      </c>
      <c r="H336" s="104" t="s">
        <v>671</v>
      </c>
    </row>
    <row r="337" spans="1:8" s="98" customFormat="1" x14ac:dyDescent="0.35">
      <c r="A337" s="437"/>
      <c r="B337" s="367"/>
      <c r="C337" s="441" t="s">
        <v>169</v>
      </c>
      <c r="D337" s="437" t="s">
        <v>19</v>
      </c>
      <c r="E337" s="440"/>
      <c r="F337" s="437">
        <v>50</v>
      </c>
      <c r="G337" s="437">
        <v>50</v>
      </c>
      <c r="H337" s="104" t="s">
        <v>671</v>
      </c>
    </row>
    <row r="338" spans="1:8" s="98" customFormat="1" x14ac:dyDescent="0.35">
      <c r="A338" s="437"/>
      <c r="B338" s="367"/>
      <c r="C338" s="441" t="s">
        <v>170</v>
      </c>
      <c r="D338" s="437" t="s">
        <v>19</v>
      </c>
      <c r="E338" s="440"/>
      <c r="F338" s="437">
        <v>85</v>
      </c>
      <c r="G338" s="437">
        <v>85</v>
      </c>
      <c r="H338" s="104" t="s">
        <v>671</v>
      </c>
    </row>
    <row r="339" spans="1:8" s="98" customFormat="1" x14ac:dyDescent="0.35">
      <c r="A339" s="437"/>
      <c r="B339" s="367"/>
      <c r="C339" s="441" t="s">
        <v>171</v>
      </c>
      <c r="D339" s="437" t="s">
        <v>19</v>
      </c>
      <c r="E339" s="440"/>
      <c r="F339" s="437">
        <v>90</v>
      </c>
      <c r="G339" s="437">
        <v>90</v>
      </c>
      <c r="H339" s="104" t="s">
        <v>671</v>
      </c>
    </row>
    <row r="340" spans="1:8" s="98" customFormat="1" x14ac:dyDescent="0.35">
      <c r="A340" s="437"/>
      <c r="B340" s="367"/>
      <c r="C340" s="441" t="s">
        <v>172</v>
      </c>
      <c r="D340" s="437" t="s">
        <v>19</v>
      </c>
      <c r="E340" s="440"/>
      <c r="F340" s="437">
        <v>60</v>
      </c>
      <c r="G340" s="437">
        <v>60</v>
      </c>
      <c r="H340" s="104" t="s">
        <v>671</v>
      </c>
    </row>
    <row r="341" spans="1:8" s="98" customFormat="1" x14ac:dyDescent="0.35">
      <c r="A341" s="437"/>
      <c r="B341" s="367"/>
      <c r="C341" s="441" t="s">
        <v>173</v>
      </c>
      <c r="D341" s="437" t="s">
        <v>19</v>
      </c>
      <c r="E341" s="440"/>
      <c r="F341" s="437">
        <v>90</v>
      </c>
      <c r="G341" s="437">
        <v>90</v>
      </c>
      <c r="H341" s="104" t="s">
        <v>671</v>
      </c>
    </row>
    <row r="342" spans="1:8" s="98" customFormat="1" x14ac:dyDescent="0.35">
      <c r="A342" s="437"/>
      <c r="B342" s="367"/>
      <c r="C342" s="441" t="s">
        <v>174</v>
      </c>
      <c r="D342" s="437" t="s">
        <v>19</v>
      </c>
      <c r="E342" s="440"/>
      <c r="F342" s="437">
        <v>75</v>
      </c>
      <c r="G342" s="437">
        <v>75</v>
      </c>
      <c r="H342" s="104" t="s">
        <v>671</v>
      </c>
    </row>
    <row r="343" spans="1:8" s="98" customFormat="1" x14ac:dyDescent="0.35">
      <c r="A343" s="437"/>
      <c r="B343" s="367"/>
      <c r="C343" s="441" t="s">
        <v>175</v>
      </c>
      <c r="D343" s="437" t="s">
        <v>19</v>
      </c>
      <c r="E343" s="440"/>
      <c r="F343" s="437">
        <v>9.9</v>
      </c>
      <c r="G343" s="437">
        <v>9.9</v>
      </c>
      <c r="H343" s="104" t="s">
        <v>671</v>
      </c>
    </row>
    <row r="344" spans="1:8" s="98" customFormat="1" x14ac:dyDescent="0.35">
      <c r="A344" s="437"/>
      <c r="B344" s="367"/>
      <c r="C344" s="441" t="s">
        <v>176</v>
      </c>
      <c r="D344" s="437" t="s">
        <v>19</v>
      </c>
      <c r="E344" s="440"/>
      <c r="F344" s="437">
        <v>50</v>
      </c>
      <c r="G344" s="437">
        <v>50</v>
      </c>
      <c r="H344" s="104" t="s">
        <v>671</v>
      </c>
    </row>
    <row r="345" spans="1:8" s="98" customFormat="1" x14ac:dyDescent="0.35">
      <c r="A345" s="437"/>
      <c r="B345" s="367"/>
      <c r="C345" s="441" t="s">
        <v>177</v>
      </c>
      <c r="D345" s="437" t="s">
        <v>19</v>
      </c>
      <c r="E345" s="440"/>
      <c r="F345" s="437">
        <v>100</v>
      </c>
      <c r="G345" s="437">
        <v>100</v>
      </c>
      <c r="H345" s="104" t="s">
        <v>671</v>
      </c>
    </row>
    <row r="346" spans="1:8" s="98" customFormat="1" x14ac:dyDescent="0.35">
      <c r="A346" s="437"/>
      <c r="B346" s="367"/>
      <c r="C346" s="441" t="s">
        <v>178</v>
      </c>
      <c r="D346" s="437" t="s">
        <v>19</v>
      </c>
      <c r="E346" s="440"/>
      <c r="F346" s="437">
        <v>78</v>
      </c>
      <c r="G346" s="437">
        <v>78</v>
      </c>
      <c r="H346" s="104" t="s">
        <v>671</v>
      </c>
    </row>
    <row r="347" spans="1:8" s="98" customFormat="1" x14ac:dyDescent="0.35">
      <c r="A347" s="437"/>
      <c r="B347" s="367"/>
      <c r="C347" s="441" t="s">
        <v>179</v>
      </c>
      <c r="D347" s="437" t="s">
        <v>19</v>
      </c>
      <c r="E347" s="440"/>
      <c r="F347" s="437">
        <v>62</v>
      </c>
      <c r="G347" s="437">
        <v>62</v>
      </c>
      <c r="H347" s="104" t="s">
        <v>671</v>
      </c>
    </row>
    <row r="348" spans="1:8" s="98" customFormat="1" x14ac:dyDescent="0.35">
      <c r="A348" s="437"/>
      <c r="B348" s="367"/>
      <c r="C348" s="441" t="s">
        <v>180</v>
      </c>
      <c r="D348" s="437" t="s">
        <v>19</v>
      </c>
      <c r="E348" s="440"/>
      <c r="F348" s="437" t="s">
        <v>589</v>
      </c>
      <c r="G348" s="437">
        <v>72</v>
      </c>
      <c r="H348" s="104" t="s">
        <v>671</v>
      </c>
    </row>
    <row r="349" spans="1:8" s="98" customFormat="1" x14ac:dyDescent="0.35">
      <c r="A349" s="437"/>
      <c r="B349" s="367"/>
      <c r="C349" s="441" t="s">
        <v>184</v>
      </c>
      <c r="D349" s="437" t="s">
        <v>19</v>
      </c>
      <c r="E349" s="440"/>
      <c r="F349" s="437">
        <v>90</v>
      </c>
      <c r="G349" s="437">
        <v>90</v>
      </c>
      <c r="H349" s="104" t="s">
        <v>671</v>
      </c>
    </row>
    <row r="350" spans="1:8" s="98" customFormat="1" ht="15.5" customHeight="1" x14ac:dyDescent="0.35">
      <c r="A350" s="437">
        <v>42</v>
      </c>
      <c r="B350" s="367"/>
      <c r="C350" s="441" t="s">
        <v>590</v>
      </c>
      <c r="D350" s="437"/>
      <c r="E350" s="437"/>
      <c r="F350" s="437"/>
      <c r="G350" s="437"/>
      <c r="H350" s="437"/>
    </row>
    <row r="351" spans="1:8" s="101" customFormat="1" ht="95" customHeight="1" x14ac:dyDescent="0.3">
      <c r="A351" s="440"/>
      <c r="B351" s="368" t="s">
        <v>951</v>
      </c>
      <c r="C351" s="104" t="s">
        <v>591</v>
      </c>
      <c r="D351" s="440" t="s">
        <v>19</v>
      </c>
      <c r="E351" s="440"/>
      <c r="F351" s="440">
        <v>82.3</v>
      </c>
      <c r="G351" s="440" t="s">
        <v>725</v>
      </c>
      <c r="H351" s="441" t="s">
        <v>970</v>
      </c>
    </row>
    <row r="352" spans="1:8" s="98" customFormat="1" x14ac:dyDescent="0.35">
      <c r="A352" s="437"/>
      <c r="B352" s="367"/>
      <c r="C352" s="441" t="s">
        <v>166</v>
      </c>
      <c r="D352" s="437" t="s">
        <v>167</v>
      </c>
      <c r="E352" s="437"/>
      <c r="F352" s="437"/>
      <c r="G352" s="437"/>
      <c r="H352" s="437"/>
    </row>
    <row r="353" spans="1:8" s="98" customFormat="1" ht="15.5" customHeight="1" x14ac:dyDescent="0.35">
      <c r="A353" s="437">
        <v>43</v>
      </c>
      <c r="B353" s="367"/>
      <c r="C353" s="441" t="s">
        <v>592</v>
      </c>
      <c r="D353" s="437"/>
      <c r="E353" s="437"/>
      <c r="F353" s="437"/>
      <c r="G353" s="437"/>
      <c r="H353" s="437"/>
    </row>
    <row r="354" spans="1:8" s="101" customFormat="1" ht="62" customHeight="1" x14ac:dyDescent="0.3">
      <c r="A354" s="440"/>
      <c r="B354" s="368" t="s">
        <v>952</v>
      </c>
      <c r="C354" s="104" t="s">
        <v>593</v>
      </c>
      <c r="D354" s="440" t="s">
        <v>268</v>
      </c>
      <c r="E354" s="440"/>
      <c r="F354" s="440">
        <v>22.3</v>
      </c>
      <c r="G354" s="440" t="s">
        <v>725</v>
      </c>
      <c r="H354" s="518" t="s">
        <v>762</v>
      </c>
    </row>
    <row r="355" spans="1:8" s="98" customFormat="1" x14ac:dyDescent="0.35">
      <c r="A355" s="437"/>
      <c r="B355" s="367"/>
      <c r="C355" s="441" t="s">
        <v>168</v>
      </c>
      <c r="D355" s="437"/>
      <c r="E355" s="437"/>
      <c r="F355" s="437"/>
      <c r="G355" s="440" t="s">
        <v>725</v>
      </c>
      <c r="H355" s="518"/>
    </row>
    <row r="356" spans="1:8" s="98" customFormat="1" x14ac:dyDescent="0.35">
      <c r="A356" s="437"/>
      <c r="B356" s="367"/>
      <c r="C356" s="441" t="s">
        <v>169</v>
      </c>
      <c r="D356" s="437"/>
      <c r="E356" s="437"/>
      <c r="F356" s="437"/>
      <c r="G356" s="440" t="s">
        <v>725</v>
      </c>
      <c r="H356" s="518"/>
    </row>
    <row r="357" spans="1:8" s="98" customFormat="1" x14ac:dyDescent="0.35">
      <c r="A357" s="437"/>
      <c r="B357" s="367"/>
      <c r="C357" s="441" t="s">
        <v>173</v>
      </c>
      <c r="D357" s="437"/>
      <c r="E357" s="437"/>
      <c r="F357" s="437"/>
      <c r="G357" s="440" t="s">
        <v>725</v>
      </c>
      <c r="H357" s="518"/>
    </row>
    <row r="358" spans="1:8" s="98" customFormat="1" x14ac:dyDescent="0.35">
      <c r="A358" s="437"/>
      <c r="B358" s="367"/>
      <c r="C358" s="441" t="s">
        <v>171</v>
      </c>
      <c r="D358" s="437"/>
      <c r="E358" s="437"/>
      <c r="F358" s="437"/>
      <c r="G358" s="440" t="s">
        <v>725</v>
      </c>
      <c r="H358" s="518"/>
    </row>
    <row r="359" spans="1:8" s="98" customFormat="1" x14ac:dyDescent="0.35">
      <c r="A359" s="437"/>
      <c r="B359" s="367"/>
      <c r="C359" s="441" t="s">
        <v>172</v>
      </c>
      <c r="D359" s="437"/>
      <c r="E359" s="437"/>
      <c r="F359" s="437"/>
      <c r="G359" s="440" t="s">
        <v>725</v>
      </c>
      <c r="H359" s="518"/>
    </row>
    <row r="360" spans="1:8" s="98" customFormat="1" x14ac:dyDescent="0.35">
      <c r="A360" s="437"/>
      <c r="B360" s="367"/>
      <c r="C360" s="441" t="s">
        <v>174</v>
      </c>
      <c r="D360" s="437"/>
      <c r="E360" s="437"/>
      <c r="F360" s="437"/>
      <c r="G360" s="440" t="s">
        <v>725</v>
      </c>
      <c r="H360" s="518"/>
    </row>
    <row r="361" spans="1:8" s="98" customFormat="1" x14ac:dyDescent="0.35">
      <c r="A361" s="437"/>
      <c r="B361" s="367"/>
      <c r="C361" s="441" t="s">
        <v>175</v>
      </c>
      <c r="D361" s="437"/>
      <c r="E361" s="437"/>
      <c r="F361" s="437"/>
      <c r="G361" s="440" t="s">
        <v>725</v>
      </c>
      <c r="H361" s="518"/>
    </row>
    <row r="362" spans="1:8" s="98" customFormat="1" x14ac:dyDescent="0.35">
      <c r="A362" s="437"/>
      <c r="B362" s="367"/>
      <c r="C362" s="441" t="s">
        <v>180</v>
      </c>
      <c r="D362" s="437"/>
      <c r="E362" s="437"/>
      <c r="F362" s="437"/>
      <c r="G362" s="440" t="s">
        <v>725</v>
      </c>
      <c r="H362" s="518"/>
    </row>
    <row r="363" spans="1:8" s="98" customFormat="1" x14ac:dyDescent="0.35">
      <c r="A363" s="437"/>
      <c r="B363" s="367"/>
      <c r="C363" s="441" t="s">
        <v>170</v>
      </c>
      <c r="D363" s="437"/>
      <c r="E363" s="437"/>
      <c r="F363" s="437"/>
      <c r="G363" s="440" t="s">
        <v>725</v>
      </c>
      <c r="H363" s="518"/>
    </row>
    <row r="364" spans="1:8" s="98" customFormat="1" x14ac:dyDescent="0.35">
      <c r="A364" s="437"/>
      <c r="B364" s="367"/>
      <c r="C364" s="441" t="s">
        <v>177</v>
      </c>
      <c r="D364" s="437"/>
      <c r="E364" s="437"/>
      <c r="F364" s="437"/>
      <c r="G364" s="440" t="s">
        <v>725</v>
      </c>
      <c r="H364" s="518"/>
    </row>
    <row r="365" spans="1:8" s="98" customFormat="1" x14ac:dyDescent="0.35">
      <c r="A365" s="437"/>
      <c r="B365" s="367"/>
      <c r="C365" s="441" t="s">
        <v>178</v>
      </c>
      <c r="D365" s="437"/>
      <c r="E365" s="437"/>
      <c r="F365" s="437"/>
      <c r="G365" s="440" t="s">
        <v>725</v>
      </c>
      <c r="H365" s="518"/>
    </row>
    <row r="366" spans="1:8" s="98" customFormat="1" x14ac:dyDescent="0.35">
      <c r="A366" s="437"/>
      <c r="B366" s="367"/>
      <c r="C366" s="441" t="s">
        <v>179</v>
      </c>
      <c r="D366" s="437"/>
      <c r="E366" s="437"/>
      <c r="F366" s="437"/>
      <c r="G366" s="440" t="s">
        <v>725</v>
      </c>
      <c r="H366" s="518"/>
    </row>
    <row r="367" spans="1:8" s="98" customFormat="1" x14ac:dyDescent="0.35">
      <c r="A367" s="437"/>
      <c r="B367" s="367"/>
      <c r="C367" s="441" t="s">
        <v>176</v>
      </c>
      <c r="D367" s="437"/>
      <c r="E367" s="437"/>
      <c r="F367" s="437"/>
      <c r="G367" s="440" t="s">
        <v>725</v>
      </c>
      <c r="H367" s="518"/>
    </row>
    <row r="368" spans="1:8" s="98" customFormat="1" x14ac:dyDescent="0.35">
      <c r="A368" s="437"/>
      <c r="B368" s="367"/>
      <c r="C368" s="441" t="s">
        <v>184</v>
      </c>
      <c r="D368" s="437"/>
      <c r="E368" s="437"/>
      <c r="F368" s="437"/>
      <c r="G368" s="440" t="s">
        <v>725</v>
      </c>
      <c r="H368" s="518"/>
    </row>
    <row r="369" spans="1:8" s="98" customFormat="1" ht="15.5" customHeight="1" x14ac:dyDescent="0.35">
      <c r="A369" s="437">
        <v>44</v>
      </c>
      <c r="B369" s="367"/>
      <c r="C369" s="441" t="s">
        <v>594</v>
      </c>
      <c r="D369" s="437"/>
      <c r="E369" s="437"/>
      <c r="F369" s="437"/>
      <c r="G369" s="440" t="s">
        <v>725</v>
      </c>
      <c r="H369" s="518"/>
    </row>
    <row r="370" spans="1:8" s="101" customFormat="1" ht="54.5" customHeight="1" x14ac:dyDescent="0.3">
      <c r="A370" s="440"/>
      <c r="B370" s="368" t="s">
        <v>953</v>
      </c>
      <c r="C370" s="104" t="s">
        <v>69</v>
      </c>
      <c r="D370" s="440" t="s">
        <v>19</v>
      </c>
      <c r="E370" s="440"/>
      <c r="F370" s="440">
        <v>69</v>
      </c>
      <c r="G370" s="440">
        <v>69</v>
      </c>
      <c r="H370" s="104" t="s">
        <v>671</v>
      </c>
    </row>
    <row r="371" spans="1:8" s="98" customFormat="1" x14ac:dyDescent="0.35">
      <c r="A371" s="437"/>
      <c r="B371" s="367"/>
      <c r="C371" s="441" t="s">
        <v>192</v>
      </c>
      <c r="D371" s="437" t="s">
        <v>19</v>
      </c>
      <c r="E371" s="437"/>
      <c r="F371" s="437">
        <v>60</v>
      </c>
      <c r="G371" s="437">
        <v>60</v>
      </c>
      <c r="H371" s="104" t="s">
        <v>671</v>
      </c>
    </row>
    <row r="372" spans="1:8" s="98" customFormat="1" x14ac:dyDescent="0.35">
      <c r="A372" s="437"/>
      <c r="B372" s="367"/>
      <c r="C372" s="441" t="s">
        <v>193</v>
      </c>
      <c r="D372" s="437" t="s">
        <v>19</v>
      </c>
      <c r="E372" s="437"/>
      <c r="F372" s="437">
        <v>68</v>
      </c>
      <c r="G372" s="437">
        <v>68</v>
      </c>
      <c r="H372" s="104" t="s">
        <v>671</v>
      </c>
    </row>
    <row r="373" spans="1:8" s="98" customFormat="1" x14ac:dyDescent="0.35">
      <c r="A373" s="437"/>
      <c r="B373" s="367"/>
      <c r="C373" s="441" t="s">
        <v>214</v>
      </c>
      <c r="D373" s="437" t="s">
        <v>19</v>
      </c>
      <c r="E373" s="437"/>
      <c r="F373" s="437">
        <v>90</v>
      </c>
      <c r="G373" s="437">
        <v>90</v>
      </c>
      <c r="H373" s="104" t="s">
        <v>671</v>
      </c>
    </row>
    <row r="374" spans="1:8" s="98" customFormat="1" x14ac:dyDescent="0.35">
      <c r="A374" s="437"/>
      <c r="B374" s="367"/>
      <c r="C374" s="441" t="s">
        <v>195</v>
      </c>
      <c r="D374" s="437" t="s">
        <v>19</v>
      </c>
      <c r="E374" s="437"/>
      <c r="F374" s="437">
        <v>75</v>
      </c>
      <c r="G374" s="437">
        <v>75</v>
      </c>
      <c r="H374" s="104" t="s">
        <v>671</v>
      </c>
    </row>
    <row r="375" spans="1:8" s="98" customFormat="1" x14ac:dyDescent="0.35">
      <c r="A375" s="437"/>
      <c r="B375" s="367"/>
      <c r="C375" s="441" t="s">
        <v>196</v>
      </c>
      <c r="D375" s="437" t="s">
        <v>19</v>
      </c>
      <c r="E375" s="437"/>
      <c r="F375" s="437">
        <v>66</v>
      </c>
      <c r="G375" s="437">
        <v>66</v>
      </c>
      <c r="H375" s="104" t="s">
        <v>671</v>
      </c>
    </row>
    <row r="376" spans="1:8" s="98" customFormat="1" x14ac:dyDescent="0.35">
      <c r="A376" s="437"/>
      <c r="B376" s="367"/>
      <c r="C376" s="441" t="s">
        <v>215</v>
      </c>
      <c r="D376" s="437" t="s">
        <v>19</v>
      </c>
      <c r="E376" s="437"/>
      <c r="F376" s="437">
        <v>63</v>
      </c>
      <c r="G376" s="437">
        <v>63</v>
      </c>
      <c r="H376" s="104" t="s">
        <v>671</v>
      </c>
    </row>
    <row r="377" spans="1:8" s="98" customFormat="1" x14ac:dyDescent="0.35">
      <c r="A377" s="437"/>
      <c r="B377" s="367"/>
      <c r="C377" s="441" t="s">
        <v>198</v>
      </c>
      <c r="D377" s="437" t="s">
        <v>19</v>
      </c>
      <c r="E377" s="437"/>
      <c r="F377" s="437">
        <v>76</v>
      </c>
      <c r="G377" s="437">
        <v>76</v>
      </c>
      <c r="H377" s="104" t="s">
        <v>671</v>
      </c>
    </row>
    <row r="378" spans="1:8" s="98" customFormat="1" x14ac:dyDescent="0.35">
      <c r="A378" s="437"/>
      <c r="B378" s="367"/>
      <c r="C378" s="441" t="s">
        <v>199</v>
      </c>
      <c r="D378" s="437" t="s">
        <v>19</v>
      </c>
      <c r="E378" s="437"/>
      <c r="F378" s="437">
        <v>66</v>
      </c>
      <c r="G378" s="437">
        <v>66</v>
      </c>
      <c r="H378" s="104" t="s">
        <v>671</v>
      </c>
    </row>
    <row r="379" spans="1:8" s="98" customFormat="1" x14ac:dyDescent="0.35">
      <c r="A379" s="437"/>
      <c r="B379" s="367"/>
      <c r="C379" s="441" t="s">
        <v>216</v>
      </c>
      <c r="D379" s="437" t="s">
        <v>19</v>
      </c>
      <c r="E379" s="437"/>
      <c r="F379" s="437">
        <v>61</v>
      </c>
      <c r="G379" s="437">
        <v>61</v>
      </c>
      <c r="H379" s="104" t="s">
        <v>671</v>
      </c>
    </row>
    <row r="380" spans="1:8" s="98" customFormat="1" x14ac:dyDescent="0.35">
      <c r="A380" s="437"/>
      <c r="B380" s="367"/>
      <c r="C380" s="441" t="s">
        <v>201</v>
      </c>
      <c r="D380" s="437" t="s">
        <v>19</v>
      </c>
      <c r="E380" s="437"/>
      <c r="F380" s="437">
        <v>66</v>
      </c>
      <c r="G380" s="437">
        <v>66</v>
      </c>
      <c r="H380" s="104" t="s">
        <v>671</v>
      </c>
    </row>
    <row r="381" spans="1:8" s="98" customFormat="1" x14ac:dyDescent="0.35">
      <c r="A381" s="437"/>
      <c r="B381" s="367"/>
      <c r="C381" s="441" t="s">
        <v>202</v>
      </c>
      <c r="D381" s="437" t="s">
        <v>19</v>
      </c>
      <c r="E381" s="437"/>
      <c r="F381" s="437">
        <v>57</v>
      </c>
      <c r="G381" s="437">
        <v>57</v>
      </c>
      <c r="H381" s="104" t="s">
        <v>671</v>
      </c>
    </row>
    <row r="382" spans="1:8" s="98" customFormat="1" x14ac:dyDescent="0.35">
      <c r="A382" s="437"/>
      <c r="B382" s="367"/>
      <c r="C382" s="441" t="s">
        <v>203</v>
      </c>
      <c r="D382" s="437" t="s">
        <v>19</v>
      </c>
      <c r="E382" s="437"/>
      <c r="F382" s="437">
        <v>50</v>
      </c>
      <c r="G382" s="437">
        <v>50</v>
      </c>
      <c r="H382" s="104" t="s">
        <v>671</v>
      </c>
    </row>
    <row r="383" spans="1:8" s="98" customFormat="1" x14ac:dyDescent="0.35">
      <c r="A383" s="437"/>
      <c r="B383" s="367"/>
      <c r="C383" s="441" t="s">
        <v>204</v>
      </c>
      <c r="D383" s="437" t="s">
        <v>19</v>
      </c>
      <c r="E383" s="437"/>
      <c r="F383" s="437">
        <v>89</v>
      </c>
      <c r="G383" s="437">
        <v>89</v>
      </c>
      <c r="H383" s="104" t="s">
        <v>671</v>
      </c>
    </row>
    <row r="384" spans="1:8" s="98" customFormat="1" ht="15.5" customHeight="1" x14ac:dyDescent="0.35">
      <c r="A384" s="437">
        <v>45</v>
      </c>
      <c r="B384" s="367"/>
      <c r="C384" s="441" t="s">
        <v>595</v>
      </c>
      <c r="D384" s="437"/>
      <c r="E384" s="437"/>
      <c r="F384" s="437"/>
      <c r="G384" s="437"/>
      <c r="H384" s="437"/>
    </row>
    <row r="385" spans="1:8" s="101" customFormat="1" ht="30" x14ac:dyDescent="0.3">
      <c r="A385" s="440"/>
      <c r="B385" s="368" t="s">
        <v>954</v>
      </c>
      <c r="C385" s="104" t="s">
        <v>83</v>
      </c>
      <c r="D385" s="440" t="s">
        <v>19</v>
      </c>
      <c r="E385" s="440"/>
      <c r="F385" s="440">
        <v>16.899999999999999</v>
      </c>
      <c r="G385" s="440">
        <v>16.899999999999999</v>
      </c>
      <c r="H385" s="104" t="s">
        <v>671</v>
      </c>
    </row>
    <row r="386" spans="1:8" s="98" customFormat="1" x14ac:dyDescent="0.35">
      <c r="A386" s="437"/>
      <c r="B386" s="367"/>
      <c r="C386" s="441" t="s">
        <v>168</v>
      </c>
      <c r="D386" s="437" t="s">
        <v>19</v>
      </c>
      <c r="E386" s="440"/>
      <c r="F386" s="437">
        <v>22.23</v>
      </c>
      <c r="G386" s="437">
        <v>22.23</v>
      </c>
      <c r="H386" s="104" t="s">
        <v>671</v>
      </c>
    </row>
    <row r="387" spans="1:8" s="98" customFormat="1" x14ac:dyDescent="0.35">
      <c r="A387" s="437"/>
      <c r="B387" s="367"/>
      <c r="C387" s="441" t="s">
        <v>169</v>
      </c>
      <c r="D387" s="437" t="s">
        <v>19</v>
      </c>
      <c r="E387" s="440"/>
      <c r="F387" s="437">
        <v>9.09</v>
      </c>
      <c r="G387" s="437">
        <v>9.09</v>
      </c>
      <c r="H387" s="104" t="s">
        <v>671</v>
      </c>
    </row>
    <row r="388" spans="1:8" s="98" customFormat="1" x14ac:dyDescent="0.35">
      <c r="A388" s="437"/>
      <c r="B388" s="367"/>
      <c r="C388" s="441" t="s">
        <v>170</v>
      </c>
      <c r="D388" s="437" t="s">
        <v>19</v>
      </c>
      <c r="E388" s="440"/>
      <c r="F388" s="437">
        <v>7.14</v>
      </c>
      <c r="G388" s="437">
        <v>7.14</v>
      </c>
      <c r="H388" s="104" t="s">
        <v>671</v>
      </c>
    </row>
    <row r="389" spans="1:8" s="98" customFormat="1" x14ac:dyDescent="0.35">
      <c r="A389" s="437"/>
      <c r="B389" s="367"/>
      <c r="C389" s="441" t="s">
        <v>171</v>
      </c>
      <c r="D389" s="437" t="s">
        <v>19</v>
      </c>
      <c r="E389" s="440"/>
      <c r="F389" s="437">
        <v>13.79</v>
      </c>
      <c r="G389" s="437">
        <v>13.79</v>
      </c>
      <c r="H389" s="104" t="s">
        <v>671</v>
      </c>
    </row>
    <row r="390" spans="1:8" s="98" customFormat="1" x14ac:dyDescent="0.35">
      <c r="A390" s="437"/>
      <c r="B390" s="367"/>
      <c r="C390" s="441" t="s">
        <v>172</v>
      </c>
      <c r="D390" s="437" t="s">
        <v>19</v>
      </c>
      <c r="E390" s="440"/>
      <c r="F390" s="437"/>
      <c r="G390" s="437"/>
      <c r="H390" s="104"/>
    </row>
    <row r="391" spans="1:8" s="98" customFormat="1" x14ac:dyDescent="0.35">
      <c r="A391" s="437"/>
      <c r="B391" s="367"/>
      <c r="C391" s="441" t="s">
        <v>174</v>
      </c>
      <c r="D391" s="437" t="s">
        <v>19</v>
      </c>
      <c r="E391" s="440"/>
      <c r="F391" s="437">
        <v>21.62</v>
      </c>
      <c r="G391" s="437">
        <v>21.62</v>
      </c>
      <c r="H391" s="104" t="s">
        <v>671</v>
      </c>
    </row>
    <row r="392" spans="1:8" s="98" customFormat="1" x14ac:dyDescent="0.35">
      <c r="A392" s="437"/>
      <c r="B392" s="367"/>
      <c r="C392" s="441" t="s">
        <v>183</v>
      </c>
      <c r="D392" s="437" t="s">
        <v>19</v>
      </c>
      <c r="E392" s="440"/>
      <c r="F392" s="437">
        <v>9.73</v>
      </c>
      <c r="G392" s="437">
        <v>9.73</v>
      </c>
      <c r="H392" s="104" t="s">
        <v>671</v>
      </c>
    </row>
    <row r="393" spans="1:8" s="98" customFormat="1" x14ac:dyDescent="0.35">
      <c r="A393" s="437"/>
      <c r="B393" s="367"/>
      <c r="C393" s="441" t="s">
        <v>173</v>
      </c>
      <c r="D393" s="437" t="s">
        <v>19</v>
      </c>
      <c r="E393" s="440"/>
      <c r="F393" s="437">
        <v>13.33</v>
      </c>
      <c r="G393" s="437">
        <v>13.33</v>
      </c>
      <c r="H393" s="104" t="s">
        <v>671</v>
      </c>
    </row>
    <row r="394" spans="1:8" s="98" customFormat="1" x14ac:dyDescent="0.35">
      <c r="A394" s="437"/>
      <c r="B394" s="367"/>
      <c r="C394" s="441" t="s">
        <v>175</v>
      </c>
      <c r="D394" s="437" t="s">
        <v>19</v>
      </c>
      <c r="E394" s="440"/>
      <c r="F394" s="437">
        <v>21.28</v>
      </c>
      <c r="G394" s="437">
        <v>21.28</v>
      </c>
      <c r="H394" s="104" t="s">
        <v>671</v>
      </c>
    </row>
    <row r="395" spans="1:8" s="98" customFormat="1" x14ac:dyDescent="0.35">
      <c r="A395" s="437"/>
      <c r="B395" s="367"/>
      <c r="C395" s="441" t="s">
        <v>177</v>
      </c>
      <c r="D395" s="437" t="s">
        <v>19</v>
      </c>
      <c r="E395" s="440"/>
      <c r="F395" s="437">
        <v>14.29</v>
      </c>
      <c r="G395" s="437">
        <v>14.29</v>
      </c>
      <c r="H395" s="104" t="s">
        <v>671</v>
      </c>
    </row>
    <row r="396" spans="1:8" s="98" customFormat="1" x14ac:dyDescent="0.35">
      <c r="A396" s="437"/>
      <c r="B396" s="367"/>
      <c r="C396" s="441" t="s">
        <v>178</v>
      </c>
      <c r="D396" s="437" t="s">
        <v>19</v>
      </c>
      <c r="E396" s="440"/>
      <c r="F396" s="437"/>
      <c r="G396" s="437"/>
      <c r="H396" s="104"/>
    </row>
    <row r="397" spans="1:8" s="98" customFormat="1" x14ac:dyDescent="0.35">
      <c r="A397" s="437"/>
      <c r="B397" s="367"/>
      <c r="C397" s="441" t="s">
        <v>179</v>
      </c>
      <c r="D397" s="437" t="s">
        <v>19</v>
      </c>
      <c r="E397" s="440"/>
      <c r="F397" s="437">
        <v>20</v>
      </c>
      <c r="G397" s="437">
        <v>20</v>
      </c>
      <c r="H397" s="104" t="s">
        <v>671</v>
      </c>
    </row>
    <row r="398" spans="1:8" s="98" customFormat="1" x14ac:dyDescent="0.35">
      <c r="A398" s="437"/>
      <c r="B398" s="367"/>
      <c r="C398" s="441" t="s">
        <v>180</v>
      </c>
      <c r="D398" s="437" t="s">
        <v>19</v>
      </c>
      <c r="E398" s="440"/>
      <c r="F398" s="437">
        <v>23.21</v>
      </c>
      <c r="G398" s="437">
        <v>23.21</v>
      </c>
      <c r="H398" s="104" t="s">
        <v>671</v>
      </c>
    </row>
    <row r="399" spans="1:8" s="98" customFormat="1" x14ac:dyDescent="0.35">
      <c r="A399" s="437"/>
      <c r="B399" s="367"/>
      <c r="C399" s="441" t="s">
        <v>184</v>
      </c>
      <c r="D399" s="437" t="s">
        <v>19</v>
      </c>
      <c r="E399" s="440"/>
      <c r="F399" s="437">
        <v>17.2</v>
      </c>
      <c r="G399" s="437">
        <v>17.2</v>
      </c>
      <c r="H399" s="104" t="s">
        <v>671</v>
      </c>
    </row>
    <row r="400" spans="1:8" s="98" customFormat="1" ht="15.5" customHeight="1" x14ac:dyDescent="0.35">
      <c r="A400" s="437">
        <v>46</v>
      </c>
      <c r="B400" s="367"/>
      <c r="C400" s="441" t="s">
        <v>596</v>
      </c>
      <c r="D400" s="437"/>
      <c r="E400" s="437"/>
      <c r="F400" s="437"/>
      <c r="G400" s="437"/>
      <c r="H400" s="104"/>
    </row>
    <row r="401" spans="1:8" s="101" customFormat="1" ht="30" x14ac:dyDescent="0.3">
      <c r="A401" s="440"/>
      <c r="B401" s="368" t="s">
        <v>909</v>
      </c>
      <c r="C401" s="104" t="s">
        <v>269</v>
      </c>
      <c r="D401" s="440"/>
      <c r="E401" s="440"/>
      <c r="F401" s="440"/>
      <c r="G401" s="440"/>
      <c r="H401" s="440"/>
    </row>
    <row r="402" spans="1:8" s="101" customFormat="1" ht="15" x14ac:dyDescent="0.3">
      <c r="A402" s="440"/>
      <c r="B402" s="368" t="s">
        <v>955</v>
      </c>
      <c r="C402" s="104" t="s">
        <v>270</v>
      </c>
      <c r="D402" s="440" t="s">
        <v>19</v>
      </c>
      <c r="E402" s="440"/>
      <c r="F402" s="440">
        <v>100</v>
      </c>
      <c r="G402" s="440">
        <v>100</v>
      </c>
      <c r="H402" s="104" t="s">
        <v>671</v>
      </c>
    </row>
    <row r="403" spans="1:8" s="98" customFormat="1" x14ac:dyDescent="0.35">
      <c r="A403" s="437"/>
      <c r="B403" s="367"/>
      <c r="C403" s="441" t="s">
        <v>186</v>
      </c>
      <c r="D403" s="437" t="s">
        <v>19</v>
      </c>
      <c r="E403" s="437"/>
      <c r="F403" s="437">
        <v>100</v>
      </c>
      <c r="G403" s="437">
        <v>100</v>
      </c>
      <c r="H403" s="104" t="s">
        <v>671</v>
      </c>
    </row>
    <row r="404" spans="1:8" s="98" customFormat="1" x14ac:dyDescent="0.35">
      <c r="A404" s="437"/>
      <c r="B404" s="367"/>
      <c r="C404" s="441" t="s">
        <v>188</v>
      </c>
      <c r="D404" s="437" t="s">
        <v>19</v>
      </c>
      <c r="E404" s="437"/>
      <c r="F404" s="437">
        <v>100</v>
      </c>
      <c r="G404" s="437">
        <v>100</v>
      </c>
      <c r="H404" s="104" t="s">
        <v>671</v>
      </c>
    </row>
    <row r="405" spans="1:8" s="98" customFormat="1" x14ac:dyDescent="0.35">
      <c r="A405" s="437"/>
      <c r="B405" s="367"/>
      <c r="C405" s="441" t="s">
        <v>189</v>
      </c>
      <c r="D405" s="437" t="s">
        <v>19</v>
      </c>
      <c r="E405" s="437"/>
      <c r="F405" s="437">
        <v>100</v>
      </c>
      <c r="G405" s="437">
        <v>100</v>
      </c>
      <c r="H405" s="104" t="s">
        <v>671</v>
      </c>
    </row>
    <row r="406" spans="1:8" s="98" customFormat="1" x14ac:dyDescent="0.35">
      <c r="A406" s="437"/>
      <c r="B406" s="367"/>
      <c r="C406" s="441" t="s">
        <v>190</v>
      </c>
      <c r="D406" s="437" t="s">
        <v>19</v>
      </c>
      <c r="E406" s="437"/>
      <c r="F406" s="437">
        <v>100</v>
      </c>
      <c r="G406" s="437">
        <v>100</v>
      </c>
      <c r="H406" s="104" t="s">
        <v>671</v>
      </c>
    </row>
    <row r="407" spans="1:8" s="98" customFormat="1" x14ac:dyDescent="0.35">
      <c r="A407" s="437"/>
      <c r="B407" s="367"/>
      <c r="C407" s="441" t="s">
        <v>191</v>
      </c>
      <c r="D407" s="437" t="s">
        <v>19</v>
      </c>
      <c r="E407" s="437"/>
      <c r="F407" s="437">
        <v>100</v>
      </c>
      <c r="G407" s="437">
        <v>100</v>
      </c>
      <c r="H407" s="104" t="s">
        <v>671</v>
      </c>
    </row>
    <row r="408" spans="1:8" s="101" customFormat="1" ht="15" x14ac:dyDescent="0.3">
      <c r="A408" s="440"/>
      <c r="B408" s="368" t="s">
        <v>956</v>
      </c>
      <c r="C408" s="104" t="s">
        <v>271</v>
      </c>
      <c r="D408" s="440" t="s">
        <v>19</v>
      </c>
      <c r="E408" s="440"/>
      <c r="F408" s="440" t="s">
        <v>501</v>
      </c>
      <c r="G408" s="440" t="s">
        <v>501</v>
      </c>
      <c r="H408" s="104" t="s">
        <v>671</v>
      </c>
    </row>
    <row r="409" spans="1:8" s="98" customFormat="1" x14ac:dyDescent="0.35">
      <c r="A409" s="437"/>
      <c r="B409" s="367"/>
      <c r="C409" s="441" t="s">
        <v>168</v>
      </c>
      <c r="D409" s="437" t="s">
        <v>19</v>
      </c>
      <c r="E409" s="437"/>
      <c r="F409" s="437" t="s">
        <v>597</v>
      </c>
      <c r="G409" s="437" t="s">
        <v>597</v>
      </c>
      <c r="H409" s="104" t="s">
        <v>671</v>
      </c>
    </row>
    <row r="410" spans="1:8" s="98" customFormat="1" x14ac:dyDescent="0.35">
      <c r="A410" s="437"/>
      <c r="B410" s="367"/>
      <c r="C410" s="441" t="s">
        <v>169</v>
      </c>
      <c r="D410" s="437" t="s">
        <v>19</v>
      </c>
      <c r="E410" s="437"/>
      <c r="F410" s="437" t="s">
        <v>598</v>
      </c>
      <c r="G410" s="437" t="s">
        <v>598</v>
      </c>
      <c r="H410" s="104" t="s">
        <v>671</v>
      </c>
    </row>
    <row r="411" spans="1:8" s="98" customFormat="1" x14ac:dyDescent="0.35">
      <c r="A411" s="437"/>
      <c r="B411" s="367"/>
      <c r="C411" s="441" t="s">
        <v>170</v>
      </c>
      <c r="D411" s="437" t="s">
        <v>19</v>
      </c>
      <c r="E411" s="437"/>
      <c r="F411" s="437" t="s">
        <v>599</v>
      </c>
      <c r="G411" s="437" t="s">
        <v>599</v>
      </c>
      <c r="H411" s="104" t="s">
        <v>671</v>
      </c>
    </row>
    <row r="412" spans="1:8" s="98" customFormat="1" x14ac:dyDescent="0.35">
      <c r="A412" s="437"/>
      <c r="B412" s="367"/>
      <c r="C412" s="441" t="s">
        <v>171</v>
      </c>
      <c r="D412" s="437" t="s">
        <v>19</v>
      </c>
      <c r="E412" s="437"/>
      <c r="F412" s="437" t="s">
        <v>600</v>
      </c>
      <c r="G412" s="437" t="s">
        <v>600</v>
      </c>
      <c r="H412" s="104" t="s">
        <v>671</v>
      </c>
    </row>
    <row r="413" spans="1:8" s="98" customFormat="1" ht="108.5" x14ac:dyDescent="0.35">
      <c r="A413" s="437"/>
      <c r="B413" s="367"/>
      <c r="C413" s="441" t="s">
        <v>172</v>
      </c>
      <c r="D413" s="437" t="s">
        <v>19</v>
      </c>
      <c r="E413" s="437"/>
      <c r="F413" s="437" t="s">
        <v>601</v>
      </c>
      <c r="G413" s="437" t="s">
        <v>863</v>
      </c>
      <c r="H413" s="63" t="s">
        <v>972</v>
      </c>
    </row>
    <row r="414" spans="1:8" s="98" customFormat="1" x14ac:dyDescent="0.35">
      <c r="A414" s="437"/>
      <c r="B414" s="367"/>
      <c r="C414" s="441" t="s">
        <v>173</v>
      </c>
      <c r="D414" s="437" t="s">
        <v>19</v>
      </c>
      <c r="E414" s="437"/>
      <c r="F414" s="437" t="s">
        <v>602</v>
      </c>
      <c r="G414" s="437" t="s">
        <v>602</v>
      </c>
      <c r="H414" s="104" t="s">
        <v>671</v>
      </c>
    </row>
    <row r="415" spans="1:8" s="98" customFormat="1" x14ac:dyDescent="0.35">
      <c r="A415" s="437"/>
      <c r="B415" s="367"/>
      <c r="C415" s="441" t="s">
        <v>174</v>
      </c>
      <c r="D415" s="437" t="s">
        <v>19</v>
      </c>
      <c r="E415" s="437"/>
      <c r="F415" s="437" t="s">
        <v>603</v>
      </c>
      <c r="G415" s="437" t="s">
        <v>603</v>
      </c>
      <c r="H415" s="104" t="s">
        <v>671</v>
      </c>
    </row>
    <row r="416" spans="1:8" s="98" customFormat="1" x14ac:dyDescent="0.35">
      <c r="A416" s="437"/>
      <c r="B416" s="367"/>
      <c r="C416" s="441" t="s">
        <v>175</v>
      </c>
      <c r="D416" s="437" t="s">
        <v>19</v>
      </c>
      <c r="E416" s="437"/>
      <c r="F416" s="437" t="s">
        <v>604</v>
      </c>
      <c r="G416" s="437" t="s">
        <v>604</v>
      </c>
      <c r="H416" s="104" t="s">
        <v>671</v>
      </c>
    </row>
    <row r="417" spans="1:8" s="98" customFormat="1" x14ac:dyDescent="0.35">
      <c r="A417" s="437"/>
      <c r="B417" s="367"/>
      <c r="C417" s="441" t="s">
        <v>176</v>
      </c>
      <c r="D417" s="437" t="s">
        <v>19</v>
      </c>
      <c r="E417" s="437"/>
      <c r="F417" s="437" t="s">
        <v>605</v>
      </c>
      <c r="G417" s="437" t="s">
        <v>605</v>
      </c>
      <c r="H417" s="104" t="s">
        <v>671</v>
      </c>
    </row>
    <row r="418" spans="1:8" s="98" customFormat="1" ht="36" customHeight="1" x14ac:dyDescent="0.35">
      <c r="A418" s="437"/>
      <c r="B418" s="367"/>
      <c r="C418" s="441" t="s">
        <v>177</v>
      </c>
      <c r="D418" s="437" t="s">
        <v>19</v>
      </c>
      <c r="E418" s="437"/>
      <c r="F418" s="437" t="s">
        <v>606</v>
      </c>
      <c r="G418" s="437" t="s">
        <v>864</v>
      </c>
      <c r="H418" s="63" t="s">
        <v>973</v>
      </c>
    </row>
    <row r="419" spans="1:8" s="98" customFormat="1" x14ac:dyDescent="0.35">
      <c r="A419" s="437"/>
      <c r="B419" s="367"/>
      <c r="C419" s="441" t="s">
        <v>178</v>
      </c>
      <c r="D419" s="437" t="s">
        <v>19</v>
      </c>
      <c r="E419" s="437"/>
      <c r="F419" s="437" t="s">
        <v>607</v>
      </c>
      <c r="G419" s="437" t="s">
        <v>607</v>
      </c>
      <c r="H419" s="104" t="s">
        <v>671</v>
      </c>
    </row>
    <row r="420" spans="1:8" s="98" customFormat="1" x14ac:dyDescent="0.35">
      <c r="A420" s="437"/>
      <c r="B420" s="367"/>
      <c r="C420" s="441" t="s">
        <v>179</v>
      </c>
      <c r="D420" s="437" t="s">
        <v>19</v>
      </c>
      <c r="E420" s="437"/>
      <c r="F420" s="437" t="s">
        <v>608</v>
      </c>
      <c r="G420" s="437" t="s">
        <v>608</v>
      </c>
      <c r="H420" s="104" t="s">
        <v>671</v>
      </c>
    </row>
    <row r="421" spans="1:8" s="98" customFormat="1" x14ac:dyDescent="0.35">
      <c r="A421" s="437"/>
      <c r="B421" s="367"/>
      <c r="C421" s="441" t="s">
        <v>180</v>
      </c>
      <c r="D421" s="437" t="s">
        <v>19</v>
      </c>
      <c r="E421" s="437"/>
      <c r="F421" s="437" t="s">
        <v>609</v>
      </c>
      <c r="G421" s="437" t="s">
        <v>609</v>
      </c>
      <c r="H421" s="104" t="s">
        <v>671</v>
      </c>
    </row>
    <row r="422" spans="1:8" s="98" customFormat="1" ht="15.5" customHeight="1" x14ac:dyDescent="0.35">
      <c r="A422" s="437">
        <v>47</v>
      </c>
      <c r="B422" s="367"/>
      <c r="C422" s="441" t="s">
        <v>610</v>
      </c>
      <c r="D422" s="437"/>
      <c r="E422" s="437"/>
      <c r="F422" s="437"/>
      <c r="G422" s="437"/>
      <c r="H422" s="437"/>
    </row>
    <row r="423" spans="1:8" s="101" customFormat="1" ht="15" x14ac:dyDescent="0.3">
      <c r="A423" s="440"/>
      <c r="B423" s="368" t="s">
        <v>909</v>
      </c>
      <c r="C423" s="104" t="s">
        <v>611</v>
      </c>
      <c r="D423" s="440" t="s">
        <v>19</v>
      </c>
      <c r="E423" s="440"/>
      <c r="F423" s="440"/>
      <c r="G423" s="440"/>
      <c r="H423" s="440"/>
    </row>
    <row r="424" spans="1:8" s="101" customFormat="1" ht="15" x14ac:dyDescent="0.3">
      <c r="A424" s="440"/>
      <c r="B424" s="368" t="s">
        <v>957</v>
      </c>
      <c r="C424" s="104" t="s">
        <v>270</v>
      </c>
      <c r="D424" s="440" t="s">
        <v>19</v>
      </c>
      <c r="E424" s="440"/>
      <c r="F424" s="440">
        <v>74.400000000000006</v>
      </c>
      <c r="G424" s="440">
        <v>74.400000000000006</v>
      </c>
      <c r="H424" s="104" t="s">
        <v>671</v>
      </c>
    </row>
    <row r="425" spans="1:8" s="98" customFormat="1" x14ac:dyDescent="0.35">
      <c r="A425" s="437"/>
      <c r="B425" s="367"/>
      <c r="C425" s="441" t="s">
        <v>186</v>
      </c>
      <c r="D425" s="437" t="s">
        <v>19</v>
      </c>
      <c r="E425" s="437"/>
      <c r="F425" s="437">
        <v>86</v>
      </c>
      <c r="G425" s="437">
        <v>86</v>
      </c>
      <c r="H425" s="104" t="s">
        <v>671</v>
      </c>
    </row>
    <row r="426" spans="1:8" s="98" customFormat="1" x14ac:dyDescent="0.35">
      <c r="A426" s="437"/>
      <c r="B426" s="367"/>
      <c r="C426" s="441" t="s">
        <v>188</v>
      </c>
      <c r="D426" s="437" t="s">
        <v>19</v>
      </c>
      <c r="E426" s="437"/>
      <c r="F426" s="437">
        <v>0</v>
      </c>
      <c r="G426" s="437">
        <v>0</v>
      </c>
      <c r="H426" s="437"/>
    </row>
    <row r="427" spans="1:8" s="98" customFormat="1" x14ac:dyDescent="0.35">
      <c r="A427" s="437"/>
      <c r="B427" s="367"/>
      <c r="C427" s="441" t="s">
        <v>189</v>
      </c>
      <c r="D427" s="437" t="s">
        <v>19</v>
      </c>
      <c r="E427" s="437"/>
      <c r="F427" s="437">
        <v>0</v>
      </c>
      <c r="G427" s="437">
        <v>0</v>
      </c>
      <c r="H427" s="437"/>
    </row>
    <row r="428" spans="1:8" s="98" customFormat="1" x14ac:dyDescent="0.35">
      <c r="A428" s="437"/>
      <c r="B428" s="367"/>
      <c r="C428" s="441" t="s">
        <v>190</v>
      </c>
      <c r="D428" s="437" t="s">
        <v>19</v>
      </c>
      <c r="E428" s="437"/>
      <c r="F428" s="437">
        <v>0</v>
      </c>
      <c r="G428" s="437">
        <v>0</v>
      </c>
      <c r="H428" s="437"/>
    </row>
    <row r="429" spans="1:8" s="98" customFormat="1" x14ac:dyDescent="0.35">
      <c r="A429" s="437"/>
      <c r="B429" s="367"/>
      <c r="C429" s="441" t="s">
        <v>191</v>
      </c>
      <c r="D429" s="437" t="s">
        <v>19</v>
      </c>
      <c r="E429" s="437"/>
      <c r="F429" s="437">
        <v>0</v>
      </c>
      <c r="G429" s="437">
        <v>0</v>
      </c>
      <c r="H429" s="437"/>
    </row>
    <row r="430" spans="1:8" s="101" customFormat="1" ht="105" x14ac:dyDescent="0.3">
      <c r="A430" s="440"/>
      <c r="B430" s="368" t="s">
        <v>958</v>
      </c>
      <c r="C430" s="104" t="s">
        <v>271</v>
      </c>
      <c r="D430" s="440" t="s">
        <v>19</v>
      </c>
      <c r="E430" s="440"/>
      <c r="F430" s="440">
        <v>4.33</v>
      </c>
      <c r="G430" s="440">
        <v>0.62</v>
      </c>
      <c r="H430" s="104" t="s">
        <v>865</v>
      </c>
    </row>
    <row r="431" spans="1:8" s="98" customFormat="1" x14ac:dyDescent="0.35">
      <c r="A431" s="437"/>
      <c r="B431" s="367"/>
      <c r="C431" s="441" t="s">
        <v>168</v>
      </c>
      <c r="D431" s="437" t="s">
        <v>19</v>
      </c>
      <c r="E431" s="437"/>
      <c r="F431" s="437">
        <v>15.5</v>
      </c>
      <c r="G431" s="437">
        <v>15.5</v>
      </c>
      <c r="H431" s="104" t="s">
        <v>671</v>
      </c>
    </row>
    <row r="432" spans="1:8" s="98" customFormat="1" x14ac:dyDescent="0.35">
      <c r="A432" s="437"/>
      <c r="B432" s="367"/>
      <c r="C432" s="441" t="s">
        <v>169</v>
      </c>
      <c r="D432" s="437" t="s">
        <v>19</v>
      </c>
      <c r="E432" s="437"/>
      <c r="F432" s="437">
        <v>0</v>
      </c>
      <c r="G432" s="437">
        <v>0</v>
      </c>
      <c r="H432" s="437"/>
    </row>
    <row r="433" spans="1:8" s="98" customFormat="1" x14ac:dyDescent="0.35">
      <c r="A433" s="437"/>
      <c r="B433" s="367"/>
      <c r="C433" s="441" t="s">
        <v>170</v>
      </c>
      <c r="D433" s="437" t="s">
        <v>19</v>
      </c>
      <c r="E433" s="437"/>
      <c r="F433" s="437">
        <v>0</v>
      </c>
      <c r="G433" s="437">
        <v>0</v>
      </c>
      <c r="H433" s="437"/>
    </row>
    <row r="434" spans="1:8" s="98" customFormat="1" x14ac:dyDescent="0.35">
      <c r="A434" s="437"/>
      <c r="B434" s="367"/>
      <c r="C434" s="441" t="s">
        <v>171</v>
      </c>
      <c r="D434" s="437" t="s">
        <v>19</v>
      </c>
      <c r="E434" s="437"/>
      <c r="F434" s="437">
        <v>0</v>
      </c>
      <c r="G434" s="437">
        <v>0</v>
      </c>
      <c r="H434" s="437"/>
    </row>
    <row r="435" spans="1:8" s="98" customFormat="1" x14ac:dyDescent="0.35">
      <c r="A435" s="437"/>
      <c r="B435" s="367"/>
      <c r="C435" s="441" t="s">
        <v>172</v>
      </c>
      <c r="D435" s="437" t="s">
        <v>19</v>
      </c>
      <c r="E435" s="437"/>
      <c r="F435" s="437">
        <v>0</v>
      </c>
      <c r="G435" s="437">
        <v>0</v>
      </c>
      <c r="H435" s="437"/>
    </row>
    <row r="436" spans="1:8" s="98" customFormat="1" x14ac:dyDescent="0.35">
      <c r="A436" s="437"/>
      <c r="B436" s="367"/>
      <c r="C436" s="441" t="s">
        <v>174</v>
      </c>
      <c r="D436" s="437" t="s">
        <v>19</v>
      </c>
      <c r="E436" s="437"/>
      <c r="F436" s="437">
        <v>0</v>
      </c>
      <c r="G436" s="437">
        <v>0</v>
      </c>
      <c r="H436" s="437"/>
    </row>
    <row r="437" spans="1:8" s="98" customFormat="1" ht="108.5" x14ac:dyDescent="0.35">
      <c r="A437" s="437"/>
      <c r="B437" s="367"/>
      <c r="C437" s="441" t="s">
        <v>183</v>
      </c>
      <c r="D437" s="437" t="s">
        <v>19</v>
      </c>
      <c r="E437" s="437"/>
      <c r="F437" s="437">
        <v>29</v>
      </c>
      <c r="G437" s="437">
        <v>0</v>
      </c>
      <c r="H437" s="441" t="s">
        <v>906</v>
      </c>
    </row>
    <row r="438" spans="1:8" s="98" customFormat="1" x14ac:dyDescent="0.35">
      <c r="A438" s="437"/>
      <c r="B438" s="367"/>
      <c r="C438" s="441" t="s">
        <v>173</v>
      </c>
      <c r="D438" s="437" t="s">
        <v>19</v>
      </c>
      <c r="E438" s="437"/>
      <c r="F438" s="437">
        <v>0</v>
      </c>
      <c r="G438" s="437">
        <v>0</v>
      </c>
      <c r="H438" s="437"/>
    </row>
    <row r="439" spans="1:8" s="98" customFormat="1" x14ac:dyDescent="0.35">
      <c r="A439" s="437"/>
      <c r="B439" s="367"/>
      <c r="C439" s="441" t="s">
        <v>175</v>
      </c>
      <c r="D439" s="437" t="s">
        <v>19</v>
      </c>
      <c r="E439" s="437"/>
      <c r="F439" s="437">
        <v>0</v>
      </c>
      <c r="G439" s="437">
        <v>0</v>
      </c>
      <c r="H439" s="437"/>
    </row>
    <row r="440" spans="1:8" s="98" customFormat="1" x14ac:dyDescent="0.35">
      <c r="A440" s="437"/>
      <c r="B440" s="367"/>
      <c r="C440" s="441" t="s">
        <v>177</v>
      </c>
      <c r="D440" s="437" t="s">
        <v>19</v>
      </c>
      <c r="E440" s="437"/>
      <c r="F440" s="437">
        <v>0</v>
      </c>
      <c r="G440" s="437">
        <v>0</v>
      </c>
      <c r="H440" s="437"/>
    </row>
    <row r="441" spans="1:8" s="98" customFormat="1" x14ac:dyDescent="0.35">
      <c r="A441" s="437"/>
      <c r="B441" s="367"/>
      <c r="C441" s="441" t="s">
        <v>178</v>
      </c>
      <c r="D441" s="437" t="s">
        <v>19</v>
      </c>
      <c r="E441" s="437"/>
      <c r="F441" s="437">
        <v>0</v>
      </c>
      <c r="G441" s="437">
        <v>0</v>
      </c>
      <c r="H441" s="437"/>
    </row>
    <row r="442" spans="1:8" s="98" customFormat="1" x14ac:dyDescent="0.35">
      <c r="A442" s="437"/>
      <c r="B442" s="367"/>
      <c r="C442" s="441" t="s">
        <v>179</v>
      </c>
      <c r="D442" s="437" t="s">
        <v>19</v>
      </c>
      <c r="E442" s="437"/>
      <c r="F442" s="437">
        <v>0</v>
      </c>
      <c r="G442" s="437">
        <v>0</v>
      </c>
      <c r="H442" s="437"/>
    </row>
    <row r="443" spans="1:8" s="98" customFormat="1" x14ac:dyDescent="0.35">
      <c r="A443" s="437"/>
      <c r="B443" s="367"/>
      <c r="C443" s="441" t="s">
        <v>180</v>
      </c>
      <c r="D443" s="437" t="s">
        <v>19</v>
      </c>
      <c r="E443" s="437"/>
      <c r="F443" s="437">
        <v>0</v>
      </c>
      <c r="G443" s="437">
        <v>0</v>
      </c>
      <c r="H443" s="437"/>
    </row>
    <row r="444" spans="1:8" s="98" customFormat="1" ht="15.5" customHeight="1" x14ac:dyDescent="0.35">
      <c r="A444" s="437">
        <v>48</v>
      </c>
      <c r="B444" s="367"/>
      <c r="C444" s="441" t="s">
        <v>612</v>
      </c>
      <c r="D444" s="437"/>
      <c r="E444" s="437"/>
      <c r="F444" s="437"/>
      <c r="G444" s="437"/>
      <c r="H444" s="437"/>
    </row>
    <row r="445" spans="1:8" s="101" customFormat="1" ht="62" x14ac:dyDescent="0.3">
      <c r="A445" s="440"/>
      <c r="B445" s="368" t="s">
        <v>959</v>
      </c>
      <c r="C445" s="104" t="s">
        <v>272</v>
      </c>
      <c r="D445" s="440" t="s">
        <v>19</v>
      </c>
      <c r="E445" s="440"/>
      <c r="F445" s="440">
        <v>13</v>
      </c>
      <c r="G445" s="79">
        <v>13.04</v>
      </c>
      <c r="H445" s="172" t="s">
        <v>751</v>
      </c>
    </row>
    <row r="446" spans="1:8" s="98" customFormat="1" x14ac:dyDescent="0.35">
      <c r="A446" s="437"/>
      <c r="B446" s="367"/>
      <c r="C446" s="441" t="s">
        <v>166</v>
      </c>
      <c r="D446" s="437" t="s">
        <v>167</v>
      </c>
      <c r="E446" s="437"/>
      <c r="F446" s="437"/>
      <c r="G446" s="437"/>
      <c r="H446" s="437"/>
    </row>
    <row r="447" spans="1:8" s="98" customFormat="1" ht="15.5" customHeight="1" x14ac:dyDescent="0.35">
      <c r="A447" s="437">
        <v>49</v>
      </c>
      <c r="B447" s="367"/>
      <c r="C447" s="441" t="s">
        <v>613</v>
      </c>
      <c r="D447" s="437"/>
      <c r="E447" s="437"/>
      <c r="F447" s="135"/>
      <c r="G447" s="437"/>
      <c r="H447" s="437"/>
    </row>
    <row r="448" spans="1:8" s="101" customFormat="1" ht="75" x14ac:dyDescent="0.35">
      <c r="A448" s="440"/>
      <c r="B448" s="368" t="s">
        <v>960</v>
      </c>
      <c r="C448" s="104" t="s">
        <v>273</v>
      </c>
      <c r="D448" s="440" t="s">
        <v>19</v>
      </c>
      <c r="E448" s="440"/>
      <c r="F448" s="136" t="s">
        <v>614</v>
      </c>
      <c r="G448" s="440">
        <v>3.28</v>
      </c>
      <c r="H448" s="64" t="s">
        <v>752</v>
      </c>
    </row>
    <row r="449" spans="1:8" s="98" customFormat="1" ht="62" x14ac:dyDescent="0.35">
      <c r="A449" s="437"/>
      <c r="B449" s="367"/>
      <c r="C449" s="441" t="s">
        <v>192</v>
      </c>
      <c r="D449" s="437" t="s">
        <v>19</v>
      </c>
      <c r="E449" s="437"/>
      <c r="F449" s="135" t="s">
        <v>617</v>
      </c>
      <c r="G449" s="437">
        <v>0</v>
      </c>
      <c r="H449" s="64" t="s">
        <v>706</v>
      </c>
    </row>
    <row r="450" spans="1:8" s="98" customFormat="1" ht="62" x14ac:dyDescent="0.35">
      <c r="A450" s="437"/>
      <c r="B450" s="367"/>
      <c r="C450" s="441" t="s">
        <v>193</v>
      </c>
      <c r="D450" s="437" t="s">
        <v>19</v>
      </c>
      <c r="E450" s="437"/>
      <c r="F450" s="135" t="s">
        <v>618</v>
      </c>
      <c r="G450" s="437">
        <v>0</v>
      </c>
      <c r="H450" s="64" t="s">
        <v>706</v>
      </c>
    </row>
    <row r="451" spans="1:8" s="98" customFormat="1" ht="62" x14ac:dyDescent="0.35">
      <c r="A451" s="437"/>
      <c r="B451" s="367"/>
      <c r="C451" s="441" t="s">
        <v>194</v>
      </c>
      <c r="D451" s="437" t="s">
        <v>19</v>
      </c>
      <c r="E451" s="437"/>
      <c r="F451" s="135" t="s">
        <v>619</v>
      </c>
      <c r="G451" s="437">
        <v>0</v>
      </c>
      <c r="H451" s="64" t="s">
        <v>706</v>
      </c>
    </row>
    <row r="452" spans="1:8" s="98" customFormat="1" x14ac:dyDescent="0.35">
      <c r="A452" s="437"/>
      <c r="B452" s="367"/>
      <c r="C452" s="441" t="s">
        <v>195</v>
      </c>
      <c r="D452" s="437" t="s">
        <v>19</v>
      </c>
      <c r="E452" s="437"/>
      <c r="F452" s="135" t="s">
        <v>620</v>
      </c>
      <c r="G452" s="437">
        <v>4.4000000000000004</v>
      </c>
      <c r="H452" s="64" t="s">
        <v>671</v>
      </c>
    </row>
    <row r="453" spans="1:8" s="98" customFormat="1" ht="62" x14ac:dyDescent="0.35">
      <c r="A453" s="437"/>
      <c r="B453" s="367"/>
      <c r="C453" s="441" t="s">
        <v>196</v>
      </c>
      <c r="D453" s="437" t="s">
        <v>19</v>
      </c>
      <c r="E453" s="437"/>
      <c r="F453" s="135" t="s">
        <v>621</v>
      </c>
      <c r="G453" s="437">
        <v>10.7</v>
      </c>
      <c r="H453" s="64" t="s">
        <v>707</v>
      </c>
    </row>
    <row r="454" spans="1:8" s="98" customFormat="1" ht="62" x14ac:dyDescent="0.35">
      <c r="A454" s="437"/>
      <c r="B454" s="367"/>
      <c r="C454" s="441" t="s">
        <v>205</v>
      </c>
      <c r="D454" s="437" t="s">
        <v>19</v>
      </c>
      <c r="E454" s="437"/>
      <c r="F454" s="135" t="s">
        <v>621</v>
      </c>
      <c r="G454" s="437">
        <v>8.5</v>
      </c>
      <c r="H454" s="64" t="s">
        <v>707</v>
      </c>
    </row>
    <row r="455" spans="1:8" s="98" customFormat="1" ht="62" x14ac:dyDescent="0.35">
      <c r="A455" s="437"/>
      <c r="B455" s="367"/>
      <c r="C455" s="441" t="s">
        <v>198</v>
      </c>
      <c r="D455" s="437" t="s">
        <v>19</v>
      </c>
      <c r="E455" s="437"/>
      <c r="F455" s="135" t="s">
        <v>622</v>
      </c>
      <c r="G455" s="437">
        <v>1.8</v>
      </c>
      <c r="H455" s="64" t="s">
        <v>707</v>
      </c>
    </row>
    <row r="456" spans="1:8" s="98" customFormat="1" x14ac:dyDescent="0.35">
      <c r="A456" s="437"/>
      <c r="B456" s="367"/>
      <c r="C456" s="441" t="s">
        <v>199</v>
      </c>
      <c r="D456" s="437" t="s">
        <v>19</v>
      </c>
      <c r="E456" s="437"/>
      <c r="F456" s="135" t="s">
        <v>623</v>
      </c>
      <c r="G456" s="437">
        <v>7.4</v>
      </c>
      <c r="H456" s="64" t="s">
        <v>671</v>
      </c>
    </row>
    <row r="457" spans="1:8" s="98" customFormat="1" ht="62" x14ac:dyDescent="0.35">
      <c r="A457" s="437"/>
      <c r="B457" s="367"/>
      <c r="C457" s="441" t="s">
        <v>206</v>
      </c>
      <c r="D457" s="437" t="s">
        <v>19</v>
      </c>
      <c r="E457" s="437"/>
      <c r="F457" s="135" t="s">
        <v>618</v>
      </c>
      <c r="G457" s="437">
        <v>2.2000000000000002</v>
      </c>
      <c r="H457" s="64" t="s">
        <v>707</v>
      </c>
    </row>
    <row r="458" spans="1:8" s="98" customFormat="1" ht="62" x14ac:dyDescent="0.35">
      <c r="A458" s="437"/>
      <c r="B458" s="367"/>
      <c r="C458" s="441" t="s">
        <v>201</v>
      </c>
      <c r="D458" s="437" t="s">
        <v>19</v>
      </c>
      <c r="E458" s="437"/>
      <c r="F458" s="135" t="s">
        <v>624</v>
      </c>
      <c r="G458" s="437">
        <v>1.6</v>
      </c>
      <c r="H458" s="64" t="s">
        <v>707</v>
      </c>
    </row>
    <row r="459" spans="1:8" s="98" customFormat="1" ht="62" x14ac:dyDescent="0.35">
      <c r="A459" s="437"/>
      <c r="B459" s="367"/>
      <c r="C459" s="441" t="s">
        <v>202</v>
      </c>
      <c r="D459" s="437" t="s">
        <v>19</v>
      </c>
      <c r="E459" s="437"/>
      <c r="F459" s="135" t="s">
        <v>625</v>
      </c>
      <c r="G459" s="437">
        <v>0</v>
      </c>
      <c r="H459" s="64" t="s">
        <v>706</v>
      </c>
    </row>
    <row r="460" spans="1:8" s="98" customFormat="1" ht="62" x14ac:dyDescent="0.35">
      <c r="A460" s="437"/>
      <c r="B460" s="367"/>
      <c r="C460" s="441" t="s">
        <v>203</v>
      </c>
      <c r="D460" s="437" t="s">
        <v>19</v>
      </c>
      <c r="E460" s="437"/>
      <c r="F460" s="135" t="s">
        <v>616</v>
      </c>
      <c r="G460" s="437">
        <v>4.5</v>
      </c>
      <c r="H460" s="64" t="s">
        <v>707</v>
      </c>
    </row>
    <row r="461" spans="1:8" s="98" customFormat="1" ht="62" x14ac:dyDescent="0.35">
      <c r="A461" s="437"/>
      <c r="B461" s="367"/>
      <c r="C461" s="441" t="s">
        <v>217</v>
      </c>
      <c r="D461" s="437" t="s">
        <v>19</v>
      </c>
      <c r="E461" s="437"/>
      <c r="F461" s="135" t="s">
        <v>615</v>
      </c>
      <c r="G461" s="437">
        <v>0</v>
      </c>
      <c r="H461" s="64" t="s">
        <v>706</v>
      </c>
    </row>
    <row r="462" spans="1:8" x14ac:dyDescent="0.35">
      <c r="G462" s="87"/>
    </row>
    <row r="463" spans="1:8" x14ac:dyDescent="0.35">
      <c r="G463" s="87"/>
    </row>
    <row r="464" spans="1:8" x14ac:dyDescent="0.35">
      <c r="G464" s="87"/>
    </row>
    <row r="465" spans="7:7" x14ac:dyDescent="0.35">
      <c r="G465" s="87"/>
    </row>
    <row r="466" spans="7:7" x14ac:dyDescent="0.35">
      <c r="G466" s="87"/>
    </row>
    <row r="467" spans="7:7" x14ac:dyDescent="0.35">
      <c r="G467" s="87"/>
    </row>
    <row r="468" spans="7:7" x14ac:dyDescent="0.35">
      <c r="G468" s="87"/>
    </row>
    <row r="469" spans="7:7" x14ac:dyDescent="0.35">
      <c r="G469" s="87"/>
    </row>
    <row r="470" spans="7:7" x14ac:dyDescent="0.35">
      <c r="G470" s="87"/>
    </row>
    <row r="471" spans="7:7" x14ac:dyDescent="0.35">
      <c r="G471" s="87"/>
    </row>
    <row r="472" spans="7:7" x14ac:dyDescent="0.35">
      <c r="G472" s="87"/>
    </row>
    <row r="473" spans="7:7" x14ac:dyDescent="0.35">
      <c r="G473" s="87"/>
    </row>
    <row r="474" spans="7:7" x14ac:dyDescent="0.35">
      <c r="G474" s="87"/>
    </row>
    <row r="475" spans="7:7" x14ac:dyDescent="0.35">
      <c r="G475" s="87"/>
    </row>
    <row r="476" spans="7:7" x14ac:dyDescent="0.35">
      <c r="G476" s="87"/>
    </row>
  </sheetData>
  <mergeCells count="10">
    <mergeCell ref="H354:H369"/>
    <mergeCell ref="H300:H314"/>
    <mergeCell ref="A2:H2"/>
    <mergeCell ref="C4:C5"/>
    <mergeCell ref="E4:G4"/>
    <mergeCell ref="H4:H5"/>
    <mergeCell ref="A4:A5"/>
    <mergeCell ref="D4:D5"/>
    <mergeCell ref="H267:H281"/>
    <mergeCell ref="H251:H26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1</vt:lpstr>
      <vt:lpstr>Приложение к отчету районы</vt:lpstr>
      <vt:lpstr>'Форма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Sagynbekova_K</dc:creator>
  <cp:lastModifiedBy>Асия Р. Дулатова</cp:lastModifiedBy>
  <cp:lastPrinted>2021-02-23T06:35:24Z</cp:lastPrinted>
  <dcterms:created xsi:type="dcterms:W3CDTF">2010-07-21T11:07:42Z</dcterms:created>
  <dcterms:modified xsi:type="dcterms:W3CDTF">2021-02-24T05:49:25Z</dcterms:modified>
</cp:coreProperties>
</file>