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duisenova-sa\Desktop\Сайт\Годовой\"/>
    </mc:Choice>
  </mc:AlternateContent>
  <xr:revisionPtr revIDLastSave="0" documentId="13_ncr:1_{43F09DD7-B9AA-42F0-B84F-D81374FC065A}" xr6:coauthVersionLast="46" xr6:coauthVersionMax="46" xr10:uidLastSave="{00000000-0000-0000-0000-000000000000}"/>
  <bookViews>
    <workbookView xWindow="-120" yWindow="-120" windowWidth="20730" windowHeight="11160" tabRatio="782" xr2:uid="{00000000-000D-0000-FFFF-FFFF00000000}"/>
  </bookViews>
  <sheets>
    <sheet name="001" sheetId="11" r:id="rId1"/>
    <sheet name="001-100" sheetId="20" r:id="rId2"/>
    <sheet name="001-103" sheetId="21" r:id="rId3"/>
    <sheet name="001-104" sheetId="22" r:id="rId4"/>
    <sheet name="001-105" sheetId="23" r:id="rId5"/>
    <sheet name="001-111" sheetId="24" r:id="rId6"/>
    <sheet name="001-123" sheetId="25" r:id="rId7"/>
    <sheet name="003" sheetId="26" r:id="rId8"/>
    <sheet name="005" sheetId="27" r:id="rId9"/>
    <sheet name="006" sheetId="28" r:id="rId10"/>
    <sheet name="013" sheetId="29" r:id="rId11"/>
    <sheet name="024" sheetId="31" r:id="rId12"/>
    <sheet name="053" sheetId="32" r:id="rId13"/>
    <sheet name="053-108" sheetId="33" r:id="rId14"/>
    <sheet name="053-111" sheetId="34" r:id="rId15"/>
    <sheet name="053-113 ЦТТ" sheetId="35" r:id="rId16"/>
    <sheet name="053-114" sheetId="36" r:id="rId17"/>
    <sheet name="053-115 ЦТТ" sheetId="37" r:id="rId18"/>
    <sheet name="053-116 ЦТТ " sheetId="68" r:id="rId19"/>
    <sheet name="053-118 " sheetId="38" r:id="rId20"/>
    <sheet name="061" sheetId="40" r:id="rId21"/>
    <sheet name="061-004" sheetId="41" r:id="rId22"/>
    <sheet name="061-016" sheetId="42" r:id="rId23"/>
    <sheet name="066" sheetId="43" r:id="rId24"/>
    <sheet name="066-102" sheetId="69" r:id="rId25"/>
    <sheet name="066-103" sheetId="44" r:id="rId26"/>
    <sheet name="066-104" sheetId="70" r:id="rId27"/>
    <sheet name="067" sheetId="46" r:id="rId28"/>
    <sheet name="067-100" sheetId="45" r:id="rId29"/>
    <sheet name="067-102" sheetId="47" r:id="rId30"/>
    <sheet name="067-105" sheetId="48" r:id="rId31"/>
    <sheet name="067-106" sheetId="49" r:id="rId32"/>
    <sheet name="067-107" sheetId="50" r:id="rId33"/>
    <sheet name="067-110" sheetId="51" r:id="rId34"/>
    <sheet name="067-114" sheetId="52" r:id="rId35"/>
    <sheet name="070" sheetId="54" r:id="rId36"/>
    <sheet name="070-100" sheetId="55" r:id="rId37"/>
    <sheet name="070-101 ЦТТ" sheetId="56" r:id="rId38"/>
    <sheet name="070-102 ЦТТ" sheetId="57" r:id="rId39"/>
    <sheet name="070-105" sheetId="60" r:id="rId40"/>
    <sheet name="070-106 ЦТТ" sheetId="61" r:id="rId41"/>
    <sheet name="070-112" sheetId="62" r:id="rId42"/>
    <sheet name="072" sheetId="71" r:id="rId43"/>
    <sheet name="074" sheetId="63" r:id="rId44"/>
    <sheet name="100" sheetId="64" r:id="rId45"/>
    <sheet name="102" sheetId="73" r:id="rId46"/>
    <sheet name="105" sheetId="72" r:id="rId47"/>
    <sheet name="131" sheetId="65" r:id="rId48"/>
    <sheet name="133" sheetId="76" r:id="rId49"/>
    <sheet name="138" sheetId="67" r:id="rId50"/>
    <sheet name="ОИБ по расходам ВКР" sheetId="2" state="hidden" r:id="rId51"/>
    <sheet name="ОИБ по расходам ВКР (2)" sheetId="3" state="hidden" r:id="rId52"/>
    <sheet name="2016-331" sheetId="6" state="hidden" r:id="rId53"/>
    <sheet name="СП" sheetId="19" state="hidden" r:id="rId54"/>
  </sheets>
  <externalReferences>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E" localSheetId="1">#REF!</definedName>
    <definedName name="\E" localSheetId="2">#REF!</definedName>
    <definedName name="\E" localSheetId="3">#REF!</definedName>
    <definedName name="\E" localSheetId="18">#REF!</definedName>
    <definedName name="\E">#REF!</definedName>
    <definedName name="_____________________MS798" localSheetId="1">#REF!</definedName>
    <definedName name="_____________________MS798" localSheetId="2">#REF!</definedName>
    <definedName name="_____________________MS798" localSheetId="3">#REF!</definedName>
    <definedName name="_____________________MS798" localSheetId="18">#REF!</definedName>
    <definedName name="_____________________MS798">#REF!</definedName>
    <definedName name="_____________________tab1" localSheetId="1">#REF!</definedName>
    <definedName name="_____________________tab1" localSheetId="2">#REF!</definedName>
    <definedName name="_____________________tab1" localSheetId="3">#REF!</definedName>
    <definedName name="_____________________tab1" localSheetId="18">#REF!</definedName>
    <definedName name="_____________________tab1">#REF!</definedName>
    <definedName name="_____________________tab2" localSheetId="1">#REF!</definedName>
    <definedName name="_____________________tab2" localSheetId="2">#REF!</definedName>
    <definedName name="_____________________tab2" localSheetId="3">#REF!</definedName>
    <definedName name="_____________________tab2" localSheetId="18">#REF!</definedName>
    <definedName name="_____________________tab2">#REF!</definedName>
    <definedName name="_____________________tab6798" localSheetId="1">#REF!</definedName>
    <definedName name="_____________________tab6798" localSheetId="2">#REF!</definedName>
    <definedName name="_____________________tab6798" localSheetId="3">#REF!</definedName>
    <definedName name="_____________________tab6798" localSheetId="18">#REF!</definedName>
    <definedName name="_____________________tab6798">#REF!</definedName>
    <definedName name="____________________MS798" localSheetId="1">#REF!</definedName>
    <definedName name="____________________MS798" localSheetId="2">#REF!</definedName>
    <definedName name="____________________MS798" localSheetId="3">#REF!</definedName>
    <definedName name="____________________MS798" localSheetId="18">#REF!</definedName>
    <definedName name="____________________MS798">#REF!</definedName>
    <definedName name="____________________tab1" localSheetId="1">#REF!</definedName>
    <definedName name="____________________tab1" localSheetId="2">#REF!</definedName>
    <definedName name="____________________tab1" localSheetId="3">#REF!</definedName>
    <definedName name="____________________tab1" localSheetId="18">#REF!</definedName>
    <definedName name="____________________tab1">#REF!</definedName>
    <definedName name="____________________tab2" localSheetId="1">#REF!</definedName>
    <definedName name="____________________tab2" localSheetId="2">#REF!</definedName>
    <definedName name="____________________tab2" localSheetId="3">#REF!</definedName>
    <definedName name="____________________tab2" localSheetId="18">#REF!</definedName>
    <definedName name="____________________tab2">#REF!</definedName>
    <definedName name="____________________tab6798" localSheetId="1">#REF!</definedName>
    <definedName name="____________________tab6798" localSheetId="2">#REF!</definedName>
    <definedName name="____________________tab6798" localSheetId="3">#REF!</definedName>
    <definedName name="____________________tab6798" localSheetId="18">#REF!</definedName>
    <definedName name="____________________tab6798">#REF!</definedName>
    <definedName name="___________________MS798" localSheetId="1">#REF!</definedName>
    <definedName name="___________________MS798" localSheetId="2">#REF!</definedName>
    <definedName name="___________________MS798" localSheetId="3">#REF!</definedName>
    <definedName name="___________________MS798" localSheetId="18">#REF!</definedName>
    <definedName name="___________________MS798">#REF!</definedName>
    <definedName name="___________________tab1" localSheetId="1">#REF!</definedName>
    <definedName name="___________________tab1" localSheetId="2">#REF!</definedName>
    <definedName name="___________________tab1" localSheetId="3">#REF!</definedName>
    <definedName name="___________________tab1" localSheetId="18">#REF!</definedName>
    <definedName name="___________________tab1">#REF!</definedName>
    <definedName name="___________________tab2" localSheetId="1">#REF!</definedName>
    <definedName name="___________________tab2" localSheetId="2">#REF!</definedName>
    <definedName name="___________________tab2" localSheetId="3">#REF!</definedName>
    <definedName name="___________________tab2" localSheetId="18">#REF!</definedName>
    <definedName name="___________________tab2">#REF!</definedName>
    <definedName name="___________________tab6798" localSheetId="1">#REF!</definedName>
    <definedName name="___________________tab6798" localSheetId="2">#REF!</definedName>
    <definedName name="___________________tab6798" localSheetId="3">#REF!</definedName>
    <definedName name="___________________tab6798" localSheetId="18">#REF!</definedName>
    <definedName name="___________________tab6798">#REF!</definedName>
    <definedName name="__________________MS798" localSheetId="1">#REF!</definedName>
    <definedName name="__________________MS798" localSheetId="2">#REF!</definedName>
    <definedName name="__________________MS798" localSheetId="3">#REF!</definedName>
    <definedName name="__________________MS798" localSheetId="18">#REF!</definedName>
    <definedName name="__________________MS798">#REF!</definedName>
    <definedName name="__________________tab1" localSheetId="1">#REF!</definedName>
    <definedName name="__________________tab1" localSheetId="2">#REF!</definedName>
    <definedName name="__________________tab1" localSheetId="3">#REF!</definedName>
    <definedName name="__________________tab1" localSheetId="18">#REF!</definedName>
    <definedName name="__________________tab1">#REF!</definedName>
    <definedName name="__________________tab2" localSheetId="1">#REF!</definedName>
    <definedName name="__________________tab2" localSheetId="2">#REF!</definedName>
    <definedName name="__________________tab2" localSheetId="3">#REF!</definedName>
    <definedName name="__________________tab2" localSheetId="18">#REF!</definedName>
    <definedName name="__________________tab2">#REF!</definedName>
    <definedName name="__________________tab6798" localSheetId="1">#REF!</definedName>
    <definedName name="__________________tab6798" localSheetId="2">#REF!</definedName>
    <definedName name="__________________tab6798" localSheetId="3">#REF!</definedName>
    <definedName name="__________________tab6798" localSheetId="18">#REF!</definedName>
    <definedName name="__________________tab6798">#REF!</definedName>
    <definedName name="_________________MS798" localSheetId="1">#REF!</definedName>
    <definedName name="_________________MS798" localSheetId="2">#REF!</definedName>
    <definedName name="_________________MS798" localSheetId="3">#REF!</definedName>
    <definedName name="_________________MS798" localSheetId="18">#REF!</definedName>
    <definedName name="_________________MS798">#REF!</definedName>
    <definedName name="_________________prt1">#N/A</definedName>
    <definedName name="_________________prt2">#N/A</definedName>
    <definedName name="_________________prt3">#N/A</definedName>
    <definedName name="_________________prt4">#N/A</definedName>
    <definedName name="_________________prt5">#N/A</definedName>
    <definedName name="_________________prt6">#N/A</definedName>
    <definedName name="_________________prt7">#N/A</definedName>
    <definedName name="_________________prt8">#N/A</definedName>
    <definedName name="_________________tab1" localSheetId="1">#REF!</definedName>
    <definedName name="_________________tab1" localSheetId="2">#REF!</definedName>
    <definedName name="_________________tab1" localSheetId="3">#REF!</definedName>
    <definedName name="_________________tab1" localSheetId="18">#REF!</definedName>
    <definedName name="_________________tab1">#REF!</definedName>
    <definedName name="_________________tab2" localSheetId="1">#REF!</definedName>
    <definedName name="_________________tab2" localSheetId="2">#REF!</definedName>
    <definedName name="_________________tab2" localSheetId="3">#REF!</definedName>
    <definedName name="_________________tab2" localSheetId="18">#REF!</definedName>
    <definedName name="_________________tab2">#REF!</definedName>
    <definedName name="_________________tab6798" localSheetId="1">#REF!</definedName>
    <definedName name="_________________tab6798" localSheetId="2">#REF!</definedName>
    <definedName name="_________________tab6798" localSheetId="3">#REF!</definedName>
    <definedName name="_________________tab6798" localSheetId="18">#REF!</definedName>
    <definedName name="_________________tab6798">#REF!</definedName>
    <definedName name="________________MS798" localSheetId="1">#REF!</definedName>
    <definedName name="________________MS798" localSheetId="2">#REF!</definedName>
    <definedName name="________________MS798" localSheetId="3">#REF!</definedName>
    <definedName name="________________MS798" localSheetId="18">#REF!</definedName>
    <definedName name="________________MS798">#REF!</definedName>
    <definedName name="________________prt1">#N/A</definedName>
    <definedName name="________________prt2">#N/A</definedName>
    <definedName name="________________prt3">#N/A</definedName>
    <definedName name="________________prt4">#N/A</definedName>
    <definedName name="________________prt5">#N/A</definedName>
    <definedName name="________________prt6">#N/A</definedName>
    <definedName name="________________prt7">#N/A</definedName>
    <definedName name="________________prt8">#N/A</definedName>
    <definedName name="________________tab1" localSheetId="1">#REF!</definedName>
    <definedName name="________________tab1" localSheetId="2">#REF!</definedName>
    <definedName name="________________tab1" localSheetId="3">#REF!</definedName>
    <definedName name="________________tab1" localSheetId="18">#REF!</definedName>
    <definedName name="________________tab1">#REF!</definedName>
    <definedName name="________________tab2" localSheetId="1">#REF!</definedName>
    <definedName name="________________tab2" localSheetId="2">#REF!</definedName>
    <definedName name="________________tab2" localSheetId="3">#REF!</definedName>
    <definedName name="________________tab2" localSheetId="18">#REF!</definedName>
    <definedName name="________________tab2">#REF!</definedName>
    <definedName name="________________tab6798" localSheetId="1">#REF!</definedName>
    <definedName name="________________tab6798" localSheetId="2">#REF!</definedName>
    <definedName name="________________tab6798" localSheetId="3">#REF!</definedName>
    <definedName name="________________tab6798" localSheetId="18">#REF!</definedName>
    <definedName name="________________tab6798">#REF!</definedName>
    <definedName name="_______________MS798" localSheetId="1">#REF!</definedName>
    <definedName name="_______________MS798" localSheetId="2">#REF!</definedName>
    <definedName name="_______________MS798" localSheetId="3">#REF!</definedName>
    <definedName name="_______________MS798" localSheetId="18">#REF!</definedName>
    <definedName name="_______________MS798">#REF!</definedName>
    <definedName name="_______________prt1">#N/A</definedName>
    <definedName name="_______________prt2">#N/A</definedName>
    <definedName name="_______________prt3">#N/A</definedName>
    <definedName name="_______________prt4">#N/A</definedName>
    <definedName name="_______________prt5">#N/A</definedName>
    <definedName name="_______________prt6">#N/A</definedName>
    <definedName name="_______________prt7">#N/A</definedName>
    <definedName name="_______________prt8">#N/A</definedName>
    <definedName name="_______________tab1" localSheetId="1">#REF!</definedName>
    <definedName name="_______________tab1" localSheetId="2">#REF!</definedName>
    <definedName name="_______________tab1" localSheetId="3">#REF!</definedName>
    <definedName name="_______________tab1" localSheetId="18">#REF!</definedName>
    <definedName name="_______________tab1">#REF!</definedName>
    <definedName name="_______________tab2" localSheetId="1">#REF!</definedName>
    <definedName name="_______________tab2" localSheetId="2">#REF!</definedName>
    <definedName name="_______________tab2" localSheetId="3">#REF!</definedName>
    <definedName name="_______________tab2" localSheetId="18">#REF!</definedName>
    <definedName name="_______________tab2">#REF!</definedName>
    <definedName name="_______________tab6798" localSheetId="1">#REF!</definedName>
    <definedName name="_______________tab6798" localSheetId="2">#REF!</definedName>
    <definedName name="_______________tab6798" localSheetId="3">#REF!</definedName>
    <definedName name="_______________tab6798" localSheetId="18">#REF!</definedName>
    <definedName name="_______________tab6798">#REF!</definedName>
    <definedName name="______________MS798" localSheetId="1">#REF!</definedName>
    <definedName name="______________MS798" localSheetId="2">#REF!</definedName>
    <definedName name="______________MS798" localSheetId="3">#REF!</definedName>
    <definedName name="______________MS798" localSheetId="18">#REF!</definedName>
    <definedName name="______________MS798">#REF!</definedName>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__tab1" localSheetId="1">#REF!</definedName>
    <definedName name="______________tab1" localSheetId="2">#REF!</definedName>
    <definedName name="______________tab1" localSheetId="3">#REF!</definedName>
    <definedName name="______________tab1" localSheetId="18">#REF!</definedName>
    <definedName name="______________tab1">#REF!</definedName>
    <definedName name="______________tab2" localSheetId="1">#REF!</definedName>
    <definedName name="______________tab2" localSheetId="2">#REF!</definedName>
    <definedName name="______________tab2" localSheetId="3">#REF!</definedName>
    <definedName name="______________tab2" localSheetId="18">#REF!</definedName>
    <definedName name="______________tab2">#REF!</definedName>
    <definedName name="______________tab6798" localSheetId="1">#REF!</definedName>
    <definedName name="______________tab6798" localSheetId="2">#REF!</definedName>
    <definedName name="______________tab6798" localSheetId="3">#REF!</definedName>
    <definedName name="______________tab6798" localSheetId="18">#REF!</definedName>
    <definedName name="______________tab6798">#REF!</definedName>
    <definedName name="_____________MS798" localSheetId="1">#REF!</definedName>
    <definedName name="_____________MS798" localSheetId="2">#REF!</definedName>
    <definedName name="_____________MS798" localSheetId="3">#REF!</definedName>
    <definedName name="_____________MS798" localSheetId="18">#REF!</definedName>
    <definedName name="_____________MS798">#REF!</definedName>
    <definedName name="_____________prt1">#N/A</definedName>
    <definedName name="_____________prt2">#N/A</definedName>
    <definedName name="_____________prt3">#N/A</definedName>
    <definedName name="_____________prt4">#N/A</definedName>
    <definedName name="_____________prt5">#N/A</definedName>
    <definedName name="_____________prt6">#N/A</definedName>
    <definedName name="_____________prt7">#N/A</definedName>
    <definedName name="_____________prt8">#N/A</definedName>
    <definedName name="_____________tab1" localSheetId="1">#REF!</definedName>
    <definedName name="_____________tab1" localSheetId="2">#REF!</definedName>
    <definedName name="_____________tab1" localSheetId="3">#REF!</definedName>
    <definedName name="_____________tab1" localSheetId="18">#REF!</definedName>
    <definedName name="_____________tab1">#REF!</definedName>
    <definedName name="_____________tab2" localSheetId="1">#REF!</definedName>
    <definedName name="_____________tab2" localSheetId="2">#REF!</definedName>
    <definedName name="_____________tab2" localSheetId="3">#REF!</definedName>
    <definedName name="_____________tab2" localSheetId="18">#REF!</definedName>
    <definedName name="_____________tab2">#REF!</definedName>
    <definedName name="_____________tab6798" localSheetId="1">#REF!</definedName>
    <definedName name="_____________tab6798" localSheetId="2">#REF!</definedName>
    <definedName name="_____________tab6798" localSheetId="3">#REF!</definedName>
    <definedName name="_____________tab6798" localSheetId="18">#REF!</definedName>
    <definedName name="_____________tab6798">#REF!</definedName>
    <definedName name="____________MS798" localSheetId="1">#REF!</definedName>
    <definedName name="____________MS798" localSheetId="2">#REF!</definedName>
    <definedName name="____________MS798" localSheetId="3">#REF!</definedName>
    <definedName name="____________MS798" localSheetId="18">#REF!</definedName>
    <definedName name="____________MS798">#REF!</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_tab1" localSheetId="1">#REF!</definedName>
    <definedName name="____________tab1" localSheetId="2">#REF!</definedName>
    <definedName name="____________tab1" localSheetId="3">#REF!</definedName>
    <definedName name="____________tab1" localSheetId="18">#REF!</definedName>
    <definedName name="____________tab1">#REF!</definedName>
    <definedName name="____________tab2" localSheetId="1">#REF!</definedName>
    <definedName name="____________tab2" localSheetId="2">#REF!</definedName>
    <definedName name="____________tab2" localSheetId="3">#REF!</definedName>
    <definedName name="____________tab2" localSheetId="18">#REF!</definedName>
    <definedName name="____________tab2">#REF!</definedName>
    <definedName name="____________tab6798" localSheetId="1">#REF!</definedName>
    <definedName name="____________tab6798" localSheetId="2">#REF!</definedName>
    <definedName name="____________tab6798" localSheetId="3">#REF!</definedName>
    <definedName name="____________tab6798" localSheetId="18">#REF!</definedName>
    <definedName name="____________tab6798">#REF!</definedName>
    <definedName name="___________MS798" localSheetId="1">#REF!</definedName>
    <definedName name="___________MS798" localSheetId="2">#REF!</definedName>
    <definedName name="___________MS798" localSheetId="3">#REF!</definedName>
    <definedName name="___________MS798" localSheetId="18">#REF!</definedName>
    <definedName name="___________MS798">#REF!</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_tab1" localSheetId="1">#REF!</definedName>
    <definedName name="___________tab1" localSheetId="2">#REF!</definedName>
    <definedName name="___________tab1" localSheetId="3">#REF!</definedName>
    <definedName name="___________tab1" localSheetId="18">#REF!</definedName>
    <definedName name="___________tab1">#REF!</definedName>
    <definedName name="___________tab2" localSheetId="1">#REF!</definedName>
    <definedName name="___________tab2" localSheetId="2">#REF!</definedName>
    <definedName name="___________tab2" localSheetId="3">#REF!</definedName>
    <definedName name="___________tab2" localSheetId="18">#REF!</definedName>
    <definedName name="___________tab2">#REF!</definedName>
    <definedName name="___________tab6798" localSheetId="1">#REF!</definedName>
    <definedName name="___________tab6798" localSheetId="2">#REF!</definedName>
    <definedName name="___________tab6798" localSheetId="3">#REF!</definedName>
    <definedName name="___________tab6798" localSheetId="18">#REF!</definedName>
    <definedName name="___________tab6798">#REF!</definedName>
    <definedName name="__________MS798" localSheetId="1">#REF!</definedName>
    <definedName name="__________MS798" localSheetId="2">#REF!</definedName>
    <definedName name="__________MS798" localSheetId="3">#REF!</definedName>
    <definedName name="__________MS798" localSheetId="18">#REF!</definedName>
    <definedName name="__________MS798">#REF!</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_tab1" localSheetId="1">#REF!</definedName>
    <definedName name="__________tab1" localSheetId="2">#REF!</definedName>
    <definedName name="__________tab1" localSheetId="3">#REF!</definedName>
    <definedName name="__________tab1" localSheetId="18">#REF!</definedName>
    <definedName name="__________tab1">#REF!</definedName>
    <definedName name="__________tab2" localSheetId="1">#REF!</definedName>
    <definedName name="__________tab2" localSheetId="2">#REF!</definedName>
    <definedName name="__________tab2" localSheetId="3">#REF!</definedName>
    <definedName name="__________tab2" localSheetId="18">#REF!</definedName>
    <definedName name="__________tab2">#REF!</definedName>
    <definedName name="__________tab6798" localSheetId="1">#REF!</definedName>
    <definedName name="__________tab6798" localSheetId="2">#REF!</definedName>
    <definedName name="__________tab6798" localSheetId="3">#REF!</definedName>
    <definedName name="__________tab6798" localSheetId="18">#REF!</definedName>
    <definedName name="__________tab6798">#REF!</definedName>
    <definedName name="_________MS798" localSheetId="1">#REF!</definedName>
    <definedName name="_________MS798" localSheetId="2">#REF!</definedName>
    <definedName name="_________MS798" localSheetId="3">#REF!</definedName>
    <definedName name="_________MS798" localSheetId="18">#REF!</definedName>
    <definedName name="_________MS798">#REF!</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_tab1" localSheetId="1">#REF!</definedName>
    <definedName name="_________tab1" localSheetId="2">#REF!</definedName>
    <definedName name="_________tab1" localSheetId="3">#REF!</definedName>
    <definedName name="_________tab1" localSheetId="18">#REF!</definedName>
    <definedName name="_________tab1">#REF!</definedName>
    <definedName name="_________tab2" localSheetId="1">#REF!</definedName>
    <definedName name="_________tab2" localSheetId="2">#REF!</definedName>
    <definedName name="_________tab2" localSheetId="3">#REF!</definedName>
    <definedName name="_________tab2" localSheetId="18">#REF!</definedName>
    <definedName name="_________tab2">#REF!</definedName>
    <definedName name="_________tab6798" localSheetId="1">#REF!</definedName>
    <definedName name="_________tab6798" localSheetId="2">#REF!</definedName>
    <definedName name="_________tab6798" localSheetId="3">#REF!</definedName>
    <definedName name="_________tab6798" localSheetId="18">#REF!</definedName>
    <definedName name="_________tab6798">#REF!</definedName>
    <definedName name="________MS798" localSheetId="1">#REF!</definedName>
    <definedName name="________MS798" localSheetId="2">#REF!</definedName>
    <definedName name="________MS798" localSheetId="3">#REF!</definedName>
    <definedName name="________MS798" localSheetId="18">#REF!</definedName>
    <definedName name="________MS798">#REF!</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_tab1" localSheetId="1">#REF!</definedName>
    <definedName name="________tab1" localSheetId="2">#REF!</definedName>
    <definedName name="________tab1" localSheetId="3">#REF!</definedName>
    <definedName name="________tab1" localSheetId="18">#REF!</definedName>
    <definedName name="________tab1">#REF!</definedName>
    <definedName name="________tab2" localSheetId="1">#REF!</definedName>
    <definedName name="________tab2" localSheetId="2">#REF!</definedName>
    <definedName name="________tab2" localSheetId="3">#REF!</definedName>
    <definedName name="________tab2" localSheetId="18">#REF!</definedName>
    <definedName name="________tab2">#REF!</definedName>
    <definedName name="________tab6798" localSheetId="1">#REF!</definedName>
    <definedName name="________tab6798" localSheetId="2">#REF!</definedName>
    <definedName name="________tab6798" localSheetId="3">#REF!</definedName>
    <definedName name="________tab6798" localSheetId="18">#REF!</definedName>
    <definedName name="________tab6798">#REF!</definedName>
    <definedName name="_______MS798" localSheetId="1">#REF!</definedName>
    <definedName name="_______MS798" localSheetId="2">#REF!</definedName>
    <definedName name="_______MS798" localSheetId="3">#REF!</definedName>
    <definedName name="_______MS798" localSheetId="18">#REF!</definedName>
    <definedName name="_______MS798">#REF!</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_tab1" localSheetId="1">#REF!</definedName>
    <definedName name="_______tab1" localSheetId="2">#REF!</definedName>
    <definedName name="_______tab1" localSheetId="3">#REF!</definedName>
    <definedName name="_______tab1" localSheetId="18">#REF!</definedName>
    <definedName name="_______tab1">#REF!</definedName>
    <definedName name="_______tab2" localSheetId="1">#REF!</definedName>
    <definedName name="_______tab2" localSheetId="2">#REF!</definedName>
    <definedName name="_______tab2" localSheetId="3">#REF!</definedName>
    <definedName name="_______tab2" localSheetId="18">#REF!</definedName>
    <definedName name="_______tab2">#REF!</definedName>
    <definedName name="_______tab6798" localSheetId="1">#REF!</definedName>
    <definedName name="_______tab6798" localSheetId="2">#REF!</definedName>
    <definedName name="_______tab6798" localSheetId="3">#REF!</definedName>
    <definedName name="_______tab6798" localSheetId="18">#REF!</definedName>
    <definedName name="_______tab6798">#REF!</definedName>
    <definedName name="______MS798" localSheetId="1">#REF!</definedName>
    <definedName name="______MS798" localSheetId="2">#REF!</definedName>
    <definedName name="______MS798" localSheetId="3">#REF!</definedName>
    <definedName name="______MS798" localSheetId="18">#REF!</definedName>
    <definedName name="______MS798">#REF!</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_tab1" localSheetId="1">#REF!</definedName>
    <definedName name="______tab1" localSheetId="2">#REF!</definedName>
    <definedName name="______tab1" localSheetId="3">#REF!</definedName>
    <definedName name="______tab1" localSheetId="18">#REF!</definedName>
    <definedName name="______tab1">#REF!</definedName>
    <definedName name="______tab2" localSheetId="1">#REF!</definedName>
    <definedName name="______tab2" localSheetId="2">#REF!</definedName>
    <definedName name="______tab2" localSheetId="3">#REF!</definedName>
    <definedName name="______tab2" localSheetId="18">#REF!</definedName>
    <definedName name="______tab2">#REF!</definedName>
    <definedName name="______tab6798" localSheetId="1">#REF!</definedName>
    <definedName name="______tab6798" localSheetId="2">#REF!</definedName>
    <definedName name="______tab6798" localSheetId="3">#REF!</definedName>
    <definedName name="______tab6798" localSheetId="18">#REF!</definedName>
    <definedName name="______tab6798">#REF!</definedName>
    <definedName name="_____MS798" localSheetId="1">#REF!</definedName>
    <definedName name="_____MS798" localSheetId="2">#REF!</definedName>
    <definedName name="_____MS798" localSheetId="3">#REF!</definedName>
    <definedName name="_____MS798" localSheetId="18">#REF!</definedName>
    <definedName name="_____MS798">#REF!</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_tab1" localSheetId="1">#REF!</definedName>
    <definedName name="_____tab1" localSheetId="2">#REF!</definedName>
    <definedName name="_____tab1" localSheetId="3">#REF!</definedName>
    <definedName name="_____tab1" localSheetId="18">#REF!</definedName>
    <definedName name="_____tab1">#REF!</definedName>
    <definedName name="_____tab2" localSheetId="1">#REF!</definedName>
    <definedName name="_____tab2" localSheetId="2">#REF!</definedName>
    <definedName name="_____tab2" localSheetId="3">#REF!</definedName>
    <definedName name="_____tab2" localSheetId="18">#REF!</definedName>
    <definedName name="_____tab2">#REF!</definedName>
    <definedName name="_____tab6798" localSheetId="1">#REF!</definedName>
    <definedName name="_____tab6798" localSheetId="2">#REF!</definedName>
    <definedName name="_____tab6798" localSheetId="3">#REF!</definedName>
    <definedName name="_____tab6798" localSheetId="18">#REF!</definedName>
    <definedName name="_____tab6798">#REF!</definedName>
    <definedName name="____MS798" localSheetId="1">#REF!</definedName>
    <definedName name="____MS798" localSheetId="2">#REF!</definedName>
    <definedName name="____MS798" localSheetId="3">#REF!</definedName>
    <definedName name="____MS798" localSheetId="18">#REF!</definedName>
    <definedName name="____MS798">#REF!</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_tab1" localSheetId="1">#REF!</definedName>
    <definedName name="____tab1" localSheetId="2">#REF!</definedName>
    <definedName name="____tab1" localSheetId="3">#REF!</definedName>
    <definedName name="____tab1" localSheetId="18">#REF!</definedName>
    <definedName name="____tab1">#REF!</definedName>
    <definedName name="____tab2" localSheetId="1">#REF!</definedName>
    <definedName name="____tab2" localSheetId="2">#REF!</definedName>
    <definedName name="____tab2" localSheetId="3">#REF!</definedName>
    <definedName name="____tab2" localSheetId="18">#REF!</definedName>
    <definedName name="____tab2">#REF!</definedName>
    <definedName name="____tab6798" localSheetId="1">#REF!</definedName>
    <definedName name="____tab6798" localSheetId="2">#REF!</definedName>
    <definedName name="____tab6798" localSheetId="3">#REF!</definedName>
    <definedName name="____tab6798" localSheetId="18">#REF!</definedName>
    <definedName name="____tab6798">#REF!</definedName>
    <definedName name="___MS798" localSheetId="1">#REF!</definedName>
    <definedName name="___MS798" localSheetId="2">#REF!</definedName>
    <definedName name="___MS798" localSheetId="3">#REF!</definedName>
    <definedName name="___MS798" localSheetId="18">#REF!</definedName>
    <definedName name="___MS798">#REF!</definedName>
    <definedName name="___prt1">#N/A</definedName>
    <definedName name="___prt2">#N/A</definedName>
    <definedName name="___prt3">#N/A</definedName>
    <definedName name="___prt4">#N/A</definedName>
    <definedName name="___prt5">#N/A</definedName>
    <definedName name="___prt6">#N/A</definedName>
    <definedName name="___prt7">#N/A</definedName>
    <definedName name="___prt8">#N/A</definedName>
    <definedName name="___tab1" localSheetId="1">#REF!</definedName>
    <definedName name="___tab1" localSheetId="2">#REF!</definedName>
    <definedName name="___tab1" localSheetId="3">#REF!</definedName>
    <definedName name="___tab1" localSheetId="18">#REF!</definedName>
    <definedName name="___tab1">#REF!</definedName>
    <definedName name="___tab2" localSheetId="1">#REF!</definedName>
    <definedName name="___tab2" localSheetId="2">#REF!</definedName>
    <definedName name="___tab2" localSheetId="3">#REF!</definedName>
    <definedName name="___tab2" localSheetId="18">#REF!</definedName>
    <definedName name="___tab2">#REF!</definedName>
    <definedName name="___tab6798" localSheetId="1">#REF!</definedName>
    <definedName name="___tab6798" localSheetId="2">#REF!</definedName>
    <definedName name="___tab6798" localSheetId="3">#REF!</definedName>
    <definedName name="___tab6798" localSheetId="18">#REF!</definedName>
    <definedName name="___tab6798">#REF!</definedName>
    <definedName name="__MS798" localSheetId="1">#REF!</definedName>
    <definedName name="__MS798" localSheetId="2">#REF!</definedName>
    <definedName name="__MS798" localSheetId="3">#REF!</definedName>
    <definedName name="__MS798" localSheetId="18">#REF!</definedName>
    <definedName name="__MS798">#REF!</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_tab1" localSheetId="1">#REF!</definedName>
    <definedName name="__tab1" localSheetId="2">#REF!</definedName>
    <definedName name="__tab1" localSheetId="3">#REF!</definedName>
    <definedName name="__tab1" localSheetId="18">#REF!</definedName>
    <definedName name="__tab1">#REF!</definedName>
    <definedName name="__tab2" localSheetId="1">#REF!</definedName>
    <definedName name="__tab2" localSheetId="2">#REF!</definedName>
    <definedName name="__tab2" localSheetId="3">#REF!</definedName>
    <definedName name="__tab2" localSheetId="18">#REF!</definedName>
    <definedName name="__tab2">#REF!</definedName>
    <definedName name="__tab6798" localSheetId="1">#REF!</definedName>
    <definedName name="__tab6798" localSheetId="2">#REF!</definedName>
    <definedName name="__tab6798" localSheetId="3">#REF!</definedName>
    <definedName name="__tab6798" localSheetId="18">#REF!</definedName>
    <definedName name="__tab6798">#REF!</definedName>
    <definedName name="__xlfn.BAHTTEXT" hidden="1">#NAME?</definedName>
    <definedName name="_1__123Graph_XREALEX_WAGE" localSheetId="1" hidden="1">[2]PRIVATE!#REF!</definedName>
    <definedName name="_1__123Graph_XREALEX_WAGE" localSheetId="2" hidden="1">[2]PRIVATE!#REF!</definedName>
    <definedName name="_1__123Graph_XREALEX_WAGE" localSheetId="3" hidden="1">[2]PRIVATE!#REF!</definedName>
    <definedName name="_1__123Graph_XREALEX_WAGE" localSheetId="18" hidden="1">[2]PRIVATE!#REF!</definedName>
    <definedName name="_1__123Graph_XREALEX_WAGE" hidden="1">[2]PRIVATE!#REF!</definedName>
    <definedName name="_1_2006_г___сверка_с_нулевыми_СГД" localSheetId="1">#REF!</definedName>
    <definedName name="_1_2006_г___сверка_с_нулевыми_СГД" localSheetId="2">#REF!</definedName>
    <definedName name="_1_2006_г___сверка_с_нулевыми_СГД" localSheetId="3">#REF!</definedName>
    <definedName name="_1_2006_г___сверка_с_нулевыми_СГД" localSheetId="18">#REF!</definedName>
    <definedName name="_1_2006_г___сверка_с_нулевыми_СГД">#REF!</definedName>
    <definedName name="_1Excel_BuiltIn_Print_Titles_6_1">NA()</definedName>
    <definedName name="_Dist_Bin" localSheetId="1" hidden="1">#REF!</definedName>
    <definedName name="_Dist_Bin" localSheetId="2" hidden="1">#REF!</definedName>
    <definedName name="_Dist_Bin" localSheetId="3" hidden="1">#REF!</definedName>
    <definedName name="_Dist_Bin" localSheetId="18" hidden="1">#REF!</definedName>
    <definedName name="_Dist_Bin" hidden="1">#REF!</definedName>
    <definedName name="_Dist_Values" localSheetId="1" hidden="1">#REF!</definedName>
    <definedName name="_Dist_Values" localSheetId="2" hidden="1">#REF!</definedName>
    <definedName name="_Dist_Values" localSheetId="3" hidden="1">#REF!</definedName>
    <definedName name="_Dist_Values" localSheetId="18" hidden="1">#REF!</definedName>
    <definedName name="_Dist_Values" hidden="1">#REF!</definedName>
    <definedName name="_Fill" localSheetId="1" hidden="1">#REF!</definedName>
    <definedName name="_Fill" localSheetId="2" hidden="1">#REF!</definedName>
    <definedName name="_Fill" localSheetId="3" hidden="1">#REF!</definedName>
    <definedName name="_Fill" localSheetId="18" hidden="1">#REF!</definedName>
    <definedName name="_Fill" hidden="1">#REF!</definedName>
    <definedName name="_Key1" localSheetId="1" hidden="1">#REF!</definedName>
    <definedName name="_Key1" localSheetId="2" hidden="1">#REF!</definedName>
    <definedName name="_Key1" localSheetId="3" hidden="1">#REF!</definedName>
    <definedName name="_Key1" localSheetId="18" hidden="1">#REF!</definedName>
    <definedName name="_Key1" hidden="1">#REF!</definedName>
    <definedName name="_Key2" localSheetId="1" hidden="1">#REF!</definedName>
    <definedName name="_Key2" localSheetId="2" hidden="1">#REF!</definedName>
    <definedName name="_Key2" localSheetId="3" hidden="1">#REF!</definedName>
    <definedName name="_Key2" localSheetId="18" hidden="1">#REF!</definedName>
    <definedName name="_Key2" hidden="1">#REF!</definedName>
    <definedName name="_MCV1" localSheetId="1">#REF!</definedName>
    <definedName name="_MCV1" localSheetId="2">#REF!</definedName>
    <definedName name="_MCV1" localSheetId="3">#REF!</definedName>
    <definedName name="_MCV1" localSheetId="18">#REF!</definedName>
    <definedName name="_MCV1">#REF!</definedName>
    <definedName name="_MS798" localSheetId="1">#REF!</definedName>
    <definedName name="_MS798" localSheetId="2">#REF!</definedName>
    <definedName name="_MS798" localSheetId="3">#REF!</definedName>
    <definedName name="_MS798" localSheetId="18">#REF!</definedName>
    <definedName name="_MS798">#REF!</definedName>
    <definedName name="_Order1" hidden="1">255</definedName>
    <definedName name="_Order2" hidden="1">255</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Sort" localSheetId="1" hidden="1">#REF!</definedName>
    <definedName name="_Sort" localSheetId="2" hidden="1">#REF!</definedName>
    <definedName name="_Sort" localSheetId="3" hidden="1">#REF!</definedName>
    <definedName name="_Sort" localSheetId="18" hidden="1">#REF!</definedName>
    <definedName name="_Sort" hidden="1">#REF!</definedName>
    <definedName name="_tab06" localSheetId="1">#REF!</definedName>
    <definedName name="_tab06" localSheetId="2">#REF!</definedName>
    <definedName name="_tab06" localSheetId="3">#REF!</definedName>
    <definedName name="_tab06" localSheetId="18">#REF!</definedName>
    <definedName name="_tab06">#REF!</definedName>
    <definedName name="_tab07" localSheetId="1">#REF!</definedName>
    <definedName name="_tab07" localSheetId="2">#REF!</definedName>
    <definedName name="_tab07" localSheetId="3">#REF!</definedName>
    <definedName name="_tab07" localSheetId="18">#REF!</definedName>
    <definedName name="_tab07">#REF!</definedName>
    <definedName name="_tab1" localSheetId="1">#REF!</definedName>
    <definedName name="_tab1" localSheetId="2">#REF!</definedName>
    <definedName name="_tab1" localSheetId="3">#REF!</definedName>
    <definedName name="_tab1" localSheetId="18">#REF!</definedName>
    <definedName name="_tab1">#REF!</definedName>
    <definedName name="_tab2" localSheetId="1">#REF!</definedName>
    <definedName name="_tab2" localSheetId="2">#REF!</definedName>
    <definedName name="_tab2" localSheetId="3">#REF!</definedName>
    <definedName name="_tab2" localSheetId="18">#REF!</definedName>
    <definedName name="_tab2">#REF!</definedName>
    <definedName name="_tab6798" localSheetId="1">#REF!</definedName>
    <definedName name="_tab6798" localSheetId="2">#REF!</definedName>
    <definedName name="_tab6798" localSheetId="3">#REF!</definedName>
    <definedName name="_tab6798" localSheetId="18">#REF!</definedName>
    <definedName name="_tab6798">#REF!</definedName>
    <definedName name="_xlnm._FilterDatabase" localSheetId="53" hidden="1">СП!$A$10:$N$10</definedName>
    <definedName name="_ьл" localSheetId="1">#REF!</definedName>
    <definedName name="_ьл" localSheetId="2">#REF!</definedName>
    <definedName name="_ьл" localSheetId="3">#REF!</definedName>
    <definedName name="_ьл" localSheetId="18">#REF!</definedName>
    <definedName name="_ьл">#REF!</definedName>
    <definedName name="a" hidden="1">255</definedName>
    <definedName name="Aaca" localSheetId="1">[3]!Eeno1</definedName>
    <definedName name="Aaca" localSheetId="2">[3]!Eeno1</definedName>
    <definedName name="Aaca" localSheetId="3">[3]!Eeno1</definedName>
    <definedName name="Aaca" localSheetId="18">[3]!Eeno1</definedName>
    <definedName name="Aaca">[3]!Eeno1</definedName>
    <definedName name="Áàçà" localSheetId="1">[3]!Ëèñò1</definedName>
    <definedName name="Áàçà" localSheetId="2">[3]!Ëèñò1</definedName>
    <definedName name="Áàçà" localSheetId="3">[3]!Ëèñò1</definedName>
    <definedName name="Áàçà" localSheetId="18">[3]!Ëèñò1</definedName>
    <definedName name="Áàçà">[3]!Ëèñò1</definedName>
    <definedName name="Agency_List">[4]Control!$H$17:$H$19</definedName>
    <definedName name="BM.GSR.FCTY.CD" localSheetId="1">#REF!</definedName>
    <definedName name="BM.GSR.FCTY.CD" localSheetId="2">#REF!</definedName>
    <definedName name="BM.GSR.FCTY.CD" localSheetId="3">#REF!</definedName>
    <definedName name="BM.GSR.FCTY.CD" localSheetId="18">#REF!</definedName>
    <definedName name="BM.GSR.FCTY.CD">#REF!</definedName>
    <definedName name="BM.GSR.FXAI.CD" localSheetId="1">#REF!</definedName>
    <definedName name="BM.GSR.FXAI.CD" localSheetId="2">#REF!</definedName>
    <definedName name="BM.GSR.FXAI.CD" localSheetId="3">#REF!</definedName>
    <definedName name="BM.GSR.FXAI.CD" localSheetId="18">#REF!</definedName>
    <definedName name="BM.GSR.FXAI.CD">#REF!</definedName>
    <definedName name="BM.GSR.GNFS.CD" localSheetId="1">#REF!</definedName>
    <definedName name="BM.GSR.GNFS.CD" localSheetId="2">#REF!</definedName>
    <definedName name="BM.GSR.GNFS.CD" localSheetId="3">#REF!</definedName>
    <definedName name="BM.GSR.GNFS.CD" localSheetId="18">#REF!</definedName>
    <definedName name="BM.GSR.GNFS.CD">#REF!</definedName>
    <definedName name="BM.GSR.MRCH.CD" localSheetId="1">#REF!</definedName>
    <definedName name="BM.GSR.MRCH.CD" localSheetId="2">#REF!</definedName>
    <definedName name="BM.GSR.MRCH.CD" localSheetId="3">#REF!</definedName>
    <definedName name="BM.GSR.MRCH.CD" localSheetId="18">#REF!</definedName>
    <definedName name="BM.GSR.MRCH.CD">#REF!</definedName>
    <definedName name="BM.GSR.NFSV.CD" localSheetId="1">#REF!</definedName>
    <definedName name="BM.GSR.NFSV.CD" localSheetId="2">#REF!</definedName>
    <definedName name="BM.GSR.NFSV.CD" localSheetId="3">#REF!</definedName>
    <definedName name="BM.GSR.NFSV.CD" localSheetId="18">#REF!</definedName>
    <definedName name="BM.GSR.NFSV.CD">#REF!</definedName>
    <definedName name="BM.GSR.TOTL.CD" localSheetId="1">#REF!</definedName>
    <definedName name="BM.GSR.TOTL.CD" localSheetId="2">#REF!</definedName>
    <definedName name="BM.GSR.TOTL.CD" localSheetId="3">#REF!</definedName>
    <definedName name="BM.GSR.TOTL.CD" localSheetId="18">#REF!</definedName>
    <definedName name="BM.GSR.TOTL.CD">#REF!</definedName>
    <definedName name="BM.TRF.CURR.CD" localSheetId="1">#REF!</definedName>
    <definedName name="BM.TRF.CURR.CD" localSheetId="2">#REF!</definedName>
    <definedName name="BM.TRF.CURR.CD" localSheetId="3">#REF!</definedName>
    <definedName name="BM.TRF.CURR.CD" localSheetId="18">#REF!</definedName>
    <definedName name="BM.TRF.CURR.CD">#REF!</definedName>
    <definedName name="BM.TRF.PRVT.CD" localSheetId="1">#REF!</definedName>
    <definedName name="BM.TRF.PRVT.CD" localSheetId="2">#REF!</definedName>
    <definedName name="BM.TRF.PRVT.CD" localSheetId="3">#REF!</definedName>
    <definedName name="BM.TRF.PRVT.CD" localSheetId="18">#REF!</definedName>
    <definedName name="BM.TRF.PRVT.CD">#REF!</definedName>
    <definedName name="BN.CAB.XOKA.CD" localSheetId="1">#REF!</definedName>
    <definedName name="BN.CAB.XOKA.CD" localSheetId="2">#REF!</definedName>
    <definedName name="BN.CAB.XOKA.CD" localSheetId="3">#REF!</definedName>
    <definedName name="BN.CAB.XOKA.CD" localSheetId="18">#REF!</definedName>
    <definedName name="BN.CAB.XOKA.CD">#REF!</definedName>
    <definedName name="BN.DSR.UNPD.CD" localSheetId="1">#REF!</definedName>
    <definedName name="BN.DSR.UNPD.CD" localSheetId="2">#REF!</definedName>
    <definedName name="BN.DSR.UNPD.CD" localSheetId="3">#REF!</definedName>
    <definedName name="BN.DSR.UNPD.CD" localSheetId="18">#REF!</definedName>
    <definedName name="BN.DSR.UNPD.CD">#REF!</definedName>
    <definedName name="BN.GSR.FCTY.CD" localSheetId="1">#REF!</definedName>
    <definedName name="BN.GSR.FCTY.CD" localSheetId="2">#REF!</definedName>
    <definedName name="BN.GSR.FCTY.CD" localSheetId="3">#REF!</definedName>
    <definedName name="BN.GSR.FCTY.CD" localSheetId="18">#REF!</definedName>
    <definedName name="BN.GSR.FCTY.CD">#REF!</definedName>
    <definedName name="BN.GSR.GNFS.CD" localSheetId="1">#REF!</definedName>
    <definedName name="BN.GSR.GNFS.CD" localSheetId="2">#REF!</definedName>
    <definedName name="BN.GSR.GNFS.CD" localSheetId="3">#REF!</definedName>
    <definedName name="BN.GSR.GNFS.CD" localSheetId="18">#REF!</definedName>
    <definedName name="BN.GSR.GNFS.CD">#REF!</definedName>
    <definedName name="BN.GSR.MRCH.CD" localSheetId="1">#REF!</definedName>
    <definedName name="BN.GSR.MRCH.CD" localSheetId="2">#REF!</definedName>
    <definedName name="BN.GSR.MRCH.CD" localSheetId="3">#REF!</definedName>
    <definedName name="BN.GSR.MRCH.CD" localSheetId="18">#REF!</definedName>
    <definedName name="BN.GSR.MRCH.CD">#REF!</definedName>
    <definedName name="BN.KAC.FNEI.CD" localSheetId="1">#REF!</definedName>
    <definedName name="BN.KAC.FNEI.CD" localSheetId="2">#REF!</definedName>
    <definedName name="BN.KAC.FNEI.CD" localSheetId="3">#REF!</definedName>
    <definedName name="BN.KAC.FNEI.CD" localSheetId="18">#REF!</definedName>
    <definedName name="BN.KAC.FNEI.CD">#REF!</definedName>
    <definedName name="BN.KAC.OTHR.CD" localSheetId="1">#REF!</definedName>
    <definedName name="BN.KAC.OTHR.CD" localSheetId="2">#REF!</definedName>
    <definedName name="BN.KAC.OTHR.CD" localSheetId="3">#REF!</definedName>
    <definedName name="BN.KAC.OTHR.CD" localSheetId="18">#REF!</definedName>
    <definedName name="BN.KAC.OTHR.CD">#REF!</definedName>
    <definedName name="BN.KLT.DINV.CD" localSheetId="1">#REF!</definedName>
    <definedName name="BN.KLT.DINV.CD" localSheetId="2">#REF!</definedName>
    <definedName name="BN.KLT.DINV.CD" localSheetId="3">#REF!</definedName>
    <definedName name="BN.KLT.DINV.CD" localSheetId="18">#REF!</definedName>
    <definedName name="BN.KLT.DINV.CD">#REF!</definedName>
    <definedName name="BN.KLT.NFLW.CD" localSheetId="1">#REF!</definedName>
    <definedName name="BN.KLT.NFLW.CD" localSheetId="2">#REF!</definedName>
    <definedName name="BN.KLT.NFLW.CD" localSheetId="3">#REF!</definedName>
    <definedName name="BN.KLT.NFLW.CD" localSheetId="18">#REF!</definedName>
    <definedName name="BN.KLT.NFLW.CD">#REF!</definedName>
    <definedName name="BN.KLT.PTXL.CD" localSheetId="1">#REF!</definedName>
    <definedName name="BN.KLT.PTXL.CD" localSheetId="2">#REF!</definedName>
    <definedName name="BN.KLT.PTXL.CD" localSheetId="3">#REF!</definedName>
    <definedName name="BN.KLT.PTXL.CD" localSheetId="18">#REF!</definedName>
    <definedName name="BN.KLT.PTXL.CD">#REF!</definedName>
    <definedName name="BN.RES.INCL.CD" localSheetId="1">#REF!</definedName>
    <definedName name="BN.RES.INCL.CD" localSheetId="2">#REF!</definedName>
    <definedName name="BN.RES.INCL.CD" localSheetId="3">#REF!</definedName>
    <definedName name="BN.RES.INCL.CD" localSheetId="18">#REF!</definedName>
    <definedName name="BN.RES.INCL.CD">#REF!</definedName>
    <definedName name="BN.TRF.CURR.CD" localSheetId="1">#REF!</definedName>
    <definedName name="BN.TRF.CURR.CD" localSheetId="2">#REF!</definedName>
    <definedName name="BN.TRF.CURR.CD" localSheetId="3">#REF!</definedName>
    <definedName name="BN.TRF.CURR.CD" localSheetId="18">#REF!</definedName>
    <definedName name="BN.TRF.CURR.CD">#REF!</definedName>
    <definedName name="BN.TRF.KOGT.CD" localSheetId="1">#REF!</definedName>
    <definedName name="BN.TRF.KOGT.CD" localSheetId="2">#REF!</definedName>
    <definedName name="BN.TRF.KOGT.CD" localSheetId="3">#REF!</definedName>
    <definedName name="BN.TRF.KOGT.CD" localSheetId="18">#REF!</definedName>
    <definedName name="BN.TRF.KOGT.CD">#REF!</definedName>
    <definedName name="BN.TRF.OFDC.CD" localSheetId="1">#REF!</definedName>
    <definedName name="BN.TRF.OFDC.CD" localSheetId="2">#REF!</definedName>
    <definedName name="BN.TRF.OFDC.CD" localSheetId="3">#REF!</definedName>
    <definedName name="BN.TRF.OFDC.CD" localSheetId="18">#REF!</definedName>
    <definedName name="BN.TRF.OFDC.CD">#REF!</definedName>
    <definedName name="BN.TRF.PRVT.CD" localSheetId="1">#REF!</definedName>
    <definedName name="BN.TRF.PRVT.CD" localSheetId="2">#REF!</definedName>
    <definedName name="BN.TRF.PRVT.CD" localSheetId="3">#REF!</definedName>
    <definedName name="BN.TRF.PRVT.CD" localSheetId="18">#REF!</definedName>
    <definedName name="BN.TRF.PRVT.CD">#REF!</definedName>
    <definedName name="BottomRight" localSheetId="1">#REF!</definedName>
    <definedName name="BottomRight" localSheetId="2">#REF!</definedName>
    <definedName name="BottomRight" localSheetId="3">#REF!</definedName>
    <definedName name="BottomRight" localSheetId="18">#REF!</definedName>
    <definedName name="BottomRight">#REF!</definedName>
    <definedName name="BRASS" localSheetId="1">#REF!</definedName>
    <definedName name="BRASS" localSheetId="2">#REF!</definedName>
    <definedName name="BRASS" localSheetId="3">#REF!</definedName>
    <definedName name="BRASS" localSheetId="18">#REF!</definedName>
    <definedName name="BRASS">#REF!</definedName>
    <definedName name="BRASS_6" localSheetId="1">#REF!</definedName>
    <definedName name="BRASS_6" localSheetId="2">#REF!</definedName>
    <definedName name="BRASS_6" localSheetId="3">#REF!</definedName>
    <definedName name="BRASS_6" localSheetId="18">#REF!</definedName>
    <definedName name="BRASS_6">#REF!</definedName>
    <definedName name="BRO" localSheetId="1">#REF!</definedName>
    <definedName name="BRO" localSheetId="2">#REF!</definedName>
    <definedName name="BRO" localSheetId="3">#REF!</definedName>
    <definedName name="BRO" localSheetId="18">#REF!</definedName>
    <definedName name="BRO">#REF!</definedName>
    <definedName name="BS" localSheetId="1">'[5]BoP-weo'!#REF!</definedName>
    <definedName name="BS" localSheetId="2">'[5]BoP-weo'!#REF!</definedName>
    <definedName name="BS" localSheetId="3">'[5]BoP-weo'!#REF!</definedName>
    <definedName name="BS" localSheetId="18">'[5]BoP-weo'!#REF!</definedName>
    <definedName name="BS">'[5]BoP-weo'!#REF!</definedName>
    <definedName name="BT" localSheetId="1">'[5]BoP-weo'!#REF!</definedName>
    <definedName name="BT" localSheetId="2">'[5]BoP-weo'!#REF!</definedName>
    <definedName name="BT" localSheetId="3">'[5]BoP-weo'!#REF!</definedName>
    <definedName name="BT" localSheetId="18">'[5]BoP-weo'!#REF!</definedName>
    <definedName name="BT">'[5]BoP-weo'!#REF!</definedName>
    <definedName name="BTR" localSheetId="1">#REF!</definedName>
    <definedName name="BTR" localSheetId="2">#REF!</definedName>
    <definedName name="BTR" localSheetId="3">#REF!</definedName>
    <definedName name="BTR" localSheetId="18">#REF!</definedName>
    <definedName name="BTR">#REF!</definedName>
    <definedName name="BTRG" localSheetId="1">#REF!</definedName>
    <definedName name="BTRG" localSheetId="2">#REF!</definedName>
    <definedName name="BTRG" localSheetId="3">#REF!</definedName>
    <definedName name="BTRG" localSheetId="18">#REF!</definedName>
    <definedName name="BTRG">#REF!</definedName>
    <definedName name="BUControlSheet_CurrencySelections">[6]Control!$A$19:$A$20</definedName>
    <definedName name="BUControlSheet_FormulaSelections">[6]Control!$A$16:$A$17</definedName>
    <definedName name="BUControlSheet_RevisionSelections">[6]Control!$A$21:$A$22</definedName>
    <definedName name="BUControlSheet_ScaleSelections">[6]Control!$J$35:$J$36</definedName>
    <definedName name="budfin" localSheetId="1">#REF!</definedName>
    <definedName name="budfin" localSheetId="2">#REF!</definedName>
    <definedName name="budfin" localSheetId="3">#REF!</definedName>
    <definedName name="budfin" localSheetId="18">#REF!</definedName>
    <definedName name="budfin">#REF!</definedName>
    <definedName name="budget_financing" localSheetId="1">#REF!</definedName>
    <definedName name="budget_financing" localSheetId="2">#REF!</definedName>
    <definedName name="budget_financing" localSheetId="3">#REF!</definedName>
    <definedName name="budget_financing" localSheetId="18">#REF!</definedName>
    <definedName name="budget_financing">#REF!</definedName>
    <definedName name="BuiltIn_Print_Titles">#N/A</definedName>
    <definedName name="BuiltIn_Print_Titles___0">#N/A</definedName>
    <definedName name="bul96.xls" localSheetId="1">[3]!Eeno1</definedName>
    <definedName name="bul96.xls" localSheetId="2">[3]!Eeno1</definedName>
    <definedName name="bul96.xls" localSheetId="3">[3]!Eeno1</definedName>
    <definedName name="bul96.xls" localSheetId="18">[3]!Eeno1</definedName>
    <definedName name="bul96.xls">[3]!Eeno1</definedName>
    <definedName name="BX" localSheetId="1">#REF!</definedName>
    <definedName name="BX" localSheetId="2">#REF!</definedName>
    <definedName name="BX" localSheetId="3">#REF!</definedName>
    <definedName name="BX" localSheetId="18">#REF!</definedName>
    <definedName name="BX">#REF!</definedName>
    <definedName name="BX.GSR.FCTY.CD" localSheetId="1">#REF!</definedName>
    <definedName name="BX.GSR.FCTY.CD" localSheetId="2">#REF!</definedName>
    <definedName name="BX.GSR.FCTY.CD" localSheetId="3">#REF!</definedName>
    <definedName name="BX.GSR.FCTY.CD" localSheetId="18">#REF!</definedName>
    <definedName name="BX.GSR.FCTY.CD">#REF!</definedName>
    <definedName name="BX.GSR.GNFS.CD" localSheetId="1">#REF!</definedName>
    <definedName name="BX.GSR.GNFS.CD" localSheetId="2">#REF!</definedName>
    <definedName name="BX.GSR.GNFS.CD" localSheetId="3">#REF!</definedName>
    <definedName name="BX.GSR.GNFS.CD" localSheetId="18">#REF!</definedName>
    <definedName name="BX.GSR.GNFS.CD">#REF!</definedName>
    <definedName name="BX.GSR.MRCH.CD" localSheetId="1">#REF!</definedName>
    <definedName name="BX.GSR.MRCH.CD" localSheetId="2">#REF!</definedName>
    <definedName name="BX.GSR.MRCH.CD" localSheetId="3">#REF!</definedName>
    <definedName name="BX.GSR.MRCH.CD" localSheetId="18">#REF!</definedName>
    <definedName name="BX.GSR.MRCH.CD">#REF!</definedName>
    <definedName name="BX.GSR.NFSV.CD" localSheetId="1">#REF!</definedName>
    <definedName name="BX.GSR.NFSV.CD" localSheetId="2">#REF!</definedName>
    <definedName name="BX.GSR.NFSV.CD" localSheetId="3">#REF!</definedName>
    <definedName name="BX.GSR.NFSV.CD" localSheetId="18">#REF!</definedName>
    <definedName name="BX.GSR.NFSV.CD">#REF!</definedName>
    <definedName name="BX.GSR.TOTL.CD" localSheetId="1">#REF!</definedName>
    <definedName name="BX.GSR.TOTL.CD" localSheetId="2">#REF!</definedName>
    <definedName name="BX.GSR.TOTL.CD" localSheetId="3">#REF!</definedName>
    <definedName name="BX.GSR.TOTL.CD" localSheetId="18">#REF!</definedName>
    <definedName name="BX.GSR.TOTL.CD">#REF!</definedName>
    <definedName name="BX.TRF.CURR.CD" localSheetId="1">#REF!</definedName>
    <definedName name="BX.TRF.CURR.CD" localSheetId="2">#REF!</definedName>
    <definedName name="BX.TRF.CURR.CD" localSheetId="3">#REF!</definedName>
    <definedName name="BX.TRF.CURR.CD" localSheetId="18">#REF!</definedName>
    <definedName name="BX.TRF.CURR.CD">#REF!</definedName>
    <definedName name="BX.TRF.PRVT.CD" localSheetId="1">#REF!</definedName>
    <definedName name="BX.TRF.PRVT.CD" localSheetId="2">#REF!</definedName>
    <definedName name="BX.TRF.PRVT.CD" localSheetId="3">#REF!</definedName>
    <definedName name="BX.TRF.PRVT.CD" localSheetId="18">#REF!</definedName>
    <definedName name="BX.TRF.PRVT.CD">#REF!</definedName>
    <definedName name="BX.TRF.PWKR.CD" localSheetId="1">#REF!</definedName>
    <definedName name="BX.TRF.PWKR.CD" localSheetId="2">#REF!</definedName>
    <definedName name="BX.TRF.PWKR.CD" localSheetId="3">#REF!</definedName>
    <definedName name="BX.TRF.PWKR.CD" localSheetId="18">#REF!</definedName>
    <definedName name="BX.TRF.PWKR.CD">#REF!</definedName>
    <definedName name="BX_NX_R" localSheetId="1">#REF!</definedName>
    <definedName name="BX_NX_R" localSheetId="2">#REF!</definedName>
    <definedName name="BX_NX_R" localSheetId="3">#REF!</definedName>
    <definedName name="BX_NX_R" localSheetId="18">#REF!</definedName>
    <definedName name="BX_NX_R">#REF!</definedName>
    <definedName name="BXG" localSheetId="1">#REF!</definedName>
    <definedName name="BXG" localSheetId="2">#REF!</definedName>
    <definedName name="BXG" localSheetId="3">#REF!</definedName>
    <definedName name="BXG" localSheetId="18">#REF!</definedName>
    <definedName name="BXG">#REF!</definedName>
    <definedName name="BXG_NXG_R" localSheetId="1">#REF!</definedName>
    <definedName name="BXG_NXG_R" localSheetId="2">#REF!</definedName>
    <definedName name="BXG_NXG_R" localSheetId="3">#REF!</definedName>
    <definedName name="BXG_NXG_R" localSheetId="18">#REF!</definedName>
    <definedName name="BXG_NXG_R">#REF!</definedName>
    <definedName name="BXS" localSheetId="1">#REF!</definedName>
    <definedName name="BXS" localSheetId="2">#REF!</definedName>
    <definedName name="BXS" localSheetId="3">#REF!</definedName>
    <definedName name="BXS" localSheetId="18">#REF!</definedName>
    <definedName name="BXS">#REF!</definedName>
    <definedName name="CalcBCA" localSheetId="1">#REF!</definedName>
    <definedName name="CalcBCA" localSheetId="2">#REF!</definedName>
    <definedName name="CalcBCA" localSheetId="3">#REF!</definedName>
    <definedName name="CalcBCA" localSheetId="18">#REF!</definedName>
    <definedName name="CalcBCA">#REF!</definedName>
    <definedName name="CalcBCA_1" localSheetId="1">'[5]BoP-weo'!#REF!</definedName>
    <definedName name="CalcBCA_1" localSheetId="2">'[5]BoP-weo'!#REF!</definedName>
    <definedName name="CalcBCA_1" localSheetId="3">'[5]BoP-weo'!#REF!</definedName>
    <definedName name="CalcBCA_1" localSheetId="18">'[5]BoP-weo'!#REF!</definedName>
    <definedName name="CalcBCA_1">'[5]BoP-weo'!#REF!</definedName>
    <definedName name="CalcBCA_2" localSheetId="1">'[5]BoP-weo'!#REF!</definedName>
    <definedName name="CalcBCA_2" localSheetId="2">'[5]BoP-weo'!#REF!</definedName>
    <definedName name="CalcBCA_2" localSheetId="3">'[5]BoP-weo'!#REF!</definedName>
    <definedName name="CalcBCA_2" localSheetId="18">'[5]BoP-weo'!#REF!</definedName>
    <definedName name="CalcBCA_2">'[5]BoP-weo'!#REF!</definedName>
    <definedName name="CalcBFRA_1" localSheetId="1">'[5]BoP-weo'!#REF!</definedName>
    <definedName name="CalcBFRA_1" localSheetId="2">'[5]BoP-weo'!#REF!</definedName>
    <definedName name="CalcBFRA_1" localSheetId="3">'[5]BoP-weo'!#REF!</definedName>
    <definedName name="CalcBFRA_1" localSheetId="18">'[5]BoP-weo'!#REF!</definedName>
    <definedName name="CalcBFRA_1">'[5]BoP-weo'!#REF!</definedName>
    <definedName name="CalcBFRA_2" localSheetId="1">'[5]BoP-weo'!#REF!</definedName>
    <definedName name="CalcBFRA_2" localSheetId="2">'[5]BoP-weo'!#REF!</definedName>
    <definedName name="CalcBFRA_2" localSheetId="3">'[5]BoP-weo'!#REF!</definedName>
    <definedName name="CalcBFRA_2" localSheetId="18">'[5]BoP-weo'!#REF!</definedName>
    <definedName name="CalcBFRA_2">'[5]BoP-weo'!#REF!</definedName>
    <definedName name="CalcBK" localSheetId="1">'[5]BoP-weo'!#REF!</definedName>
    <definedName name="CalcBK" localSheetId="2">'[5]BoP-weo'!#REF!</definedName>
    <definedName name="CalcBK" localSheetId="3">'[5]BoP-weo'!#REF!</definedName>
    <definedName name="CalcBK" localSheetId="18">'[5]BoP-weo'!#REF!</definedName>
    <definedName name="CalcBK">'[5]BoP-weo'!#REF!</definedName>
    <definedName name="CalcBKF" localSheetId="1">'[5]BoP-weo'!#REF!</definedName>
    <definedName name="CalcBKF" localSheetId="2">'[5]BoP-weo'!#REF!</definedName>
    <definedName name="CalcBKF" localSheetId="3">'[5]BoP-weo'!#REF!</definedName>
    <definedName name="CalcBKF" localSheetId="18">'[5]BoP-weo'!#REF!</definedName>
    <definedName name="CalcBKF">'[5]BoP-weo'!#REF!</definedName>
    <definedName name="CalcBMG" localSheetId="1">#REF!</definedName>
    <definedName name="CalcBMG" localSheetId="2">#REF!</definedName>
    <definedName name="CalcBMG" localSheetId="3">#REF!</definedName>
    <definedName name="CalcBMG" localSheetId="18">#REF!</definedName>
    <definedName name="CalcBMG">#REF!</definedName>
    <definedName name="CalcBXG" localSheetId="1">#REF!</definedName>
    <definedName name="CalcBXG" localSheetId="2">#REF!</definedName>
    <definedName name="CalcBXG" localSheetId="3">#REF!</definedName>
    <definedName name="CalcBXG" localSheetId="18">#REF!</definedName>
    <definedName name="CalcBXG">#REF!</definedName>
    <definedName name="CalcC_F" localSheetId="1">'[5]BoP-weo'!#REF!</definedName>
    <definedName name="CalcC_F" localSheetId="2">'[5]BoP-weo'!#REF!</definedName>
    <definedName name="CalcC_F" localSheetId="3">'[5]BoP-weo'!#REF!</definedName>
    <definedName name="CalcC_F" localSheetId="18">'[5]BoP-weo'!#REF!</definedName>
    <definedName name="CalcC_F">'[5]BoP-weo'!#REF!</definedName>
    <definedName name="calcCAS">#N/A</definedName>
    <definedName name="calcm">[7]EXP!$A$7</definedName>
    <definedName name="CalcMCV_4" localSheetId="1">#REF!</definedName>
    <definedName name="CalcMCV_4" localSheetId="2">#REF!</definedName>
    <definedName name="CalcMCV_4" localSheetId="3">#REF!</definedName>
    <definedName name="CalcMCV_4" localSheetId="18">#REF!</definedName>
    <definedName name="CalcMCV_4">#REF!</definedName>
    <definedName name="CalcMCV_B" localSheetId="1">#REF!</definedName>
    <definedName name="CalcMCV_B" localSheetId="2">#REF!</definedName>
    <definedName name="CalcMCV_B" localSheetId="3">#REF!</definedName>
    <definedName name="CalcMCV_B" localSheetId="18">#REF!</definedName>
    <definedName name="CalcMCV_B">#REF!</definedName>
    <definedName name="CalcMCV_T" localSheetId="1">#REF!</definedName>
    <definedName name="CalcMCV_T" localSheetId="2">#REF!</definedName>
    <definedName name="CalcMCV_T" localSheetId="3">#REF!</definedName>
    <definedName name="CalcMCV_T" localSheetId="18">#REF!</definedName>
    <definedName name="CalcMCV_T">#REF!</definedName>
    <definedName name="CalcNGS" localSheetId="1">#REF!</definedName>
    <definedName name="CalcNGS" localSheetId="2">#REF!</definedName>
    <definedName name="CalcNGS" localSheetId="3">#REF!</definedName>
    <definedName name="CalcNGS" localSheetId="18">#REF!</definedName>
    <definedName name="CalcNGS">#REF!</definedName>
    <definedName name="CalcNGS_NGDP" localSheetId="1">#REF!</definedName>
    <definedName name="CalcNGS_NGDP" localSheetId="2">#REF!</definedName>
    <definedName name="CalcNGS_NGDP" localSheetId="3">#REF!</definedName>
    <definedName name="CalcNGS_NGDP" localSheetId="18">#REF!</definedName>
    <definedName name="CalcNGS_NGDP">#REF!</definedName>
    <definedName name="CalcNGSG" localSheetId="1">#REF!</definedName>
    <definedName name="CalcNGSG" localSheetId="2">#REF!</definedName>
    <definedName name="CalcNGSG" localSheetId="3">#REF!</definedName>
    <definedName name="CalcNGSG" localSheetId="18">#REF!</definedName>
    <definedName name="CalcNGSG">#REF!</definedName>
    <definedName name="CalcNGSP" localSheetId="1">#REF!</definedName>
    <definedName name="CalcNGSP" localSheetId="2">#REF!</definedName>
    <definedName name="CalcNGSP" localSheetId="3">#REF!</definedName>
    <definedName name="CalcNGSP" localSheetId="18">#REF!</definedName>
    <definedName name="CalcNGSP">#REF!</definedName>
    <definedName name="CalcNI" localSheetId="1">#REF!</definedName>
    <definedName name="CalcNI" localSheetId="2">#REF!</definedName>
    <definedName name="CalcNI" localSheetId="3">#REF!</definedName>
    <definedName name="CalcNI" localSheetId="18">#REF!</definedName>
    <definedName name="CalcNI">#REF!</definedName>
    <definedName name="CAS_PROC">#N/A</definedName>
    <definedName name="CHK1.1" localSheetId="1">#REF!</definedName>
    <definedName name="CHK1.1" localSheetId="2">#REF!</definedName>
    <definedName name="CHK1.1" localSheetId="3">#REF!</definedName>
    <definedName name="CHK1.1" localSheetId="18">#REF!</definedName>
    <definedName name="CHK1.1">#REF!</definedName>
    <definedName name="CHK2.1" localSheetId="1">#REF!</definedName>
    <definedName name="CHK2.1" localSheetId="2">#REF!</definedName>
    <definedName name="CHK2.1" localSheetId="3">#REF!</definedName>
    <definedName name="CHK2.1" localSheetId="18">#REF!</definedName>
    <definedName name="CHK2.1">#REF!</definedName>
    <definedName name="CHK2.2" localSheetId="1">#REF!</definedName>
    <definedName name="CHK2.2" localSheetId="2">#REF!</definedName>
    <definedName name="CHK2.2" localSheetId="3">#REF!</definedName>
    <definedName name="CHK2.2" localSheetId="18">#REF!</definedName>
    <definedName name="CHK2.2">#REF!</definedName>
    <definedName name="CHK2.3" localSheetId="1">#REF!</definedName>
    <definedName name="CHK2.3" localSheetId="2">#REF!</definedName>
    <definedName name="CHK2.3" localSheetId="3">#REF!</definedName>
    <definedName name="CHK2.3" localSheetId="18">#REF!</definedName>
    <definedName name="CHK2.3">#REF!</definedName>
    <definedName name="CHK3.1" localSheetId="1">#REF!</definedName>
    <definedName name="CHK3.1" localSheetId="2">#REF!</definedName>
    <definedName name="CHK3.1" localSheetId="3">#REF!</definedName>
    <definedName name="CHK3.1" localSheetId="18">#REF!</definedName>
    <definedName name="CHK3.1">#REF!</definedName>
    <definedName name="CHK5.1" localSheetId="1">#REF!</definedName>
    <definedName name="CHK5.1" localSheetId="2">#REF!</definedName>
    <definedName name="CHK5.1" localSheetId="3">#REF!</definedName>
    <definedName name="CHK5.1" localSheetId="18">#REF!</definedName>
    <definedName name="CHK5.1">#REF!</definedName>
    <definedName name="cnBegColNull" localSheetId="1">#REF!</definedName>
    <definedName name="cnBegColNull" localSheetId="2">#REF!</definedName>
    <definedName name="cnBegColNull" localSheetId="3">#REF!</definedName>
    <definedName name="cnBegColNull" localSheetId="18">#REF!</definedName>
    <definedName name="cnBegColNull">#REF!</definedName>
    <definedName name="cnCodeMain" localSheetId="1">[8]ANALYSIS!#REF!</definedName>
    <definedName name="cnCodeMain" localSheetId="2">[8]ANALYSIS!#REF!</definedName>
    <definedName name="cnCodeMain" localSheetId="3">[8]ANALYSIS!#REF!</definedName>
    <definedName name="cnCodeMain" localSheetId="18">[8]ANALYSIS!#REF!</definedName>
    <definedName name="cnCodeMain">[8]ANALYSIS!#REF!</definedName>
    <definedName name="cnCodePlan" localSheetId="1">[8]PLAN!#REF!</definedName>
    <definedName name="cnCodePlan" localSheetId="2">[8]PLAN!#REF!</definedName>
    <definedName name="cnCodePlan" localSheetId="3">[8]PLAN!#REF!</definedName>
    <definedName name="cnCodePlan" localSheetId="18">[8]PLAN!#REF!</definedName>
    <definedName name="cnCodePlan">[8]PLAN!#REF!</definedName>
    <definedName name="Coordinator_List">[4]Control!$J$20:$J$21</definedName>
    <definedName name="Country">[9]Control!$C$1</definedName>
    <definedName name="CPI" localSheetId="1">#REF!</definedName>
    <definedName name="CPI" localSheetId="2">#REF!</definedName>
    <definedName name="CPI" localSheetId="3">#REF!</definedName>
    <definedName name="CPI" localSheetId="18">#REF!</definedName>
    <definedName name="CPI">#REF!</definedName>
    <definedName name="CredComp" localSheetId="1">#REF!</definedName>
    <definedName name="CredComp" localSheetId="2">#REF!</definedName>
    <definedName name="CredComp" localSheetId="3">#REF!</definedName>
    <definedName name="CredComp" localSheetId="18">#REF!</definedName>
    <definedName name="CredComp">#REF!</definedName>
    <definedName name="CredRates" localSheetId="1">#REF!</definedName>
    <definedName name="CredRates" localSheetId="2">#REF!</definedName>
    <definedName name="CredRates" localSheetId="3">#REF!</definedName>
    <definedName name="CredRates" localSheetId="18">#REF!</definedName>
    <definedName name="CredRates">#REF!</definedName>
    <definedName name="ctylist" localSheetId="1">#REF!</definedName>
    <definedName name="ctylist" localSheetId="2">#REF!</definedName>
    <definedName name="ctylist" localSheetId="3">#REF!</definedName>
    <definedName name="ctylist" localSheetId="18">#REF!</definedName>
    <definedName name="ctylist">#REF!</definedName>
    <definedName name="Currency_Def">[4]Control!$BA$330:$BA$487</definedName>
    <definedName name="Current_account" localSheetId="1">#REF!</definedName>
    <definedName name="Current_account" localSheetId="2">#REF!</definedName>
    <definedName name="Current_account" localSheetId="3">#REF!</definedName>
    <definedName name="Current_account" localSheetId="18">#REF!</definedName>
    <definedName name="Current_account">#REF!</definedName>
    <definedName name="D" localSheetId="1">#REF!</definedName>
    <definedName name="D" localSheetId="2">#REF!</definedName>
    <definedName name="D" localSheetId="3">#REF!</definedName>
    <definedName name="D" localSheetId="18">#REF!</definedName>
    <definedName name="D">#REF!</definedName>
    <definedName name="D_B" localSheetId="1">#REF!</definedName>
    <definedName name="D_B" localSheetId="2">#REF!</definedName>
    <definedName name="D_B" localSheetId="3">#REF!</definedName>
    <definedName name="D_B" localSheetId="18">#REF!</definedName>
    <definedName name="D_B">#REF!</definedName>
    <definedName name="D_G" localSheetId="1">#REF!</definedName>
    <definedName name="D_G" localSheetId="2">#REF!</definedName>
    <definedName name="D_G" localSheetId="3">#REF!</definedName>
    <definedName name="D_G" localSheetId="18">#REF!</definedName>
    <definedName name="D_G">#REF!</definedName>
    <definedName name="D_L" localSheetId="1">#REF!</definedName>
    <definedName name="D_L" localSheetId="2">#REF!</definedName>
    <definedName name="D_L" localSheetId="3">#REF!</definedName>
    <definedName name="D_L" localSheetId="18">#REF!</definedName>
    <definedName name="D_L">#REF!</definedName>
    <definedName name="D_NGDP" localSheetId="1">#REF!</definedName>
    <definedName name="D_NGDP" localSheetId="2">#REF!</definedName>
    <definedName name="D_NGDP" localSheetId="3">#REF!</definedName>
    <definedName name="D_NGDP" localSheetId="18">#REF!</definedName>
    <definedName name="D_NGDP">#REF!</definedName>
    <definedName name="D_O" localSheetId="1">#REF!</definedName>
    <definedName name="D_O" localSheetId="2">#REF!</definedName>
    <definedName name="D_O" localSheetId="3">#REF!</definedName>
    <definedName name="D_O" localSheetId="18">#REF!</definedName>
    <definedName name="D_O">#REF!</definedName>
    <definedName name="D_S" localSheetId="1">#REF!</definedName>
    <definedName name="D_S" localSheetId="2">#REF!</definedName>
    <definedName name="D_S" localSheetId="3">#REF!</definedName>
    <definedName name="D_S" localSheetId="18">#REF!</definedName>
    <definedName name="D_S">#REF!</definedName>
    <definedName name="D_S_NGDP" localSheetId="1">#REF!</definedName>
    <definedName name="D_S_NGDP" localSheetId="2">#REF!</definedName>
    <definedName name="D_S_NGDP" localSheetId="3">#REF!</definedName>
    <definedName name="D_S_NGDP" localSheetId="18">#REF!</definedName>
    <definedName name="D_S_NGDP">#REF!</definedName>
    <definedName name="D_S_SY" localSheetId="1">#REF!</definedName>
    <definedName name="D_S_SY" localSheetId="2">#REF!</definedName>
    <definedName name="D_S_SY" localSheetId="3">#REF!</definedName>
    <definedName name="D_S_SY" localSheetId="18">#REF!</definedName>
    <definedName name="D_S_SY">#REF!</definedName>
    <definedName name="D_Sproj" localSheetId="1">#REF!</definedName>
    <definedName name="D_Sproj" localSheetId="2">#REF!</definedName>
    <definedName name="D_Sproj" localSheetId="3">#REF!</definedName>
    <definedName name="D_Sproj" localSheetId="18">#REF!</definedName>
    <definedName name="D_Sproj">#REF!</definedName>
    <definedName name="D_SRM" localSheetId="1">#REF!</definedName>
    <definedName name="D_SRM" localSheetId="2">#REF!</definedName>
    <definedName name="D_SRM" localSheetId="3">#REF!</definedName>
    <definedName name="D_SRM" localSheetId="18">#REF!</definedName>
    <definedName name="D_SRM">#REF!</definedName>
    <definedName name="D_SY" localSheetId="1">#REF!</definedName>
    <definedName name="D_SY" localSheetId="2">#REF!</definedName>
    <definedName name="D_SY" localSheetId="3">#REF!</definedName>
    <definedName name="D_SY" localSheetId="18">#REF!</definedName>
    <definedName name="D_SY">#REF!</definedName>
    <definedName name="DA" localSheetId="1">#REF!</definedName>
    <definedName name="DA" localSheetId="2">#REF!</definedName>
    <definedName name="DA" localSheetId="3">#REF!</definedName>
    <definedName name="DA" localSheetId="18">#REF!</definedName>
    <definedName name="DA">#REF!</definedName>
    <definedName name="DA_D" localSheetId="1">#REF!</definedName>
    <definedName name="DA_D" localSheetId="2">#REF!</definedName>
    <definedName name="DA_D" localSheetId="3">#REF!</definedName>
    <definedName name="DA_D" localSheetId="18">#REF!</definedName>
    <definedName name="DA_D">#REF!</definedName>
    <definedName name="DA_SY" localSheetId="1">#REF!</definedName>
    <definedName name="DA_SY" localSheetId="2">#REF!</definedName>
    <definedName name="DA_SY" localSheetId="3">#REF!</definedName>
    <definedName name="DA_SY" localSheetId="18">#REF!</definedName>
    <definedName name="DA_SY">#REF!</definedName>
    <definedName name="DAB_D" localSheetId="1">#REF!</definedName>
    <definedName name="DAB_D" localSheetId="2">#REF!</definedName>
    <definedName name="DAB_D" localSheetId="3">#REF!</definedName>
    <definedName name="DAB_D" localSheetId="18">#REF!</definedName>
    <definedName name="DAB_D">#REF!</definedName>
    <definedName name="DAB_SY" localSheetId="1">#REF!</definedName>
    <definedName name="DAB_SY" localSheetId="2">#REF!</definedName>
    <definedName name="DAB_SY" localSheetId="3">#REF!</definedName>
    <definedName name="DAB_SY" localSheetId="18">#REF!</definedName>
    <definedName name="DAB_SY">#REF!</definedName>
    <definedName name="DABproj" localSheetId="1">#REF!</definedName>
    <definedName name="DABproj" localSheetId="2">#REF!</definedName>
    <definedName name="DABproj" localSheetId="3">#REF!</definedName>
    <definedName name="DABproj" localSheetId="18">#REF!</definedName>
    <definedName name="DABproj">#REF!</definedName>
    <definedName name="DAG_D" localSheetId="1">#REF!</definedName>
    <definedName name="DAG_D" localSheetId="2">#REF!</definedName>
    <definedName name="DAG_D" localSheetId="3">#REF!</definedName>
    <definedName name="DAG_D" localSheetId="18">#REF!</definedName>
    <definedName name="DAG_D">#REF!</definedName>
    <definedName name="DAG_SY" localSheetId="1">#REF!</definedName>
    <definedName name="DAG_SY" localSheetId="2">#REF!</definedName>
    <definedName name="DAG_SY" localSheetId="3">#REF!</definedName>
    <definedName name="DAG_SY" localSheetId="18">#REF!</definedName>
    <definedName name="DAG_SY">#REF!</definedName>
    <definedName name="DAGproj" localSheetId="1">#REF!</definedName>
    <definedName name="DAGproj" localSheetId="2">#REF!</definedName>
    <definedName name="DAGproj" localSheetId="3">#REF!</definedName>
    <definedName name="DAGproj" localSheetId="18">#REF!</definedName>
    <definedName name="DAGproj">#REF!</definedName>
    <definedName name="DAIBproj" localSheetId="1">#REF!</definedName>
    <definedName name="DAIBproj" localSheetId="2">#REF!</definedName>
    <definedName name="DAIBproj" localSheetId="3">#REF!</definedName>
    <definedName name="DAIBproj" localSheetId="18">#REF!</definedName>
    <definedName name="DAIBproj">#REF!</definedName>
    <definedName name="DAIGproj" localSheetId="1">#REF!</definedName>
    <definedName name="DAIGproj" localSheetId="2">#REF!</definedName>
    <definedName name="DAIGproj" localSheetId="3">#REF!</definedName>
    <definedName name="DAIGproj" localSheetId="18">#REF!</definedName>
    <definedName name="DAIGproj">#REF!</definedName>
    <definedName name="DAIproj" localSheetId="1">#REF!</definedName>
    <definedName name="DAIproj" localSheetId="2">#REF!</definedName>
    <definedName name="DAIproj" localSheetId="3">#REF!</definedName>
    <definedName name="DAIproj" localSheetId="18">#REF!</definedName>
    <definedName name="DAIproj">#REF!</definedName>
    <definedName name="DAproj" localSheetId="1">#REF!</definedName>
    <definedName name="DAproj" localSheetId="2">#REF!</definedName>
    <definedName name="DAproj" localSheetId="3">#REF!</definedName>
    <definedName name="DAproj" localSheetId="18">#REF!</definedName>
    <definedName name="DAproj">#REF!</definedName>
    <definedName name="DASD" localSheetId="1">#REF!</definedName>
    <definedName name="DASD" localSheetId="2">#REF!</definedName>
    <definedName name="DASD" localSheetId="3">#REF!</definedName>
    <definedName name="DASD" localSheetId="18">#REF!</definedName>
    <definedName name="DASD">#REF!</definedName>
    <definedName name="DASDB" localSheetId="1">#REF!</definedName>
    <definedName name="DASDB" localSheetId="2">#REF!</definedName>
    <definedName name="DASDB" localSheetId="3">#REF!</definedName>
    <definedName name="DASDB" localSheetId="18">#REF!</definedName>
    <definedName name="DASDB">#REF!</definedName>
    <definedName name="DASDG" localSheetId="1">#REF!</definedName>
    <definedName name="DASDG" localSheetId="2">#REF!</definedName>
    <definedName name="DASDG" localSheetId="3">#REF!</definedName>
    <definedName name="DASDG" localSheetId="18">#REF!</definedName>
    <definedName name="DASDG">#REF!</definedName>
    <definedName name="Database_MI" localSheetId="1">#REF!</definedName>
    <definedName name="Database_MI" localSheetId="2">#REF!</definedName>
    <definedName name="Database_MI" localSheetId="3">#REF!</definedName>
    <definedName name="Database_MI" localSheetId="18">#REF!</definedName>
    <definedName name="Database_MI">#REF!</definedName>
    <definedName name="DATES" localSheetId="1">#REF!</definedName>
    <definedName name="DATES" localSheetId="2">#REF!</definedName>
    <definedName name="DATES" localSheetId="3">#REF!</definedName>
    <definedName name="DATES" localSheetId="18">#REF!</definedName>
    <definedName name="DATES">#REF!</definedName>
    <definedName name="DB" localSheetId="1">#REF!</definedName>
    <definedName name="DB" localSheetId="2">#REF!</definedName>
    <definedName name="DB" localSheetId="3">#REF!</definedName>
    <definedName name="DB" localSheetId="18">#REF!</definedName>
    <definedName name="DB">#REF!</definedName>
    <definedName name="DB_NGDP" localSheetId="1">#REF!</definedName>
    <definedName name="DB_NGDP" localSheetId="2">#REF!</definedName>
    <definedName name="DB_NGDP" localSheetId="3">#REF!</definedName>
    <definedName name="DB_NGDP" localSheetId="18">#REF!</definedName>
    <definedName name="DB_NGDP">#REF!</definedName>
    <definedName name="DB_SY" localSheetId="1">#REF!</definedName>
    <definedName name="DB_SY" localSheetId="2">#REF!</definedName>
    <definedName name="DB_SY" localSheetId="3">#REF!</definedName>
    <definedName name="DB_SY" localSheetId="18">#REF!</definedName>
    <definedName name="DB_SY">#REF!</definedName>
    <definedName name="DBproj" localSheetId="1">#REF!</definedName>
    <definedName name="DBproj" localSheetId="2">#REF!</definedName>
    <definedName name="DBproj" localSheetId="3">#REF!</definedName>
    <definedName name="DBproj" localSheetId="18">#REF!</definedName>
    <definedName name="DBproj">#REF!</definedName>
    <definedName name="dddd" hidden="1">{"TRADE_COMP",#N/A,FALSE,"TAB23APP";"BOP",#N/A,FALSE,"TAB6";"DOT",#N/A,FALSE,"TAB24APP";"EXTDEBT",#N/A,FALSE,"TAB25APP"}</definedName>
    <definedName name="DDRB_7DB" localSheetId="1">#REF!</definedName>
    <definedName name="DDRB_7DB" localSheetId="2">#REF!</definedName>
    <definedName name="DDRB_7DB" localSheetId="3">#REF!</definedName>
    <definedName name="DDRB_7DB" localSheetId="18">#REF!</definedName>
    <definedName name="DDRB_7DB">#REF!</definedName>
    <definedName name="DDRB_7DB_A" localSheetId="1">#REF!</definedName>
    <definedName name="DDRB_7DB_A" localSheetId="2">#REF!</definedName>
    <definedName name="DDRB_7DB_A" localSheetId="3">#REF!</definedName>
    <definedName name="DDRB_7DB_A" localSheetId="18">#REF!</definedName>
    <definedName name="DDRB_7DB_A">#REF!</definedName>
    <definedName name="DelKreditor" localSheetId="1">#REF!,#REF!</definedName>
    <definedName name="DelKreditor" localSheetId="2">#REF!,#REF!</definedName>
    <definedName name="DelKreditor" localSheetId="3">#REF!,#REF!</definedName>
    <definedName name="DelKreditor" localSheetId="18">#REF!,#REF!</definedName>
    <definedName name="DelKreditor">#REF!,#REF!</definedName>
    <definedName name="delstr" localSheetId="1">#REF!,#REF!,#REF!</definedName>
    <definedName name="delstr" localSheetId="2">#REF!,#REF!,#REF!</definedName>
    <definedName name="delstr" localSheetId="3">#REF!,#REF!,#REF!</definedName>
    <definedName name="delstr" localSheetId="18">#REF!,#REF!,#REF!</definedName>
    <definedName name="delstr">#REF!,#REF!,#REF!</definedName>
    <definedName name="DELVD" localSheetId="1">#REF!,#REF!,#REF!,#REF!,#REF!,#REF!,#REF!,#REF!,#REF!,#REF!,#REF!,#REF!,#REF!,#REF!,#REF!,#REF!,#REF!</definedName>
    <definedName name="DELVD" localSheetId="2">#REF!,#REF!,#REF!,#REF!,#REF!,#REF!,#REF!,#REF!,#REF!,#REF!,#REF!,#REF!,#REF!,#REF!,#REF!,#REF!,#REF!</definedName>
    <definedName name="DELVD" localSheetId="3">#REF!,#REF!,#REF!,#REF!,#REF!,#REF!,#REF!,#REF!,#REF!,#REF!,#REF!,#REF!,#REF!,#REF!,#REF!,#REF!,#REF!</definedName>
    <definedName name="DELVD" localSheetId="18">#REF!,#REF!,#REF!,#REF!,#REF!,#REF!,#REF!,#REF!,#REF!,#REF!,#REF!,#REF!,#REF!,#REF!,#REF!,#REF!,#REF!</definedName>
    <definedName name="DELVD">#REF!,#REF!,#REF!,#REF!,#REF!,#REF!,#REF!,#REF!,#REF!,#REF!,#REF!,#REF!,#REF!,#REF!,#REF!,#REF!,#REF!</definedName>
    <definedName name="DelVd1" localSheetId="1">#REF!,#REF!,#REF!,#REF!,#REF!,#REF!,#REF!,#REF!,#REF!,#REF!,#REF!,#REF!</definedName>
    <definedName name="DelVd1" localSheetId="2">#REF!,#REF!,#REF!,#REF!,#REF!,#REF!,#REF!,#REF!,#REF!,#REF!,#REF!,#REF!</definedName>
    <definedName name="DelVd1" localSheetId="3">#REF!,#REF!,#REF!,#REF!,#REF!,#REF!,#REF!,#REF!,#REF!,#REF!,#REF!,#REF!</definedName>
    <definedName name="DelVd1" localSheetId="18">#REF!,#REF!,#REF!,#REF!,#REF!,#REF!,#REF!,#REF!,#REF!,#REF!,#REF!,#REF!</definedName>
    <definedName name="DelVd1">#REF!,#REF!,#REF!,#REF!,#REF!,#REF!,#REF!,#REF!,#REF!,#REF!,#REF!,#REF!</definedName>
    <definedName name="DelZaim" localSheetId="1">#REF!</definedName>
    <definedName name="DelZaim" localSheetId="2">#REF!</definedName>
    <definedName name="DelZaim" localSheetId="3">#REF!</definedName>
    <definedName name="DelZaim" localSheetId="18">#REF!</definedName>
    <definedName name="DelZaim">#REF!</definedName>
    <definedName name="DEM" localSheetId="1">#REF!</definedName>
    <definedName name="DEM" localSheetId="2">#REF!</definedName>
    <definedName name="DEM" localSheetId="3">#REF!</definedName>
    <definedName name="DEM" localSheetId="18">#REF!</definedName>
    <definedName name="DEM">#REF!</definedName>
    <definedName name="DepComp" localSheetId="1">#REF!</definedName>
    <definedName name="DepComp" localSheetId="2">#REF!</definedName>
    <definedName name="DepComp" localSheetId="3">#REF!</definedName>
    <definedName name="DepComp" localSheetId="18">#REF!</definedName>
    <definedName name="DepComp">#REF!</definedName>
    <definedName name="DepRates" localSheetId="1">#REF!</definedName>
    <definedName name="DepRates" localSheetId="2">#REF!</definedName>
    <definedName name="DepRates" localSheetId="3">#REF!</definedName>
    <definedName name="DepRates" localSheetId="18">#REF!</definedName>
    <definedName name="DepRates">#REF!</definedName>
    <definedName name="DF" localSheetId="1">#REF!</definedName>
    <definedName name="DF" localSheetId="2">#REF!</definedName>
    <definedName name="DF" localSheetId="3">#REF!</definedName>
    <definedName name="DF" localSheetId="18">#REF!</definedName>
    <definedName name="DF">#REF!</definedName>
    <definedName name="DF_S" localSheetId="1">#REF!</definedName>
    <definedName name="DF_S" localSheetId="2">#REF!</definedName>
    <definedName name="DF_S" localSheetId="3">#REF!</definedName>
    <definedName name="DF_S" localSheetId="18">#REF!</definedName>
    <definedName name="DF_S">#REF!</definedName>
    <definedName name="DFB" localSheetId="1">#REF!</definedName>
    <definedName name="DFB" localSheetId="2">#REF!</definedName>
    <definedName name="DFB" localSheetId="3">#REF!</definedName>
    <definedName name="DFB" localSheetId="18">#REF!</definedName>
    <definedName name="DFB">#REF!</definedName>
    <definedName name="DFF" localSheetId="1">#REF!</definedName>
    <definedName name="DFF" localSheetId="2">#REF!</definedName>
    <definedName name="DFF" localSheetId="3">#REF!</definedName>
    <definedName name="DFF" localSheetId="18">#REF!</definedName>
    <definedName name="DFF">#REF!</definedName>
    <definedName name="DFFB" localSheetId="1">#REF!</definedName>
    <definedName name="DFFB" localSheetId="2">#REF!</definedName>
    <definedName name="DFFB" localSheetId="3">#REF!</definedName>
    <definedName name="DFFB" localSheetId="18">#REF!</definedName>
    <definedName name="DFFB">#REF!</definedName>
    <definedName name="DFFG" localSheetId="1">#REF!</definedName>
    <definedName name="DFFG" localSheetId="2">#REF!</definedName>
    <definedName name="DFFG" localSheetId="3">#REF!</definedName>
    <definedName name="DFFG" localSheetId="18">#REF!</definedName>
    <definedName name="DFFG">#REF!</definedName>
    <definedName name="DFFP" localSheetId="1">#REF!</definedName>
    <definedName name="DFFP" localSheetId="2">#REF!</definedName>
    <definedName name="DFFP" localSheetId="3">#REF!</definedName>
    <definedName name="DFFP" localSheetId="18">#REF!</definedName>
    <definedName name="DFFP">#REF!</definedName>
    <definedName name="DFG" localSheetId="1">#REF!</definedName>
    <definedName name="DFG" localSheetId="2">#REF!</definedName>
    <definedName name="DFG" localSheetId="3">#REF!</definedName>
    <definedName name="DFG" localSheetId="18">#REF!</definedName>
    <definedName name="DFG">#REF!</definedName>
    <definedName name="DG" localSheetId="1">#REF!</definedName>
    <definedName name="DG" localSheetId="2">#REF!</definedName>
    <definedName name="DG" localSheetId="3">#REF!</definedName>
    <definedName name="DG" localSheetId="18">#REF!</definedName>
    <definedName name="DG">#REF!</definedName>
    <definedName name="DG.DOD.MWBG.CD" localSheetId="1">#REF!</definedName>
    <definedName name="DG.DOD.MWBG.CD" localSheetId="2">#REF!</definedName>
    <definedName name="DG.DOD.MWBG.CD" localSheetId="3">#REF!</definedName>
    <definedName name="DG.DOD.MWBG.CD" localSheetId="18">#REF!</definedName>
    <definedName name="DG.DOD.MWBG.CD">#REF!</definedName>
    <definedName name="DG_NGDP" localSheetId="1">#REF!</definedName>
    <definedName name="DG_NGDP" localSheetId="2">#REF!</definedName>
    <definedName name="DG_NGDP" localSheetId="3">#REF!</definedName>
    <definedName name="DG_NGDP" localSheetId="18">#REF!</definedName>
    <definedName name="DG_NGDP">#REF!</definedName>
    <definedName name="DG_S" localSheetId="1">#REF!</definedName>
    <definedName name="DG_S" localSheetId="2">#REF!</definedName>
    <definedName name="DG_S" localSheetId="3">#REF!</definedName>
    <definedName name="DG_S" localSheetId="18">#REF!</definedName>
    <definedName name="DG_S">#REF!</definedName>
    <definedName name="DG_SY" localSheetId="1">#REF!</definedName>
    <definedName name="DG_SY" localSheetId="2">#REF!</definedName>
    <definedName name="DG_SY" localSheetId="3">#REF!</definedName>
    <definedName name="DG_SY" localSheetId="18">#REF!</definedName>
    <definedName name="DG_SY">#REF!</definedName>
    <definedName name="DGproj" localSheetId="1">#REF!</definedName>
    <definedName name="DGproj" localSheetId="2">#REF!</definedName>
    <definedName name="DGproj" localSheetId="3">#REF!</definedName>
    <definedName name="DGproj" localSheetId="18">#REF!</definedName>
    <definedName name="DGproj">#REF!</definedName>
    <definedName name="DIF_6" localSheetId="1">'[5]BoP-weo'!#REF!</definedName>
    <definedName name="DIF_6" localSheetId="2">'[5]BoP-weo'!#REF!</definedName>
    <definedName name="DIF_6" localSheetId="3">'[5]BoP-weo'!#REF!</definedName>
    <definedName name="DIF_6" localSheetId="18">'[5]BoP-weo'!#REF!</definedName>
    <definedName name="DIF_6">'[5]BoP-weo'!#REF!</definedName>
    <definedName name="DMSUM" localSheetId="1">#REF!</definedName>
    <definedName name="DMSUM" localSheetId="2">#REF!</definedName>
    <definedName name="DMSUM" localSheetId="3">#REF!</definedName>
    <definedName name="DMSUM" localSheetId="18">#REF!</definedName>
    <definedName name="DMSUM">#REF!</definedName>
    <definedName name="DO" localSheetId="1">#REF!</definedName>
    <definedName name="DO" localSheetId="2">#REF!</definedName>
    <definedName name="DO" localSheetId="3">#REF!</definedName>
    <definedName name="DO" localSheetId="18">#REF!</definedName>
    <definedName name="DO">#REF!</definedName>
    <definedName name="Dproj" localSheetId="1">#REF!</definedName>
    <definedName name="Dproj" localSheetId="2">#REF!</definedName>
    <definedName name="Dproj" localSheetId="3">#REF!</definedName>
    <definedName name="Dproj" localSheetId="18">#REF!</definedName>
    <definedName name="Dproj">#REF!</definedName>
    <definedName name="DS" localSheetId="1">#REF!</definedName>
    <definedName name="DS" localSheetId="2">#REF!</definedName>
    <definedName name="DS" localSheetId="3">#REF!</definedName>
    <definedName name="DS" localSheetId="18">#REF!</definedName>
    <definedName name="DS">#REF!</definedName>
    <definedName name="DSD" localSheetId="1">#REF!</definedName>
    <definedName name="DSD" localSheetId="2">#REF!</definedName>
    <definedName name="DSD" localSheetId="3">#REF!</definedName>
    <definedName name="DSD" localSheetId="18">#REF!</definedName>
    <definedName name="DSD">#REF!</definedName>
    <definedName name="DSD_S" localSheetId="1">#REF!</definedName>
    <definedName name="DSD_S" localSheetId="2">#REF!</definedName>
    <definedName name="DSD_S" localSheetId="3">#REF!</definedName>
    <definedName name="DSD_S" localSheetId="18">#REF!</definedName>
    <definedName name="DSD_S">#REF!</definedName>
    <definedName name="DSDB" localSheetId="1">#REF!</definedName>
    <definedName name="DSDB" localSheetId="2">#REF!</definedName>
    <definedName name="DSDB" localSheetId="3">#REF!</definedName>
    <definedName name="DSDB" localSheetId="18">#REF!</definedName>
    <definedName name="DSDB">#REF!</definedName>
    <definedName name="DSDG" localSheetId="1">#REF!</definedName>
    <definedName name="DSDG" localSheetId="2">#REF!</definedName>
    <definedName name="DSDG" localSheetId="3">#REF!</definedName>
    <definedName name="DSDG" localSheetId="18">#REF!</definedName>
    <definedName name="DSDG">#REF!</definedName>
    <definedName name="DSI" localSheetId="1">#REF!</definedName>
    <definedName name="DSI" localSheetId="2">#REF!</definedName>
    <definedName name="DSI" localSheetId="3">#REF!</definedName>
    <definedName name="DSI" localSheetId="18">#REF!</definedName>
    <definedName name="DSI">#REF!</definedName>
    <definedName name="DSIBproj" localSheetId="1">#REF!</definedName>
    <definedName name="DSIBproj" localSheetId="2">#REF!</definedName>
    <definedName name="DSIBproj" localSheetId="3">#REF!</definedName>
    <definedName name="DSIBproj" localSheetId="18">#REF!</definedName>
    <definedName name="DSIBproj">#REF!</definedName>
    <definedName name="DSIGproj" localSheetId="1">#REF!</definedName>
    <definedName name="DSIGproj" localSheetId="2">#REF!</definedName>
    <definedName name="DSIGproj" localSheetId="3">#REF!</definedName>
    <definedName name="DSIGproj" localSheetId="18">#REF!</definedName>
    <definedName name="DSIGproj">#REF!</definedName>
    <definedName name="DSIproj" localSheetId="1">#REF!</definedName>
    <definedName name="DSIproj" localSheetId="2">#REF!</definedName>
    <definedName name="DSIproj" localSheetId="3">#REF!</definedName>
    <definedName name="DSIproj" localSheetId="18">#REF!</definedName>
    <definedName name="DSIproj">#REF!</definedName>
    <definedName name="DSISD" localSheetId="1">#REF!</definedName>
    <definedName name="DSISD" localSheetId="2">#REF!</definedName>
    <definedName name="DSISD" localSheetId="3">#REF!</definedName>
    <definedName name="DSISD" localSheetId="18">#REF!</definedName>
    <definedName name="DSISD">#REF!</definedName>
    <definedName name="DSISDB" localSheetId="1">#REF!</definedName>
    <definedName name="DSISDB" localSheetId="2">#REF!</definedName>
    <definedName name="DSISDB" localSheetId="3">#REF!</definedName>
    <definedName name="DSISDB" localSheetId="18">#REF!</definedName>
    <definedName name="DSISDB">#REF!</definedName>
    <definedName name="DSISDG" localSheetId="1">#REF!</definedName>
    <definedName name="DSISDG" localSheetId="2">#REF!</definedName>
    <definedName name="DSISDG" localSheetId="3">#REF!</definedName>
    <definedName name="DSISDG" localSheetId="18">#REF!</definedName>
    <definedName name="DSISDG">#REF!</definedName>
    <definedName name="DSP" localSheetId="1">#REF!</definedName>
    <definedName name="DSP" localSheetId="2">#REF!</definedName>
    <definedName name="DSP" localSheetId="3">#REF!</definedName>
    <definedName name="DSP" localSheetId="18">#REF!</definedName>
    <definedName name="DSP">#REF!</definedName>
    <definedName name="DSPBproj" localSheetId="1">#REF!</definedName>
    <definedName name="DSPBproj" localSheetId="2">#REF!</definedName>
    <definedName name="DSPBproj" localSheetId="3">#REF!</definedName>
    <definedName name="DSPBproj" localSheetId="18">#REF!</definedName>
    <definedName name="DSPBproj">#REF!</definedName>
    <definedName name="DSPG" localSheetId="1">#REF!</definedName>
    <definedName name="DSPG" localSheetId="2">#REF!</definedName>
    <definedName name="DSPG" localSheetId="3">#REF!</definedName>
    <definedName name="DSPG" localSheetId="18">#REF!</definedName>
    <definedName name="DSPG">#REF!</definedName>
    <definedName name="DSPGproj" localSheetId="1">#REF!</definedName>
    <definedName name="DSPGproj" localSheetId="2">#REF!</definedName>
    <definedName name="DSPGproj" localSheetId="3">#REF!</definedName>
    <definedName name="DSPGproj" localSheetId="18">#REF!</definedName>
    <definedName name="DSPGproj">#REF!</definedName>
    <definedName name="DSPproj" localSheetId="1">#REF!</definedName>
    <definedName name="DSPproj" localSheetId="2">#REF!</definedName>
    <definedName name="DSPproj" localSheetId="3">#REF!</definedName>
    <definedName name="DSPproj" localSheetId="18">#REF!</definedName>
    <definedName name="DSPproj">#REF!</definedName>
    <definedName name="DSPSD" localSheetId="1">#REF!</definedName>
    <definedName name="DSPSD" localSheetId="2">#REF!</definedName>
    <definedName name="DSPSD" localSheetId="3">#REF!</definedName>
    <definedName name="DSPSD" localSheetId="18">#REF!</definedName>
    <definedName name="DSPSD">#REF!</definedName>
    <definedName name="DSPSDB" localSheetId="1">#REF!</definedName>
    <definedName name="DSPSDB" localSheetId="2">#REF!</definedName>
    <definedName name="DSPSDB" localSheetId="3">#REF!</definedName>
    <definedName name="DSPSDB" localSheetId="18">#REF!</definedName>
    <definedName name="DSPSDB">#REF!</definedName>
    <definedName name="DSPSDG" localSheetId="1">#REF!</definedName>
    <definedName name="DSPSDG" localSheetId="2">#REF!</definedName>
    <definedName name="DSPSDG" localSheetId="3">#REF!</definedName>
    <definedName name="DSPSDG" localSheetId="18">#REF!</definedName>
    <definedName name="DSPSDG">#REF!</definedName>
    <definedName name="DT.AMA.DECT.CD" localSheetId="1">#REF!</definedName>
    <definedName name="DT.AMA.DECT.CD" localSheetId="2">#REF!</definedName>
    <definedName name="DT.AMA.DECT.CD" localSheetId="3">#REF!</definedName>
    <definedName name="DT.AMA.DECT.CD" localSheetId="18">#REF!</definedName>
    <definedName name="DT.AMA.DECT.CD">#REF!</definedName>
    <definedName name="DT.AMD.DECT.CD" localSheetId="1">#REF!</definedName>
    <definedName name="DT.AMD.DECT.CD" localSheetId="2">#REF!</definedName>
    <definedName name="DT.AMD.DECT.CD" localSheetId="3">#REF!</definedName>
    <definedName name="DT.AMD.DECT.CD" localSheetId="18">#REF!</definedName>
    <definedName name="DT.AMD.DECT.CD">#REF!</definedName>
    <definedName name="DT.AMD.DLXF.CD" localSheetId="1">#REF!</definedName>
    <definedName name="DT.AMD.DLXF.CD" localSheetId="2">#REF!</definedName>
    <definedName name="DT.AMD.DLXF.CD" localSheetId="3">#REF!</definedName>
    <definedName name="DT.AMD.DLXF.CD" localSheetId="18">#REF!</definedName>
    <definedName name="DT.AMD.DLXF.CD">#REF!</definedName>
    <definedName name="DT.AMN.DLXF.CD" localSheetId="1">#REF!</definedName>
    <definedName name="DT.AMN.DLXF.CD" localSheetId="2">#REF!</definedName>
    <definedName name="DT.AMN.DLXF.CD" localSheetId="3">#REF!</definedName>
    <definedName name="DT.AMN.DLXF.CD" localSheetId="18">#REF!</definedName>
    <definedName name="DT.AMN.DLXF.CD">#REF!</definedName>
    <definedName name="DT.AMP.DECT.CD" localSheetId="1">#REF!</definedName>
    <definedName name="DT.AMP.DECT.CD" localSheetId="2">#REF!</definedName>
    <definedName name="DT.AMP.DECT.CD" localSheetId="3">#REF!</definedName>
    <definedName name="DT.AMP.DECT.CD" localSheetId="18">#REF!</definedName>
    <definedName name="DT.AMP.DECT.CD">#REF!</definedName>
    <definedName name="DT.AMR.DLXF.CD" localSheetId="1">#REF!</definedName>
    <definedName name="DT.AMR.DLXF.CD" localSheetId="2">#REF!</definedName>
    <definedName name="DT.AMR.DLXF.CD" localSheetId="3">#REF!</definedName>
    <definedName name="DT.AMR.DLXF.CD" localSheetId="18">#REF!</definedName>
    <definedName name="DT.AMR.DLXF.CD">#REF!</definedName>
    <definedName name="DT.AMT.BLAT.CD" localSheetId="1">#REF!</definedName>
    <definedName name="DT.AMT.BLAT.CD" localSheetId="2">#REF!</definedName>
    <definedName name="DT.AMT.BLAT.CD" localSheetId="3">#REF!</definedName>
    <definedName name="DT.AMT.BLAT.CD" localSheetId="18">#REF!</definedName>
    <definedName name="DT.AMT.BLAT.CD">#REF!</definedName>
    <definedName name="DT.AMT.DIMF.CD" localSheetId="1">#REF!</definedName>
    <definedName name="DT.AMT.DIMF.CD" localSheetId="2">#REF!</definedName>
    <definedName name="DT.AMT.DIMF.CD" localSheetId="3">#REF!</definedName>
    <definedName name="DT.AMT.DIMF.CD" localSheetId="18">#REF!</definedName>
    <definedName name="DT.AMT.DIMF.CD">#REF!</definedName>
    <definedName name="DT.AMT.DPNG.CD" localSheetId="1">#REF!</definedName>
    <definedName name="DT.AMT.DPNG.CD" localSheetId="2">#REF!</definedName>
    <definedName name="DT.AMT.DPNG.CD" localSheetId="3">#REF!</definedName>
    <definedName name="DT.AMT.DPNG.CD" localSheetId="18">#REF!</definedName>
    <definedName name="DT.AMT.DPNG.CD">#REF!</definedName>
    <definedName name="DT.AMT.DRSA.CD" localSheetId="1">#REF!</definedName>
    <definedName name="DT.AMT.DRSA.CD" localSheetId="2">#REF!</definedName>
    <definedName name="DT.AMT.DRSA.CD" localSheetId="3">#REF!</definedName>
    <definedName name="DT.AMT.DRSA.CD" localSheetId="18">#REF!</definedName>
    <definedName name="DT.AMT.DRSA.CD">#REF!</definedName>
    <definedName name="DT.AMT.DRSP.CD" localSheetId="1">#REF!</definedName>
    <definedName name="DT.AMT.DRSP.CD" localSheetId="2">#REF!</definedName>
    <definedName name="DT.AMT.DRSP.CD" localSheetId="3">#REF!</definedName>
    <definedName name="DT.AMT.DRSP.CD" localSheetId="18">#REF!</definedName>
    <definedName name="DT.AMT.DRSP.CD">#REF!</definedName>
    <definedName name="DT.AMT.MIBR.CD" localSheetId="1">#REF!</definedName>
    <definedName name="DT.AMT.MIBR.CD" localSheetId="2">#REF!</definedName>
    <definedName name="DT.AMT.MIBR.CD" localSheetId="3">#REF!</definedName>
    <definedName name="DT.AMT.MIBR.CD" localSheetId="18">#REF!</definedName>
    <definedName name="DT.AMT.MIBR.CD">#REF!</definedName>
    <definedName name="DT.AMT.MIDA.CD" localSheetId="1">#REF!</definedName>
    <definedName name="DT.AMT.MIDA.CD" localSheetId="2">#REF!</definedName>
    <definedName name="DT.AMT.MIDA.CD" localSheetId="3">#REF!</definedName>
    <definedName name="DT.AMT.MIDA.CD" localSheetId="18">#REF!</definedName>
    <definedName name="DT.AMT.MIDA.CD">#REF!</definedName>
    <definedName name="DT.AMT.MLAT.CD" localSheetId="1">#REF!</definedName>
    <definedName name="DT.AMT.MLAT.CD" localSheetId="2">#REF!</definedName>
    <definedName name="DT.AMT.MLAT.CD" localSheetId="3">#REF!</definedName>
    <definedName name="DT.AMT.MLAT.CD" localSheetId="18">#REF!</definedName>
    <definedName name="DT.AMT.MLAT.CD">#REF!</definedName>
    <definedName name="DT.AMT.PBND.CD" localSheetId="1">#REF!</definedName>
    <definedName name="DT.AMT.PBND.CD" localSheetId="2">#REF!</definedName>
    <definedName name="DT.AMT.PBND.CD" localSheetId="3">#REF!</definedName>
    <definedName name="DT.AMT.PBND.CD" localSheetId="18">#REF!</definedName>
    <definedName name="DT.AMT.PBND.CD">#REF!</definedName>
    <definedName name="DT.AMT.PRVT.CD" localSheetId="1">#REF!</definedName>
    <definedName name="DT.AMT.PRVT.CD" localSheetId="2">#REF!</definedName>
    <definedName name="DT.AMT.PRVT.CD" localSheetId="3">#REF!</definedName>
    <definedName name="DT.AMT.PRVT.CD" localSheetId="18">#REF!</definedName>
    <definedName name="DT.AMT.PRVT.CD">#REF!</definedName>
    <definedName name="DT.ARA.DECT.CD" localSheetId="1">#REF!</definedName>
    <definedName name="DT.ARA.DECT.CD" localSheetId="2">#REF!</definedName>
    <definedName name="DT.ARA.DECT.CD" localSheetId="3">#REF!</definedName>
    <definedName name="DT.ARA.DECT.CD" localSheetId="18">#REF!</definedName>
    <definedName name="DT.ARA.DECT.CD">#REF!</definedName>
    <definedName name="DT.ASD.DLXF.CD" localSheetId="1">#REF!</definedName>
    <definedName name="DT.ASD.DLXF.CD" localSheetId="2">#REF!</definedName>
    <definedName name="DT.ASD.DLXF.CD" localSheetId="3">#REF!</definedName>
    <definedName name="DT.ASD.DLXF.CD" localSheetId="18">#REF!</definedName>
    <definedName name="DT.ASD.DLXF.CD">#REF!</definedName>
    <definedName name="DT.AXA.DECT.CD" localSheetId="1">#REF!</definedName>
    <definedName name="DT.AXA.DECT.CD" localSheetId="2">#REF!</definedName>
    <definedName name="DT.AXA.DECT.CD" localSheetId="3">#REF!</definedName>
    <definedName name="DT.AXA.DECT.CD" localSheetId="18">#REF!</definedName>
    <definedName name="DT.AXA.DECT.CD">#REF!</definedName>
    <definedName name="DT.AXA.DPPG.CD" localSheetId="1">#REF!</definedName>
    <definedName name="DT.AXA.DPPG.CD" localSheetId="2">#REF!</definedName>
    <definedName name="DT.AXA.DPPG.CD" localSheetId="3">#REF!</definedName>
    <definedName name="DT.AXA.DPPG.CD" localSheetId="18">#REF!</definedName>
    <definedName name="DT.AXA.DPPG.CD">#REF!</definedName>
    <definedName name="DT.AXF.DECT.CD" localSheetId="1">#REF!</definedName>
    <definedName name="DT.AXF.DECT.CD" localSheetId="2">#REF!</definedName>
    <definedName name="DT.AXF.DECT.CD" localSheetId="3">#REF!</definedName>
    <definedName name="DT.AXF.DECT.CD" localSheetId="18">#REF!</definedName>
    <definedName name="DT.AXF.DECT.CD">#REF!</definedName>
    <definedName name="DT.AXP.DECT.CD" localSheetId="1">#REF!</definedName>
    <definedName name="DT.AXP.DECT.CD" localSheetId="2">#REF!</definedName>
    <definedName name="DT.AXP.DECT.CD" localSheetId="3">#REF!</definedName>
    <definedName name="DT.AXP.DECT.CD" localSheetId="18">#REF!</definedName>
    <definedName name="DT.AXP.DECT.CD">#REF!</definedName>
    <definedName name="DT.AXR.DECT.CD" localSheetId="1">#REF!</definedName>
    <definedName name="DT.AXR.DECT.CD" localSheetId="2">#REF!</definedName>
    <definedName name="DT.AXR.DECT.CD" localSheetId="3">#REF!</definedName>
    <definedName name="DT.AXR.DECT.CD" localSheetId="18">#REF!</definedName>
    <definedName name="DT.AXR.DECT.CD">#REF!</definedName>
    <definedName name="DT.DID.DLXF.CD" localSheetId="1">#REF!</definedName>
    <definedName name="DT.DID.DLXF.CD" localSheetId="2">#REF!</definedName>
    <definedName name="DT.DID.DLXF.CD" localSheetId="3">#REF!</definedName>
    <definedName name="DT.DID.DLXF.CD" localSheetId="18">#REF!</definedName>
    <definedName name="DT.DID.DLXF.CD">#REF!</definedName>
    <definedName name="DT.DIN.DLXF.CD" localSheetId="1">#REF!</definedName>
    <definedName name="DT.DIN.DLXF.CD" localSheetId="2">#REF!</definedName>
    <definedName name="DT.DIN.DLXF.CD" localSheetId="3">#REF!</definedName>
    <definedName name="DT.DIN.DLXF.CD" localSheetId="18">#REF!</definedName>
    <definedName name="DT.DIN.DLXF.CD">#REF!</definedName>
    <definedName name="DT.DIP.DECT.CD" localSheetId="1">#REF!</definedName>
    <definedName name="DT.DIP.DECT.CD" localSheetId="2">#REF!</definedName>
    <definedName name="DT.DIP.DECT.CD" localSheetId="3">#REF!</definedName>
    <definedName name="DT.DIP.DECT.CD" localSheetId="18">#REF!</definedName>
    <definedName name="DT.DIP.DECT.CD">#REF!</definedName>
    <definedName name="DT.DIR.DLXF.CD" localSheetId="1">#REF!</definedName>
    <definedName name="DT.DIR.DLXF.CD" localSheetId="2">#REF!</definedName>
    <definedName name="DT.DIR.DLXF.CD" localSheetId="3">#REF!</definedName>
    <definedName name="DT.DIR.DLXF.CD" localSheetId="18">#REF!</definedName>
    <definedName name="DT.DIR.DLXF.CD">#REF!</definedName>
    <definedName name="DT.DIS.BLAT.CD" localSheetId="1">#REF!</definedName>
    <definedName name="DT.DIS.BLAT.CD" localSheetId="2">#REF!</definedName>
    <definedName name="DT.DIS.BLAT.CD" localSheetId="3">#REF!</definedName>
    <definedName name="DT.DIS.BLAT.CD" localSheetId="18">#REF!</definedName>
    <definedName name="DT.DIS.BLAT.CD">#REF!</definedName>
    <definedName name="DT.DIS.DIMF.CD" localSheetId="1">#REF!</definedName>
    <definedName name="DT.DIS.DIMF.CD" localSheetId="2">#REF!</definedName>
    <definedName name="DT.DIS.DIMF.CD" localSheetId="3">#REF!</definedName>
    <definedName name="DT.DIS.DIMF.CD" localSheetId="18">#REF!</definedName>
    <definedName name="DT.DIS.DIMF.CD">#REF!</definedName>
    <definedName name="DT.DIS.DLXF.CD" localSheetId="1">#REF!</definedName>
    <definedName name="DT.DIS.DLXF.CD" localSheetId="2">#REF!</definedName>
    <definedName name="DT.DIS.DLXF.CD" localSheetId="3">#REF!</definedName>
    <definedName name="DT.DIS.DLXF.CD" localSheetId="18">#REF!</definedName>
    <definedName name="DT.DIS.DLXF.CD">#REF!</definedName>
    <definedName name="DT.DIS.DPNG.CD" localSheetId="1">#REF!</definedName>
    <definedName name="DT.DIS.DPNG.CD" localSheetId="2">#REF!</definedName>
    <definedName name="DT.DIS.DPNG.CD" localSheetId="3">#REF!</definedName>
    <definedName name="DT.DIS.DPNG.CD" localSheetId="18">#REF!</definedName>
    <definedName name="DT.DIS.DPNG.CD">#REF!</definedName>
    <definedName name="DT.DIS.DRSA.CD" localSheetId="1">#REF!</definedName>
    <definedName name="DT.DIS.DRSA.CD" localSheetId="2">#REF!</definedName>
    <definedName name="DT.DIS.DRSA.CD" localSheetId="3">#REF!</definedName>
    <definedName name="DT.DIS.DRSA.CD" localSheetId="18">#REF!</definedName>
    <definedName name="DT.DIS.DRSA.CD">#REF!</definedName>
    <definedName name="DT.DIS.DRSP.CD" localSheetId="1">#REF!</definedName>
    <definedName name="DT.DIS.DRSP.CD" localSheetId="2">#REF!</definedName>
    <definedName name="DT.DIS.DRSP.CD" localSheetId="3">#REF!</definedName>
    <definedName name="DT.DIS.DRSP.CD" localSheetId="18">#REF!</definedName>
    <definedName name="DT.DIS.DRSP.CD">#REF!</definedName>
    <definedName name="DT.DIS.DSTC.CD" localSheetId="1">#REF!</definedName>
    <definedName name="DT.DIS.DSTC.CD" localSheetId="2">#REF!</definedName>
    <definedName name="DT.DIS.DSTC.CD" localSheetId="3">#REF!</definedName>
    <definedName name="DT.DIS.DSTC.CD" localSheetId="18">#REF!</definedName>
    <definedName name="DT.DIS.DSTC.CD">#REF!</definedName>
    <definedName name="DT.DIS.MIBR.CD" localSheetId="1">#REF!</definedName>
    <definedName name="DT.DIS.MIBR.CD" localSheetId="2">#REF!</definedName>
    <definedName name="DT.DIS.MIBR.CD" localSheetId="3">#REF!</definedName>
    <definedName name="DT.DIS.MIBR.CD" localSheetId="18">#REF!</definedName>
    <definedName name="DT.DIS.MIBR.CD">#REF!</definedName>
    <definedName name="DT.DIS.MIDA.CD" localSheetId="1">#REF!</definedName>
    <definedName name="DT.DIS.MIDA.CD" localSheetId="2">#REF!</definedName>
    <definedName name="DT.DIS.MIDA.CD" localSheetId="3">#REF!</definedName>
    <definedName name="DT.DIS.MIDA.CD" localSheetId="18">#REF!</definedName>
    <definedName name="DT.DIS.MIDA.CD">#REF!</definedName>
    <definedName name="DT.DIS.MLAT.CD" localSheetId="1">#REF!</definedName>
    <definedName name="DT.DIS.MLAT.CD" localSheetId="2">#REF!</definedName>
    <definedName name="DT.DIS.MLAT.CD" localSheetId="3">#REF!</definedName>
    <definedName name="DT.DIS.MLAT.CD" localSheetId="18">#REF!</definedName>
    <definedName name="DT.DIS.MLAT.CD">#REF!</definedName>
    <definedName name="DT.DIS.PBND.CD" localSheetId="1">#REF!</definedName>
    <definedName name="DT.DIS.PBND.CD" localSheetId="2">#REF!</definedName>
    <definedName name="DT.DIS.PBND.CD" localSheetId="3">#REF!</definedName>
    <definedName name="DT.DIS.PBND.CD" localSheetId="18">#REF!</definedName>
    <definedName name="DT.DIS.PBND.CD">#REF!</definedName>
    <definedName name="DT.DIS.PRVT.CD" localSheetId="1">#REF!</definedName>
    <definedName name="DT.DIS.PRVT.CD" localSheetId="2">#REF!</definedName>
    <definedName name="DT.DIS.PRVT.CD" localSheetId="3">#REF!</definedName>
    <definedName name="DT.DIS.PRVT.CD" localSheetId="18">#REF!</definedName>
    <definedName name="DT.DIS.PRVT.CD">#REF!</definedName>
    <definedName name="DT.DNA.DLXF.CD" localSheetId="1">#REF!</definedName>
    <definedName name="DT.DNA.DLXF.CD" localSheetId="2">#REF!</definedName>
    <definedName name="DT.DNA.DLXF.CD" localSheetId="3">#REF!</definedName>
    <definedName name="DT.DNA.DLXF.CD" localSheetId="18">#REF!</definedName>
    <definedName name="DT.DNA.DLXF.CD">#REF!</definedName>
    <definedName name="DT.DNI.DSTC.CD" localSheetId="1">#REF!</definedName>
    <definedName name="DT.DNI.DSTC.CD" localSheetId="2">#REF!</definedName>
    <definedName name="DT.DNI.DSTC.CD" localSheetId="3">#REF!</definedName>
    <definedName name="DT.DNI.DSTC.CD" localSheetId="18">#REF!</definedName>
    <definedName name="DT.DNI.DSTC.CD">#REF!</definedName>
    <definedName name="DT.DOD.ALLC.CD" localSheetId="1">#REF!</definedName>
    <definedName name="DT.DOD.ALLC.CD" localSheetId="2">#REF!</definedName>
    <definedName name="DT.DOD.ALLC.CD" localSheetId="3">#REF!</definedName>
    <definedName name="DT.DOD.ALLC.CD" localSheetId="18">#REF!</definedName>
    <definedName name="DT.DOD.ALLC.CD">#REF!</definedName>
    <definedName name="DT.DOD.BLAT.CD" localSheetId="1">#REF!</definedName>
    <definedName name="DT.DOD.BLAT.CD" localSheetId="2">#REF!</definedName>
    <definedName name="DT.DOD.BLAT.CD" localSheetId="3">#REF!</definedName>
    <definedName name="DT.DOD.BLAT.CD" localSheetId="18">#REF!</definedName>
    <definedName name="DT.DOD.BLAT.CD">#REF!</definedName>
    <definedName name="DT.DOD.DECT.CD" localSheetId="1">#REF!</definedName>
    <definedName name="DT.DOD.DECT.CD" localSheetId="2">#REF!</definedName>
    <definedName name="DT.DOD.DECT.CD" localSheetId="3">#REF!</definedName>
    <definedName name="DT.DOD.DECT.CD" localSheetId="18">#REF!</definedName>
    <definedName name="DT.DOD.DECT.CD">#REF!</definedName>
    <definedName name="DT.DOD.DIMF.CD" localSheetId="1">#REF!</definedName>
    <definedName name="DT.DOD.DIMF.CD" localSheetId="2">#REF!</definedName>
    <definedName name="DT.DOD.DIMF.CD" localSheetId="3">#REF!</definedName>
    <definedName name="DT.DOD.DIMF.CD" localSheetId="18">#REF!</definedName>
    <definedName name="DT.DOD.DIMF.CD">#REF!</definedName>
    <definedName name="DT.DOD.DLXF.CD" localSheetId="1">#REF!</definedName>
    <definedName name="DT.DOD.DLXF.CD" localSheetId="2">#REF!</definedName>
    <definedName name="DT.DOD.DLXF.CD" localSheetId="3">#REF!</definedName>
    <definedName name="DT.DOD.DLXF.CD" localSheetId="18">#REF!</definedName>
    <definedName name="DT.DOD.DLXF.CD">#REF!</definedName>
    <definedName name="DT.DOD.DPNG.CD" localSheetId="1">#REF!</definedName>
    <definedName name="DT.DOD.DPNG.CD" localSheetId="2">#REF!</definedName>
    <definedName name="DT.DOD.DPNG.CD" localSheetId="3">#REF!</definedName>
    <definedName name="DT.DOD.DPNG.CD" localSheetId="18">#REF!</definedName>
    <definedName name="DT.DOD.DPNG.CD">#REF!</definedName>
    <definedName name="DT.DOD.DPPG.CD" localSheetId="1">#REF!</definedName>
    <definedName name="DT.DOD.DPPG.CD" localSheetId="2">#REF!</definedName>
    <definedName name="DT.DOD.DPPG.CD" localSheetId="3">#REF!</definedName>
    <definedName name="DT.DOD.DPPG.CD" localSheetId="18">#REF!</definedName>
    <definedName name="DT.DOD.DPPG.CD">#REF!</definedName>
    <definedName name="DT.DOD.DRSA.CD" localSheetId="1">#REF!</definedName>
    <definedName name="DT.DOD.DRSA.CD" localSheetId="2">#REF!</definedName>
    <definedName name="DT.DOD.DRSA.CD" localSheetId="3">#REF!</definedName>
    <definedName name="DT.DOD.DRSA.CD" localSheetId="18">#REF!</definedName>
    <definedName name="DT.DOD.DRSA.CD">#REF!</definedName>
    <definedName name="DT.DOD.DRSP.CD" localSheetId="1">#REF!</definedName>
    <definedName name="DT.DOD.DRSP.CD" localSheetId="2">#REF!</definedName>
    <definedName name="DT.DOD.DRSP.CD" localSheetId="3">#REF!</definedName>
    <definedName name="DT.DOD.DRSP.CD" localSheetId="18">#REF!</definedName>
    <definedName name="DT.DOD.DRSP.CD">#REF!</definedName>
    <definedName name="DT.DOD.DSTC.CD" localSheetId="1">#REF!</definedName>
    <definedName name="DT.DOD.DSTC.CD" localSheetId="2">#REF!</definedName>
    <definedName name="DT.DOD.DSTC.CD" localSheetId="3">#REF!</definedName>
    <definedName name="DT.DOD.DSTC.CD" localSheetId="18">#REF!</definedName>
    <definedName name="DT.DOD.DSTC.CD">#REF!</definedName>
    <definedName name="DT.DOD.MIBR.CD" localSheetId="1">#REF!</definedName>
    <definedName name="DT.DOD.MIBR.CD" localSheetId="2">#REF!</definedName>
    <definedName name="DT.DOD.MIBR.CD" localSheetId="3">#REF!</definedName>
    <definedName name="DT.DOD.MIBR.CD" localSheetId="18">#REF!</definedName>
    <definedName name="DT.DOD.MIBR.CD">#REF!</definedName>
    <definedName name="DT.DOD.MIDA.CD" localSheetId="1">#REF!</definedName>
    <definedName name="DT.DOD.MIDA.CD" localSheetId="2">#REF!</definedName>
    <definedName name="DT.DOD.MIDA.CD" localSheetId="3">#REF!</definedName>
    <definedName name="DT.DOD.MIDA.CD" localSheetId="18">#REF!</definedName>
    <definedName name="DT.DOD.MIDA.CD">#REF!</definedName>
    <definedName name="DT.DOD.MLAT.CD" localSheetId="1">#REF!</definedName>
    <definedName name="DT.DOD.MLAT.CD" localSheetId="2">#REF!</definedName>
    <definedName name="DT.DOD.MLAT.CD" localSheetId="3">#REF!</definedName>
    <definedName name="DT.DOD.MLAT.CD" localSheetId="18">#REF!</definedName>
    <definedName name="DT.DOD.MLAT.CD">#REF!</definedName>
    <definedName name="DT.DOD.OFFT.CD" localSheetId="1">#REF!</definedName>
    <definedName name="DT.DOD.OFFT.CD" localSheetId="2">#REF!</definedName>
    <definedName name="DT.DOD.OFFT.CD" localSheetId="3">#REF!</definedName>
    <definedName name="DT.DOD.OFFT.CD" localSheetId="18">#REF!</definedName>
    <definedName name="DT.DOD.OFFT.CD">#REF!</definedName>
    <definedName name="DT.DOD.PBND.CD" localSheetId="1">#REF!</definedName>
    <definedName name="DT.DOD.PBND.CD" localSheetId="2">#REF!</definedName>
    <definedName name="DT.DOD.PBND.CD" localSheetId="3">#REF!</definedName>
    <definedName name="DT.DOD.PBND.CD" localSheetId="18">#REF!</definedName>
    <definedName name="DT.DOD.PBND.CD">#REF!</definedName>
    <definedName name="DT.DOD.PCBK.CD" localSheetId="1">#REF!</definedName>
    <definedName name="DT.DOD.PCBK.CD" localSheetId="2">#REF!</definedName>
    <definedName name="DT.DOD.PCBK.CD" localSheetId="3">#REF!</definedName>
    <definedName name="DT.DOD.PCBK.CD" localSheetId="18">#REF!</definedName>
    <definedName name="DT.DOD.PCBK.CD">#REF!</definedName>
    <definedName name="DT.DOD.POTH.CD" localSheetId="1">#REF!</definedName>
    <definedName name="DT.DOD.POTH.CD" localSheetId="2">#REF!</definedName>
    <definedName name="DT.DOD.POTH.CD" localSheetId="3">#REF!</definedName>
    <definedName name="DT.DOD.POTH.CD" localSheetId="18">#REF!</definedName>
    <definedName name="DT.DOD.POTH.CD">#REF!</definedName>
    <definedName name="DT.DOD.PRVT.CD" localSheetId="1">#REF!</definedName>
    <definedName name="DT.DOD.PRVT.CD" localSheetId="2">#REF!</definedName>
    <definedName name="DT.DOD.PRVT.CD" localSheetId="3">#REF!</definedName>
    <definedName name="DT.DOD.PRVT.CD" localSheetId="18">#REF!</definedName>
    <definedName name="DT.DOD.PRVT.CD">#REF!</definedName>
    <definedName name="DT.DOD.PSUP.CD" localSheetId="1">#REF!</definedName>
    <definedName name="DT.DOD.PSUP.CD" localSheetId="2">#REF!</definedName>
    <definedName name="DT.DOD.PSUP.CD" localSheetId="3">#REF!</definedName>
    <definedName name="DT.DOD.PSUP.CD" localSheetId="18">#REF!</definedName>
    <definedName name="DT.DOD.PSUP.CD">#REF!</definedName>
    <definedName name="DT.DON.DLXF.CD" localSheetId="1">#REF!</definedName>
    <definedName name="DT.DON.DLXF.CD" localSheetId="2">#REF!</definedName>
    <definedName name="DT.DON.DLXF.CD" localSheetId="3">#REF!</definedName>
    <definedName name="DT.DON.DLXF.CD" localSheetId="18">#REF!</definedName>
    <definedName name="DT.DON.DLXF.CD">#REF!</definedName>
    <definedName name="DT.DOX.DECT.CD" localSheetId="1">#REF!</definedName>
    <definedName name="DT.DOX.DECT.CD" localSheetId="2">#REF!</definedName>
    <definedName name="DT.DOX.DECT.CD" localSheetId="3">#REF!</definedName>
    <definedName name="DT.DOX.DECT.CD" localSheetId="18">#REF!</definedName>
    <definedName name="DT.DOX.DECT.CD">#REF!</definedName>
    <definedName name="DT.DPA.DLXF.CD" localSheetId="1">#REF!</definedName>
    <definedName name="DT.DPA.DLXF.CD" localSheetId="2">#REF!</definedName>
    <definedName name="DT.DPA.DLXF.CD" localSheetId="3">#REF!</definedName>
    <definedName name="DT.DPA.DLXF.CD" localSheetId="18">#REF!</definedName>
    <definedName name="DT.DPA.DLXF.CD">#REF!</definedName>
    <definedName name="DT.DSC.DLXF.CD" localSheetId="1">#REF!</definedName>
    <definedName name="DT.DSC.DLXF.CD" localSheetId="2">#REF!</definedName>
    <definedName name="DT.DSC.DLXF.CD" localSheetId="3">#REF!</definedName>
    <definedName name="DT.DSC.DLXF.CD" localSheetId="18">#REF!</definedName>
    <definedName name="DT.DSC.DLXF.CD">#REF!</definedName>
    <definedName name="DT.DSD.DLXF.CD" localSheetId="1">#REF!</definedName>
    <definedName name="DT.DSD.DLXF.CD" localSheetId="2">#REF!</definedName>
    <definedName name="DT.DSD.DLXF.CD" localSheetId="3">#REF!</definedName>
    <definedName name="DT.DSD.DLXF.CD" localSheetId="18">#REF!</definedName>
    <definedName name="DT.DSD.DLXF.CD">#REF!</definedName>
    <definedName name="DT.DTA.DLXF.CD" localSheetId="1">#REF!</definedName>
    <definedName name="DT.DTA.DLXF.CD" localSheetId="2">#REF!</definedName>
    <definedName name="DT.DTA.DLXF.CD" localSheetId="3">#REF!</definedName>
    <definedName name="DT.DTA.DLXF.CD" localSheetId="18">#REF!</definedName>
    <definedName name="DT.DTA.DLXF.CD">#REF!</definedName>
    <definedName name="DT.DTA.OADJ.CD" localSheetId="1">#REF!</definedName>
    <definedName name="DT.DTA.OADJ.CD" localSheetId="2">#REF!</definedName>
    <definedName name="DT.DTA.OADJ.CD" localSheetId="3">#REF!</definedName>
    <definedName name="DT.DTA.OADJ.CD" localSheetId="18">#REF!</definedName>
    <definedName name="DT.DTA.OADJ.CD">#REF!</definedName>
    <definedName name="DT.DWA.DECT.CD" localSheetId="1">#REF!</definedName>
    <definedName name="DT.DWA.DECT.CD" localSheetId="2">#REF!</definedName>
    <definedName name="DT.DWA.DECT.CD" localSheetId="3">#REF!</definedName>
    <definedName name="DT.DWA.DECT.CD" localSheetId="18">#REF!</definedName>
    <definedName name="DT.DWA.DECT.CD">#REF!</definedName>
    <definedName name="DT.INA.DECT.CD" localSheetId="1">#REF!</definedName>
    <definedName name="DT.INA.DECT.CD" localSheetId="2">#REF!</definedName>
    <definedName name="DT.INA.DECT.CD" localSheetId="3">#REF!</definedName>
    <definedName name="DT.INA.DECT.CD" localSheetId="18">#REF!</definedName>
    <definedName name="DT.INA.DECT.CD">#REF!</definedName>
    <definedName name="DT.IND.DEXF.CD" localSheetId="1">#REF!</definedName>
    <definedName name="DT.IND.DEXF.CD" localSheetId="2">#REF!</definedName>
    <definedName name="DT.IND.DEXF.CD" localSheetId="3">#REF!</definedName>
    <definedName name="DT.IND.DEXF.CD" localSheetId="18">#REF!</definedName>
    <definedName name="DT.IND.DEXF.CD">#REF!</definedName>
    <definedName name="DT.INN.DLXF.CD" localSheetId="1">#REF!</definedName>
    <definedName name="DT.INN.DLXF.CD" localSheetId="2">#REF!</definedName>
    <definedName name="DT.INN.DLXF.CD" localSheetId="3">#REF!</definedName>
    <definedName name="DT.INN.DLXF.CD" localSheetId="18">#REF!</definedName>
    <definedName name="DT.INN.DLXF.CD">#REF!</definedName>
    <definedName name="DT.INP.DECT.CD" localSheetId="1">#REF!</definedName>
    <definedName name="DT.INP.DECT.CD" localSheetId="2">#REF!</definedName>
    <definedName name="DT.INP.DECT.CD" localSheetId="3">#REF!</definedName>
    <definedName name="DT.INP.DECT.CD" localSheetId="18">#REF!</definedName>
    <definedName name="DT.INP.DECT.CD">#REF!</definedName>
    <definedName name="DT.INR.DLXF.CD" localSheetId="1">#REF!</definedName>
    <definedName name="DT.INR.DLXF.CD" localSheetId="2">#REF!</definedName>
    <definedName name="DT.INR.DLXF.CD" localSheetId="3">#REF!</definedName>
    <definedName name="DT.INR.DLXF.CD" localSheetId="18">#REF!</definedName>
    <definedName name="DT.INR.DLXF.CD">#REF!</definedName>
    <definedName name="DT.INT.BLAT.CD" localSheetId="1">#REF!</definedName>
    <definedName name="DT.INT.BLAT.CD" localSheetId="2">#REF!</definedName>
    <definedName name="DT.INT.BLAT.CD" localSheetId="3">#REF!</definedName>
    <definedName name="DT.INT.BLAT.CD" localSheetId="18">#REF!</definedName>
    <definedName name="DT.INT.BLAT.CD">#REF!</definedName>
    <definedName name="DT.INT.DIMF.CD" localSheetId="1">#REF!</definedName>
    <definedName name="DT.INT.DIMF.CD" localSheetId="2">#REF!</definedName>
    <definedName name="DT.INT.DIMF.CD" localSheetId="3">#REF!</definedName>
    <definedName name="DT.INT.DIMF.CD" localSheetId="18">#REF!</definedName>
    <definedName name="DT.INT.DIMF.CD">#REF!</definedName>
    <definedName name="DT.INT.DPNG.CD" localSheetId="1">#REF!</definedName>
    <definedName name="DT.INT.DPNG.CD" localSheetId="2">#REF!</definedName>
    <definedName name="DT.INT.DPNG.CD" localSheetId="3">#REF!</definedName>
    <definedName name="DT.INT.DPNG.CD" localSheetId="18">#REF!</definedName>
    <definedName name="DT.INT.DPNG.CD">#REF!</definedName>
    <definedName name="DT.INT.DRSA.CD" localSheetId="1">#REF!</definedName>
    <definedName name="DT.INT.DRSA.CD" localSheetId="2">#REF!</definedName>
    <definedName name="DT.INT.DRSA.CD" localSheetId="3">#REF!</definedName>
    <definedName name="DT.INT.DRSA.CD" localSheetId="18">#REF!</definedName>
    <definedName name="DT.INT.DRSA.CD">#REF!</definedName>
    <definedName name="DT.INT.DRSP.CD" localSheetId="1">#REF!</definedName>
    <definedName name="DT.INT.DRSP.CD" localSheetId="2">#REF!</definedName>
    <definedName name="DT.INT.DRSP.CD" localSheetId="3">#REF!</definedName>
    <definedName name="DT.INT.DRSP.CD" localSheetId="18">#REF!</definedName>
    <definedName name="DT.INT.DRSP.CD">#REF!</definedName>
    <definedName name="DT.INT.DSTC.CD" localSheetId="1">#REF!</definedName>
    <definedName name="DT.INT.DSTC.CD" localSheetId="2">#REF!</definedName>
    <definedName name="DT.INT.DSTC.CD" localSheetId="3">#REF!</definedName>
    <definedName name="DT.INT.DSTC.CD" localSheetId="18">#REF!</definedName>
    <definedName name="DT.INT.DSTC.CD">#REF!</definedName>
    <definedName name="DT.INT.MIBR.CD" localSheetId="1">#REF!</definedName>
    <definedName name="DT.INT.MIBR.CD" localSheetId="2">#REF!</definedName>
    <definedName name="DT.INT.MIBR.CD" localSheetId="3">#REF!</definedName>
    <definedName name="DT.INT.MIBR.CD" localSheetId="18">#REF!</definedName>
    <definedName name="DT.INT.MIBR.CD">#REF!</definedName>
    <definedName name="DT.INT.MIDA.CD" localSheetId="1">#REF!</definedName>
    <definedName name="DT.INT.MIDA.CD" localSheetId="2">#REF!</definedName>
    <definedName name="DT.INT.MIDA.CD" localSheetId="3">#REF!</definedName>
    <definedName name="DT.INT.MIDA.CD" localSheetId="18">#REF!</definedName>
    <definedName name="DT.INT.MIDA.CD">#REF!</definedName>
    <definedName name="DT.INT.MLAT.CD" localSheetId="1">#REF!</definedName>
    <definedName name="DT.INT.MLAT.CD" localSheetId="2">#REF!</definedName>
    <definedName name="DT.INT.MLAT.CD" localSheetId="3">#REF!</definedName>
    <definedName name="DT.INT.MLAT.CD" localSheetId="18">#REF!</definedName>
    <definedName name="DT.INT.MLAT.CD">#REF!</definedName>
    <definedName name="DT.INT.PBND.CD" localSheetId="1">#REF!</definedName>
    <definedName name="DT.INT.PBND.CD" localSheetId="2">#REF!</definedName>
    <definedName name="DT.INT.PBND.CD" localSheetId="3">#REF!</definedName>
    <definedName name="DT.INT.PBND.CD" localSheetId="18">#REF!</definedName>
    <definedName name="DT.INT.PBND.CD">#REF!</definedName>
    <definedName name="DT.INT.PRVT.CD" localSheetId="1">#REF!</definedName>
    <definedName name="DT.INT.PRVT.CD" localSheetId="2">#REF!</definedName>
    <definedName name="DT.INT.PRVT.CD" localSheetId="3">#REF!</definedName>
    <definedName name="DT.INT.PRVT.CD" localSheetId="18">#REF!</definedName>
    <definedName name="DT.INT.PRVT.CD">#REF!</definedName>
    <definedName name="DT.IRA.DECT.CD" localSheetId="1">#REF!</definedName>
    <definedName name="DT.IRA.DECT.CD" localSheetId="2">#REF!</definedName>
    <definedName name="DT.IRA.DECT.CD" localSheetId="3">#REF!</definedName>
    <definedName name="DT.IRA.DECT.CD" localSheetId="18">#REF!</definedName>
    <definedName name="DT.IRA.DECT.CD">#REF!</definedName>
    <definedName name="DT.ISD.DLXF.CD" localSheetId="1">#REF!</definedName>
    <definedName name="DT.ISD.DLXF.CD" localSheetId="2">#REF!</definedName>
    <definedName name="DT.ISD.DLXF.CD" localSheetId="3">#REF!</definedName>
    <definedName name="DT.ISD.DLXF.CD" localSheetId="18">#REF!</definedName>
    <definedName name="DT.ISD.DLXF.CD">#REF!</definedName>
    <definedName name="DT.IXA.DECT.CD" localSheetId="1">#REF!</definedName>
    <definedName name="DT.IXA.DECT.CD" localSheetId="2">#REF!</definedName>
    <definedName name="DT.IXA.DECT.CD" localSheetId="3">#REF!</definedName>
    <definedName name="DT.IXA.DECT.CD" localSheetId="18">#REF!</definedName>
    <definedName name="DT.IXA.DECT.CD">#REF!</definedName>
    <definedName name="DT.IXA.DPPG.CD" localSheetId="1">#REF!</definedName>
    <definedName name="DT.IXA.DPPG.CD" localSheetId="2">#REF!</definedName>
    <definedName name="DT.IXA.DPPG.CD" localSheetId="3">#REF!</definedName>
    <definedName name="DT.IXA.DPPG.CD" localSheetId="18">#REF!</definedName>
    <definedName name="DT.IXA.DPPG.CD">#REF!</definedName>
    <definedName name="DT.IXF.DECT.CD" localSheetId="1">#REF!</definedName>
    <definedName name="DT.IXF.DECT.CD" localSheetId="2">#REF!</definedName>
    <definedName name="DT.IXF.DECT.CD" localSheetId="3">#REF!</definedName>
    <definedName name="DT.IXF.DECT.CD" localSheetId="18">#REF!</definedName>
    <definedName name="DT.IXF.DECT.CD">#REF!</definedName>
    <definedName name="DT.IXP.DECT.CD" localSheetId="1">#REF!</definedName>
    <definedName name="DT.IXP.DECT.CD" localSheetId="2">#REF!</definedName>
    <definedName name="DT.IXP.DECT.CD" localSheetId="3">#REF!</definedName>
    <definedName name="DT.IXP.DECT.CD" localSheetId="18">#REF!</definedName>
    <definedName name="DT.IXP.DECT.CD">#REF!</definedName>
    <definedName name="DT.IXR.DECT.CD" localSheetId="1">#REF!</definedName>
    <definedName name="DT.IXR.DECT.CD" localSheetId="2">#REF!</definedName>
    <definedName name="DT.IXR.DECT.CD" localSheetId="3">#REF!</definedName>
    <definedName name="DT.IXR.DECT.CD" localSheetId="18">#REF!</definedName>
    <definedName name="DT.IXR.DECT.CD">#REF!</definedName>
    <definedName name="DT.NFL.DSTC.CD" localSheetId="1">#REF!</definedName>
    <definedName name="DT.NFL.DSTC.CD" localSheetId="2">#REF!</definedName>
    <definedName name="DT.NFL.DSTC.CD" localSheetId="3">#REF!</definedName>
    <definedName name="DT.NFL.DSTC.CD" localSheetId="18">#REF!</definedName>
    <definedName name="DT.NFL.DSTC.CD">#REF!</definedName>
    <definedName name="DVE" localSheetId="1">#REF!</definedName>
    <definedName name="DVE" localSheetId="2">#REF!</definedName>
    <definedName name="DVE" localSheetId="3">#REF!</definedName>
    <definedName name="DVE" localSheetId="18">#REF!</definedName>
    <definedName name="DVE">#REF!</definedName>
    <definedName name="DVE_S" localSheetId="1">#REF!</definedName>
    <definedName name="DVE_S" localSheetId="2">#REF!</definedName>
    <definedName name="DVE_S" localSheetId="3">#REF!</definedName>
    <definedName name="DVE_S" localSheetId="18">#REF!</definedName>
    <definedName name="DVE_S">#REF!</definedName>
    <definedName name="DVEB" localSheetId="1">#REF!</definedName>
    <definedName name="DVEB" localSheetId="2">#REF!</definedName>
    <definedName name="DVEB" localSheetId="3">#REF!</definedName>
    <definedName name="DVEB" localSheetId="18">#REF!</definedName>
    <definedName name="DVEB">#REF!</definedName>
    <definedName name="DVEG" localSheetId="1">#REF!</definedName>
    <definedName name="DVEG" localSheetId="2">#REF!</definedName>
    <definedName name="DVEG" localSheetId="3">#REF!</definedName>
    <definedName name="DVEG" localSheetId="18">#REF!</definedName>
    <definedName name="DVEG">#REF!</definedName>
    <definedName name="E200E" localSheetId="1">#REF!</definedName>
    <definedName name="E200E" localSheetId="2">#REF!</definedName>
    <definedName name="E200E" localSheetId="3">#REF!</definedName>
    <definedName name="E200E" localSheetId="18">#REF!</definedName>
    <definedName name="E200E">#REF!</definedName>
    <definedName name="Ed." localSheetId="1">[8]ANALYSIS!#REF!</definedName>
    <definedName name="Ed." localSheetId="2">[8]ANALYSIS!#REF!</definedName>
    <definedName name="Ed." localSheetId="3">[8]ANALYSIS!#REF!</definedName>
    <definedName name="Ed." localSheetId="18">[8]ANALYSIS!#REF!</definedName>
    <definedName name="Ed.">[8]ANALYSIS!#REF!</definedName>
    <definedName name="EDNA" localSheetId="1">#REF!</definedName>
    <definedName name="EDNA" localSheetId="2">#REF!</definedName>
    <definedName name="EDNA" localSheetId="3">#REF!</definedName>
    <definedName name="EDNA" localSheetId="18">#REF!</definedName>
    <definedName name="EDNA">#REF!</definedName>
    <definedName name="EdssBatchRange" localSheetId="1">#REF!</definedName>
    <definedName name="EdssBatchRange" localSheetId="2">#REF!</definedName>
    <definedName name="EdssBatchRange" localSheetId="3">#REF!</definedName>
    <definedName name="EdssBatchRange" localSheetId="18">#REF!</definedName>
    <definedName name="EdssBatchRange">#REF!</definedName>
    <definedName name="EF_7D" localSheetId="1">#REF!</definedName>
    <definedName name="EF_7D" localSheetId="2">#REF!</definedName>
    <definedName name="EF_7D" localSheetId="3">#REF!</definedName>
    <definedName name="EF_7D" localSheetId="18">#REF!</definedName>
    <definedName name="EF_7D">#REF!</definedName>
    <definedName name="EF_7DB" localSheetId="1">#REF!</definedName>
    <definedName name="EF_7DB" localSheetId="2">#REF!</definedName>
    <definedName name="EF_7DB" localSheetId="3">#REF!</definedName>
    <definedName name="EF_7DB" localSheetId="18">#REF!</definedName>
    <definedName name="EF_7DB">#REF!</definedName>
    <definedName name="EF_7DG" localSheetId="1">#REF!</definedName>
    <definedName name="EF_7DG" localSheetId="2">#REF!</definedName>
    <definedName name="EF_7DG" localSheetId="3">#REF!</definedName>
    <definedName name="EF_7DG" localSheetId="18">#REF!</definedName>
    <definedName name="EF_7DG">#REF!</definedName>
    <definedName name="Empl" localSheetId="1">#REF!</definedName>
    <definedName name="Empl" localSheetId="2">#REF!</definedName>
    <definedName name="Empl" localSheetId="3">#REF!</definedName>
    <definedName name="Empl" localSheetId="18">#REF!</definedName>
    <definedName name="Empl">#REF!</definedName>
    <definedName name="empty" localSheetId="1">#REF!</definedName>
    <definedName name="empty" localSheetId="2">#REF!</definedName>
    <definedName name="empty" localSheetId="3">#REF!</definedName>
    <definedName name="empty" localSheetId="18">#REF!</definedName>
    <definedName name="empty">#REF!</definedName>
    <definedName name="ENDA" localSheetId="1">#REF!</definedName>
    <definedName name="ENDA" localSheetId="2">#REF!</definedName>
    <definedName name="ENDA" localSheetId="3">#REF!</definedName>
    <definedName name="ENDA" localSheetId="18">#REF!</definedName>
    <definedName name="ENDA">#REF!</definedName>
    <definedName name="endbut">"Button 3"</definedName>
    <definedName name="EntSec" localSheetId="1">#REF!</definedName>
    <definedName name="EntSec" localSheetId="2">#REF!</definedName>
    <definedName name="EntSec" localSheetId="3">#REF!</definedName>
    <definedName name="EntSec" localSheetId="18">#REF!</definedName>
    <definedName name="EntSec">#REF!</definedName>
    <definedName name="Excel_BuiltIn_Print_Titles_1">[10]Акколь!$A$1:$C$65535,[10]Акколь!$A$8:$IV$13</definedName>
    <definedName name="Excel_BuiltIn_Print_Titles_10">NA()</definedName>
    <definedName name="Excel_BuiltIn_Print_Titles_7_1">NA()</definedName>
    <definedName name="Excel_BuiltIn_Print_Titles_9">NA()</definedName>
    <definedName name="ExchRate" localSheetId="1">#REF!</definedName>
    <definedName name="ExchRate" localSheetId="2">#REF!</definedName>
    <definedName name="ExchRate" localSheetId="3">#REF!</definedName>
    <definedName name="ExchRate" localSheetId="18">#REF!</definedName>
    <definedName name="ExchRate">#REF!</definedName>
    <definedName name="ExitWRS">[11]Main!$AB$25</definedName>
    <definedName name="F" localSheetId="1">#REF!</definedName>
    <definedName name="F" localSheetId="2">#REF!</definedName>
    <definedName name="F" localSheetId="3">#REF!</definedName>
    <definedName name="F" localSheetId="18">#REF!</definedName>
    <definedName name="F">#REF!</definedName>
    <definedName name="Farm" localSheetId="1">#REF!</definedName>
    <definedName name="Farm" localSheetId="2">#REF!</definedName>
    <definedName name="Farm" localSheetId="3">#REF!</definedName>
    <definedName name="Farm" localSheetId="18">#REF!</definedName>
    <definedName name="Farm">#REF!</definedName>
    <definedName name="FI.RES.GOLD.CD.WB" localSheetId="1">#REF!</definedName>
    <definedName name="FI.RES.GOLD.CD.WB" localSheetId="2">#REF!</definedName>
    <definedName name="FI.RES.GOLD.CD.WB" localSheetId="3">#REF!</definedName>
    <definedName name="FI.RES.GOLD.CD.WB" localSheetId="18">#REF!</definedName>
    <definedName name="FI.RES.GOLD.CD.WB">#REF!</definedName>
    <definedName name="FI.RES.TOTL.CD.WB" localSheetId="1">#REF!</definedName>
    <definedName name="FI.RES.TOTL.CD.WB" localSheetId="2">#REF!</definedName>
    <definedName name="FI.RES.TOTL.CD.WB" localSheetId="3">#REF!</definedName>
    <definedName name="FI.RES.TOTL.CD.WB" localSheetId="18">#REF!</definedName>
    <definedName name="FI.RES.TOTL.CD.WB">#REF!</definedName>
    <definedName name="FI.RES.XGLD.CD" localSheetId="1">#REF!</definedName>
    <definedName name="FI.RES.XGLD.CD" localSheetId="2">#REF!</definedName>
    <definedName name="FI.RES.XGLD.CD" localSheetId="3">#REF!</definedName>
    <definedName name="FI.RES.XGLD.CD" localSheetId="18">#REF!</definedName>
    <definedName name="FI.RES.XGLD.CD">#REF!</definedName>
    <definedName name="Finance" localSheetId="1">#REF!</definedName>
    <definedName name="Finance" localSheetId="2">#REF!</definedName>
    <definedName name="Finance" localSheetId="3">#REF!</definedName>
    <definedName name="Finance" localSheetId="18">#REF!</definedName>
    <definedName name="Finance">#REF!</definedName>
    <definedName name="Fiscsum" localSheetId="1">#REF!</definedName>
    <definedName name="Fiscsum" localSheetId="2">#REF!</definedName>
    <definedName name="Fiscsum" localSheetId="3">#REF!</definedName>
    <definedName name="Fiscsum" localSheetId="18">#REF!</definedName>
    <definedName name="Fiscsum">#REF!</definedName>
    <definedName name="FM.ASC.GOVT.CN" localSheetId="1">#REF!</definedName>
    <definedName name="FM.ASC.GOVT.CN" localSheetId="2">#REF!</definedName>
    <definedName name="FM.ASC.GOVT.CN" localSheetId="3">#REF!</definedName>
    <definedName name="FM.ASC.GOVT.CN" localSheetId="18">#REF!</definedName>
    <definedName name="FM.ASC.GOVT.CN">#REF!</definedName>
    <definedName name="FM.ASC.OFIN.CN" localSheetId="1">#REF!</definedName>
    <definedName name="FM.ASC.OFIN.CN" localSheetId="2">#REF!</definedName>
    <definedName name="FM.ASC.OFIN.CN" localSheetId="3">#REF!</definedName>
    <definedName name="FM.ASC.OFIN.CN" localSheetId="18">#REF!</definedName>
    <definedName name="FM.ASC.OFIN.CN">#REF!</definedName>
    <definedName name="FM.AST.DOMO.CN" localSheetId="1">#REF!</definedName>
    <definedName name="FM.AST.DOMO.CN" localSheetId="2">#REF!</definedName>
    <definedName name="FM.AST.DOMO.CN" localSheetId="3">#REF!</definedName>
    <definedName name="FM.AST.DOMO.CN" localSheetId="18">#REF!</definedName>
    <definedName name="FM.AST.DOMO.CN">#REF!</definedName>
    <definedName name="FM.AST.DOMO.CN.AF" localSheetId="1">#REF!</definedName>
    <definedName name="FM.AST.DOMO.CN.AF" localSheetId="2">#REF!</definedName>
    <definedName name="FM.AST.DOMO.CN.AF" localSheetId="3">#REF!</definedName>
    <definedName name="FM.AST.DOMO.CN.AF" localSheetId="18">#REF!</definedName>
    <definedName name="FM.AST.DOMO.CN.AF">#REF!</definedName>
    <definedName name="FM.AST.DOMS.CN" localSheetId="1">#REF!</definedName>
    <definedName name="FM.AST.DOMS.CN" localSheetId="2">#REF!</definedName>
    <definedName name="FM.AST.DOMS.CN" localSheetId="3">#REF!</definedName>
    <definedName name="FM.AST.DOMS.CN" localSheetId="18">#REF!</definedName>
    <definedName name="FM.AST.DOMS.CN">#REF!</definedName>
    <definedName name="FM.AST.DOMS.CN.AF" localSheetId="1">#REF!</definedName>
    <definedName name="FM.AST.DOMS.CN.AF" localSheetId="2">#REF!</definedName>
    <definedName name="FM.AST.DOMS.CN.AF" localSheetId="3">#REF!</definedName>
    <definedName name="FM.AST.DOMS.CN.AF" localSheetId="18">#REF!</definedName>
    <definedName name="FM.AST.DOMS.CN.AF">#REF!</definedName>
    <definedName name="FM.AST.GOVT.CN" localSheetId="1">#REF!</definedName>
    <definedName name="FM.AST.GOVT.CN" localSheetId="2">#REF!</definedName>
    <definedName name="FM.AST.GOVT.CN" localSheetId="3">#REF!</definedName>
    <definedName name="FM.AST.GOVT.CN" localSheetId="18">#REF!</definedName>
    <definedName name="FM.AST.GOVT.CN">#REF!</definedName>
    <definedName name="FM.AST.NCGV.CN" localSheetId="1">#REF!</definedName>
    <definedName name="FM.AST.NCGV.CN" localSheetId="2">#REF!</definedName>
    <definedName name="FM.AST.NCGV.CN" localSheetId="3">#REF!</definedName>
    <definedName name="FM.AST.NCGV.CN" localSheetId="18">#REF!</definedName>
    <definedName name="FM.AST.NCGV.CN">#REF!</definedName>
    <definedName name="FM.AST.NCGV.CN.AF" localSheetId="1">#REF!</definedName>
    <definedName name="FM.AST.NCGV.CN.AF" localSheetId="2">#REF!</definedName>
    <definedName name="FM.AST.NCGV.CN.AF" localSheetId="3">#REF!</definedName>
    <definedName name="FM.AST.NCGV.CN.AF" localSheetId="18">#REF!</definedName>
    <definedName name="FM.AST.NCGV.CN.AF">#REF!</definedName>
    <definedName name="FM.AST.NFGD.CN" localSheetId="1">#REF!</definedName>
    <definedName name="FM.AST.NFGD.CN" localSheetId="2">#REF!</definedName>
    <definedName name="FM.AST.NFGD.CN" localSheetId="3">#REF!</definedName>
    <definedName name="FM.AST.NFGD.CN" localSheetId="18">#REF!</definedName>
    <definedName name="FM.AST.NFGD.CN">#REF!</definedName>
    <definedName name="FM.AST.NFGD.CN.AF" localSheetId="1">#REF!</definedName>
    <definedName name="FM.AST.NFGD.CN.AF" localSheetId="2">#REF!</definedName>
    <definedName name="FM.AST.NFGD.CN.AF" localSheetId="3">#REF!</definedName>
    <definedName name="FM.AST.NFGD.CN.AF" localSheetId="18">#REF!</definedName>
    <definedName name="FM.AST.NFGD.CN.AF">#REF!</definedName>
    <definedName name="FM.AST.NFRG.CD" localSheetId="1">#REF!</definedName>
    <definedName name="FM.AST.NFRG.CD" localSheetId="2">#REF!</definedName>
    <definedName name="FM.AST.NFRG.CD" localSheetId="3">#REF!</definedName>
    <definedName name="FM.AST.NFRG.CD" localSheetId="18">#REF!</definedName>
    <definedName name="FM.AST.NFRG.CD">#REF!</definedName>
    <definedName name="FM.AST.NFRG.CN" localSheetId="1">#REF!</definedName>
    <definedName name="FM.AST.NFRG.CN" localSheetId="2">#REF!</definedName>
    <definedName name="FM.AST.NFRG.CN" localSheetId="3">#REF!</definedName>
    <definedName name="FM.AST.NFRG.CN" localSheetId="18">#REF!</definedName>
    <definedName name="FM.AST.NFRG.CN">#REF!</definedName>
    <definedName name="FM.AST.NFRG.CN.AF" localSheetId="1">#REF!</definedName>
    <definedName name="FM.AST.NFRG.CN.AF" localSheetId="2">#REF!</definedName>
    <definedName name="FM.AST.NFRG.CN.AF" localSheetId="3">#REF!</definedName>
    <definedName name="FM.AST.NFRG.CN.AF" localSheetId="18">#REF!</definedName>
    <definedName name="FM.AST.NFRG.CN.AF">#REF!</definedName>
    <definedName name="FM.AST.OFFO.CN" localSheetId="1">#REF!</definedName>
    <definedName name="FM.AST.OFFO.CN" localSheetId="2">#REF!</definedName>
    <definedName name="FM.AST.OFFO.CN" localSheetId="3">#REF!</definedName>
    <definedName name="FM.AST.OFFO.CN" localSheetId="18">#REF!</definedName>
    <definedName name="FM.AST.OFFO.CN">#REF!</definedName>
    <definedName name="FM.AST.OFFO.CN.AF" localSheetId="1">#REF!</definedName>
    <definedName name="FM.AST.OFFO.CN.AF" localSheetId="2">#REF!</definedName>
    <definedName name="FM.AST.OFFO.CN.AF" localSheetId="3">#REF!</definedName>
    <definedName name="FM.AST.OFFO.CN.AF" localSheetId="18">#REF!</definedName>
    <definedName name="FM.AST.OFFO.CN.AF">#REF!</definedName>
    <definedName name="FM.AST.OFIN.CN" localSheetId="1">#REF!</definedName>
    <definedName name="FM.AST.OFIN.CN" localSheetId="2">#REF!</definedName>
    <definedName name="FM.AST.OFIN.CN" localSheetId="3">#REF!</definedName>
    <definedName name="FM.AST.OFIN.CN" localSheetId="18">#REF!</definedName>
    <definedName name="FM.AST.OFIN.CN">#REF!</definedName>
    <definedName name="FM.AST.TOTP.CN" localSheetId="1">#REF!</definedName>
    <definedName name="FM.AST.TOTP.CN" localSheetId="2">#REF!</definedName>
    <definedName name="FM.AST.TOTP.CN" localSheetId="3">#REF!</definedName>
    <definedName name="FM.AST.TOTP.CN" localSheetId="18">#REF!</definedName>
    <definedName name="FM.AST.TOTP.CN">#REF!</definedName>
    <definedName name="FM.AST.TOTP.CN.AF" localSheetId="1">#REF!</definedName>
    <definedName name="FM.AST.TOTP.CN.AF" localSheetId="2">#REF!</definedName>
    <definedName name="FM.AST.TOTP.CN.AF" localSheetId="3">#REF!</definedName>
    <definedName name="FM.AST.TOTP.CN.AF" localSheetId="18">#REF!</definedName>
    <definedName name="FM.AST.TOTP.CN.AF">#REF!</definedName>
    <definedName name="FM.LBL.MQMY.CN" localSheetId="1">#REF!</definedName>
    <definedName name="FM.LBL.MQMY.CN" localSheetId="2">#REF!</definedName>
    <definedName name="FM.LBL.MQMY.CN" localSheetId="3">#REF!</definedName>
    <definedName name="FM.LBL.MQMY.CN" localSheetId="18">#REF!</definedName>
    <definedName name="FM.LBL.MQMY.CN">#REF!</definedName>
    <definedName name="FM.LBL.MQMY.CN.AF" localSheetId="1">#REF!</definedName>
    <definedName name="FM.LBL.MQMY.CN.AF" localSheetId="2">#REF!</definedName>
    <definedName name="FM.LBL.MQMY.CN.AF" localSheetId="3">#REF!</definedName>
    <definedName name="FM.LBL.MQMY.CN.AF" localSheetId="18">#REF!</definedName>
    <definedName name="FM.LBL.MQMY.CN.AF">#REF!</definedName>
    <definedName name="FM.LBL.XMQM.CN" localSheetId="1">#REF!</definedName>
    <definedName name="FM.LBL.XMQM.CN" localSheetId="2">#REF!</definedName>
    <definedName name="FM.LBL.XMQM.CN" localSheetId="3">#REF!</definedName>
    <definedName name="FM.LBL.XMQM.CN" localSheetId="18">#REF!</definedName>
    <definedName name="FM.LBL.XMQM.CN">#REF!</definedName>
    <definedName name="FM.LBL.XMQM.CN.AF" localSheetId="1">#REF!</definedName>
    <definedName name="FM.LBL.XMQM.CN.AF" localSheetId="2">#REF!</definedName>
    <definedName name="FM.LBL.XMQM.CN.AF" localSheetId="3">#REF!</definedName>
    <definedName name="FM.LBL.XMQM.CN.AF" localSheetId="18">#REF!</definedName>
    <definedName name="FM.LBL.XMQM.CN.AF">#REF!</definedName>
    <definedName name="FMB" localSheetId="1">#REF!</definedName>
    <definedName name="FMB" localSheetId="2">#REF!</definedName>
    <definedName name="FMB" localSheetId="3">#REF!</definedName>
    <definedName name="FMB" localSheetId="18">#REF!</definedName>
    <definedName name="FMB">#REF!</definedName>
    <definedName name="Foreign_liabilities" localSheetId="1">#REF!</definedName>
    <definedName name="Foreign_liabilities" localSheetId="2">#REF!</definedName>
    <definedName name="Foreign_liabilities" localSheetId="3">#REF!</definedName>
    <definedName name="Foreign_liabilities" localSheetId="18">#REF!</definedName>
    <definedName name="Foreign_liabilities">#REF!</definedName>
    <definedName name="FOREX_D">'[12]FOREX-DAILY'!$A$9:$Q$128</definedName>
    <definedName name="FP.CPI.TOTL" localSheetId="1">#REF!</definedName>
    <definedName name="FP.CPI.TOTL" localSheetId="2">#REF!</definedName>
    <definedName name="FP.CPI.TOTL" localSheetId="3">#REF!</definedName>
    <definedName name="FP.CPI.TOTL" localSheetId="18">#REF!</definedName>
    <definedName name="FP.CPI.TOTL">#REF!</definedName>
    <definedName name="FS.XPC.DDPT.CN" localSheetId="1">#REF!</definedName>
    <definedName name="FS.XPC.DDPT.CN" localSheetId="2">#REF!</definedName>
    <definedName name="FS.XPC.DDPT.CN" localSheetId="3">#REF!</definedName>
    <definedName name="FS.XPC.DDPT.CN" localSheetId="18">#REF!</definedName>
    <definedName name="FS.XPC.DDPT.CN">#REF!</definedName>
    <definedName name="FS.XPC.TDPT.CN" localSheetId="1">#REF!</definedName>
    <definedName name="FS.XPC.TDPT.CN" localSheetId="2">#REF!</definedName>
    <definedName name="FS.XPC.TDPT.CN" localSheetId="3">#REF!</definedName>
    <definedName name="FS.XPC.TDPT.CN" localSheetId="18">#REF!</definedName>
    <definedName name="FS.XPC.TDPT.CN">#REF!</definedName>
    <definedName name="fullpilot" localSheetId="1">#REF!</definedName>
    <definedName name="fullpilot" localSheetId="2">#REF!</definedName>
    <definedName name="fullpilot" localSheetId="3">#REF!</definedName>
    <definedName name="fullpilot" localSheetId="18">#REF!</definedName>
    <definedName name="fullpilot">#REF!</definedName>
    <definedName name="GB.AMA.ABRD.CN" localSheetId="1">#REF!</definedName>
    <definedName name="GB.AMA.ABRD.CN" localSheetId="2">#REF!</definedName>
    <definedName name="GB.AMA.ABRD.CN" localSheetId="3">#REF!</definedName>
    <definedName name="GB.AMA.ABRD.CN" localSheetId="18">#REF!</definedName>
    <definedName name="GB.AMA.ABRD.CN">#REF!</definedName>
    <definedName name="GB.BAL.CIGR.CN" localSheetId="1">#REF!</definedName>
    <definedName name="GB.BAL.CIGR.CN" localSheetId="2">#REF!</definedName>
    <definedName name="GB.BAL.CIGR.CN" localSheetId="3">#REF!</definedName>
    <definedName name="GB.BAL.CIGR.CN" localSheetId="18">#REF!</definedName>
    <definedName name="GB.BAL.CIGR.CN">#REF!</definedName>
    <definedName name="GB.BAL.OVRL.CN" localSheetId="1">#REF!</definedName>
    <definedName name="GB.BAL.OVRL.CN" localSheetId="2">#REF!</definedName>
    <definedName name="GB.BAL.OVRL.CN" localSheetId="3">#REF!</definedName>
    <definedName name="GB.BAL.OVRL.CN" localSheetId="18">#REF!</definedName>
    <definedName name="GB.BAL.OVRL.CN">#REF!</definedName>
    <definedName name="GB.BAL.OVRX.CN" localSheetId="1">#REF!</definedName>
    <definedName name="GB.BAL.OVRX.CN" localSheetId="2">#REF!</definedName>
    <definedName name="GB.BAL.OVRX.CN" localSheetId="3">#REF!</definedName>
    <definedName name="GB.BAL.OVRX.CN" localSheetId="18">#REF!</definedName>
    <definedName name="GB.BAL.OVRX.CN">#REF!</definedName>
    <definedName name="GB.DOD.DMSY.CN" localSheetId="1">#REF!</definedName>
    <definedName name="GB.DOD.DMSY.CN" localSheetId="2">#REF!</definedName>
    <definedName name="GB.DOD.DMSY.CN" localSheetId="3">#REF!</definedName>
    <definedName name="GB.DOD.DMSY.CN" localSheetId="18">#REF!</definedName>
    <definedName name="GB.DOD.DMSY.CN">#REF!</definedName>
    <definedName name="GB.DOD.DNMS.CN" localSheetId="1">#REF!</definedName>
    <definedName name="GB.DOD.DNMS.CN" localSheetId="2">#REF!</definedName>
    <definedName name="GB.DOD.DNMS.CN" localSheetId="3">#REF!</definedName>
    <definedName name="GB.DOD.DNMS.CN" localSheetId="18">#REF!</definedName>
    <definedName name="GB.DOD.DNMS.CN">#REF!</definedName>
    <definedName name="GB.DOD.FRGN.CD" localSheetId="1">#REF!</definedName>
    <definedName name="GB.DOD.FRGN.CD" localSheetId="2">#REF!</definedName>
    <definedName name="GB.DOD.FRGN.CD" localSheetId="3">#REF!</definedName>
    <definedName name="GB.DOD.FRGN.CD" localSheetId="18">#REF!</definedName>
    <definedName name="GB.DOD.FRGN.CD">#REF!</definedName>
    <definedName name="GB.DOD.FRGN.CN" localSheetId="1">#REF!</definedName>
    <definedName name="GB.DOD.FRGN.CN" localSheetId="2">#REF!</definedName>
    <definedName name="GB.DOD.FRGN.CN" localSheetId="3">#REF!</definedName>
    <definedName name="GB.DOD.FRGN.CN" localSheetId="18">#REF!</definedName>
    <definedName name="GB.DOD.FRGN.CN">#REF!</definedName>
    <definedName name="GB.DOD.TOTL.CN" localSheetId="1">#REF!</definedName>
    <definedName name="GB.DOD.TOTL.CN" localSheetId="2">#REF!</definedName>
    <definedName name="GB.DOD.TOTL.CN" localSheetId="3">#REF!</definedName>
    <definedName name="GB.DOD.TOTL.CN" localSheetId="18">#REF!</definedName>
    <definedName name="GB.DOD.TOTL.CN">#REF!</definedName>
    <definedName name="GB.FIN.ABRD.CN" localSheetId="1">#REF!</definedName>
    <definedName name="GB.FIN.ABRD.CN" localSheetId="2">#REF!</definedName>
    <definedName name="GB.FIN.ABRD.CN" localSheetId="3">#REF!</definedName>
    <definedName name="GB.FIN.ABRD.CN" localSheetId="18">#REF!</definedName>
    <definedName name="GB.FIN.ABRD.CN">#REF!</definedName>
    <definedName name="GB.FIN.DMSY.CN" localSheetId="1">#REF!</definedName>
    <definedName name="GB.FIN.DMSY.CN" localSheetId="2">#REF!</definedName>
    <definedName name="GB.FIN.DMSY.CN" localSheetId="3">#REF!</definedName>
    <definedName name="GB.FIN.DMSY.CN" localSheetId="18">#REF!</definedName>
    <definedName name="GB.FIN.DMSY.CN">#REF!</definedName>
    <definedName name="GB.FIN.DNMS.CN" localSheetId="1">#REF!</definedName>
    <definedName name="GB.FIN.DNMS.CN" localSheetId="2">#REF!</definedName>
    <definedName name="GB.FIN.DNMS.CN" localSheetId="3">#REF!</definedName>
    <definedName name="GB.FIN.DNMS.CN" localSheetId="18">#REF!</definedName>
    <definedName name="GB.FIN.DNMS.CN">#REF!</definedName>
    <definedName name="GB.FIN.IKFR.CN" localSheetId="1">#REF!</definedName>
    <definedName name="GB.FIN.IKFR.CN" localSheetId="2">#REF!</definedName>
    <definedName name="GB.FIN.IKFR.CN" localSheetId="3">#REF!</definedName>
    <definedName name="GB.FIN.IKFR.CN" localSheetId="18">#REF!</definedName>
    <definedName name="GB.FIN.IKFR.CN">#REF!</definedName>
    <definedName name="GB.GRT.KFRN.CN" localSheetId="1">#REF!</definedName>
    <definedName name="GB.GRT.KFRN.CN" localSheetId="2">#REF!</definedName>
    <definedName name="GB.GRT.KFRN.CN" localSheetId="3">#REF!</definedName>
    <definedName name="GB.GRT.KFRN.CN" localSheetId="18">#REF!</definedName>
    <definedName name="GB.GRT.KFRN.CN">#REF!</definedName>
    <definedName name="GB.GRT.TOTL.CN" localSheetId="1">#REF!</definedName>
    <definedName name="GB.GRT.TOTL.CN" localSheetId="2">#REF!</definedName>
    <definedName name="GB.GRT.TOTL.CN" localSheetId="3">#REF!</definedName>
    <definedName name="GB.GRT.TOTL.CN" localSheetId="18">#REF!</definedName>
    <definedName name="GB.GRT.TOTL.CN">#REF!</definedName>
    <definedName name="gb.kff" localSheetId="1">#REF!</definedName>
    <definedName name="gb.kff" localSheetId="2">#REF!</definedName>
    <definedName name="gb.kff" localSheetId="3">#REF!</definedName>
    <definedName name="gb.kff" localSheetId="18">#REF!</definedName>
    <definedName name="gb.kff">#REF!</definedName>
    <definedName name="GB.NTX.CIGR.CN" localSheetId="1">#REF!</definedName>
    <definedName name="GB.NTX.CIGR.CN" localSheetId="2">#REF!</definedName>
    <definedName name="GB.NTX.CIGR.CN" localSheetId="3">#REF!</definedName>
    <definedName name="GB.NTX.CIGR.CN" localSheetId="18">#REF!</definedName>
    <definedName name="GB.NTX.CIGR.CN">#REF!</definedName>
    <definedName name="GB.REV.IGRT.CN" localSheetId="1">#REF!</definedName>
    <definedName name="GB.REV.IGRT.CN" localSheetId="2">#REF!</definedName>
    <definedName name="GB.REV.IGRT.CN" localSheetId="3">#REF!</definedName>
    <definedName name="GB.REV.IGRT.CN" localSheetId="18">#REF!</definedName>
    <definedName name="GB.REV.IGRT.CN">#REF!</definedName>
    <definedName name="GB.REV.TOTL.CN" localSheetId="1">#REF!</definedName>
    <definedName name="GB.REV.TOTL.CN" localSheetId="2">#REF!</definedName>
    <definedName name="GB.REV.TOTL.CN" localSheetId="3">#REF!</definedName>
    <definedName name="GB.REV.TOTL.CN" localSheetId="18">#REF!</definedName>
    <definedName name="GB.REV.TOTL.CN">#REF!</definedName>
    <definedName name="GB.RVC.IGRT.CN" localSheetId="1">#REF!</definedName>
    <definedName name="GB.RVC.IGRT.CN" localSheetId="2">#REF!</definedName>
    <definedName name="GB.RVC.IGRT.CN" localSheetId="3">#REF!</definedName>
    <definedName name="GB.RVC.IGRT.CN" localSheetId="18">#REF!</definedName>
    <definedName name="GB.RVC.IGRT.CN">#REF!</definedName>
    <definedName name="GB.RVK.TOTL.CN" localSheetId="1">#REF!</definedName>
    <definedName name="GB.RVK.TOTL.CN" localSheetId="2">#REF!</definedName>
    <definedName name="GB.RVK.TOTL.CN" localSheetId="3">#REF!</definedName>
    <definedName name="GB.RVK.TOTL.CN" localSheetId="18">#REF!</definedName>
    <definedName name="GB.RVK.TOTL.CN">#REF!</definedName>
    <definedName name="GB.TAX.DRCT.CN" localSheetId="1">#REF!</definedName>
    <definedName name="GB.TAX.DRCT.CN" localSheetId="2">#REF!</definedName>
    <definedName name="GB.TAX.DRCT.CN" localSheetId="3">#REF!</definedName>
    <definedName name="GB.TAX.DRCT.CN" localSheetId="18">#REF!</definedName>
    <definedName name="GB.TAX.DRCT.CN">#REF!</definedName>
    <definedName name="GB.TAX.GSRV.CN" localSheetId="1">#REF!</definedName>
    <definedName name="GB.TAX.GSRV.CN" localSheetId="2">#REF!</definedName>
    <definedName name="GB.TAX.GSRV.CN" localSheetId="3">#REF!</definedName>
    <definedName name="GB.TAX.GSRV.CN" localSheetId="18">#REF!</definedName>
    <definedName name="GB.TAX.GSRV.CN">#REF!</definedName>
    <definedName name="GB.TAX.IDRT.CN" localSheetId="1">#REF!</definedName>
    <definedName name="GB.TAX.IDRT.CN" localSheetId="2">#REF!</definedName>
    <definedName name="GB.TAX.IDRT.CN" localSheetId="3">#REF!</definedName>
    <definedName name="GB.TAX.IDRT.CN" localSheetId="18">#REF!</definedName>
    <definedName name="GB.TAX.IDRT.CN">#REF!</definedName>
    <definedName name="GB.TAX.INTT.CN" localSheetId="1">#REF!</definedName>
    <definedName name="GB.TAX.INTT.CN" localSheetId="2">#REF!</definedName>
    <definedName name="GB.TAX.INTT.CN" localSheetId="3">#REF!</definedName>
    <definedName name="GB.TAX.INTT.CN" localSheetId="18">#REF!</definedName>
    <definedName name="GB.TAX.INTT.CN">#REF!</definedName>
    <definedName name="GB.TDS.ABRD.CN" localSheetId="1">#REF!</definedName>
    <definedName name="GB.TDS.ABRD.CN" localSheetId="2">#REF!</definedName>
    <definedName name="GB.TDS.ABRD.CN" localSheetId="3">#REF!</definedName>
    <definedName name="GB.TDS.ABRD.CN" localSheetId="18">#REF!</definedName>
    <definedName name="GB.TDS.ABRD.CN">#REF!</definedName>
    <definedName name="GB.XPC.GSRV.CN" localSheetId="1">#REF!</definedName>
    <definedName name="GB.XPC.GSRV.CN" localSheetId="2">#REF!</definedName>
    <definedName name="GB.XPC.GSRV.CN" localSheetId="3">#REF!</definedName>
    <definedName name="GB.XPC.GSRV.CN" localSheetId="18">#REF!</definedName>
    <definedName name="GB.XPC.GSRV.CN">#REF!</definedName>
    <definedName name="GB.XPC.INTD.CN" localSheetId="1">#REF!</definedName>
    <definedName name="GB.XPC.INTD.CN" localSheetId="2">#REF!</definedName>
    <definedName name="GB.XPC.INTD.CN" localSheetId="3">#REF!</definedName>
    <definedName name="GB.XPC.INTD.CN" localSheetId="18">#REF!</definedName>
    <definedName name="GB.XPC.INTD.CN">#REF!</definedName>
    <definedName name="GB.XPC.INTE.CN" localSheetId="1">#REF!</definedName>
    <definedName name="GB.XPC.INTE.CN" localSheetId="2">#REF!</definedName>
    <definedName name="GB.XPC.INTE.CN" localSheetId="3">#REF!</definedName>
    <definedName name="GB.XPC.INTE.CN" localSheetId="18">#REF!</definedName>
    <definedName name="GB.XPC.INTE.CN">#REF!</definedName>
    <definedName name="GB.XPC.SUBS.CN" localSheetId="1">#REF!</definedName>
    <definedName name="GB.XPC.SUBS.CN" localSheetId="2">#REF!</definedName>
    <definedName name="GB.XPC.SUBS.CN" localSheetId="3">#REF!</definedName>
    <definedName name="GB.XPC.SUBS.CN" localSheetId="18">#REF!</definedName>
    <definedName name="GB.XPC.SUBS.CN">#REF!</definedName>
    <definedName name="GB.XPC.TOTL.CN" localSheetId="1">#REF!</definedName>
    <definedName name="GB.XPC.TOTL.CN" localSheetId="2">#REF!</definedName>
    <definedName name="GB.XPC.TOTL.CN" localSheetId="3">#REF!</definedName>
    <definedName name="GB.XPC.TOTL.CN" localSheetId="18">#REF!</definedName>
    <definedName name="GB.XPC.TOTL.CN">#REF!</definedName>
    <definedName name="GB.XPC.TRFO.CN" localSheetId="1">#REF!</definedName>
    <definedName name="GB.XPC.TRFO.CN" localSheetId="2">#REF!</definedName>
    <definedName name="GB.XPC.TRFO.CN" localSheetId="3">#REF!</definedName>
    <definedName name="GB.XPC.TRFO.CN" localSheetId="18">#REF!</definedName>
    <definedName name="GB.XPC.TRFO.CN">#REF!</definedName>
    <definedName name="GB.XPC.WAGE.CN" localSheetId="1">#REF!</definedName>
    <definedName name="GB.XPC.WAGE.CN" localSheetId="2">#REF!</definedName>
    <definedName name="GB.XPC.WAGE.CN" localSheetId="3">#REF!</definedName>
    <definedName name="GB.XPC.WAGE.CN" localSheetId="18">#REF!</definedName>
    <definedName name="GB.XPC.WAGE.CN">#REF!</definedName>
    <definedName name="GB.XPD.INLD.CN" localSheetId="1">#REF!</definedName>
    <definedName name="GB.XPD.INLD.CN" localSheetId="2">#REF!</definedName>
    <definedName name="GB.XPD.INLD.CN" localSheetId="3">#REF!</definedName>
    <definedName name="GB.XPD.INLD.CN" localSheetId="18">#REF!</definedName>
    <definedName name="GB.XPD.INLD.CN">#REF!</definedName>
    <definedName name="GB.XPK.INLD.CN" localSheetId="1">#REF!</definedName>
    <definedName name="GB.XPK.INLD.CN" localSheetId="2">#REF!</definedName>
    <definedName name="GB.XPK.INLD.CN" localSheetId="3">#REF!</definedName>
    <definedName name="GB.XPK.INLD.CN" localSheetId="18">#REF!</definedName>
    <definedName name="GB.XPK.INLD.CN">#REF!</definedName>
    <definedName name="GB.XPK.RINV.CN" localSheetId="1">#REF!</definedName>
    <definedName name="GB.XPK.RINV.CN" localSheetId="2">#REF!</definedName>
    <definedName name="GB.XPK.RINV.CN" localSheetId="3">#REF!</definedName>
    <definedName name="GB.XPK.RINV.CN" localSheetId="18">#REF!</definedName>
    <definedName name="GB.XPK.RINV.CN">#REF!</definedName>
    <definedName name="GB.XPL.TRNL.CN" localSheetId="1">#REF!</definedName>
    <definedName name="GB.XPL.TRNL.CN" localSheetId="2">#REF!</definedName>
    <definedName name="GB.XPL.TRNL.CN" localSheetId="3">#REF!</definedName>
    <definedName name="GB.XPL.TRNL.CN" localSheetId="18">#REF!</definedName>
    <definedName name="GB.XPL.TRNL.CN">#REF!</definedName>
    <definedName name="GCB" localSheetId="1">#REF!</definedName>
    <definedName name="GCB" localSheetId="2">#REF!</definedName>
    <definedName name="GCB" localSheetId="3">#REF!</definedName>
    <definedName name="GCB" localSheetId="18">#REF!</definedName>
    <definedName name="GCB">#REF!</definedName>
    <definedName name="GCB_NGDP" localSheetId="1">#REF!</definedName>
    <definedName name="GCB_NGDP" localSheetId="2">#REF!</definedName>
    <definedName name="GCB_NGDP" localSheetId="3">#REF!</definedName>
    <definedName name="GCB_NGDP" localSheetId="18">#REF!</definedName>
    <definedName name="GCB_NGDP">#REF!</definedName>
    <definedName name="GCEC" localSheetId="1">#REF!</definedName>
    <definedName name="GCEC" localSheetId="2">#REF!</definedName>
    <definedName name="GCEC" localSheetId="3">#REF!</definedName>
    <definedName name="GCEC" localSheetId="18">#REF!</definedName>
    <definedName name="GCEC">#REF!</definedName>
    <definedName name="GCEI" localSheetId="1">#REF!</definedName>
    <definedName name="GCEI" localSheetId="2">#REF!</definedName>
    <definedName name="GCEI" localSheetId="3">#REF!</definedName>
    <definedName name="GCEI" localSheetId="18">#REF!</definedName>
    <definedName name="GCEI">#REF!</definedName>
    <definedName name="GCENL" localSheetId="1">#REF!</definedName>
    <definedName name="GCENL" localSheetId="2">#REF!</definedName>
    <definedName name="GCENL" localSheetId="3">#REF!</definedName>
    <definedName name="GCENL" localSheetId="18">#REF!</definedName>
    <definedName name="GCENL">#REF!</definedName>
    <definedName name="GCND" localSheetId="1">#REF!</definedName>
    <definedName name="GCND" localSheetId="2">#REF!</definedName>
    <definedName name="GCND" localSheetId="3">#REF!</definedName>
    <definedName name="GCND" localSheetId="18">#REF!</definedName>
    <definedName name="GCND">#REF!</definedName>
    <definedName name="GCND_NGDP" localSheetId="1">#REF!</definedName>
    <definedName name="GCND_NGDP" localSheetId="2">#REF!</definedName>
    <definedName name="GCND_NGDP" localSheetId="3">#REF!</definedName>
    <definedName name="GCND_NGDP" localSheetId="18">#REF!</definedName>
    <definedName name="GCND_NGDP">#REF!</definedName>
    <definedName name="GCRG" localSheetId="1">#REF!</definedName>
    <definedName name="GCRG" localSheetId="2">#REF!</definedName>
    <definedName name="GCRG" localSheetId="3">#REF!</definedName>
    <definedName name="GCRG" localSheetId="18">#REF!</definedName>
    <definedName name="GCRG">#REF!</definedName>
    <definedName name="GDPCat" localSheetId="1">#REF!</definedName>
    <definedName name="GDPCat" localSheetId="2">#REF!</definedName>
    <definedName name="GDPCat" localSheetId="3">#REF!</definedName>
    <definedName name="GDPCat" localSheetId="18">#REF!</definedName>
    <definedName name="GDPCat">#REF!</definedName>
    <definedName name="GDPOrigin" localSheetId="1">#REF!</definedName>
    <definedName name="GDPOrigin" localSheetId="2">#REF!</definedName>
    <definedName name="GDPOrigin" localSheetId="3">#REF!</definedName>
    <definedName name="GDPOrigin" localSheetId="18">#REF!</definedName>
    <definedName name="GDPOrigin">#REF!</definedName>
    <definedName name="GEB_6" localSheetId="1">'[5]BoP-weo'!#REF!</definedName>
    <definedName name="GEB_6" localSheetId="2">'[5]BoP-weo'!#REF!</definedName>
    <definedName name="GEB_6" localSheetId="3">'[5]BoP-weo'!#REF!</definedName>
    <definedName name="GEB_6" localSheetId="18">'[5]BoP-weo'!#REF!</definedName>
    <definedName name="GEB_6">'[5]BoP-weo'!#REF!</definedName>
    <definedName name="GGB" localSheetId="1">#REF!</definedName>
    <definedName name="GGB" localSheetId="2">#REF!</definedName>
    <definedName name="GGB" localSheetId="3">#REF!</definedName>
    <definedName name="GGB" localSheetId="18">#REF!</definedName>
    <definedName name="GGB">#REF!</definedName>
    <definedName name="GGB_NGDP" localSheetId="1">#REF!</definedName>
    <definedName name="GGB_NGDP" localSheetId="2">#REF!</definedName>
    <definedName name="GGB_NGDP" localSheetId="3">#REF!</definedName>
    <definedName name="GGB_NGDP" localSheetId="18">#REF!</definedName>
    <definedName name="GGB_NGDP">#REF!</definedName>
    <definedName name="GGEC" localSheetId="1">#REF!</definedName>
    <definedName name="GGEC" localSheetId="2">#REF!</definedName>
    <definedName name="GGEC" localSheetId="3">#REF!</definedName>
    <definedName name="GGEC" localSheetId="18">#REF!</definedName>
    <definedName name="GGEC">#REF!</definedName>
    <definedName name="GGED" localSheetId="1">#REF!</definedName>
    <definedName name="GGED" localSheetId="2">#REF!</definedName>
    <definedName name="GGED" localSheetId="3">#REF!</definedName>
    <definedName name="GGED" localSheetId="18">#REF!</definedName>
    <definedName name="GGED">#REF!</definedName>
    <definedName name="GGED_NGDP" localSheetId="1">#REF!</definedName>
    <definedName name="GGED_NGDP" localSheetId="2">#REF!</definedName>
    <definedName name="GGED_NGDP" localSheetId="3">#REF!</definedName>
    <definedName name="GGED_NGDP" localSheetId="18">#REF!</definedName>
    <definedName name="GGED_NGDP">#REF!</definedName>
    <definedName name="GGEI" localSheetId="1">#REF!</definedName>
    <definedName name="GGEI" localSheetId="2">#REF!</definedName>
    <definedName name="GGEI" localSheetId="3">#REF!</definedName>
    <definedName name="GGEI" localSheetId="18">#REF!</definedName>
    <definedName name="GGEI">#REF!</definedName>
    <definedName name="GGENL" localSheetId="1">#REF!</definedName>
    <definedName name="GGENL" localSheetId="2">#REF!</definedName>
    <definedName name="GGENL" localSheetId="3">#REF!</definedName>
    <definedName name="GGENL" localSheetId="18">#REF!</definedName>
    <definedName name="GGENL">#REF!</definedName>
    <definedName name="GGND" localSheetId="1">#REF!</definedName>
    <definedName name="GGND" localSheetId="2">#REF!</definedName>
    <definedName name="GGND" localSheetId="3">#REF!</definedName>
    <definedName name="GGND" localSheetId="18">#REF!</definedName>
    <definedName name="GGND">#REF!</definedName>
    <definedName name="GGRG" localSheetId="1">#REF!</definedName>
    <definedName name="GGRG" localSheetId="2">#REF!</definedName>
    <definedName name="GGRG" localSheetId="3">#REF!</definedName>
    <definedName name="GGRG" localSheetId="18">#REF!</definedName>
    <definedName name="GGRG">#REF!</definedName>
    <definedName name="GovExp" localSheetId="1">#REF!</definedName>
    <definedName name="GovExp" localSheetId="2">#REF!</definedName>
    <definedName name="GovExp" localSheetId="3">#REF!</definedName>
    <definedName name="GovExp" localSheetId="18">#REF!</definedName>
    <definedName name="GovExp">#REF!</definedName>
    <definedName name="GovRev" localSheetId="1">#REF!</definedName>
    <definedName name="GovRev" localSheetId="2">#REF!</definedName>
    <definedName name="GovRev" localSheetId="3">#REF!</definedName>
    <definedName name="GovRev" localSheetId="18">#REF!</definedName>
    <definedName name="GovRev">#REF!</definedName>
    <definedName name="Gross_reserves" localSheetId="1">#REF!</definedName>
    <definedName name="Gross_reserves" localSheetId="2">#REF!</definedName>
    <definedName name="Gross_reserves" localSheetId="3">#REF!</definedName>
    <definedName name="Gross_reserves" localSheetId="18">#REF!</definedName>
    <definedName name="Gross_reserves">#REF!</definedName>
    <definedName name="HEADER" localSheetId="1">'[13]Crude Oil Reserves1980-2003'!#REF!</definedName>
    <definedName name="HEADER" localSheetId="2">'[13]Crude Oil Reserves1980-2003'!#REF!</definedName>
    <definedName name="HEADER" localSheetId="3">'[13]Crude Oil Reserves1980-2003'!#REF!</definedName>
    <definedName name="HEADER" localSheetId="18">'[13]Crude Oil Reserves1980-2003'!#REF!</definedName>
    <definedName name="HEADER">'[13]Crude Oil Reserves1980-2003'!#REF!</definedName>
    <definedName name="HERE" localSheetId="1">#REF!</definedName>
    <definedName name="HERE" localSheetId="2">#REF!</definedName>
    <definedName name="HERE" localSheetId="3">#REF!</definedName>
    <definedName name="HERE" localSheetId="18">#REF!</definedName>
    <definedName name="HERE">#REF!</definedName>
    <definedName name="HTML_CodePage" hidden="1">1251</definedName>
    <definedName name="HTML_Control" hidden="1">{"'стр.106'!$A$1:$H$27"}</definedName>
    <definedName name="HTML_Description" hidden="1">""</definedName>
    <definedName name="HTML_Email" hidden="1">""</definedName>
    <definedName name="HTML_Header" hidden="1">""</definedName>
    <definedName name="HTML_LastUpdate" hidden="1">"21.08.01"</definedName>
    <definedName name="HTML_LineAfter" hidden="1">FALSE</definedName>
    <definedName name="HTML_LineBefore" hidden="1">FALSE</definedName>
    <definedName name="HTML_Name" hidden="1">"nsa"</definedName>
    <definedName name="HTML_OBDlg2" hidden="1">TRUE</definedName>
    <definedName name="HTML_OBDlg4" hidden="1">TRUE</definedName>
    <definedName name="HTML_OS" hidden="1">0</definedName>
    <definedName name="HTML_PathFile" hidden="1">"C:\Мои документы\str106.htm"</definedName>
    <definedName name="HTML_Title" hidden="1">""</definedName>
    <definedName name="IDRO_7D" localSheetId="1">#REF!</definedName>
    <definedName name="IDRO_7D" localSheetId="2">#REF!</definedName>
    <definedName name="IDRO_7D" localSheetId="3">#REF!</definedName>
    <definedName name="IDRO_7D" localSheetId="18">#REF!</definedName>
    <definedName name="IDRO_7D">#REF!</definedName>
    <definedName name="IIPpilot" localSheetId="1">#REF!</definedName>
    <definedName name="IIPpilot" localSheetId="2">#REF!</definedName>
    <definedName name="IIPpilot" localSheetId="3">#REF!</definedName>
    <definedName name="IIPpilot" localSheetId="18">#REF!</definedName>
    <definedName name="IIPpilot">#REF!</definedName>
    <definedName name="IMF">[7]IN!$AF$36</definedName>
    <definedName name="IMF_CRDT" localSheetId="1">#REF!</definedName>
    <definedName name="IMF_CRDT" localSheetId="2">#REF!</definedName>
    <definedName name="IMF_CRDT" localSheetId="3">#REF!</definedName>
    <definedName name="IMF_CRDT" localSheetId="18">#REF!</definedName>
    <definedName name="IMF_CRDT">#REF!</definedName>
    <definedName name="IN" localSheetId="1">#REF!</definedName>
    <definedName name="IN" localSheetId="2">#REF!</definedName>
    <definedName name="IN" localSheetId="3">#REF!</definedName>
    <definedName name="IN" localSheetId="18">#REF!</definedName>
    <definedName name="IN">#REF!</definedName>
    <definedName name="In_millions_of_lei" localSheetId="1">#REF!</definedName>
    <definedName name="In_millions_of_lei" localSheetId="2">#REF!</definedName>
    <definedName name="In_millions_of_lei" localSheetId="3">#REF!</definedName>
    <definedName name="In_millions_of_lei" localSheetId="18">#REF!</definedName>
    <definedName name="In_millions_of_lei">#REF!</definedName>
    <definedName name="In_millions_of_U.S._dollars" localSheetId="1">#REF!</definedName>
    <definedName name="In_millions_of_U.S._dollars" localSheetId="2">#REF!</definedName>
    <definedName name="In_millions_of_U.S._dollars" localSheetId="3">#REF!</definedName>
    <definedName name="In_millions_of_U.S._dollars" localSheetId="18">#REF!</definedName>
    <definedName name="In_millions_of_U.S._dollars">#REF!</definedName>
    <definedName name="Indprod" localSheetId="1">#REF!</definedName>
    <definedName name="Indprod" localSheetId="2">#REF!</definedName>
    <definedName name="Indprod" localSheetId="3">#REF!</definedName>
    <definedName name="Indprod" localSheetId="18">#REF!</definedName>
    <definedName name="Indprod">#REF!</definedName>
    <definedName name="Interbank" localSheetId="1">#REF!</definedName>
    <definedName name="Interbank" localSheetId="2">#REF!</definedName>
    <definedName name="Interbank" localSheetId="3">#REF!</definedName>
    <definedName name="Interbank" localSheetId="18">#REF!</definedName>
    <definedName name="Interbank">#REF!</definedName>
    <definedName name="Invest" localSheetId="1">#REF!</definedName>
    <definedName name="Invest" localSheetId="2">#REF!</definedName>
    <definedName name="Invest" localSheetId="3">#REF!</definedName>
    <definedName name="Invest" localSheetId="18">#REF!</definedName>
    <definedName name="Invest">#REF!</definedName>
    <definedName name="Invsect" localSheetId="1">#REF!</definedName>
    <definedName name="Invsect" localSheetId="2">#REF!</definedName>
    <definedName name="Invsect" localSheetId="3">#REF!</definedName>
    <definedName name="Invsect" localSheetId="18">#REF!</definedName>
    <definedName name="Invsect">#REF!</definedName>
    <definedName name="KEND" localSheetId="1">#REF!</definedName>
    <definedName name="KEND" localSheetId="2">#REF!</definedName>
    <definedName name="KEND" localSheetId="3">#REF!</definedName>
    <definedName name="KEND" localSheetId="18">#REF!</definedName>
    <definedName name="KEND">#REF!</definedName>
    <definedName name="KMENU" localSheetId="1">#REF!</definedName>
    <definedName name="KMENU" localSheetId="2">#REF!</definedName>
    <definedName name="KMENU" localSheetId="3">#REF!</definedName>
    <definedName name="KMENU" localSheetId="18">#REF!</definedName>
    <definedName name="KMENU">#REF!</definedName>
    <definedName name="kPlan" localSheetId="1">[14]Face!#REF!</definedName>
    <definedName name="kPlan" localSheetId="2">[14]Face!#REF!</definedName>
    <definedName name="kPlan" localSheetId="3">[14]Face!#REF!</definedName>
    <definedName name="kPlan" localSheetId="18">[14]Face!#REF!</definedName>
    <definedName name="kPlan">[14]Face!#REF!</definedName>
    <definedName name="labor" localSheetId="1">#REF!</definedName>
    <definedName name="labor" localSheetId="2">#REF!</definedName>
    <definedName name="labor" localSheetId="3">#REF!</definedName>
    <definedName name="labor" localSheetId="18">#REF!</definedName>
    <definedName name="labor">#REF!</definedName>
    <definedName name="LCM" localSheetId="1">#REF!</definedName>
    <definedName name="LCM" localSheetId="2">#REF!</definedName>
    <definedName name="LCM" localSheetId="3">#REF!</definedName>
    <definedName name="LCM" localSheetId="18">#REF!</definedName>
    <definedName name="LCM">#REF!</definedName>
    <definedName name="LE" localSheetId="1">#REF!</definedName>
    <definedName name="LE" localSheetId="2">#REF!</definedName>
    <definedName name="LE" localSheetId="3">#REF!</definedName>
    <definedName name="LE" localSheetId="18">#REF!</definedName>
    <definedName name="LE">#REF!</definedName>
    <definedName name="LEFT" localSheetId="1">#REF!</definedName>
    <definedName name="LEFT" localSheetId="2">#REF!</definedName>
    <definedName name="LEFT" localSheetId="3">#REF!</definedName>
    <definedName name="LEFT" localSheetId="18">#REF!</definedName>
    <definedName name="LEFT">#REF!</definedName>
    <definedName name="LEM" localSheetId="1">#REF!</definedName>
    <definedName name="LEM" localSheetId="2">#REF!</definedName>
    <definedName name="LEM" localSheetId="3">#REF!</definedName>
    <definedName name="LEM" localSheetId="18">#REF!</definedName>
    <definedName name="LEM">#REF!</definedName>
    <definedName name="LHEM" localSheetId="1">#REF!</definedName>
    <definedName name="LHEM" localSheetId="2">#REF!</definedName>
    <definedName name="LHEM" localSheetId="3">#REF!</definedName>
    <definedName name="LHEM" localSheetId="18">#REF!</definedName>
    <definedName name="LHEM">#REF!</definedName>
    <definedName name="LHM" localSheetId="1">#REF!</definedName>
    <definedName name="LHM" localSheetId="2">#REF!</definedName>
    <definedName name="LHM" localSheetId="3">#REF!</definedName>
    <definedName name="LHM" localSheetId="18">#REF!</definedName>
    <definedName name="LHM">#REF!</definedName>
    <definedName name="LIABILITIES" localSheetId="1">'[15]CBA bal.sheet 98-99'!#REF!</definedName>
    <definedName name="LIABILITIES" localSheetId="2">'[15]CBA bal.sheet 98-99'!#REF!</definedName>
    <definedName name="LIABILITIES" localSheetId="3">'[15]CBA bal.sheet 98-99'!#REF!</definedName>
    <definedName name="LIABILITIES" localSheetId="18">'[15]CBA bal.sheet 98-99'!#REF!</definedName>
    <definedName name="LIABILITIES">'[15]CBA bal.sheet 98-99'!#REF!</definedName>
    <definedName name="LIPM" localSheetId="1">#REF!</definedName>
    <definedName name="LIPM" localSheetId="2">#REF!</definedName>
    <definedName name="LIPM" localSheetId="3">#REF!</definedName>
    <definedName name="LIPM" localSheetId="18">#REF!</definedName>
    <definedName name="LIPM">#REF!</definedName>
    <definedName name="liquidity_reserve" localSheetId="1">#REF!</definedName>
    <definedName name="liquidity_reserve" localSheetId="2">#REF!</definedName>
    <definedName name="liquidity_reserve" localSheetId="3">#REF!</definedName>
    <definedName name="liquidity_reserve" localSheetId="18">#REF!</definedName>
    <definedName name="liquidity_reserve">#REF!</definedName>
    <definedName name="Livestock" localSheetId="1">#REF!</definedName>
    <definedName name="Livestock" localSheetId="2">#REF!</definedName>
    <definedName name="Livestock" localSheetId="3">#REF!</definedName>
    <definedName name="Livestock" localSheetId="18">#REF!</definedName>
    <definedName name="Livestock">#REF!</definedName>
    <definedName name="LLF" localSheetId="1">#REF!</definedName>
    <definedName name="LLF" localSheetId="2">#REF!</definedName>
    <definedName name="LLF" localSheetId="3">#REF!</definedName>
    <definedName name="LLF" localSheetId="18">#REF!</definedName>
    <definedName name="LLF">#REF!</definedName>
    <definedName name="LULCM" localSheetId="1">#REF!</definedName>
    <definedName name="LULCM" localSheetId="2">#REF!</definedName>
    <definedName name="LULCM" localSheetId="3">#REF!</definedName>
    <definedName name="LULCM" localSheetId="18">#REF!</definedName>
    <definedName name="LULCM">#REF!</definedName>
    <definedName name="LUR" localSheetId="1">#REF!</definedName>
    <definedName name="LUR" localSheetId="2">#REF!</definedName>
    <definedName name="LUR" localSheetId="3">#REF!</definedName>
    <definedName name="LUR" localSheetId="18">#REF!</definedName>
    <definedName name="LUR">#REF!</definedName>
    <definedName name="lvTMGXO_Dcalc2" localSheetId="1">#REF!</definedName>
    <definedName name="lvTMGXO_Dcalc2" localSheetId="2">#REF!</definedName>
    <definedName name="lvTMGXO_Dcalc2" localSheetId="3">#REF!</definedName>
    <definedName name="lvTMGXO_Dcalc2" localSheetId="18">#REF!</definedName>
    <definedName name="lvTMGXO_Dcalc2">#REF!</definedName>
    <definedName name="lvTXGXO_Dcalc2" localSheetId="1">#REF!</definedName>
    <definedName name="lvTXGXO_Dcalc2" localSheetId="2">#REF!</definedName>
    <definedName name="lvTXGXO_Dcalc2" localSheetId="3">#REF!</definedName>
    <definedName name="lvTXGXO_Dcalc2" localSheetId="18">#REF!</definedName>
    <definedName name="lvTXGXO_Dcalc2">#REF!</definedName>
    <definedName name="MACROS" localSheetId="1">#REF!</definedName>
    <definedName name="MACROS" localSheetId="2">#REF!</definedName>
    <definedName name="MACROS" localSheetId="3">#REF!</definedName>
    <definedName name="MACROS" localSheetId="18">#REF!</definedName>
    <definedName name="MACROS">#REF!</definedName>
    <definedName name="MCV" localSheetId="1">#REF!</definedName>
    <definedName name="MCV" localSheetId="2">#REF!</definedName>
    <definedName name="MCV" localSheetId="3">#REF!</definedName>
    <definedName name="MCV" localSheetId="18">#REF!</definedName>
    <definedName name="MCV">#REF!</definedName>
    <definedName name="MCV_B" localSheetId="1">#REF!</definedName>
    <definedName name="MCV_B" localSheetId="2">#REF!</definedName>
    <definedName name="MCV_B" localSheetId="3">#REF!</definedName>
    <definedName name="MCV_B" localSheetId="18">#REF!</definedName>
    <definedName name="MCV_B">#REF!</definedName>
    <definedName name="MCV_B1" localSheetId="1">#REF!</definedName>
    <definedName name="MCV_B1" localSheetId="2">#REF!</definedName>
    <definedName name="MCV_B1" localSheetId="3">#REF!</definedName>
    <definedName name="MCV_B1" localSheetId="18">#REF!</definedName>
    <definedName name="MCV_B1">#REF!</definedName>
    <definedName name="MCV_D" localSheetId="1">#REF!</definedName>
    <definedName name="MCV_D" localSheetId="2">#REF!</definedName>
    <definedName name="MCV_D" localSheetId="3">#REF!</definedName>
    <definedName name="MCV_D" localSheetId="18">#REF!</definedName>
    <definedName name="MCV_D">#REF!</definedName>
    <definedName name="MCV_D1" localSheetId="1">#REF!</definedName>
    <definedName name="MCV_D1" localSheetId="2">#REF!</definedName>
    <definedName name="MCV_D1" localSheetId="3">#REF!</definedName>
    <definedName name="MCV_D1" localSheetId="18">#REF!</definedName>
    <definedName name="MCV_D1">#REF!</definedName>
    <definedName name="MCV_N" localSheetId="1">#REF!</definedName>
    <definedName name="MCV_N" localSheetId="2">#REF!</definedName>
    <definedName name="MCV_N" localSheetId="3">#REF!</definedName>
    <definedName name="MCV_N" localSheetId="18">#REF!</definedName>
    <definedName name="MCV_N">#REF!</definedName>
    <definedName name="MCV_N1" localSheetId="1">#REF!</definedName>
    <definedName name="MCV_N1" localSheetId="2">#REF!</definedName>
    <definedName name="MCV_N1" localSheetId="3">#REF!</definedName>
    <definedName name="MCV_N1" localSheetId="18">#REF!</definedName>
    <definedName name="MCV_N1">#REF!</definedName>
    <definedName name="MCV_T" localSheetId="1">#REF!</definedName>
    <definedName name="MCV_T" localSheetId="2">#REF!</definedName>
    <definedName name="MCV_T" localSheetId="3">#REF!</definedName>
    <definedName name="MCV_T" localSheetId="18">#REF!</definedName>
    <definedName name="MCV_T">#REF!</definedName>
    <definedName name="MCV_T1" localSheetId="1">#REF!</definedName>
    <definedName name="MCV_T1" localSheetId="2">#REF!</definedName>
    <definedName name="MCV_T1" localSheetId="3">#REF!</definedName>
    <definedName name="MCV_T1" localSheetId="18">#REF!</definedName>
    <definedName name="MCV_T1">#REF!</definedName>
    <definedName name="Medium_term_BOP_scenario" localSheetId="1">#REF!</definedName>
    <definedName name="Medium_term_BOP_scenario" localSheetId="2">#REF!</definedName>
    <definedName name="Medium_term_BOP_scenario" localSheetId="3">#REF!</definedName>
    <definedName name="Medium_term_BOP_scenario" localSheetId="18">#REF!</definedName>
    <definedName name="Medium_term_BOP_scenario">#REF!</definedName>
    <definedName name="mesPlan" localSheetId="1">#REF!</definedName>
    <definedName name="mesPlan" localSheetId="2">#REF!</definedName>
    <definedName name="mesPlan" localSheetId="3">#REF!</definedName>
    <definedName name="mesPlan" localSheetId="18">#REF!</definedName>
    <definedName name="mesPlan">#REF!</definedName>
    <definedName name="mesPlan_1" localSheetId="1">[14]Face!#REF!</definedName>
    <definedName name="mesPlan_1" localSheetId="2">[14]Face!#REF!</definedName>
    <definedName name="mesPlan_1" localSheetId="3">[14]Face!#REF!</definedName>
    <definedName name="mesPlan_1" localSheetId="18">[14]Face!#REF!</definedName>
    <definedName name="mesPlan_1">[14]Face!#REF!</definedName>
    <definedName name="Moldova__Balance_of_Payments__1994_98" localSheetId="1">#REF!</definedName>
    <definedName name="Moldova__Balance_of_Payments__1994_98" localSheetId="2">#REF!</definedName>
    <definedName name="Moldova__Balance_of_Payments__1994_98" localSheetId="3">#REF!</definedName>
    <definedName name="Moldova__Balance_of_Payments__1994_98" localSheetId="18">#REF!</definedName>
    <definedName name="Moldova__Balance_of_Payments__1994_98">#REF!</definedName>
    <definedName name="MONA798" localSheetId="1">#REF!</definedName>
    <definedName name="MONA798" localSheetId="2">#REF!</definedName>
    <definedName name="MONA798" localSheetId="3">#REF!</definedName>
    <definedName name="MONA798" localSheetId="18">#REF!</definedName>
    <definedName name="MONA798">#REF!</definedName>
    <definedName name="Monetary_Program_Parameters" localSheetId="1">#REF!</definedName>
    <definedName name="Monetary_Program_Parameters" localSheetId="2">#REF!</definedName>
    <definedName name="Monetary_Program_Parameters" localSheetId="3">#REF!</definedName>
    <definedName name="Monetary_Program_Parameters" localSheetId="18">#REF!</definedName>
    <definedName name="Monetary_Program_Parameters">#REF!</definedName>
    <definedName name="moneyprogram" localSheetId="1">#REF!</definedName>
    <definedName name="moneyprogram" localSheetId="2">#REF!</definedName>
    <definedName name="moneyprogram" localSheetId="3">#REF!</definedName>
    <definedName name="moneyprogram" localSheetId="18">#REF!</definedName>
    <definedName name="moneyprogram">#REF!</definedName>
    <definedName name="monprogparameters" localSheetId="1">#REF!</definedName>
    <definedName name="monprogparameters" localSheetId="2">#REF!</definedName>
    <definedName name="monprogparameters" localSheetId="3">#REF!</definedName>
    <definedName name="monprogparameters" localSheetId="18">#REF!</definedName>
    <definedName name="monprogparameters">#REF!</definedName>
    <definedName name="Monsurv" localSheetId="1">#REF!</definedName>
    <definedName name="Monsurv" localSheetId="2">#REF!</definedName>
    <definedName name="Monsurv" localSheetId="3">#REF!</definedName>
    <definedName name="Monsurv" localSheetId="18">#REF!</definedName>
    <definedName name="Monsurv">#REF!</definedName>
    <definedName name="monsurvey" localSheetId="1">#REF!</definedName>
    <definedName name="monsurvey" localSheetId="2">#REF!</definedName>
    <definedName name="monsurvey" localSheetId="3">#REF!</definedName>
    <definedName name="monsurvey" localSheetId="18">#REF!</definedName>
    <definedName name="monsurvey">#REF!</definedName>
    <definedName name="MonthEng">[16]Utility!$B$1</definedName>
    <definedName name="MS" localSheetId="1">#REF!</definedName>
    <definedName name="MS" localSheetId="2">#REF!</definedName>
    <definedName name="MS" localSheetId="3">#REF!</definedName>
    <definedName name="MS" localSheetId="18">#REF!</definedName>
    <definedName name="MS">#REF!</definedName>
    <definedName name="mt_moneyprog" localSheetId="1">#REF!</definedName>
    <definedName name="mt_moneyprog" localSheetId="2">#REF!</definedName>
    <definedName name="mt_moneyprog" localSheetId="3">#REF!</definedName>
    <definedName name="mt_moneyprog" localSheetId="18">#REF!</definedName>
    <definedName name="mt_moneyprog">#REF!</definedName>
    <definedName name="nameobl" localSheetId="1">#REF!</definedName>
    <definedName name="nameobl" localSheetId="2">#REF!</definedName>
    <definedName name="nameobl" localSheetId="3">#REF!</definedName>
    <definedName name="nameobl" localSheetId="18">#REF!</definedName>
    <definedName name="nameobl">#REF!</definedName>
    <definedName name="NAMES" localSheetId="1">#REF!</definedName>
    <definedName name="NAMES" localSheetId="2">#REF!</definedName>
    <definedName name="NAMES" localSheetId="3">#REF!</definedName>
    <definedName name="NAMES" localSheetId="18">#REF!</definedName>
    <definedName name="NAMES">#REF!</definedName>
    <definedName name="NBK" localSheetId="1">#REF!</definedName>
    <definedName name="NBK" localSheetId="2">#REF!</definedName>
    <definedName name="NBK" localSheetId="3">#REF!</definedName>
    <definedName name="NBK" localSheetId="18">#REF!</definedName>
    <definedName name="NBK">#REF!</definedName>
    <definedName name="NC" localSheetId="1">#REF!</definedName>
    <definedName name="NC" localSheetId="2">#REF!</definedName>
    <definedName name="NC" localSheetId="3">#REF!</definedName>
    <definedName name="NC" localSheetId="18">#REF!</definedName>
    <definedName name="NC">#REF!</definedName>
    <definedName name="NC_R" localSheetId="1">#REF!</definedName>
    <definedName name="NC_R" localSheetId="2">#REF!</definedName>
    <definedName name="NC_R" localSheetId="3">#REF!</definedName>
    <definedName name="NC_R" localSheetId="18">#REF!</definedName>
    <definedName name="NC_R">#REF!</definedName>
    <definedName name="NCG" localSheetId="1">#REF!</definedName>
    <definedName name="NCG" localSheetId="2">#REF!</definedName>
    <definedName name="NCG" localSheetId="3">#REF!</definedName>
    <definedName name="NCG" localSheetId="18">#REF!</definedName>
    <definedName name="NCG">#REF!</definedName>
    <definedName name="NCG_R" localSheetId="1">#REF!</definedName>
    <definedName name="NCG_R" localSheetId="2">#REF!</definedName>
    <definedName name="NCG_R" localSheetId="3">#REF!</definedName>
    <definedName name="NCG_R" localSheetId="18">#REF!</definedName>
    <definedName name="NCG_R">#REF!</definedName>
    <definedName name="NCol">[8]ANALYSIS!A$1055</definedName>
    <definedName name="NCP" localSheetId="1">#REF!</definedName>
    <definedName name="NCP" localSheetId="2">#REF!</definedName>
    <definedName name="NCP" localSheetId="3">#REF!</definedName>
    <definedName name="NCP" localSheetId="18">#REF!</definedName>
    <definedName name="NCP">#REF!</definedName>
    <definedName name="NCP_R" localSheetId="1">#REF!</definedName>
    <definedName name="NCP_R" localSheetId="2">#REF!</definedName>
    <definedName name="NCP_R" localSheetId="3">#REF!</definedName>
    <definedName name="NCP_R" localSheetId="18">#REF!</definedName>
    <definedName name="NCP_R">#REF!</definedName>
    <definedName name="NE.CON.GOVT.CN" localSheetId="1">#REF!</definedName>
    <definedName name="NE.CON.GOVT.CN" localSheetId="2">#REF!</definedName>
    <definedName name="NE.CON.GOVT.CN" localSheetId="3">#REF!</definedName>
    <definedName name="NE.CON.GOVT.CN" localSheetId="18">#REF!</definedName>
    <definedName name="NE.CON.GOVT.CN">#REF!</definedName>
    <definedName name="NE.CON.GOVT.KN" localSheetId="1">#REF!</definedName>
    <definedName name="NE.CON.GOVT.KN" localSheetId="2">#REF!</definedName>
    <definedName name="NE.CON.GOVT.KN" localSheetId="3">#REF!</definedName>
    <definedName name="NE.CON.GOVT.KN" localSheetId="18">#REF!</definedName>
    <definedName name="NE.CON.GOVT.KN">#REF!</definedName>
    <definedName name="NE.CON.PETC.CN" localSheetId="1">#REF!</definedName>
    <definedName name="NE.CON.PETC.CN" localSheetId="2">#REF!</definedName>
    <definedName name="NE.CON.PETC.CN" localSheetId="3">#REF!</definedName>
    <definedName name="NE.CON.PETC.CN" localSheetId="18">#REF!</definedName>
    <definedName name="NE.CON.PETC.CN">#REF!</definedName>
    <definedName name="NE.CON.PETC.KN" localSheetId="1">#REF!</definedName>
    <definedName name="NE.CON.PETC.KN" localSheetId="2">#REF!</definedName>
    <definedName name="NE.CON.PETC.KN" localSheetId="3">#REF!</definedName>
    <definedName name="NE.CON.PETC.KN" localSheetId="18">#REF!</definedName>
    <definedName name="NE.CON.PETC.KN">#REF!</definedName>
    <definedName name="NE.CON.TETC.CN" localSheetId="1">#REF!</definedName>
    <definedName name="NE.CON.TETC.CN" localSheetId="2">#REF!</definedName>
    <definedName name="NE.CON.TETC.CN" localSheetId="3">#REF!</definedName>
    <definedName name="NE.CON.TETC.CN" localSheetId="18">#REF!</definedName>
    <definedName name="NE.CON.TETC.CN">#REF!</definedName>
    <definedName name="NE.CON.TETC.KN" localSheetId="1">#REF!</definedName>
    <definedName name="NE.CON.TETC.KN" localSheetId="2">#REF!</definedName>
    <definedName name="NE.CON.TETC.KN" localSheetId="3">#REF!</definedName>
    <definedName name="NE.CON.TETC.KN" localSheetId="18">#REF!</definedName>
    <definedName name="NE.CON.TETC.KN">#REF!</definedName>
    <definedName name="NE.EXP.GNFS.CN" localSheetId="1">#REF!</definedName>
    <definedName name="NE.EXP.GNFS.CN" localSheetId="2">#REF!</definedName>
    <definedName name="NE.EXP.GNFS.CN" localSheetId="3">#REF!</definedName>
    <definedName name="NE.EXP.GNFS.CN" localSheetId="18">#REF!</definedName>
    <definedName name="NE.EXP.GNFS.CN">#REF!</definedName>
    <definedName name="NE.EXP.GNFS.KN" localSheetId="1">#REF!</definedName>
    <definedName name="NE.EXP.GNFS.KN" localSheetId="2">#REF!</definedName>
    <definedName name="NE.EXP.GNFS.KN" localSheetId="3">#REF!</definedName>
    <definedName name="NE.EXP.GNFS.KN" localSheetId="18">#REF!</definedName>
    <definedName name="NE.EXP.GNFS.KN">#REF!</definedName>
    <definedName name="NE.GDI.FGOV.CN" localSheetId="1">#REF!</definedName>
    <definedName name="NE.GDI.FGOV.CN" localSheetId="2">#REF!</definedName>
    <definedName name="NE.GDI.FGOV.CN" localSheetId="3">#REF!</definedName>
    <definedName name="NE.GDI.FGOV.CN" localSheetId="18">#REF!</definedName>
    <definedName name="NE.GDI.FGOV.CN">#REF!</definedName>
    <definedName name="NE.GDI.FGOV.KN" localSheetId="1">#REF!</definedName>
    <definedName name="NE.GDI.FGOV.KN" localSheetId="2">#REF!</definedName>
    <definedName name="NE.GDI.FGOV.KN" localSheetId="3">#REF!</definedName>
    <definedName name="NE.GDI.FGOV.KN" localSheetId="18">#REF!</definedName>
    <definedName name="NE.GDI.FGOV.KN">#REF!</definedName>
    <definedName name="NE.GDI.FPRV.CN" localSheetId="1">#REF!</definedName>
    <definedName name="NE.GDI.FPRV.CN" localSheetId="2">#REF!</definedName>
    <definedName name="NE.GDI.FPRV.CN" localSheetId="3">#REF!</definedName>
    <definedName name="NE.GDI.FPRV.CN" localSheetId="18">#REF!</definedName>
    <definedName name="NE.GDI.FPRV.CN">#REF!</definedName>
    <definedName name="NE.GDI.FPRV.KN" localSheetId="1">#REF!</definedName>
    <definedName name="NE.GDI.FPRV.KN" localSheetId="2">#REF!</definedName>
    <definedName name="NE.GDI.FPRV.KN" localSheetId="3">#REF!</definedName>
    <definedName name="NE.GDI.FPRV.KN" localSheetId="18">#REF!</definedName>
    <definedName name="NE.GDI.FPRV.KN">#REF!</definedName>
    <definedName name="NE.GDI.FTOT.CN" localSheetId="1">#REF!</definedName>
    <definedName name="NE.GDI.FTOT.CN" localSheetId="2">#REF!</definedName>
    <definedName name="NE.GDI.FTOT.CN" localSheetId="3">#REF!</definedName>
    <definedName name="NE.GDI.FTOT.CN" localSheetId="18">#REF!</definedName>
    <definedName name="NE.GDI.FTOT.CN">#REF!</definedName>
    <definedName name="NE.GDI.FTOT.KN" localSheetId="1">#REF!</definedName>
    <definedName name="NE.GDI.FTOT.KN" localSheetId="2">#REF!</definedName>
    <definedName name="NE.GDI.FTOT.KN" localSheetId="3">#REF!</definedName>
    <definedName name="NE.GDI.FTOT.KN" localSheetId="18">#REF!</definedName>
    <definedName name="NE.GDI.FTOT.KN">#REF!</definedName>
    <definedName name="NE.GDI.STKB.CN" localSheetId="1">#REF!</definedName>
    <definedName name="NE.GDI.STKB.CN" localSheetId="2">#REF!</definedName>
    <definedName name="NE.GDI.STKB.CN" localSheetId="3">#REF!</definedName>
    <definedName name="NE.GDI.STKB.CN" localSheetId="18">#REF!</definedName>
    <definedName name="NE.GDI.STKB.CN">#REF!</definedName>
    <definedName name="NE.GDI.STKB.KN" localSheetId="1">#REF!</definedName>
    <definedName name="NE.GDI.STKB.KN" localSheetId="2">#REF!</definedName>
    <definedName name="NE.GDI.STKB.KN" localSheetId="3">#REF!</definedName>
    <definedName name="NE.GDI.STKB.KN" localSheetId="18">#REF!</definedName>
    <definedName name="NE.GDI.STKB.KN">#REF!</definedName>
    <definedName name="NE.GDI.TOTL.CN" localSheetId="1">#REF!</definedName>
    <definedName name="NE.GDI.TOTL.CN" localSheetId="2">#REF!</definedName>
    <definedName name="NE.GDI.TOTL.CN" localSheetId="3">#REF!</definedName>
    <definedName name="NE.GDI.TOTL.CN" localSheetId="18">#REF!</definedName>
    <definedName name="NE.GDI.TOTL.CN">#REF!</definedName>
    <definedName name="NE.GDI.TOTL.KN" localSheetId="1">#REF!</definedName>
    <definedName name="NE.GDI.TOTL.KN" localSheetId="2">#REF!</definedName>
    <definedName name="NE.GDI.TOTL.KN" localSheetId="3">#REF!</definedName>
    <definedName name="NE.GDI.TOTL.KN" localSheetId="18">#REF!</definedName>
    <definedName name="NE.GDI.TOTL.KN">#REF!</definedName>
    <definedName name="NE.IMP.GNFS.CN" localSheetId="1">#REF!</definedName>
    <definedName name="NE.IMP.GNFS.CN" localSheetId="2">#REF!</definedName>
    <definedName name="NE.IMP.GNFS.CN" localSheetId="3">#REF!</definedName>
    <definedName name="NE.IMP.GNFS.CN" localSheetId="18">#REF!</definedName>
    <definedName name="NE.IMP.GNFS.CN">#REF!</definedName>
    <definedName name="NE.IMP.GNFS.KN" localSheetId="1">#REF!</definedName>
    <definedName name="NE.IMP.GNFS.KN" localSheetId="2">#REF!</definedName>
    <definedName name="NE.IMP.GNFS.KN" localSheetId="3">#REF!</definedName>
    <definedName name="NE.IMP.GNFS.KN" localSheetId="18">#REF!</definedName>
    <definedName name="NE.IMP.GNFS.KN">#REF!</definedName>
    <definedName name="NEF_6" localSheetId="1">'[5]BoP-weo'!#REF!</definedName>
    <definedName name="NEF_6" localSheetId="2">'[5]BoP-weo'!#REF!</definedName>
    <definedName name="NEF_6" localSheetId="3">'[5]BoP-weo'!#REF!</definedName>
    <definedName name="NEF_6" localSheetId="18">'[5]BoP-weo'!#REF!</definedName>
    <definedName name="NEF_6">'[5]BoP-weo'!#REF!</definedName>
    <definedName name="new" hidden="1">{"TBILLS_ALL",#N/A,FALSE,"FITB_all"}</definedName>
    <definedName name="NFA_assumptions" localSheetId="1">#REF!</definedName>
    <definedName name="NFA_assumptions" localSheetId="2">#REF!</definedName>
    <definedName name="NFA_assumptions" localSheetId="3">#REF!</definedName>
    <definedName name="NFA_assumptions" localSheetId="18">#REF!</definedName>
    <definedName name="NFA_assumptions">#REF!</definedName>
    <definedName name="NFB_R" localSheetId="1">#REF!</definedName>
    <definedName name="NFB_R" localSheetId="2">#REF!</definedName>
    <definedName name="NFB_R" localSheetId="3">#REF!</definedName>
    <definedName name="NFB_R" localSheetId="18">#REF!</definedName>
    <definedName name="NFB_R">#REF!</definedName>
    <definedName name="NFB_R_GDP" localSheetId="1">#REF!</definedName>
    <definedName name="NFB_R_GDP" localSheetId="2">#REF!</definedName>
    <definedName name="NFB_R_GDP" localSheetId="3">#REF!</definedName>
    <definedName name="NFB_R_GDP" localSheetId="18">#REF!</definedName>
    <definedName name="NFB_R_GDP">#REF!</definedName>
    <definedName name="NFI" localSheetId="1">#REF!</definedName>
    <definedName name="NFI" localSheetId="2">#REF!</definedName>
    <definedName name="NFI" localSheetId="3">#REF!</definedName>
    <definedName name="NFI" localSheetId="18">#REF!</definedName>
    <definedName name="NFI">#REF!</definedName>
    <definedName name="NFI_R" localSheetId="1">#REF!</definedName>
    <definedName name="NFI_R" localSheetId="2">#REF!</definedName>
    <definedName name="NFI_R" localSheetId="3">#REF!</definedName>
    <definedName name="NFI_R" localSheetId="18">#REF!</definedName>
    <definedName name="NFI_R">#REF!</definedName>
    <definedName name="NFIG" localSheetId="1">#REF!</definedName>
    <definedName name="NFIG" localSheetId="2">#REF!</definedName>
    <definedName name="NFIG" localSheetId="3">#REF!</definedName>
    <definedName name="NFIG" localSheetId="18">#REF!</definedName>
    <definedName name="NFIG">#REF!</definedName>
    <definedName name="NFIP" localSheetId="1">#REF!</definedName>
    <definedName name="NFIP" localSheetId="2">#REF!</definedName>
    <definedName name="NFIP" localSheetId="3">#REF!</definedName>
    <definedName name="NFIP" localSheetId="18">#REF!</definedName>
    <definedName name="NFIP">#REF!</definedName>
    <definedName name="NGDP" localSheetId="1">#REF!</definedName>
    <definedName name="NGDP" localSheetId="2">#REF!</definedName>
    <definedName name="NGDP" localSheetId="3">#REF!</definedName>
    <definedName name="NGDP" localSheetId="18">#REF!</definedName>
    <definedName name="NGDP">#REF!</definedName>
    <definedName name="NGDP_D" localSheetId="1">#REF!</definedName>
    <definedName name="NGDP_D" localSheetId="2">#REF!</definedName>
    <definedName name="NGDP_D" localSheetId="3">#REF!</definedName>
    <definedName name="NGDP_D" localSheetId="18">#REF!</definedName>
    <definedName name="NGDP_D">#REF!</definedName>
    <definedName name="NGDP_DG" localSheetId="1">#REF!</definedName>
    <definedName name="NGDP_DG" localSheetId="2">#REF!</definedName>
    <definedName name="NGDP_DG" localSheetId="3">#REF!</definedName>
    <definedName name="NGDP_DG" localSheetId="18">#REF!</definedName>
    <definedName name="NGDP_DG">#REF!</definedName>
    <definedName name="NGDP_R" localSheetId="1">#REF!</definedName>
    <definedName name="NGDP_R" localSheetId="2">#REF!</definedName>
    <definedName name="NGDP_R" localSheetId="3">#REF!</definedName>
    <definedName name="NGDP_R" localSheetId="18">#REF!</definedName>
    <definedName name="NGDP_R">#REF!</definedName>
    <definedName name="NGDP_RG" localSheetId="1">#REF!</definedName>
    <definedName name="NGDP_RG" localSheetId="2">#REF!</definedName>
    <definedName name="NGDP_RG" localSheetId="3">#REF!</definedName>
    <definedName name="NGDP_RG" localSheetId="18">#REF!</definedName>
    <definedName name="NGDP_RG">#REF!</definedName>
    <definedName name="NGS" localSheetId="1">#REF!</definedName>
    <definedName name="NGS" localSheetId="2">#REF!</definedName>
    <definedName name="NGS" localSheetId="3">#REF!</definedName>
    <definedName name="NGS" localSheetId="18">#REF!</definedName>
    <definedName name="NGS">#REF!</definedName>
    <definedName name="NGS_NGDP" localSheetId="1">#REF!</definedName>
    <definedName name="NGS_NGDP" localSheetId="2">#REF!</definedName>
    <definedName name="NGS_NGDP" localSheetId="3">#REF!</definedName>
    <definedName name="NGS_NGDP" localSheetId="18">#REF!</definedName>
    <definedName name="NGS_NGDP">#REF!</definedName>
    <definedName name="NGSG" localSheetId="1">#REF!</definedName>
    <definedName name="NGSG" localSheetId="2">#REF!</definedName>
    <definedName name="NGSG" localSheetId="3">#REF!</definedName>
    <definedName name="NGSG" localSheetId="18">#REF!</definedName>
    <definedName name="NGSG">#REF!</definedName>
    <definedName name="NGSP" localSheetId="1">#REF!</definedName>
    <definedName name="NGSP" localSheetId="2">#REF!</definedName>
    <definedName name="NGSP" localSheetId="3">#REF!</definedName>
    <definedName name="NGSP" localSheetId="18">#REF!</definedName>
    <definedName name="NGSP">#REF!</definedName>
    <definedName name="NI" localSheetId="1">#REF!</definedName>
    <definedName name="NI" localSheetId="2">#REF!</definedName>
    <definedName name="NI" localSheetId="3">#REF!</definedName>
    <definedName name="NI" localSheetId="18">#REF!</definedName>
    <definedName name="NI">#REF!</definedName>
    <definedName name="NI_GDP" localSheetId="1">#REF!</definedName>
    <definedName name="NI_GDP" localSheetId="2">#REF!</definedName>
    <definedName name="NI_GDP" localSheetId="3">#REF!</definedName>
    <definedName name="NI_GDP" localSheetId="18">#REF!</definedName>
    <definedName name="NI_GDP">#REF!</definedName>
    <definedName name="NI_NGDP" localSheetId="1">#REF!</definedName>
    <definedName name="NI_NGDP" localSheetId="2">#REF!</definedName>
    <definedName name="NI_NGDP" localSheetId="3">#REF!</definedName>
    <definedName name="NI_NGDP" localSheetId="18">#REF!</definedName>
    <definedName name="NI_NGDP">#REF!</definedName>
    <definedName name="NI_R" localSheetId="1">#REF!</definedName>
    <definedName name="NI_R" localSheetId="2">#REF!</definedName>
    <definedName name="NI_R" localSheetId="3">#REF!</definedName>
    <definedName name="NI_R" localSheetId="18">#REF!</definedName>
    <definedName name="NI_R">#REF!</definedName>
    <definedName name="NIG" localSheetId="1">#REF!</definedName>
    <definedName name="NIG" localSheetId="2">#REF!</definedName>
    <definedName name="NIG" localSheetId="3">#REF!</definedName>
    <definedName name="NIG" localSheetId="18">#REF!</definedName>
    <definedName name="NIG">#REF!</definedName>
    <definedName name="NINV" localSheetId="1">#REF!</definedName>
    <definedName name="NINV" localSheetId="2">#REF!</definedName>
    <definedName name="NINV" localSheetId="3">#REF!</definedName>
    <definedName name="NINV" localSheetId="18">#REF!</definedName>
    <definedName name="NINV">#REF!</definedName>
    <definedName name="NINV_R" localSheetId="1">#REF!</definedName>
    <definedName name="NINV_R" localSheetId="2">#REF!</definedName>
    <definedName name="NINV_R" localSheetId="3">#REF!</definedName>
    <definedName name="NINV_R" localSheetId="18">#REF!</definedName>
    <definedName name="NINV_R">#REF!</definedName>
    <definedName name="NINV_R_GDP" localSheetId="1">#REF!</definedName>
    <definedName name="NINV_R_GDP" localSheetId="2">#REF!</definedName>
    <definedName name="NINV_R_GDP" localSheetId="3">#REF!</definedName>
    <definedName name="NINV_R_GDP" localSheetId="18">#REF!</definedName>
    <definedName name="NINV_R_GDP">#REF!</definedName>
    <definedName name="NIP" localSheetId="1">#REF!</definedName>
    <definedName name="NIP" localSheetId="2">#REF!</definedName>
    <definedName name="NIP" localSheetId="3">#REF!</definedName>
    <definedName name="NIP" localSheetId="18">#REF!</definedName>
    <definedName name="NIP">#REF!</definedName>
    <definedName name="NM" localSheetId="1">#REF!</definedName>
    <definedName name="NM" localSheetId="2">#REF!</definedName>
    <definedName name="NM" localSheetId="3">#REF!</definedName>
    <definedName name="NM" localSheetId="18">#REF!</definedName>
    <definedName name="NM">#REF!</definedName>
    <definedName name="NM_R" localSheetId="1">#REF!</definedName>
    <definedName name="NM_R" localSheetId="2">#REF!</definedName>
    <definedName name="NM_R" localSheetId="3">#REF!</definedName>
    <definedName name="NM_R" localSheetId="18">#REF!</definedName>
    <definedName name="NM_R">#REF!</definedName>
    <definedName name="NMG" localSheetId="1">#REF!</definedName>
    <definedName name="NMG" localSheetId="2">#REF!</definedName>
    <definedName name="NMG" localSheetId="3">#REF!</definedName>
    <definedName name="NMG" localSheetId="18">#REF!</definedName>
    <definedName name="NMG">#REF!</definedName>
    <definedName name="NMG_R" localSheetId="1">#REF!</definedName>
    <definedName name="NMG_R" localSheetId="2">#REF!</definedName>
    <definedName name="NMG_R" localSheetId="3">#REF!</definedName>
    <definedName name="NMG_R" localSheetId="18">#REF!</definedName>
    <definedName name="NMG_R">#REF!</definedName>
    <definedName name="NMG_RG" localSheetId="1">#REF!</definedName>
    <definedName name="NMG_RG" localSheetId="2">#REF!</definedName>
    <definedName name="NMG_RG" localSheetId="3">#REF!</definedName>
    <definedName name="NMG_RG" localSheetId="18">#REF!</definedName>
    <definedName name="NMG_RG">#REF!</definedName>
    <definedName name="NMS" localSheetId="1">#REF!</definedName>
    <definedName name="NMS" localSheetId="2">#REF!</definedName>
    <definedName name="NMS" localSheetId="3">#REF!</definedName>
    <definedName name="NMS" localSheetId="18">#REF!</definedName>
    <definedName name="NMS">#REF!</definedName>
    <definedName name="NMS_R" localSheetId="1">#REF!</definedName>
    <definedName name="NMS_R" localSheetId="2">#REF!</definedName>
    <definedName name="NMS_R" localSheetId="3">#REF!</definedName>
    <definedName name="NMS_R" localSheetId="18">#REF!</definedName>
    <definedName name="NMS_R">#REF!</definedName>
    <definedName name="Non_BRO" localSheetId="1">#REF!</definedName>
    <definedName name="Non_BRO" localSheetId="2">#REF!</definedName>
    <definedName name="Non_BRO" localSheetId="3">#REF!</definedName>
    <definedName name="Non_BRO" localSheetId="18">#REF!</definedName>
    <definedName name="Non_BRO">#REF!</definedName>
    <definedName name="NTDD_R" localSheetId="1">#REF!</definedName>
    <definedName name="NTDD_R" localSheetId="2">#REF!</definedName>
    <definedName name="NTDD_R" localSheetId="3">#REF!</definedName>
    <definedName name="NTDD_R" localSheetId="18">#REF!</definedName>
    <definedName name="NTDD_R">#REF!</definedName>
    <definedName name="NTDD_RG" localSheetId="1">#REF!</definedName>
    <definedName name="NTDD_RG" localSheetId="2">#REF!</definedName>
    <definedName name="NTDD_RG" localSheetId="3">#REF!</definedName>
    <definedName name="NTDD_RG" localSheetId="18">#REF!</definedName>
    <definedName name="NTDD_RG">#REF!</definedName>
    <definedName name="NV.AGR.TOTL.CN" localSheetId="1">#REF!</definedName>
    <definedName name="NV.AGR.TOTL.CN" localSheetId="2">#REF!</definedName>
    <definedName name="NV.AGR.TOTL.CN" localSheetId="3">#REF!</definedName>
    <definedName name="NV.AGR.TOTL.CN" localSheetId="18">#REF!</definedName>
    <definedName name="NV.AGR.TOTL.CN">#REF!</definedName>
    <definedName name="NV.AGR.TOTL.KN" localSheetId="1">#REF!</definedName>
    <definedName name="NV.AGR.TOTL.KN" localSheetId="2">#REF!</definedName>
    <definedName name="NV.AGR.TOTL.KN" localSheetId="3">#REF!</definedName>
    <definedName name="NV.AGR.TOTL.KN" localSheetId="18">#REF!</definedName>
    <definedName name="NV.AGR.TOTL.KN">#REF!</definedName>
    <definedName name="NV.IND.CNST.CN" localSheetId="1">#REF!</definedName>
    <definedName name="NV.IND.CNST.CN" localSheetId="2">#REF!</definedName>
    <definedName name="NV.IND.CNST.CN" localSheetId="3">#REF!</definedName>
    <definedName name="NV.IND.CNST.CN" localSheetId="18">#REF!</definedName>
    <definedName name="NV.IND.CNST.CN">#REF!</definedName>
    <definedName name="NV.IND.GELW.CN" localSheetId="1">#REF!</definedName>
    <definedName name="NV.IND.GELW.CN" localSheetId="2">#REF!</definedName>
    <definedName name="NV.IND.GELW.CN" localSheetId="3">#REF!</definedName>
    <definedName name="NV.IND.GELW.CN" localSheetId="18">#REF!</definedName>
    <definedName name="NV.IND.GELW.CN">#REF!</definedName>
    <definedName name="NV.IND.MANF.CN" localSheetId="1">#REF!</definedName>
    <definedName name="NV.IND.MANF.CN" localSheetId="2">#REF!</definedName>
    <definedName name="NV.IND.MANF.CN" localSheetId="3">#REF!</definedName>
    <definedName name="NV.IND.MANF.CN" localSheetId="18">#REF!</definedName>
    <definedName name="NV.IND.MANF.CN">#REF!</definedName>
    <definedName name="NV.IND.MANF.KN" localSheetId="1">#REF!</definedName>
    <definedName name="NV.IND.MANF.KN" localSheetId="2">#REF!</definedName>
    <definedName name="NV.IND.MANF.KN" localSheetId="3">#REF!</definedName>
    <definedName name="NV.IND.MANF.KN" localSheetId="18">#REF!</definedName>
    <definedName name="NV.IND.MANF.KN">#REF!</definedName>
    <definedName name="NV.IND.MINQ.CN" localSheetId="1">#REF!</definedName>
    <definedName name="NV.IND.MINQ.CN" localSheetId="2">#REF!</definedName>
    <definedName name="NV.IND.MINQ.CN" localSheetId="3">#REF!</definedName>
    <definedName name="NV.IND.MINQ.CN" localSheetId="18">#REF!</definedName>
    <definedName name="NV.IND.MINQ.CN">#REF!</definedName>
    <definedName name="NV.IND.TOTL.CN" localSheetId="1">#REF!</definedName>
    <definedName name="NV.IND.TOTL.CN" localSheetId="2">#REF!</definedName>
    <definedName name="NV.IND.TOTL.CN" localSheetId="3">#REF!</definedName>
    <definedName name="NV.IND.TOTL.CN" localSheetId="18">#REF!</definedName>
    <definedName name="NV.IND.TOTL.CN">#REF!</definedName>
    <definedName name="NV.IND.TOTL.KN" localSheetId="1">#REF!</definedName>
    <definedName name="NV.IND.TOTL.KN" localSheetId="2">#REF!</definedName>
    <definedName name="NV.IND.TOTL.KN" localSheetId="3">#REF!</definedName>
    <definedName name="NV.IND.TOTL.KN" localSheetId="18">#REF!</definedName>
    <definedName name="NV.IND.TOTL.KN">#REF!</definedName>
    <definedName name="NV.SRV.ADMN.CN" localSheetId="1">#REF!</definedName>
    <definedName name="NV.SRV.ADMN.CN" localSheetId="2">#REF!</definedName>
    <definedName name="NV.SRV.ADMN.CN" localSheetId="3">#REF!</definedName>
    <definedName name="NV.SRV.ADMN.CN" localSheetId="18">#REF!</definedName>
    <definedName name="NV.SRV.ADMN.CN">#REF!</definedName>
    <definedName name="NV.SRV.BNKG.CN" localSheetId="1">#REF!</definedName>
    <definedName name="NV.SRV.BNKG.CN" localSheetId="2">#REF!</definedName>
    <definedName name="NV.SRV.BNKG.CN" localSheetId="3">#REF!</definedName>
    <definedName name="NV.SRV.BNKG.CN" localSheetId="18">#REF!</definedName>
    <definedName name="NV.SRV.BNKG.CN">#REF!</definedName>
    <definedName name="NV.SRV.DISC.CN" localSheetId="1">#REF!</definedName>
    <definedName name="NV.SRV.DISC.CN" localSheetId="2">#REF!</definedName>
    <definedName name="NV.SRV.DISC.CN" localSheetId="3">#REF!</definedName>
    <definedName name="NV.SRV.DISC.CN" localSheetId="18">#REF!</definedName>
    <definedName name="NV.SRV.DISC.CN">#REF!</definedName>
    <definedName name="NV.SRV.DWEL.CN" localSheetId="1">#REF!</definedName>
    <definedName name="NV.SRV.DWEL.CN" localSheetId="2">#REF!</definedName>
    <definedName name="NV.SRV.DWEL.CN" localSheetId="3">#REF!</definedName>
    <definedName name="NV.SRV.DWEL.CN" localSheetId="18">#REF!</definedName>
    <definedName name="NV.SRV.DWEL.CN">#REF!</definedName>
    <definedName name="NV.SRV.OTHR.CN" localSheetId="1">#REF!</definedName>
    <definedName name="NV.SRV.OTHR.CN" localSheetId="2">#REF!</definedName>
    <definedName name="NV.SRV.OTHR.CN" localSheetId="3">#REF!</definedName>
    <definedName name="NV.SRV.OTHR.CN" localSheetId="18">#REF!</definedName>
    <definedName name="NV.SRV.OTHR.CN">#REF!</definedName>
    <definedName name="NV.SRV.OTHR.CN.ps" localSheetId="1">#REF!</definedName>
    <definedName name="NV.SRV.OTHR.CN.ps" localSheetId="2">#REF!</definedName>
    <definedName name="NV.SRV.OTHR.CN.ps" localSheetId="3">#REF!</definedName>
    <definedName name="NV.SRV.OTHR.CN.ps" localSheetId="18">#REF!</definedName>
    <definedName name="NV.SRV.OTHR.CN.ps">#REF!</definedName>
    <definedName name="NV.SRV.TETC.CN" localSheetId="1">#REF!</definedName>
    <definedName name="NV.SRV.TETC.CN" localSheetId="2">#REF!</definedName>
    <definedName name="NV.SRV.TETC.CN" localSheetId="3">#REF!</definedName>
    <definedName name="NV.SRV.TETC.CN" localSheetId="18">#REF!</definedName>
    <definedName name="NV.SRV.TETC.CN">#REF!</definedName>
    <definedName name="NV.SRV.TETC.KN" localSheetId="1">#REF!</definedName>
    <definedName name="NV.SRV.TETC.KN" localSheetId="2">#REF!</definedName>
    <definedName name="NV.SRV.TETC.KN" localSheetId="3">#REF!</definedName>
    <definedName name="NV.SRV.TETC.KN" localSheetId="18">#REF!</definedName>
    <definedName name="NV.SRV.TETC.KN">#REF!</definedName>
    <definedName name="NV.SRV.TOTL.CN" localSheetId="1">#REF!</definedName>
    <definedName name="NV.SRV.TOTL.CN" localSheetId="2">#REF!</definedName>
    <definedName name="NV.SRV.TOTL.CN" localSheetId="3">#REF!</definedName>
    <definedName name="NV.SRV.TOTL.CN" localSheetId="18">#REF!</definedName>
    <definedName name="NV.SRV.TOTL.CN">#REF!</definedName>
    <definedName name="NV.SRV.TRAD.CN" localSheetId="1">#REF!</definedName>
    <definedName name="NV.SRV.TRAD.CN" localSheetId="2">#REF!</definedName>
    <definedName name="NV.SRV.TRAD.CN" localSheetId="3">#REF!</definedName>
    <definedName name="NV.SRV.TRAD.CN" localSheetId="18">#REF!</definedName>
    <definedName name="NV.SRV.TRAD.CN">#REF!</definedName>
    <definedName name="NV.SRV.TRAN.CN" localSheetId="1">#REF!</definedName>
    <definedName name="NV.SRV.TRAN.CN" localSheetId="2">#REF!</definedName>
    <definedName name="NV.SRV.TRAN.CN" localSheetId="3">#REF!</definedName>
    <definedName name="NV.SRV.TRAN.CN" localSheetId="18">#REF!</definedName>
    <definedName name="NV.SRV.TRAN.CN">#REF!</definedName>
    <definedName name="NX" localSheetId="1">#REF!</definedName>
    <definedName name="NX" localSheetId="2">#REF!</definedName>
    <definedName name="NX" localSheetId="3">#REF!</definedName>
    <definedName name="NX" localSheetId="18">#REF!</definedName>
    <definedName name="NX">#REF!</definedName>
    <definedName name="NX_R" localSheetId="1">#REF!</definedName>
    <definedName name="NX_R" localSheetId="2">#REF!</definedName>
    <definedName name="NX_R" localSheetId="3">#REF!</definedName>
    <definedName name="NX_R" localSheetId="18">#REF!</definedName>
    <definedName name="NX_R">#REF!</definedName>
    <definedName name="NXG" localSheetId="1">#REF!</definedName>
    <definedName name="NXG" localSheetId="2">#REF!</definedName>
    <definedName name="NXG" localSheetId="3">#REF!</definedName>
    <definedName name="NXG" localSheetId="18">#REF!</definedName>
    <definedName name="NXG">#REF!</definedName>
    <definedName name="NXG_R" localSheetId="1">#REF!</definedName>
    <definedName name="NXG_R" localSheetId="2">#REF!</definedName>
    <definedName name="NXG_R" localSheetId="3">#REF!</definedName>
    <definedName name="NXG_R" localSheetId="18">#REF!</definedName>
    <definedName name="NXG_R">#REF!</definedName>
    <definedName name="NXG_RG" localSheetId="1">#REF!</definedName>
    <definedName name="NXG_RG" localSheetId="2">#REF!</definedName>
    <definedName name="NXG_RG" localSheetId="3">#REF!</definedName>
    <definedName name="NXG_RG" localSheetId="18">#REF!</definedName>
    <definedName name="NXG_RG">#REF!</definedName>
    <definedName name="NXS" localSheetId="1">#REF!</definedName>
    <definedName name="NXS" localSheetId="2">#REF!</definedName>
    <definedName name="NXS" localSheetId="3">#REF!</definedName>
    <definedName name="NXS" localSheetId="18">#REF!</definedName>
    <definedName name="NXS">#REF!</definedName>
    <definedName name="NXS_R" localSheetId="1">#REF!</definedName>
    <definedName name="NXS_R" localSheetId="2">#REF!</definedName>
    <definedName name="NXS_R" localSheetId="3">#REF!</definedName>
    <definedName name="NXS_R" localSheetId="18">#REF!</definedName>
    <definedName name="NXS_R">#REF!</definedName>
    <definedName name="NY.GDP.FCST.CN" localSheetId="1">#REF!</definedName>
    <definedName name="NY.GDP.FCST.CN" localSheetId="2">#REF!</definedName>
    <definedName name="NY.GDP.FCST.CN" localSheetId="3">#REF!</definedName>
    <definedName name="NY.GDP.FCST.CN" localSheetId="18">#REF!</definedName>
    <definedName name="NY.GDP.FCST.CN">#REF!</definedName>
    <definedName name="NY.GDP.FCST.KN" localSheetId="1">#REF!</definedName>
    <definedName name="NY.GDP.FCST.KN" localSheetId="2">#REF!</definedName>
    <definedName name="NY.GDP.FCST.KN" localSheetId="3">#REF!</definedName>
    <definedName name="NY.GDP.FCST.KN" localSheetId="18">#REF!</definedName>
    <definedName name="NY.GDP.FCST.KN">#REF!</definedName>
    <definedName name="NY.GDP.MKTP.CN" localSheetId="1">#REF!</definedName>
    <definedName name="NY.GDP.MKTP.CN" localSheetId="2">#REF!</definedName>
    <definedName name="NY.GDP.MKTP.CN" localSheetId="3">#REF!</definedName>
    <definedName name="NY.GDP.MKTP.CN" localSheetId="18">#REF!</definedName>
    <definedName name="NY.GDP.MKTP.CN">#REF!</definedName>
    <definedName name="NY.GDP.MKTP.KN" localSheetId="1">#REF!</definedName>
    <definedName name="NY.GDP.MKTP.KN" localSheetId="2">#REF!</definedName>
    <definedName name="NY.GDP.MKTP.KN" localSheetId="3">#REF!</definedName>
    <definedName name="NY.GDP.MKTP.KN" localSheetId="18">#REF!</definedName>
    <definedName name="NY.GDP.MKTP.KN">#REF!</definedName>
    <definedName name="NY.GNP.MKTP.CN" localSheetId="1">#REF!</definedName>
    <definedName name="NY.GNP.MKTP.CN" localSheetId="2">#REF!</definedName>
    <definedName name="NY.GNP.MKTP.CN" localSheetId="3">#REF!</definedName>
    <definedName name="NY.GNP.MKTP.CN" localSheetId="18">#REF!</definedName>
    <definedName name="NY.GNP.MKTP.CN">#REF!</definedName>
    <definedName name="NY.GNP.MKTP.KN" localSheetId="1">#REF!</definedName>
    <definedName name="NY.GNP.MKTP.KN" localSheetId="2">#REF!</definedName>
    <definedName name="NY.GNP.MKTP.KN" localSheetId="3">#REF!</definedName>
    <definedName name="NY.GNP.MKTP.KN" localSheetId="18">#REF!</definedName>
    <definedName name="NY.GNP.MKTP.KN">#REF!</definedName>
    <definedName name="NY.GNP.PCAP.CD" localSheetId="1">#REF!</definedName>
    <definedName name="NY.GNP.PCAP.CD" localSheetId="2">#REF!</definedName>
    <definedName name="NY.GNP.PCAP.CD" localSheetId="3">#REF!</definedName>
    <definedName name="NY.GNP.PCAP.CD" localSheetId="18">#REF!</definedName>
    <definedName name="NY.GNP.PCAP.CD">#REF!</definedName>
    <definedName name="NY.GNP.PCAP.KD" localSheetId="1">#REF!</definedName>
    <definedName name="NY.GNP.PCAP.KD" localSheetId="2">#REF!</definedName>
    <definedName name="NY.GNP.PCAP.KD" localSheetId="3">#REF!</definedName>
    <definedName name="NY.GNP.PCAP.KD" localSheetId="18">#REF!</definedName>
    <definedName name="NY.GNP.PCAP.KD">#REF!</definedName>
    <definedName name="NY.GSR.NFCY.CN" localSheetId="1">#REF!</definedName>
    <definedName name="NY.GSR.NFCY.CN" localSheetId="2">#REF!</definedName>
    <definedName name="NY.GSR.NFCY.CN" localSheetId="3">#REF!</definedName>
    <definedName name="NY.GSR.NFCY.CN" localSheetId="18">#REF!</definedName>
    <definedName name="NY.GSR.NFCY.CN">#REF!</definedName>
    <definedName name="NY.GSR.NFCY.KN" localSheetId="1">#REF!</definedName>
    <definedName name="NY.GSR.NFCY.KN" localSheetId="2">#REF!</definedName>
    <definedName name="NY.GSR.NFCY.KN" localSheetId="3">#REF!</definedName>
    <definedName name="NY.GSR.NFCY.KN" localSheetId="18">#REF!</definedName>
    <definedName name="NY.GSR.NFCY.KN">#REF!</definedName>
    <definedName name="NY.TAX.IDRT.CN" localSheetId="1">#REF!</definedName>
    <definedName name="NY.TAX.IDRT.CN" localSheetId="2">#REF!</definedName>
    <definedName name="NY.TAX.IDRT.CN" localSheetId="3">#REF!</definedName>
    <definedName name="NY.TAX.IDRT.CN" localSheetId="18">#REF!</definedName>
    <definedName name="NY.TAX.IDRT.CN">#REF!</definedName>
    <definedName name="NY.TAX.NIND.CN" localSheetId="1">#REF!</definedName>
    <definedName name="NY.TAX.NIND.CN" localSheetId="2">#REF!</definedName>
    <definedName name="NY.TAX.NIND.CN" localSheetId="3">#REF!</definedName>
    <definedName name="NY.TAX.NIND.CN" localSheetId="18">#REF!</definedName>
    <definedName name="NY.TAX.NIND.CN">#REF!</definedName>
    <definedName name="NY.TAX.NIND.CN.zs" localSheetId="1">#REF!</definedName>
    <definedName name="NY.TAX.NIND.CN.zs" localSheetId="2">#REF!</definedName>
    <definedName name="NY.TAX.NIND.CN.zs" localSheetId="3">#REF!</definedName>
    <definedName name="NY.TAX.NIND.CN.zs" localSheetId="18">#REF!</definedName>
    <definedName name="NY.TAX.NIND.CN.zs">#REF!</definedName>
    <definedName name="NY.TAX.NIND.KN" localSheetId="1">#REF!</definedName>
    <definedName name="NY.TAX.NIND.KN" localSheetId="2">#REF!</definedName>
    <definedName name="NY.TAX.NIND.KN" localSheetId="3">#REF!</definedName>
    <definedName name="NY.TAX.NIND.KN" localSheetId="18">#REF!</definedName>
    <definedName name="NY.TAX.NIND.KN">#REF!</definedName>
    <definedName name="NY.TAX.SUBS.CN" localSheetId="1">#REF!</definedName>
    <definedName name="NY.TAX.SUBS.CN" localSheetId="2">#REF!</definedName>
    <definedName name="NY.TAX.SUBS.CN" localSheetId="3">#REF!</definedName>
    <definedName name="NY.TAX.SUBS.CN" localSheetId="18">#REF!</definedName>
    <definedName name="NY.TAX.SUBS.CN">#REF!</definedName>
    <definedName name="NY.TRF.NCTR.CN" localSheetId="1">#REF!</definedName>
    <definedName name="NY.TRF.NCTR.CN" localSheetId="2">#REF!</definedName>
    <definedName name="NY.TRF.NCTR.CN" localSheetId="3">#REF!</definedName>
    <definedName name="NY.TRF.NCTR.CN" localSheetId="18">#REF!</definedName>
    <definedName name="NY.TRF.NCTR.CN">#REF!</definedName>
    <definedName name="NY.TRF.NCTR.KN" localSheetId="1">#REF!</definedName>
    <definedName name="NY.TRF.NCTR.KN" localSheetId="2">#REF!</definedName>
    <definedName name="NY.TRF.NCTR.KN" localSheetId="3">#REF!</definedName>
    <definedName name="NY.TRF.NCTR.KN" localSheetId="18">#REF!</definedName>
    <definedName name="NY.TRF.NCTR.KN">#REF!</definedName>
    <definedName name="OAT_6" localSheetId="1">'[5]BoP-weo'!#REF!</definedName>
    <definedName name="OAT_6" localSheetId="2">'[5]BoP-weo'!#REF!</definedName>
    <definedName name="OAT_6" localSheetId="3">'[5]BoP-weo'!#REF!</definedName>
    <definedName name="OAT_6" localSheetId="18">'[5]BoP-weo'!#REF!</definedName>
    <definedName name="OAT_6">'[5]BoP-weo'!#REF!</definedName>
    <definedName name="OEF_7D" localSheetId="1">#REF!</definedName>
    <definedName name="OEF_7D" localSheetId="2">#REF!</definedName>
    <definedName name="OEF_7D" localSheetId="3">#REF!</definedName>
    <definedName name="OEF_7D" localSheetId="18">#REF!</definedName>
    <definedName name="OEF_7D">#REF!</definedName>
    <definedName name="OEF_7DB" localSheetId="1">#REF!</definedName>
    <definedName name="OEF_7DB" localSheetId="2">#REF!</definedName>
    <definedName name="OEF_7DB" localSheetId="3">#REF!</definedName>
    <definedName name="OEF_7DB" localSheetId="18">#REF!</definedName>
    <definedName name="OEF_7DB">#REF!</definedName>
    <definedName name="OEF_7DG" localSheetId="1">#REF!</definedName>
    <definedName name="OEF_7DG" localSheetId="2">#REF!</definedName>
    <definedName name="OEF_7DG" localSheetId="3">#REF!</definedName>
    <definedName name="OEF_7DG" localSheetId="18">#REF!</definedName>
    <definedName name="OEF_7DG">#REF!</definedName>
    <definedName name="oil">[17]IN!$AF$16</definedName>
    <definedName name="OKED" localSheetId="1">#REF!</definedName>
    <definedName name="OKED" localSheetId="2">#REF!</definedName>
    <definedName name="OKED" localSheetId="3">#REF!</definedName>
    <definedName name="OKED" localSheetId="18">#REF!</definedName>
    <definedName name="OKED">#REF!</definedName>
    <definedName name="out" localSheetId="1">'[8]Phrase Set'!#REF!</definedName>
    <definedName name="out" localSheetId="2">'[8]Phrase Set'!#REF!</definedName>
    <definedName name="out" localSheetId="3">'[8]Phrase Set'!#REF!</definedName>
    <definedName name="out" localSheetId="18">'[8]Phrase Set'!#REF!</definedName>
    <definedName name="out">'[8]Phrase Set'!#REF!</definedName>
    <definedName name="PA.NUS.ATLS" localSheetId="1">#REF!</definedName>
    <definedName name="PA.NUS.ATLS" localSheetId="2">#REF!</definedName>
    <definedName name="PA.NUS.ATLS" localSheetId="3">#REF!</definedName>
    <definedName name="PA.NUS.ATLS" localSheetId="18">#REF!</definedName>
    <definedName name="PA.NUS.ATLS">#REF!</definedName>
    <definedName name="PA.NUS.FCRF" localSheetId="1">#REF!</definedName>
    <definedName name="PA.NUS.FCRF" localSheetId="2">#REF!</definedName>
    <definedName name="PA.NUS.FCRF" localSheetId="3">#REF!</definedName>
    <definedName name="PA.NUS.FCRF" localSheetId="18">#REF!</definedName>
    <definedName name="PA.NUS.FCRF">#REF!</definedName>
    <definedName name="PA_7D" localSheetId="1">#REF!</definedName>
    <definedName name="PA_7D" localSheetId="2">#REF!</definedName>
    <definedName name="PA_7D" localSheetId="3">#REF!</definedName>
    <definedName name="PA_7D" localSheetId="18">#REF!</definedName>
    <definedName name="PA_7D">#REF!</definedName>
    <definedName name="PA_7DB" localSheetId="1">#REF!</definedName>
    <definedName name="PA_7DB" localSheetId="2">#REF!</definedName>
    <definedName name="PA_7DB" localSheetId="3">#REF!</definedName>
    <definedName name="PA_7DB" localSheetId="18">#REF!</definedName>
    <definedName name="PA_7DB">#REF!</definedName>
    <definedName name="PA_7DG" localSheetId="1">#REF!</definedName>
    <definedName name="PA_7DG" localSheetId="2">#REF!</definedName>
    <definedName name="PA_7DG" localSheetId="3">#REF!</definedName>
    <definedName name="PA_7DG" localSheetId="18">#REF!</definedName>
    <definedName name="PA_7DG">#REF!</definedName>
    <definedName name="pchBM" localSheetId="1">'[5]BoP-weo'!#REF!</definedName>
    <definedName name="pchBM" localSheetId="2">'[5]BoP-weo'!#REF!</definedName>
    <definedName name="pchBM" localSheetId="3">'[5]BoP-weo'!#REF!</definedName>
    <definedName name="pchBM" localSheetId="18">'[5]BoP-weo'!#REF!</definedName>
    <definedName name="pchBM">'[5]BoP-weo'!#REF!</definedName>
    <definedName name="pchBMG" localSheetId="1">#REF!</definedName>
    <definedName name="pchBMG" localSheetId="2">#REF!</definedName>
    <definedName name="pchBMG" localSheetId="3">#REF!</definedName>
    <definedName name="pchBMG" localSheetId="18">#REF!</definedName>
    <definedName name="pchBMG">#REF!</definedName>
    <definedName name="pchBX" localSheetId="1">'[5]BoP-weo'!#REF!</definedName>
    <definedName name="pchBX" localSheetId="2">'[5]BoP-weo'!#REF!</definedName>
    <definedName name="pchBX" localSheetId="3">'[5]BoP-weo'!#REF!</definedName>
    <definedName name="pchBX" localSheetId="18">'[5]BoP-weo'!#REF!</definedName>
    <definedName name="pchBX">'[5]BoP-weo'!#REF!</definedName>
    <definedName name="pchBXG" localSheetId="1">#REF!</definedName>
    <definedName name="pchBXG" localSheetId="2">#REF!</definedName>
    <definedName name="pchBXG" localSheetId="3">#REF!</definedName>
    <definedName name="pchBXG" localSheetId="18">#REF!</definedName>
    <definedName name="pchBXG">#REF!</definedName>
    <definedName name="pchNM_R" localSheetId="1">#REF!</definedName>
    <definedName name="pchNM_R" localSheetId="2">#REF!</definedName>
    <definedName name="pchNM_R" localSheetId="3">#REF!</definedName>
    <definedName name="pchNM_R" localSheetId="18">#REF!</definedName>
    <definedName name="pchNM_R">#REF!</definedName>
    <definedName name="pchNMG_R" localSheetId="1">#REF!</definedName>
    <definedName name="pchNMG_R" localSheetId="2">#REF!</definedName>
    <definedName name="pchNMG_R" localSheetId="3">#REF!</definedName>
    <definedName name="pchNMG_R" localSheetId="18">#REF!</definedName>
    <definedName name="pchNMG_R">#REF!</definedName>
    <definedName name="pchNX_R" localSheetId="1">#REF!</definedName>
    <definedName name="pchNX_R" localSheetId="2">#REF!</definedName>
    <definedName name="pchNX_R" localSheetId="3">#REF!</definedName>
    <definedName name="pchNX_R" localSheetId="18">#REF!</definedName>
    <definedName name="pchNX_R">#REF!</definedName>
    <definedName name="pchNXG_R" localSheetId="1">#REF!</definedName>
    <definedName name="pchNXG_R" localSheetId="2">#REF!</definedName>
    <definedName name="pchNXG_R" localSheetId="3">#REF!</definedName>
    <definedName name="pchNXG_R" localSheetId="18">#REF!</definedName>
    <definedName name="pchNXG_R">#REF!</definedName>
    <definedName name="pchTX_D" localSheetId="1">#REF!</definedName>
    <definedName name="pchTX_D" localSheetId="2">#REF!</definedName>
    <definedName name="pchTX_D" localSheetId="3">#REF!</definedName>
    <definedName name="pchTX_D" localSheetId="18">#REF!</definedName>
    <definedName name="pchTX_D">#REF!</definedName>
    <definedName name="pchTXG_D" localSheetId="1">#REF!</definedName>
    <definedName name="pchTXG_D" localSheetId="2">#REF!</definedName>
    <definedName name="pchTXG_D" localSheetId="3">#REF!</definedName>
    <definedName name="pchTXG_D" localSheetId="18">#REF!</definedName>
    <definedName name="pchTXG_D">#REF!</definedName>
    <definedName name="pchWPCP33_D" localSheetId="1">#REF!</definedName>
    <definedName name="pchWPCP33_D" localSheetId="2">#REF!</definedName>
    <definedName name="pchWPCP33_D" localSheetId="3">#REF!</definedName>
    <definedName name="pchWPCP33_D" localSheetId="18">#REF!</definedName>
    <definedName name="pchWPCP33_D">#REF!</definedName>
    <definedName name="pcoutcome" localSheetId="1">#REF!</definedName>
    <definedName name="pcoutcome" localSheetId="2">#REF!</definedName>
    <definedName name="pcoutcome" localSheetId="3">#REF!</definedName>
    <definedName name="pcoutcome" localSheetId="18">#REF!</definedName>
    <definedName name="pcoutcome">#REF!</definedName>
    <definedName name="PCPI" localSheetId="1">#REF!</definedName>
    <definedName name="PCPI" localSheetId="2">#REF!</definedName>
    <definedName name="PCPI" localSheetId="3">#REF!</definedName>
    <definedName name="PCPI" localSheetId="18">#REF!</definedName>
    <definedName name="PCPI">#REF!</definedName>
    <definedName name="PCPIE" localSheetId="1">#REF!</definedName>
    <definedName name="PCPIE" localSheetId="2">#REF!</definedName>
    <definedName name="PCPIE" localSheetId="3">#REF!</definedName>
    <definedName name="PCPIE" localSheetId="18">#REF!</definedName>
    <definedName name="PCPIE">#REF!</definedName>
    <definedName name="PCPIG" localSheetId="1">#REF!</definedName>
    <definedName name="PCPIG" localSheetId="2">#REF!</definedName>
    <definedName name="PCPIG" localSheetId="3">#REF!</definedName>
    <definedName name="PCPIG" localSheetId="18">#REF!</definedName>
    <definedName name="PCPIG">#REF!</definedName>
    <definedName name="PCtab" localSheetId="1">#REF!</definedName>
    <definedName name="PCtab" localSheetId="2">#REF!</definedName>
    <definedName name="PCtab" localSheetId="3">#REF!</definedName>
    <definedName name="PCtab" localSheetId="18">#REF!</definedName>
    <definedName name="PCtab">#REF!</definedName>
    <definedName name="PE.NUS.FCAE" localSheetId="1">#REF!</definedName>
    <definedName name="PE.NUS.FCAE" localSheetId="2">#REF!</definedName>
    <definedName name="PE.NUS.FCAE" localSheetId="3">#REF!</definedName>
    <definedName name="PE.NUS.FCAE" localSheetId="18">#REF!</definedName>
    <definedName name="PE.NUS.FCAE">#REF!</definedName>
    <definedName name="PEND" localSheetId="1">#REF!</definedName>
    <definedName name="PEND" localSheetId="2">#REF!</definedName>
    <definedName name="PEND" localSheetId="3">#REF!</definedName>
    <definedName name="PEND" localSheetId="18">#REF!</definedName>
    <definedName name="PEND">#REF!</definedName>
    <definedName name="pilot" localSheetId="1">#REF!</definedName>
    <definedName name="pilot" localSheetId="2">#REF!</definedName>
    <definedName name="pilot" localSheetId="3">#REF!</definedName>
    <definedName name="pilot" localSheetId="18">#REF!</definedName>
    <definedName name="pilot">#REF!</definedName>
    <definedName name="PMENU" localSheetId="1">#REF!</definedName>
    <definedName name="PMENU" localSheetId="2">#REF!</definedName>
    <definedName name="PMENU" localSheetId="3">#REF!</definedName>
    <definedName name="PMENU" localSheetId="18">#REF!</definedName>
    <definedName name="PMENU">#REF!</definedName>
    <definedName name="PPPWGT" localSheetId="1">#REF!</definedName>
    <definedName name="PPPWGT" localSheetId="2">#REF!</definedName>
    <definedName name="PPPWGT" localSheetId="3">#REF!</definedName>
    <definedName name="PPPWGT" localSheetId="18">#REF!</definedName>
    <definedName name="PPPWGT">#REF!</definedName>
    <definedName name="PRINT_AREA_MI" localSheetId="1">#REF!</definedName>
    <definedName name="PRINT_AREA_MI" localSheetId="2">#REF!</definedName>
    <definedName name="PRINT_AREA_MI" localSheetId="3">#REF!</definedName>
    <definedName name="PRINT_AREA_MI" localSheetId="18">#REF!</definedName>
    <definedName name="PRINT_AREA_MI">#REF!</definedName>
    <definedName name="PRINTALL" localSheetId="1">#REF!</definedName>
    <definedName name="PRINTALL" localSheetId="2">#REF!</definedName>
    <definedName name="PRINTALL" localSheetId="3">#REF!</definedName>
    <definedName name="PRINTALL" localSheetId="18">#REF!</definedName>
    <definedName name="PRINTALL">#REF!</definedName>
    <definedName name="PRINTAUCS" localSheetId="1">#REF!</definedName>
    <definedName name="PRINTAUCS" localSheetId="2">#REF!</definedName>
    <definedName name="PRINTAUCS" localSheetId="3">#REF!</definedName>
    <definedName name="PRINTAUCS" localSheetId="18">#REF!</definedName>
    <definedName name="PRINTAUCS">#REF!</definedName>
    <definedName name="PRINTDM" localSheetId="1">#REF!</definedName>
    <definedName name="PRINTDM" localSheetId="2">#REF!</definedName>
    <definedName name="PRINTDM" localSheetId="3">#REF!</definedName>
    <definedName name="PRINTDM" localSheetId="18">#REF!</definedName>
    <definedName name="PRINTDM">#REF!</definedName>
    <definedName name="PRINTLEFT" localSheetId="1">#REF!</definedName>
    <definedName name="PRINTLEFT" localSheetId="2">#REF!</definedName>
    <definedName name="PRINTLEFT" localSheetId="3">#REF!</definedName>
    <definedName name="PRINTLEFT" localSheetId="18">#REF!</definedName>
    <definedName name="PRINTLEFT">#REF!</definedName>
    <definedName name="PRINTRR" localSheetId="1">#REF!</definedName>
    <definedName name="PRINTRR" localSheetId="2">#REF!</definedName>
    <definedName name="PRINTRR" localSheetId="3">#REF!</definedName>
    <definedName name="PRINTRR" localSheetId="18">#REF!</definedName>
    <definedName name="PRINTRR">#REF!</definedName>
    <definedName name="PRINTSUM" localSheetId="1">#REF!</definedName>
    <definedName name="PRINTSUM" localSheetId="2">#REF!</definedName>
    <definedName name="PRINTSUM" localSheetId="3">#REF!</definedName>
    <definedName name="PRINTSUM" localSheetId="18">#REF!</definedName>
    <definedName name="PRINTSUM">#REF!</definedName>
    <definedName name="PrintThis_Links">[11]Links!$A$1:$F$33</definedName>
    <definedName name="PRINTTOP" localSheetId="1">#REF!</definedName>
    <definedName name="PRINTTOP" localSheetId="2">#REF!</definedName>
    <definedName name="PRINTTOP" localSheetId="3">#REF!</definedName>
    <definedName name="PRINTTOP" localSheetId="18">#REF!</definedName>
    <definedName name="PRINTTOP">#REF!</definedName>
    <definedName name="PRINTUSD" localSheetId="1">#REF!</definedName>
    <definedName name="PRINTUSD" localSheetId="2">#REF!</definedName>
    <definedName name="PRINTUSD" localSheetId="3">#REF!</definedName>
    <definedName name="PRINTUSD" localSheetId="18">#REF!</definedName>
    <definedName name="PRINTUSD">#REF!</definedName>
    <definedName name="Privat" localSheetId="1">#REF!</definedName>
    <definedName name="Privat" localSheetId="2">#REF!</definedName>
    <definedName name="Privat" localSheetId="3">#REF!</definedName>
    <definedName name="Privat" localSheetId="18">#REF!</definedName>
    <definedName name="Privat">#REF!</definedName>
    <definedName name="prna" localSheetId="1">#REF!</definedName>
    <definedName name="prna" localSheetId="2">#REF!</definedName>
    <definedName name="prna" localSheetId="3">#REF!</definedName>
    <definedName name="prna" localSheetId="18">#REF!</definedName>
    <definedName name="prna">#REF!</definedName>
    <definedName name="PX.REC.REER" localSheetId="1">#REF!</definedName>
    <definedName name="PX.REC.REER" localSheetId="2">#REF!</definedName>
    <definedName name="PX.REC.REER" localSheetId="3">#REF!</definedName>
    <definedName name="PX.REC.REER" localSheetId="18">#REF!</definedName>
    <definedName name="PX.REC.REER">#REF!</definedName>
    <definedName name="q" hidden="1">{"'стр.106'!$A$1:$H$27"}</definedName>
    <definedName name="quit_dlog">#N/A</definedName>
    <definedName name="Range_DownloadAnnual">[6]Control!$C$4</definedName>
    <definedName name="Range_DownloadMonth">[6]Control!$C$2</definedName>
    <definedName name="Range_DownloadQuarter">[6]Control!$C$3</definedName>
    <definedName name="Range_DSTNotes" localSheetId="1">#REF!</definedName>
    <definedName name="Range_DSTNotes" localSheetId="2">#REF!</definedName>
    <definedName name="Range_DSTNotes" localSheetId="3">#REF!</definedName>
    <definedName name="Range_DSTNotes" localSheetId="18">#REF!</definedName>
    <definedName name="Range_DSTNotes">#REF!</definedName>
    <definedName name="Range_InValidResultsStart" localSheetId="1">#REF!</definedName>
    <definedName name="Range_InValidResultsStart" localSheetId="2">#REF!</definedName>
    <definedName name="Range_InValidResultsStart" localSheetId="3">#REF!</definedName>
    <definedName name="Range_InValidResultsStart" localSheetId="18">#REF!</definedName>
    <definedName name="Range_InValidResultsStart">#REF!</definedName>
    <definedName name="Range_NumberofFailuresStart" localSheetId="1">#REF!</definedName>
    <definedName name="Range_NumberofFailuresStart" localSheetId="2">#REF!</definedName>
    <definedName name="Range_NumberofFailuresStart" localSheetId="3">#REF!</definedName>
    <definedName name="Range_NumberofFailuresStart" localSheetId="18">#REF!</definedName>
    <definedName name="Range_NumberofFailuresStart">#REF!</definedName>
    <definedName name="Range_ValidationResultsStart" localSheetId="1">#REF!</definedName>
    <definedName name="Range_ValidationResultsStart" localSheetId="2">#REF!</definedName>
    <definedName name="Range_ValidationResultsStart" localSheetId="3">#REF!</definedName>
    <definedName name="Range_ValidationResultsStart" localSheetId="18">#REF!</definedName>
    <definedName name="Range_ValidationResultsStart">#REF!</definedName>
    <definedName name="Range_ValidationRulesStart" localSheetId="1">#REF!</definedName>
    <definedName name="Range_ValidationRulesStart" localSheetId="2">#REF!</definedName>
    <definedName name="Range_ValidationRulesStart" localSheetId="3">#REF!</definedName>
    <definedName name="Range_ValidationRulesStart" localSheetId="18">#REF!</definedName>
    <definedName name="Range_ValidationRulesStart">#REF!</definedName>
    <definedName name="REAL" localSheetId="1">#REF!</definedName>
    <definedName name="REAL" localSheetId="2">#REF!</definedName>
    <definedName name="REAL" localSheetId="3">#REF!</definedName>
    <definedName name="REAL" localSheetId="18">#REF!</definedName>
    <definedName name="REAL">#REF!</definedName>
    <definedName name="Reporting_Country">[4]Control!$C$1</definedName>
    <definedName name="Reporting_CountryCode">[6]Control!$B$28</definedName>
    <definedName name="Reporting_Currency">[4]Control!$C$5</definedName>
    <definedName name="Reporting_Frequency">[4]Control!$C$8</definedName>
    <definedName name="Reserves" localSheetId="1">#REF!</definedName>
    <definedName name="Reserves" localSheetId="2">#REF!</definedName>
    <definedName name="Reserves" localSheetId="3">#REF!</definedName>
    <definedName name="Reserves" localSheetId="18">#REF!</definedName>
    <definedName name="Reserves">#REF!</definedName>
    <definedName name="right" localSheetId="1">#REF!</definedName>
    <definedName name="right" localSheetId="2">#REF!</definedName>
    <definedName name="right" localSheetId="3">#REF!</definedName>
    <definedName name="right" localSheetId="18">#REF!</definedName>
    <definedName name="right">#REF!</definedName>
    <definedName name="rngBefore">[11]Main!$AB$26</definedName>
    <definedName name="rngDepartmentDrive">[11]Main!$AB$23</definedName>
    <definedName name="rngEMailAddress">[11]Main!$AB$20</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News">[11]Main!$AB$27</definedName>
    <definedName name="rngQuestChecked">[11]ErrCheck!$A$3</definedName>
    <definedName name="ROP_7D" localSheetId="1">#REF!</definedName>
    <definedName name="ROP_7D" localSheetId="2">#REF!</definedName>
    <definedName name="ROP_7D" localSheetId="3">#REF!</definedName>
    <definedName name="ROP_7D" localSheetId="18">#REF!</definedName>
    <definedName name="ROP_7D">#REF!</definedName>
    <definedName name="ROP_7DB" localSheetId="1">#REF!</definedName>
    <definedName name="ROP_7DB" localSheetId="2">#REF!</definedName>
    <definedName name="ROP_7DB" localSheetId="3">#REF!</definedName>
    <definedName name="ROP_7DB" localSheetId="18">#REF!</definedName>
    <definedName name="ROP_7DB">#REF!</definedName>
    <definedName name="ROP_7DG" localSheetId="1">#REF!</definedName>
    <definedName name="ROP_7DG" localSheetId="2">#REF!</definedName>
    <definedName name="ROP_7DG" localSheetId="3">#REF!</definedName>
    <definedName name="ROP_7DG" localSheetId="18">#REF!</definedName>
    <definedName name="ROP_7DG">#REF!</definedName>
    <definedName name="RR" localSheetId="1">#REF!</definedName>
    <definedName name="RR" localSheetId="2">#REF!</definedName>
    <definedName name="RR" localSheetId="3">#REF!</definedName>
    <definedName name="RR" localSheetId="18">#REF!</definedName>
    <definedName name="RR">#REF!</definedName>
    <definedName name="rrrrr">[18]Control!$A$19:$A$20</definedName>
    <definedName name="rrrrrrrrrr">[18]Control!$C$4</definedName>
    <definedName name="RRSUM" localSheetId="1">#REF!</definedName>
    <definedName name="RRSUM" localSheetId="2">#REF!</definedName>
    <definedName name="RRSUM" localSheetId="3">#REF!</definedName>
    <definedName name="RRSUM" localSheetId="18">#REF!</definedName>
    <definedName name="RRSUM">#REF!</definedName>
    <definedName name="rs" hidden="1">{"BOP_TAB",#N/A,FALSE,"N";"MIDTERM_TAB",#N/A,FALSE,"O";"FUND_CRED",#N/A,FALSE,"P";"DEBT_TAB1",#N/A,FALSE,"Q";"DEBT_TAB2",#N/A,FALSE,"Q";"FORFIN_TAB1",#N/A,FALSE,"R";"FORFIN_TAB2",#N/A,FALSE,"R";"BOP_ANALY",#N/A,FALSE,"U"}</definedName>
    <definedName name="rwNullDates" localSheetId="1">#REF!</definedName>
    <definedName name="rwNullDates" localSheetId="2">#REF!</definedName>
    <definedName name="rwNullDates" localSheetId="3">#REF!</definedName>
    <definedName name="rwNullDates" localSheetId="18">#REF!</definedName>
    <definedName name="rwNullDates">#REF!</definedName>
    <definedName name="S350L" localSheetId="1">#REF!</definedName>
    <definedName name="S350L" localSheetId="2">#REF!</definedName>
    <definedName name="S350L" localSheetId="3">#REF!</definedName>
    <definedName name="S350L" localSheetId="18">#REF!</definedName>
    <definedName name="S350L">#REF!</definedName>
    <definedName name="SAPBEXrevision" hidden="1">1</definedName>
    <definedName name="SAPBEXsysID" hidden="1">"BWP"</definedName>
    <definedName name="SAPBEXwbID" hidden="1">"44Y1G9SWMUJUSYKKC3IRIZUHH"</definedName>
    <definedName name="SAV_INV" localSheetId="1">#REF!</definedName>
    <definedName name="SAV_INV" localSheetId="2">#REF!</definedName>
    <definedName name="SAV_INV" localSheetId="3">#REF!</definedName>
    <definedName name="SAV_INV" localSheetId="18">#REF!</definedName>
    <definedName name="SAV_INV">#REF!</definedName>
    <definedName name="save_as_wk1">#N/A</definedName>
    <definedName name="Scale_Def">[4]Control!$V$42:$V$45</definedName>
    <definedName name="Scenarios" localSheetId="1">#REF!</definedName>
    <definedName name="Scenarios" localSheetId="2">#REF!</definedName>
    <definedName name="Scenarios" localSheetId="3">#REF!</definedName>
    <definedName name="Scenarios" localSheetId="18">#REF!</definedName>
    <definedName name="Scenarios">#REF!</definedName>
    <definedName name="SD" localSheetId="1">#REF!</definedName>
    <definedName name="SD" localSheetId="2">#REF!</definedName>
    <definedName name="SD" localSheetId="3">#REF!</definedName>
    <definedName name="SD" localSheetId="18">#REF!</definedName>
    <definedName name="SD">#REF!</definedName>
    <definedName name="SE.ADT.ILIT.ZS" localSheetId="1">#REF!</definedName>
    <definedName name="SE.ADT.ILIT.ZS" localSheetId="2">#REF!</definedName>
    <definedName name="SE.ADT.ILIT.ZS" localSheetId="3">#REF!</definedName>
    <definedName name="SE.ADT.ILIT.ZS" localSheetId="18">#REF!</definedName>
    <definedName name="SE.ADT.ILIT.ZS">#REF!</definedName>
    <definedName name="SE.PRM.ENRR" localSheetId="1">#REF!</definedName>
    <definedName name="SE.PRM.ENRR" localSheetId="2">#REF!</definedName>
    <definedName name="SE.PRM.ENRR" localSheetId="3">#REF!</definedName>
    <definedName name="SE.PRM.ENRR" localSheetId="18">#REF!</definedName>
    <definedName name="SE.PRM.ENRR">#REF!</definedName>
    <definedName name="SE.PRM.ENRR.FE" localSheetId="1">#REF!</definedName>
    <definedName name="SE.PRM.ENRR.FE" localSheetId="2">#REF!</definedName>
    <definedName name="SE.PRM.ENRR.FE" localSheetId="3">#REF!</definedName>
    <definedName name="SE.PRM.ENRR.FE" localSheetId="18">#REF!</definedName>
    <definedName name="SE.PRM.ENRR.FE">#REF!</definedName>
    <definedName name="SE.PRM.ENRR.MA" localSheetId="1">#REF!</definedName>
    <definedName name="SE.PRM.ENRR.MA" localSheetId="2">#REF!</definedName>
    <definedName name="SE.PRM.ENRR.MA" localSheetId="3">#REF!</definedName>
    <definedName name="SE.PRM.ENRR.MA" localSheetId="18">#REF!</definedName>
    <definedName name="SE.PRM.ENRR.MA">#REF!</definedName>
    <definedName name="Selagr" localSheetId="1">#REF!</definedName>
    <definedName name="Selagr" localSheetId="2">#REF!</definedName>
    <definedName name="Selagr" localSheetId="3">#REF!</definedName>
    <definedName name="Selagr" localSheetId="18">#REF!</definedName>
    <definedName name="Selagr">#REF!</definedName>
    <definedName name="Selgds" localSheetId="1">#REF!</definedName>
    <definedName name="Selgds" localSheetId="2">#REF!</definedName>
    <definedName name="Selgds" localSheetId="3">#REF!</definedName>
    <definedName name="Selgds" localSheetId="18">#REF!</definedName>
    <definedName name="Selgds">#REF!</definedName>
    <definedName name="sencount" hidden="1">2</definedName>
    <definedName name="SIG" localSheetId="1">#REF!</definedName>
    <definedName name="SIG" localSheetId="2">#REF!</definedName>
    <definedName name="SIG" localSheetId="3">#REF!</definedName>
    <definedName name="SIG" localSheetId="18">#REF!</definedName>
    <definedName name="SIG">#REF!</definedName>
    <definedName name="SL.AGR.TOTL.IN" localSheetId="1">#REF!</definedName>
    <definedName name="SL.AGR.TOTL.IN" localSheetId="2">#REF!</definedName>
    <definedName name="SL.AGR.TOTL.IN" localSheetId="3">#REF!</definedName>
    <definedName name="SL.AGR.TOTL.IN" localSheetId="18">#REF!</definedName>
    <definedName name="SL.AGR.TOTL.IN">#REF!</definedName>
    <definedName name="SL.IND.TOTL.IN" localSheetId="1">#REF!</definedName>
    <definedName name="SL.IND.TOTL.IN" localSheetId="2">#REF!</definedName>
    <definedName name="SL.IND.TOTL.IN" localSheetId="3">#REF!</definedName>
    <definedName name="SL.IND.TOTL.IN" localSheetId="18">#REF!</definedName>
    <definedName name="SL.IND.TOTL.IN">#REF!</definedName>
    <definedName name="SL.SRV.TOTL.IN" localSheetId="1">#REF!</definedName>
    <definedName name="SL.SRV.TOTL.IN" localSheetId="2">#REF!</definedName>
    <definedName name="SL.SRV.TOTL.IN" localSheetId="3">#REF!</definedName>
    <definedName name="SL.SRV.TOTL.IN" localSheetId="18">#REF!</definedName>
    <definedName name="SL.SRV.TOTL.IN">#REF!</definedName>
    <definedName name="SL.TLF.TOTL.IN" localSheetId="1">#REF!</definedName>
    <definedName name="SL.TLF.TOTL.IN" localSheetId="2">#REF!</definedName>
    <definedName name="SL.TLF.TOTL.IN" localSheetId="3">#REF!</definedName>
    <definedName name="SL.TLF.TOTL.IN" localSheetId="18">#REF!</definedName>
    <definedName name="SL.TLF.TOTL.IN">#REF!</definedName>
    <definedName name="SocFund" localSheetId="1">#REF!</definedName>
    <definedName name="SocFund" localSheetId="2">#REF!</definedName>
    <definedName name="SocFund" localSheetId="3">#REF!</definedName>
    <definedName name="SocFund" localSheetId="18">#REF!</definedName>
    <definedName name="SocFund">#REF!</definedName>
    <definedName name="SP.DYN.CBRT.IN" localSheetId="1">#REF!</definedName>
    <definedName name="SP.DYN.CBRT.IN" localSheetId="2">#REF!</definedName>
    <definedName name="SP.DYN.CBRT.IN" localSheetId="3">#REF!</definedName>
    <definedName name="SP.DYN.CBRT.IN" localSheetId="18">#REF!</definedName>
    <definedName name="SP.DYN.CBRT.IN">#REF!</definedName>
    <definedName name="SP.DYN.CDRT.IN" localSheetId="1">#REF!</definedName>
    <definedName name="SP.DYN.CDRT.IN" localSheetId="2">#REF!</definedName>
    <definedName name="SP.DYN.CDRT.IN" localSheetId="3">#REF!</definedName>
    <definedName name="SP.DYN.CDRT.IN" localSheetId="18">#REF!</definedName>
    <definedName name="SP.DYN.CDRT.IN">#REF!</definedName>
    <definedName name="SP.DYN.IMRT.IN" localSheetId="1">#REF!</definedName>
    <definedName name="SP.DYN.IMRT.IN" localSheetId="2">#REF!</definedName>
    <definedName name="SP.DYN.IMRT.IN" localSheetId="3">#REF!</definedName>
    <definedName name="SP.DYN.IMRT.IN" localSheetId="18">#REF!</definedName>
    <definedName name="SP.DYN.IMRT.IN">#REF!</definedName>
    <definedName name="SP.DYN.LE00.IN" localSheetId="1">#REF!</definedName>
    <definedName name="SP.DYN.LE00.IN" localSheetId="2">#REF!</definedName>
    <definedName name="SP.DYN.LE00.IN" localSheetId="3">#REF!</definedName>
    <definedName name="SP.DYN.LE00.IN" localSheetId="18">#REF!</definedName>
    <definedName name="SP.DYN.LE00.IN">#REF!</definedName>
    <definedName name="SP.POP.GROW" localSheetId="1">#REF!</definedName>
    <definedName name="SP.POP.GROW" localSheetId="2">#REF!</definedName>
    <definedName name="SP.POP.GROW" localSheetId="3">#REF!</definedName>
    <definedName name="SP.POP.GROW" localSheetId="18">#REF!</definedName>
    <definedName name="SP.POP.GROW">#REF!</definedName>
    <definedName name="SP.POP.TOTL" localSheetId="1">#REF!</definedName>
    <definedName name="SP.POP.TOTL" localSheetId="2">#REF!</definedName>
    <definedName name="SP.POP.TOTL" localSheetId="3">#REF!</definedName>
    <definedName name="SP.POP.TOTL" localSheetId="18">#REF!</definedName>
    <definedName name="SP.POP.TOTL">#REF!</definedName>
    <definedName name="SP.URB.TOTL.IN.ZS" localSheetId="1">#REF!</definedName>
    <definedName name="SP.URB.TOTL.IN.ZS" localSheetId="2">#REF!</definedName>
    <definedName name="SP.URB.TOTL.IN.ZS" localSheetId="3">#REF!</definedName>
    <definedName name="SP.URB.TOTL.IN.ZS" localSheetId="18">#REF!</definedName>
    <definedName name="SP.URB.TOTL.IN.ZS">#REF!</definedName>
    <definedName name="ssss" hidden="1">{#N/A,#N/A,FALSE,"DOC";"TB_28",#N/A,FALSE,"FITB_28";"TB_91",#N/A,FALSE,"FITB_91";"TB_182",#N/A,FALSE,"FITB_182";"TB_273",#N/A,FALSE,"FITB_273";"TB_364",#N/A,FALSE,"FITB_364 ";"SUMMARY",#N/A,FALSE,"Summary"}</definedName>
    <definedName name="SUMMARY1" localSheetId="1">#REF!</definedName>
    <definedName name="SUMMARY1" localSheetId="2">#REF!</definedName>
    <definedName name="SUMMARY1" localSheetId="3">#REF!</definedName>
    <definedName name="SUMMARY1" localSheetId="18">#REF!</definedName>
    <definedName name="SUMMARY1">#REF!</definedName>
    <definedName name="SUMMARY2" localSheetId="1">#REF!</definedName>
    <definedName name="SUMMARY2" localSheetId="2">#REF!</definedName>
    <definedName name="SUMMARY2" localSheetId="3">#REF!</definedName>
    <definedName name="SUMMARY2" localSheetId="18">#REF!</definedName>
    <definedName name="SUMMARY2">#REF!</definedName>
    <definedName name="SUMTABSLEFT" localSheetId="1">#REF!</definedName>
    <definedName name="SUMTABSLEFT" localSheetId="2">#REF!</definedName>
    <definedName name="SUMTABSLEFT" localSheetId="3">#REF!</definedName>
    <definedName name="SUMTABSLEFT" localSheetId="18">#REF!</definedName>
    <definedName name="SUMTABSLEFT">#REF!</definedName>
    <definedName name="SUMTABSTOP" localSheetId="1">#REF!</definedName>
    <definedName name="SUMTABSTOP" localSheetId="2">#REF!</definedName>
    <definedName name="SUMTABSTOP" localSheetId="3">#REF!</definedName>
    <definedName name="SUMTABSTOP" localSheetId="18">#REF!</definedName>
    <definedName name="SUMTABSTOP">#REF!</definedName>
    <definedName name="tab4a" localSheetId="1">#REF!</definedName>
    <definedName name="tab4a" localSheetId="2">#REF!</definedName>
    <definedName name="tab4a" localSheetId="3">#REF!</definedName>
    <definedName name="tab4a" localSheetId="18">#REF!</definedName>
    <definedName name="tab4a">#REF!</definedName>
    <definedName name="tab4b" localSheetId="1">#REF!</definedName>
    <definedName name="tab4b" localSheetId="2">#REF!</definedName>
    <definedName name="tab4b" localSheetId="3">#REF!</definedName>
    <definedName name="tab4b" localSheetId="18">#REF!</definedName>
    <definedName name="tab4b">#REF!</definedName>
    <definedName name="TAB8NEW" localSheetId="1">#REF!</definedName>
    <definedName name="TAB8NEW" localSheetId="2">#REF!</definedName>
    <definedName name="TAB8NEW" localSheetId="3">#REF!</definedName>
    <definedName name="TAB8NEW" localSheetId="18">#REF!</definedName>
    <definedName name="TAB8NEW">#REF!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 localSheetId="18">#REF!</definedName>
    <definedName name="Table_2____Moldova___General_Government_Budget_1995_98__Mdl_millions__1">#REF!</definedName>
    <definedName name="Table_3._Moldova__Balance_of_Payments__1994_98" localSheetId="1">#REF!</definedName>
    <definedName name="Table_3._Moldova__Balance_of_Payments__1994_98" localSheetId="2">#REF!</definedName>
    <definedName name="Table_3._Moldova__Balance_of_Payments__1994_98" localSheetId="3">#REF!</definedName>
    <definedName name="Table_3._Moldova__Balance_of_Payments__1994_98" localSheetId="18">#REF!</definedName>
    <definedName name="Table_3._Moldova__Balance_of_Payments__1994_98">#REF!</definedName>
    <definedName name="Table_4.__Moldova____Monetary_Survey_and_Projections__1994_98_1" localSheetId="1">#REF!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 localSheetId="18">#REF!</definedName>
    <definedName name="Table_4.__Moldova____Monetary_Survey_and_Projections__1994_98_1">#REF!</definedName>
    <definedName name="Table_6" localSheetId="1">#REF!</definedName>
    <definedName name="Table_6" localSheetId="2">#REF!</definedName>
    <definedName name="Table_6" localSheetId="3">#REF!</definedName>
    <definedName name="Table_6" localSheetId="18">#REF!</definedName>
    <definedName name="Table_6">#REF!</definedName>
    <definedName name="Table_6.__Moldova__Balance_of_Payments__1994_98" localSheetId="1">#REF!</definedName>
    <definedName name="Table_6.__Moldova__Balance_of_Payments__1994_98" localSheetId="2">#REF!</definedName>
    <definedName name="Table_6.__Moldova__Balance_of_Payments__1994_98" localSheetId="3">#REF!</definedName>
    <definedName name="Table_6.__Moldova__Balance_of_Payments__1994_98" localSheetId="18">#REF!</definedName>
    <definedName name="Table_6.__Moldova__Balance_of_Payments__1994_98">#REF!</definedName>
    <definedName name="Table_6a.__Kazakhstan__Financial_Operations_of_the_General_Government__1998_99" localSheetId="1">#REF!</definedName>
    <definedName name="Table_6a.__Kazakhstan__Financial_Operations_of_the_General_Government__1998_99" localSheetId="2">#REF!</definedName>
    <definedName name="Table_6a.__Kazakhstan__Financial_Operations_of_the_General_Government__1998_99" localSheetId="3">#REF!</definedName>
    <definedName name="Table_6a.__Kazakhstan__Financial_Operations_of_the_General_Government__1998_99" localSheetId="18">#REF!</definedName>
    <definedName name="Table_6a.__Kazakhstan__Financial_Operations_of_the_General_Government__1998_99">#REF!</definedName>
    <definedName name="Table_7A" localSheetId="1">#REF!</definedName>
    <definedName name="Table_7A" localSheetId="2">#REF!</definedName>
    <definedName name="Table_7A" localSheetId="3">#REF!</definedName>
    <definedName name="Table_7A" localSheetId="18">#REF!</definedName>
    <definedName name="Table_7A">#REF!</definedName>
    <definedName name="Table_7B" localSheetId="1">#REF!</definedName>
    <definedName name="Table_7B" localSheetId="2">#REF!</definedName>
    <definedName name="Table_7B" localSheetId="3">#REF!</definedName>
    <definedName name="Table_7B" localSheetId="18">#REF!</definedName>
    <definedName name="Table_7B">#REF!</definedName>
    <definedName name="Table_8" localSheetId="1">#REF!</definedName>
    <definedName name="Table_8" localSheetId="2">#REF!</definedName>
    <definedName name="Table_8" localSheetId="3">#REF!</definedName>
    <definedName name="Table_8" localSheetId="18">#REF!</definedName>
    <definedName name="Table_8">#REF!</definedName>
    <definedName name="Table_9._Kazakhstan___Medium_Term_Balance_of_Payments__1995_2003" localSheetId="1">#REF!</definedName>
    <definedName name="Table_9._Kazakhstan___Medium_Term_Balance_of_Payments__1995_2003" localSheetId="2">#REF!</definedName>
    <definedName name="Table_9._Kazakhstan___Medium_Term_Balance_of_Payments__1995_2003" localSheetId="3">#REF!</definedName>
    <definedName name="Table_9._Kazakhstan___Medium_Term_Balance_of_Payments__1995_2003" localSheetId="18">#REF!</definedName>
    <definedName name="Table_9._Kazakhstan___Medium_Term_Balance_of_Payments__1995_2003">#REF!</definedName>
    <definedName name="Table_98_99" localSheetId="1">#REF!</definedName>
    <definedName name="Table_98_99" localSheetId="2">#REF!</definedName>
    <definedName name="Table_98_99" localSheetId="3">#REF!</definedName>
    <definedName name="Table_98_99" localSheetId="18">#REF!</definedName>
    <definedName name="Table_98_99">#REF!</definedName>
    <definedName name="Tbills" localSheetId="1">#REF!</definedName>
    <definedName name="Tbills" localSheetId="2">#REF!</definedName>
    <definedName name="Tbills" localSheetId="3">#REF!</definedName>
    <definedName name="Tbills" localSheetId="18">#REF!</definedName>
    <definedName name="Tbills">#REF!</definedName>
    <definedName name="tblChecks">[11]ErrCheck!$A$3:$E$5</definedName>
    <definedName name="tblLinks">[11]Links!$A$4:$F$33</definedName>
    <definedName name="teset" hidden="1">{#N/A,#N/A,FALSE,"SimInp1";#N/A,#N/A,FALSE,"SimInp2";#N/A,#N/A,FALSE,"SimOut1";#N/A,#N/A,FALSE,"SimOut2";#N/A,#N/A,FALSE,"SimOut3";#N/A,#N/A,FALSE,"SimOut4";#N/A,#N/A,FALSE,"SimOut5"}</definedName>
    <definedName name="Test" localSheetId="1">#REF!</definedName>
    <definedName name="Test" localSheetId="2">#REF!</definedName>
    <definedName name="Test" localSheetId="3">#REF!</definedName>
    <definedName name="Test" localSheetId="18">#REF!</definedName>
    <definedName name="Test">#REF!</definedName>
    <definedName name="Test1" localSheetId="1">#REF!</definedName>
    <definedName name="Test1" localSheetId="2">#REF!</definedName>
    <definedName name="Test1" localSheetId="3">#REF!</definedName>
    <definedName name="Test1" localSheetId="18">#REF!</definedName>
    <definedName name="Test1">#REF!</definedName>
    <definedName name="Test2">OR(NCol=1,[8]ANALYSIS!A$274=[8]ANALYSIS!XFD$274)</definedName>
    <definedName name="Test3">OR(NCol=1,[8]ANALYSIS!A$274=[8]ANALYSIS!XFD$274,[8]ANALYSIS!XFD$501="")</definedName>
    <definedName name="Test4" localSheetId="1">OR('[19]02(монит)'!NCol=1,[8]ANALYSIS!A$274=[8]ANALYSIS!XFD$274,[8]ANALYSIS!XFD$501="")</definedName>
    <definedName name="Test4" localSheetId="2">OR('[19]02(монит)'!NCol=1,[8]ANALYSIS!A$274=[8]ANALYSIS!XFD$274,[8]ANALYSIS!XFD$501="")</definedName>
    <definedName name="Test4" localSheetId="3">OR('[19]02(монит)'!NCol=1,[8]ANALYSIS!A$274=[8]ANALYSIS!XFD$274,[8]ANALYSIS!XFD$501="")</definedName>
    <definedName name="Test4" localSheetId="18">OR('[19]02(монит)'!NCol=1,[8]ANALYSIS!A$274=[8]ANALYSIS!XFD$274,[8]ANALYSIS!XFD$501="")</definedName>
    <definedName name="Test4">OR('[19]02(монит)'!NCol=1,[8]ANALYSIS!A$274=[8]ANALYSIS!XFD$274,[8]ANALYSIS!XFD$501="")</definedName>
    <definedName name="TM" localSheetId="1">#REF!</definedName>
    <definedName name="TM" localSheetId="2">#REF!</definedName>
    <definedName name="TM" localSheetId="3">#REF!</definedName>
    <definedName name="TM" localSheetId="18">#REF!</definedName>
    <definedName name="TM">#REF!</definedName>
    <definedName name="TM.PRI.NFSV.XU" localSheetId="1">#REF!</definedName>
    <definedName name="TM.PRI.NFSV.XU" localSheetId="2">#REF!</definedName>
    <definedName name="TM.PRI.NFSV.XU" localSheetId="3">#REF!</definedName>
    <definedName name="TM.PRI.NFSV.XU" localSheetId="18">#REF!</definedName>
    <definedName name="TM.PRI.NFSV.XU">#REF!</definedName>
    <definedName name="TM.VAL.ENGY.CD.WB" localSheetId="1">#REF!</definedName>
    <definedName name="TM.VAL.ENGY.CD.WB" localSheetId="2">#REF!</definedName>
    <definedName name="TM.VAL.ENGY.CD.WB" localSheetId="3">#REF!</definedName>
    <definedName name="TM.VAL.ENGY.CD.WB" localSheetId="18">#REF!</definedName>
    <definedName name="TM.VAL.ENGY.CD.WB">#REF!</definedName>
    <definedName name="TM.VAL.ENGY.KD.WB" localSheetId="1">#REF!</definedName>
    <definedName name="TM.VAL.ENGY.KD.WB" localSheetId="2">#REF!</definedName>
    <definedName name="TM.VAL.ENGY.KD.WB" localSheetId="3">#REF!</definedName>
    <definedName name="TM.VAL.ENGY.KD.WB" localSheetId="18">#REF!</definedName>
    <definedName name="TM.VAL.ENGY.KD.WB">#REF!</definedName>
    <definedName name="TM.VAL.FOOD.CD.WB" localSheetId="1">#REF!</definedName>
    <definedName name="TM.VAL.FOOD.CD.WB" localSheetId="2">#REF!</definedName>
    <definedName name="TM.VAL.FOOD.CD.WB" localSheetId="3">#REF!</definedName>
    <definedName name="TM.VAL.FOOD.CD.WB" localSheetId="18">#REF!</definedName>
    <definedName name="TM.VAL.FOOD.CD.WB">#REF!</definedName>
    <definedName name="TM.VAL.FOOD.KD.WB" localSheetId="1">#REF!</definedName>
    <definedName name="TM.VAL.FOOD.KD.WB" localSheetId="2">#REF!</definedName>
    <definedName name="TM.VAL.FOOD.KD.WB" localSheetId="3">#REF!</definedName>
    <definedName name="TM.VAL.FOOD.KD.WB" localSheetId="18">#REF!</definedName>
    <definedName name="TM.VAL.FOOD.KD.WB">#REF!</definedName>
    <definedName name="TM.VAL.KGDS.CD.WB" localSheetId="1">#REF!</definedName>
    <definedName name="TM.VAL.KGDS.CD.WB" localSheetId="2">#REF!</definedName>
    <definedName name="TM.VAL.KGDS.CD.WB" localSheetId="3">#REF!</definedName>
    <definedName name="TM.VAL.KGDS.CD.WB" localSheetId="18">#REF!</definedName>
    <definedName name="TM.VAL.KGDS.CD.WB">#REF!</definedName>
    <definedName name="TM.VAL.KGDS.KD.WB" localSheetId="1">#REF!</definedName>
    <definedName name="TM.VAL.KGDS.KD.WB" localSheetId="2">#REF!</definedName>
    <definedName name="TM.VAL.KGDS.KD.WB" localSheetId="3">#REF!</definedName>
    <definedName name="TM.VAL.KGDS.KD.WB" localSheetId="18">#REF!</definedName>
    <definedName name="TM.VAL.KGDS.KD.WB">#REF!</definedName>
    <definedName name="TM.VAL.MRCH.CD.WB" localSheetId="1">#REF!</definedName>
    <definedName name="TM.VAL.MRCH.CD.WB" localSheetId="2">#REF!</definedName>
    <definedName name="TM.VAL.MRCH.CD.WB" localSheetId="3">#REF!</definedName>
    <definedName name="TM.VAL.MRCH.CD.WB" localSheetId="18">#REF!</definedName>
    <definedName name="TM.VAL.MRCH.CD.WB">#REF!</definedName>
    <definedName name="TM.VAL.MRCH.KD.WB" localSheetId="1">#REF!</definedName>
    <definedName name="TM.VAL.MRCH.KD.WB" localSheetId="2">#REF!</definedName>
    <definedName name="TM.VAL.MRCH.KD.WB" localSheetId="3">#REF!</definedName>
    <definedName name="TM.VAL.MRCH.KD.WB" localSheetId="18">#REF!</definedName>
    <definedName name="TM.VAL.MRCH.KD.WB">#REF!</definedName>
    <definedName name="TM.VAL.NFCG.CD.WB" localSheetId="1">#REF!</definedName>
    <definedName name="TM.VAL.NFCG.CD.WB" localSheetId="2">#REF!</definedName>
    <definedName name="TM.VAL.NFCG.CD.WB" localSheetId="3">#REF!</definedName>
    <definedName name="TM.VAL.NFCG.CD.WB" localSheetId="18">#REF!</definedName>
    <definedName name="TM.VAL.NFCG.CD.WB">#REF!</definedName>
    <definedName name="TM.VAL.NFCG.KD.WB" localSheetId="1">#REF!</definedName>
    <definedName name="TM.VAL.NFCG.KD.WB" localSheetId="2">#REF!</definedName>
    <definedName name="TM.VAL.NFCG.KD.WB" localSheetId="3">#REF!</definedName>
    <definedName name="TM.VAL.NFCG.KD.WB" localSheetId="18">#REF!</definedName>
    <definedName name="TM.VAL.NFCG.KD.WB">#REF!</definedName>
    <definedName name="TM.VAL.RAWM.CD.WB" localSheetId="1">#REF!</definedName>
    <definedName name="TM.VAL.RAWM.CD.WB" localSheetId="2">#REF!</definedName>
    <definedName name="TM.VAL.RAWM.CD.WB" localSheetId="3">#REF!</definedName>
    <definedName name="TM.VAL.RAWM.CD.WB" localSheetId="18">#REF!</definedName>
    <definedName name="TM.VAL.RAWM.CD.WB">#REF!</definedName>
    <definedName name="TM.VAL.RAWM.KD.WB" localSheetId="1">#REF!</definedName>
    <definedName name="TM.VAL.RAWM.KD.WB" localSheetId="2">#REF!</definedName>
    <definedName name="TM.VAL.RAWM.KD.WB" localSheetId="3">#REF!</definedName>
    <definedName name="TM.VAL.RAWM.KD.WB" localSheetId="18">#REF!</definedName>
    <definedName name="TM.VAL.RAWM.KD.WB">#REF!</definedName>
    <definedName name="TM.VAL.RAWP.CD.WB" localSheetId="1">#REF!</definedName>
    <definedName name="TM.VAL.RAWP.CD.WB" localSheetId="2">#REF!</definedName>
    <definedName name="TM.VAL.RAWP.CD.WB" localSheetId="3">#REF!</definedName>
    <definedName name="TM.VAL.RAWP.CD.WB" localSheetId="18">#REF!</definedName>
    <definedName name="TM.VAL.RAWP.CD.WB">#REF!</definedName>
    <definedName name="TM.VAL.RAWP.KD.WB" localSheetId="1">#REF!</definedName>
    <definedName name="TM.VAL.RAWP.KD.WB" localSheetId="2">#REF!</definedName>
    <definedName name="TM.VAL.RAWP.KD.WB" localSheetId="3">#REF!</definedName>
    <definedName name="TM.VAL.RAWP.KD.WB" localSheetId="18">#REF!</definedName>
    <definedName name="TM.VAL.RAWP.KD.WB">#REF!</definedName>
    <definedName name="TM.VAL.RAWT.CD.WB" localSheetId="1">#REF!</definedName>
    <definedName name="TM.VAL.RAWT.CD.WB" localSheetId="2">#REF!</definedName>
    <definedName name="TM.VAL.RAWT.CD.WB" localSheetId="3">#REF!</definedName>
    <definedName name="TM.VAL.RAWT.CD.WB" localSheetId="18">#REF!</definedName>
    <definedName name="TM.VAL.RAWT.CD.WB">#REF!</definedName>
    <definedName name="TM.VAL.RAWT.KD.WB" localSheetId="1">#REF!</definedName>
    <definedName name="TM.VAL.RAWT.KD.WB" localSheetId="2">#REF!</definedName>
    <definedName name="TM.VAL.RAWT.KD.WB" localSheetId="3">#REF!</definedName>
    <definedName name="TM.VAL.RAWT.KD.WB" localSheetId="18">#REF!</definedName>
    <definedName name="TM.VAL.RAWT.KD.WB">#REF!</definedName>
    <definedName name="TM.VOL.NFSV.XD" localSheetId="1">#REF!</definedName>
    <definedName name="TM.VOL.NFSV.XD" localSheetId="2">#REF!</definedName>
    <definedName name="TM.VOL.NFSV.XD" localSheetId="3">#REF!</definedName>
    <definedName name="TM.VOL.NFSV.XD" localSheetId="18">#REF!</definedName>
    <definedName name="TM.VOL.NFSV.XD">#REF!</definedName>
    <definedName name="TM_D" localSheetId="1">#REF!</definedName>
    <definedName name="TM_D" localSheetId="2">#REF!</definedName>
    <definedName name="TM_D" localSheetId="3">#REF!</definedName>
    <definedName name="TM_D" localSheetId="18">#REF!</definedName>
    <definedName name="TM_D">#REF!</definedName>
    <definedName name="TM_Dcalc1" localSheetId="1">#REF!</definedName>
    <definedName name="TM_Dcalc1" localSheetId="2">#REF!</definedName>
    <definedName name="TM_Dcalc1" localSheetId="3">#REF!</definedName>
    <definedName name="TM_Dcalc1" localSheetId="18">#REF!</definedName>
    <definedName name="TM_Dcalc1">#REF!</definedName>
    <definedName name="TM_Dcalc2" localSheetId="1">#REF!</definedName>
    <definedName name="TM_Dcalc2" localSheetId="2">#REF!</definedName>
    <definedName name="TM_Dcalc2" localSheetId="3">#REF!</definedName>
    <definedName name="TM_Dcalc2" localSheetId="18">#REF!</definedName>
    <definedName name="TM_Dcalc2">#REF!</definedName>
    <definedName name="TM_DPCH" localSheetId="1">#REF!</definedName>
    <definedName name="TM_DPCH" localSheetId="2">#REF!</definedName>
    <definedName name="TM_DPCH" localSheetId="3">#REF!</definedName>
    <definedName name="TM_DPCH" localSheetId="18">#REF!</definedName>
    <definedName name="TM_DPCH">#REF!</definedName>
    <definedName name="TM_R" localSheetId="1">#REF!</definedName>
    <definedName name="TM_R" localSheetId="2">#REF!</definedName>
    <definedName name="TM_R" localSheetId="3">#REF!</definedName>
    <definedName name="TM_R" localSheetId="18">#REF!</definedName>
    <definedName name="TM_R">#REF!</definedName>
    <definedName name="TM_Rcalc1" localSheetId="1">#REF!</definedName>
    <definedName name="TM_Rcalc1" localSheetId="2">#REF!</definedName>
    <definedName name="TM_Rcalc1" localSheetId="3">#REF!</definedName>
    <definedName name="TM_Rcalc1" localSheetId="18">#REF!</definedName>
    <definedName name="TM_Rcalc1">#REF!</definedName>
    <definedName name="TM_Rcalc2" localSheetId="1">#REF!</definedName>
    <definedName name="TM_Rcalc2" localSheetId="2">#REF!</definedName>
    <definedName name="TM_Rcalc2" localSheetId="3">#REF!</definedName>
    <definedName name="TM_Rcalc2" localSheetId="18">#REF!</definedName>
    <definedName name="TM_Rcalc2">#REF!</definedName>
    <definedName name="TM_RPCH" localSheetId="1">#REF!</definedName>
    <definedName name="TM_RPCH" localSheetId="2">#REF!</definedName>
    <definedName name="TM_RPCH" localSheetId="3">#REF!</definedName>
    <definedName name="TM_RPCH" localSheetId="18">#REF!</definedName>
    <definedName name="TM_RPCH">#REF!</definedName>
    <definedName name="TM_TM_D" localSheetId="1">#REF!</definedName>
    <definedName name="TM_TM_D" localSheetId="2">#REF!</definedName>
    <definedName name="TM_TM_D" localSheetId="3">#REF!</definedName>
    <definedName name="TM_TM_D" localSheetId="18">#REF!</definedName>
    <definedName name="TM_TM_D">#REF!</definedName>
    <definedName name="TM_TM_R" localSheetId="1">#REF!</definedName>
    <definedName name="TM_TM_R" localSheetId="2">#REF!</definedName>
    <definedName name="TM_TM_R" localSheetId="3">#REF!</definedName>
    <definedName name="TM_TM_R" localSheetId="18">#REF!</definedName>
    <definedName name="TM_TM_R">#REF!</definedName>
    <definedName name="TMcalc" localSheetId="1">#REF!</definedName>
    <definedName name="TMcalc" localSheetId="2">#REF!</definedName>
    <definedName name="TMcalc" localSheetId="3">#REF!</definedName>
    <definedName name="TMcalc" localSheetId="18">#REF!</definedName>
    <definedName name="TMcalc">#REF!</definedName>
    <definedName name="TMG" localSheetId="1">#REF!</definedName>
    <definedName name="TMG" localSheetId="2">#REF!</definedName>
    <definedName name="TMG" localSheetId="3">#REF!</definedName>
    <definedName name="TMG" localSheetId="18">#REF!</definedName>
    <definedName name="TMG">#REF!</definedName>
    <definedName name="TMG_D" localSheetId="1">#REF!</definedName>
    <definedName name="TMG_D" localSheetId="2">#REF!</definedName>
    <definedName name="TMG_D" localSheetId="3">#REF!</definedName>
    <definedName name="TMG_D" localSheetId="18">#REF!</definedName>
    <definedName name="TMG_D">#REF!</definedName>
    <definedName name="TMG_Dcalc1" localSheetId="1">#REF!</definedName>
    <definedName name="TMG_Dcalc1" localSheetId="2">#REF!</definedName>
    <definedName name="TMG_Dcalc1" localSheetId="3">#REF!</definedName>
    <definedName name="TMG_Dcalc1" localSheetId="18">#REF!</definedName>
    <definedName name="TMG_Dcalc1">#REF!</definedName>
    <definedName name="TMG_Dcalc2" localSheetId="1">#REF!</definedName>
    <definedName name="TMG_Dcalc2" localSheetId="2">#REF!</definedName>
    <definedName name="TMG_Dcalc2" localSheetId="3">#REF!</definedName>
    <definedName name="TMG_Dcalc2" localSheetId="18">#REF!</definedName>
    <definedName name="TMG_Dcalc2">#REF!</definedName>
    <definedName name="TMG_DPCH" localSheetId="1">#REF!</definedName>
    <definedName name="TMG_DPCH" localSheetId="2">#REF!</definedName>
    <definedName name="TMG_DPCH" localSheetId="3">#REF!</definedName>
    <definedName name="TMG_DPCH" localSheetId="18">#REF!</definedName>
    <definedName name="TMG_DPCH">#REF!</definedName>
    <definedName name="TMG_R" localSheetId="1">#REF!</definedName>
    <definedName name="TMG_R" localSheetId="2">#REF!</definedName>
    <definedName name="TMG_R" localSheetId="3">#REF!</definedName>
    <definedName name="TMG_R" localSheetId="18">#REF!</definedName>
    <definedName name="TMG_R">#REF!</definedName>
    <definedName name="TMG_Rcalc1" localSheetId="1">#REF!</definedName>
    <definedName name="TMG_Rcalc1" localSheetId="2">#REF!</definedName>
    <definedName name="TMG_Rcalc1" localSheetId="3">#REF!</definedName>
    <definedName name="TMG_Rcalc1" localSheetId="18">#REF!</definedName>
    <definedName name="TMG_Rcalc1">#REF!</definedName>
    <definedName name="TMG_Rcalc2" localSheetId="1">#REF!</definedName>
    <definedName name="TMG_Rcalc2" localSheetId="2">#REF!</definedName>
    <definedName name="TMG_Rcalc2" localSheetId="3">#REF!</definedName>
    <definedName name="TMG_Rcalc2" localSheetId="18">#REF!</definedName>
    <definedName name="TMG_Rcalc2">#REF!</definedName>
    <definedName name="TMG_RPCH" localSheetId="1">#REF!</definedName>
    <definedName name="TMG_RPCH" localSheetId="2">#REF!</definedName>
    <definedName name="TMG_RPCH" localSheetId="3">#REF!</definedName>
    <definedName name="TMG_RPCH" localSheetId="18">#REF!</definedName>
    <definedName name="TMG_RPCH">#REF!</definedName>
    <definedName name="TMG_TMG_D" localSheetId="1">#REF!</definedName>
    <definedName name="TMG_TMG_D" localSheetId="2">#REF!</definedName>
    <definedName name="TMG_TMG_D" localSheetId="3">#REF!</definedName>
    <definedName name="TMG_TMG_D" localSheetId="18">#REF!</definedName>
    <definedName name="TMG_TMG_D">#REF!</definedName>
    <definedName name="TMG_TMG_R" localSheetId="1">#REF!</definedName>
    <definedName name="TMG_TMG_R" localSheetId="2">#REF!</definedName>
    <definedName name="TMG_TMG_R" localSheetId="3">#REF!</definedName>
    <definedName name="TMG_TMG_R" localSheetId="18">#REF!</definedName>
    <definedName name="TMG_TMG_R">#REF!</definedName>
    <definedName name="TMGcalc" localSheetId="1">#REF!</definedName>
    <definedName name="TMGcalc" localSheetId="2">#REF!</definedName>
    <definedName name="TMGcalc" localSheetId="3">#REF!</definedName>
    <definedName name="TMGcalc" localSheetId="18">#REF!</definedName>
    <definedName name="TMGcalc">#REF!</definedName>
    <definedName name="TMGO" localSheetId="1">#REF!</definedName>
    <definedName name="TMGO" localSheetId="2">#REF!</definedName>
    <definedName name="TMGO" localSheetId="3">#REF!</definedName>
    <definedName name="TMGO" localSheetId="18">#REF!</definedName>
    <definedName name="TMGO">#REF!</definedName>
    <definedName name="TMGO_D" localSheetId="1">#REF!</definedName>
    <definedName name="TMGO_D" localSheetId="2">#REF!</definedName>
    <definedName name="TMGO_D" localSheetId="3">#REF!</definedName>
    <definedName name="TMGO_D" localSheetId="18">#REF!</definedName>
    <definedName name="TMGO_D">#REF!</definedName>
    <definedName name="TMGO_Dcalc1" localSheetId="1">#REF!</definedName>
    <definedName name="TMGO_Dcalc1" localSheetId="2">#REF!</definedName>
    <definedName name="TMGO_Dcalc1" localSheetId="3">#REF!</definedName>
    <definedName name="TMGO_Dcalc1" localSheetId="18">#REF!</definedName>
    <definedName name="TMGO_Dcalc1">#REF!</definedName>
    <definedName name="TMGO_Dcalc2" localSheetId="1">#REF!</definedName>
    <definedName name="TMGO_Dcalc2" localSheetId="2">#REF!</definedName>
    <definedName name="TMGO_Dcalc2" localSheetId="3">#REF!</definedName>
    <definedName name="TMGO_Dcalc2" localSheetId="18">#REF!</definedName>
    <definedName name="TMGO_Dcalc2">#REF!</definedName>
    <definedName name="TMGO_DPCH" localSheetId="1">#REF!</definedName>
    <definedName name="TMGO_DPCH" localSheetId="2">#REF!</definedName>
    <definedName name="TMGO_DPCH" localSheetId="3">#REF!</definedName>
    <definedName name="TMGO_DPCH" localSheetId="18">#REF!</definedName>
    <definedName name="TMGO_DPCH">#REF!</definedName>
    <definedName name="TMGO_R" localSheetId="1">#REF!</definedName>
    <definedName name="TMGO_R" localSheetId="2">#REF!</definedName>
    <definedName name="TMGO_R" localSheetId="3">#REF!</definedName>
    <definedName name="TMGO_R" localSheetId="18">#REF!</definedName>
    <definedName name="TMGO_R">#REF!</definedName>
    <definedName name="TMGO_Rcalc1" localSheetId="1">#REF!</definedName>
    <definedName name="TMGO_Rcalc1" localSheetId="2">#REF!</definedName>
    <definedName name="TMGO_Rcalc1" localSheetId="3">#REF!</definedName>
    <definedName name="TMGO_Rcalc1" localSheetId="18">#REF!</definedName>
    <definedName name="TMGO_Rcalc1">#REF!</definedName>
    <definedName name="TMGO_Rcalc2" localSheetId="1">#REF!</definedName>
    <definedName name="TMGO_Rcalc2" localSheetId="2">#REF!</definedName>
    <definedName name="TMGO_Rcalc2" localSheetId="3">#REF!</definedName>
    <definedName name="TMGO_Rcalc2" localSheetId="18">#REF!</definedName>
    <definedName name="TMGO_Rcalc2">#REF!</definedName>
    <definedName name="TMGO_RPCH" localSheetId="1">#REF!</definedName>
    <definedName name="TMGO_RPCH" localSheetId="2">#REF!</definedName>
    <definedName name="TMGO_RPCH" localSheetId="3">#REF!</definedName>
    <definedName name="TMGO_RPCH" localSheetId="18">#REF!</definedName>
    <definedName name="TMGO_RPCH">#REF!</definedName>
    <definedName name="TMGO_TMGO_D" localSheetId="1">#REF!</definedName>
    <definedName name="TMGO_TMGO_D" localSheetId="2">#REF!</definedName>
    <definedName name="TMGO_TMGO_D" localSheetId="3">#REF!</definedName>
    <definedName name="TMGO_TMGO_D" localSheetId="18">#REF!</definedName>
    <definedName name="TMGO_TMGO_D">#REF!</definedName>
    <definedName name="TMGO_TMGO_R" localSheetId="1">#REF!</definedName>
    <definedName name="TMGO_TMGO_R" localSheetId="2">#REF!</definedName>
    <definedName name="TMGO_TMGO_R" localSheetId="3">#REF!</definedName>
    <definedName name="TMGO_TMGO_R" localSheetId="18">#REF!</definedName>
    <definedName name="TMGO_TMGO_R">#REF!</definedName>
    <definedName name="TMGO_WPCP33_D" localSheetId="1">#REF!</definedName>
    <definedName name="TMGO_WPCP33_D" localSheetId="2">#REF!</definedName>
    <definedName name="TMGO_WPCP33_D" localSheetId="3">#REF!</definedName>
    <definedName name="TMGO_WPCP33_D" localSheetId="18">#REF!</definedName>
    <definedName name="TMGO_WPCP33_D">#REF!</definedName>
    <definedName name="TMGXO" localSheetId="1">#REF!</definedName>
    <definedName name="TMGXO" localSheetId="2">#REF!</definedName>
    <definedName name="TMGXO" localSheetId="3">#REF!</definedName>
    <definedName name="TMGXO" localSheetId="18">#REF!</definedName>
    <definedName name="TMGXO">#REF!</definedName>
    <definedName name="TMGXO_D" localSheetId="1">#REF!</definedName>
    <definedName name="TMGXO_D" localSheetId="2">#REF!</definedName>
    <definedName name="TMGXO_D" localSheetId="3">#REF!</definedName>
    <definedName name="TMGXO_D" localSheetId="18">#REF!</definedName>
    <definedName name="TMGXO_D">#REF!</definedName>
    <definedName name="TMGXO_Dcalc1" localSheetId="1">#REF!</definedName>
    <definedName name="TMGXO_Dcalc1" localSheetId="2">#REF!</definedName>
    <definedName name="TMGXO_Dcalc1" localSheetId="3">#REF!</definedName>
    <definedName name="TMGXO_Dcalc1" localSheetId="18">#REF!</definedName>
    <definedName name="TMGXO_Dcalc1">#REF!</definedName>
    <definedName name="TMGXO_Dcalc2" localSheetId="1">#REF!</definedName>
    <definedName name="TMGXO_Dcalc2" localSheetId="2">#REF!</definedName>
    <definedName name="TMGXO_Dcalc2" localSheetId="3">#REF!</definedName>
    <definedName name="TMGXO_Dcalc2" localSheetId="18">#REF!</definedName>
    <definedName name="TMGXO_Dcalc2">#REF!</definedName>
    <definedName name="TMGXO_DPCH" localSheetId="1">#REF!</definedName>
    <definedName name="TMGXO_DPCH" localSheetId="2">#REF!</definedName>
    <definedName name="TMGXO_DPCH" localSheetId="3">#REF!</definedName>
    <definedName name="TMGXO_DPCH" localSheetId="18">#REF!</definedName>
    <definedName name="TMGXO_DPCH">#REF!</definedName>
    <definedName name="TMGXO_lvTMGXO_Dcalc2" localSheetId="1">#REF!</definedName>
    <definedName name="TMGXO_lvTMGXO_Dcalc2" localSheetId="2">#REF!</definedName>
    <definedName name="TMGXO_lvTMGXO_Dcalc2" localSheetId="3">#REF!</definedName>
    <definedName name="TMGXO_lvTMGXO_Dcalc2" localSheetId="18">#REF!</definedName>
    <definedName name="TMGXO_lvTMGXO_Dcalc2">#REF!</definedName>
    <definedName name="TMGXO_R" localSheetId="1">#REF!</definedName>
    <definedName name="TMGXO_R" localSheetId="2">#REF!</definedName>
    <definedName name="TMGXO_R" localSheetId="3">#REF!</definedName>
    <definedName name="TMGXO_R" localSheetId="18">#REF!</definedName>
    <definedName name="TMGXO_R">#REF!</definedName>
    <definedName name="TMGXO_Rcalc1" localSheetId="1">#REF!</definedName>
    <definedName name="TMGXO_Rcalc1" localSheetId="2">#REF!</definedName>
    <definedName name="TMGXO_Rcalc1" localSheetId="3">#REF!</definedName>
    <definedName name="TMGXO_Rcalc1" localSheetId="18">#REF!</definedName>
    <definedName name="TMGXO_Rcalc1">#REF!</definedName>
    <definedName name="TMGXO_Rcalc2" localSheetId="1">#REF!</definedName>
    <definedName name="TMGXO_Rcalc2" localSheetId="2">#REF!</definedName>
    <definedName name="TMGXO_Rcalc2" localSheetId="3">#REF!</definedName>
    <definedName name="TMGXO_Rcalc2" localSheetId="18">#REF!</definedName>
    <definedName name="TMGXO_Rcalc2">#REF!</definedName>
    <definedName name="TMGXO_RPCH" localSheetId="1">#REF!</definedName>
    <definedName name="TMGXO_RPCH" localSheetId="2">#REF!</definedName>
    <definedName name="TMGXO_RPCH" localSheetId="3">#REF!</definedName>
    <definedName name="TMGXO_RPCH" localSheetId="18">#REF!</definedName>
    <definedName name="TMGXO_RPCH">#REF!</definedName>
    <definedName name="TMGXO_TMGXO_D" localSheetId="1">#REF!</definedName>
    <definedName name="TMGXO_TMGXO_D" localSheetId="2">#REF!</definedName>
    <definedName name="TMGXO_TMGXO_D" localSheetId="3">#REF!</definedName>
    <definedName name="TMGXO_TMGXO_D" localSheetId="18">#REF!</definedName>
    <definedName name="TMGXO_TMGXO_D">#REF!</definedName>
    <definedName name="TMGXO_TMGXO_R" localSheetId="1">#REF!</definedName>
    <definedName name="TMGXO_TMGXO_R" localSheetId="2">#REF!</definedName>
    <definedName name="TMGXO_TMGXO_R" localSheetId="3">#REF!</definedName>
    <definedName name="TMGXO_TMGXO_R" localSheetId="18">#REF!</definedName>
    <definedName name="TMGXO_TMGXO_R">#REF!</definedName>
    <definedName name="TMS" localSheetId="1">#REF!</definedName>
    <definedName name="TMS" localSheetId="2">#REF!</definedName>
    <definedName name="TMS" localSheetId="3">#REF!</definedName>
    <definedName name="TMS" localSheetId="18">#REF!</definedName>
    <definedName name="TMS">#REF!</definedName>
    <definedName name="TMS_D" localSheetId="1">#REF!</definedName>
    <definedName name="TMS_D" localSheetId="2">#REF!</definedName>
    <definedName name="TMS_D" localSheetId="3">#REF!</definedName>
    <definedName name="TMS_D" localSheetId="18">#REF!</definedName>
    <definedName name="TMS_D">#REF!</definedName>
    <definedName name="TMS_R" localSheetId="1">#REF!</definedName>
    <definedName name="TMS_R" localSheetId="2">#REF!</definedName>
    <definedName name="TMS_R" localSheetId="3">#REF!</definedName>
    <definedName name="TMS_R" localSheetId="18">#REF!</definedName>
    <definedName name="TMS_R">#REF!</definedName>
    <definedName name="to_do_1">[7]DBF!$AK$72:$AO$72</definedName>
    <definedName name="to_do_2">[7]DBF!$AJ$42:$AO$42</definedName>
    <definedName name="to_do_3">[7]DBF!$AK$113:$AO$113</definedName>
    <definedName name="TOP" localSheetId="1">#REF!</definedName>
    <definedName name="TOP" localSheetId="2">#REF!</definedName>
    <definedName name="TOP" localSheetId="3">#REF!</definedName>
    <definedName name="TOP" localSheetId="18">#REF!</definedName>
    <definedName name="TOP">#REF!</definedName>
    <definedName name="TOP_BORDER" localSheetId="1">'[13]Crude Oil Reserves1980-2003'!#REF!</definedName>
    <definedName name="TOP_BORDER" localSheetId="2">'[13]Crude Oil Reserves1980-2003'!#REF!</definedName>
    <definedName name="TOP_BORDER" localSheetId="3">'[13]Crude Oil Reserves1980-2003'!#REF!</definedName>
    <definedName name="TOP_BORDER" localSheetId="18">'[13]Crude Oil Reserves1980-2003'!#REF!</definedName>
    <definedName name="TOP_BORDER">'[13]Crude Oil Reserves1980-2003'!#REF!</definedName>
    <definedName name="Trade_balance" localSheetId="1">#REF!</definedName>
    <definedName name="Trade_balance" localSheetId="2">#REF!</definedName>
    <definedName name="Trade_balance" localSheetId="3">#REF!</definedName>
    <definedName name="Trade_balance" localSheetId="18">#REF!</definedName>
    <definedName name="Trade_balance">#REF!</definedName>
    <definedName name="TX" localSheetId="1">#REF!</definedName>
    <definedName name="TX" localSheetId="2">#REF!</definedName>
    <definedName name="TX" localSheetId="3">#REF!</definedName>
    <definedName name="TX" localSheetId="18">#REF!</definedName>
    <definedName name="TX">#REF!</definedName>
    <definedName name="TX.PRI.NFSV.XU" localSheetId="1">#REF!</definedName>
    <definedName name="TX.PRI.NFSV.XU" localSheetId="2">#REF!</definedName>
    <definedName name="TX.PRI.NFSV.XU" localSheetId="3">#REF!</definedName>
    <definedName name="TX.PRI.NFSV.XU" localSheetId="18">#REF!</definedName>
    <definedName name="TX.PRI.NFSV.XU">#REF!</definedName>
    <definedName name="TX.QTY.COM1.XD.WB" localSheetId="1">#REF!</definedName>
    <definedName name="TX.QTY.COM1.XD.WB" localSheetId="2">#REF!</definedName>
    <definedName name="TX.QTY.COM1.XD.WB" localSheetId="3">#REF!</definedName>
    <definedName name="TX.QTY.COM1.XD.WB" localSheetId="18">#REF!</definedName>
    <definedName name="TX.QTY.COM1.XD.WB">#REF!</definedName>
    <definedName name="TX.QTY.COM2.XD.WB" localSheetId="1">#REF!</definedName>
    <definedName name="TX.QTY.COM2.XD.WB" localSheetId="2">#REF!</definedName>
    <definedName name="TX.QTY.COM2.XD.WB" localSheetId="3">#REF!</definedName>
    <definedName name="TX.QTY.COM2.XD.WB" localSheetId="18">#REF!</definedName>
    <definedName name="TX.QTY.COM2.XD.WB">#REF!</definedName>
    <definedName name="TX.QTY.COM3.XD.WB" localSheetId="1">#REF!</definedName>
    <definedName name="TX.QTY.COM3.XD.WB" localSheetId="2">#REF!</definedName>
    <definedName name="TX.QTY.COM3.XD.WB" localSheetId="3">#REF!</definedName>
    <definedName name="TX.QTY.COM3.XD.WB" localSheetId="18">#REF!</definedName>
    <definedName name="TX.QTY.COM3.XD.WB">#REF!</definedName>
    <definedName name="TX.QTY.COM4.XD.WB" localSheetId="1">#REF!</definedName>
    <definedName name="TX.QTY.COM4.XD.WB" localSheetId="2">#REF!</definedName>
    <definedName name="TX.QTY.COM4.XD.WB" localSheetId="3">#REF!</definedName>
    <definedName name="TX.QTY.COM4.XD.WB" localSheetId="18">#REF!</definedName>
    <definedName name="TX.QTY.COM4.XD.WB">#REF!</definedName>
    <definedName name="TX.QTY.MANF.XD.WB" localSheetId="1">#REF!</definedName>
    <definedName name="TX.QTY.MANF.XD.WB" localSheetId="2">#REF!</definedName>
    <definedName name="TX.QTY.MANF.XD.WB" localSheetId="3">#REF!</definedName>
    <definedName name="TX.QTY.MANF.XD.WB" localSheetId="18">#REF!</definedName>
    <definedName name="TX.QTY.MANF.XD.WB">#REF!</definedName>
    <definedName name="TX.QTY.MRCH.XD.WB" localSheetId="1">#REF!</definedName>
    <definedName name="TX.QTY.MRCH.XD.WB" localSheetId="2">#REF!</definedName>
    <definedName name="TX.QTY.MRCH.XD.WB" localSheetId="3">#REF!</definedName>
    <definedName name="TX.QTY.MRCH.XD.WB" localSheetId="18">#REF!</definedName>
    <definedName name="TX.QTY.MRCH.XD.WB">#REF!</definedName>
    <definedName name="TX.QTY.OCOM.XD.WB" localSheetId="1">#REF!</definedName>
    <definedName name="TX.QTY.OCOM.XD.WB" localSheetId="2">#REF!</definedName>
    <definedName name="TX.QTY.OCOM.XD.WB" localSheetId="3">#REF!</definedName>
    <definedName name="TX.QTY.OCOM.XD.WB" localSheetId="18">#REF!</definedName>
    <definedName name="TX.QTY.OCOM.XD.WB">#REF!</definedName>
    <definedName name="TX.QTY.TCOM.XD.WB" localSheetId="1">#REF!</definedName>
    <definedName name="TX.QTY.TCOM.XD.WB" localSheetId="2">#REF!</definedName>
    <definedName name="TX.QTY.TCOM.XD.WB" localSheetId="3">#REF!</definedName>
    <definedName name="TX.QTY.TCOM.XD.WB" localSheetId="18">#REF!</definedName>
    <definedName name="TX.QTY.TCOM.XD.WB">#REF!</definedName>
    <definedName name="TX.VAL.COM1.CD.WB" localSheetId="1">#REF!</definedName>
    <definedName name="TX.VAL.COM1.CD.WB" localSheetId="2">#REF!</definedName>
    <definedName name="TX.VAL.COM1.CD.WB" localSheetId="3">#REF!</definedName>
    <definedName name="TX.VAL.COM1.CD.WB" localSheetId="18">#REF!</definedName>
    <definedName name="TX.VAL.COM1.CD.WB">#REF!</definedName>
    <definedName name="TX.VAL.COM1.KD.WB" localSheetId="1">#REF!</definedName>
    <definedName name="TX.VAL.COM1.KD.WB" localSheetId="2">#REF!</definedName>
    <definedName name="TX.VAL.COM1.KD.WB" localSheetId="3">#REF!</definedName>
    <definedName name="TX.VAL.COM1.KD.WB" localSheetId="18">#REF!</definedName>
    <definedName name="TX.VAL.COM1.KD.WB">#REF!</definedName>
    <definedName name="TX.VAL.COM2.CD.WB" localSheetId="1">#REF!</definedName>
    <definedName name="TX.VAL.COM2.CD.WB" localSheetId="2">#REF!</definedName>
    <definedName name="TX.VAL.COM2.CD.WB" localSheetId="3">#REF!</definedName>
    <definedName name="TX.VAL.COM2.CD.WB" localSheetId="18">#REF!</definedName>
    <definedName name="TX.VAL.COM2.CD.WB">#REF!</definedName>
    <definedName name="TX.VAL.COM2.KD.WB" localSheetId="1">#REF!</definedName>
    <definedName name="TX.VAL.COM2.KD.WB" localSheetId="2">#REF!</definedName>
    <definedName name="TX.VAL.COM2.KD.WB" localSheetId="3">#REF!</definedName>
    <definedName name="TX.VAL.COM2.KD.WB" localSheetId="18">#REF!</definedName>
    <definedName name="TX.VAL.COM2.KD.WB">#REF!</definedName>
    <definedName name="TX.VAL.COM3.CD.WB" localSheetId="1">#REF!</definedName>
    <definedName name="TX.VAL.COM3.CD.WB" localSheetId="2">#REF!</definedName>
    <definedName name="TX.VAL.COM3.CD.WB" localSheetId="3">#REF!</definedName>
    <definedName name="TX.VAL.COM3.CD.WB" localSheetId="18">#REF!</definedName>
    <definedName name="TX.VAL.COM3.CD.WB">#REF!</definedName>
    <definedName name="TX.VAL.COM3.KD.WB" localSheetId="1">#REF!</definedName>
    <definedName name="TX.VAL.COM3.KD.WB" localSheetId="2">#REF!</definedName>
    <definedName name="TX.VAL.COM3.KD.WB" localSheetId="3">#REF!</definedName>
    <definedName name="TX.VAL.COM3.KD.WB" localSheetId="18">#REF!</definedName>
    <definedName name="TX.VAL.COM3.KD.WB">#REF!</definedName>
    <definedName name="TX.VAL.COM4.CD.WB" localSheetId="1">#REF!</definedName>
    <definedName name="TX.VAL.COM4.CD.WB" localSheetId="2">#REF!</definedName>
    <definedName name="TX.VAL.COM4.CD.WB" localSheetId="3">#REF!</definedName>
    <definedName name="TX.VAL.COM4.CD.WB" localSheetId="18">#REF!</definedName>
    <definedName name="TX.VAL.COM4.CD.WB">#REF!</definedName>
    <definedName name="TX.VAL.COM4.KD.WB" localSheetId="1">#REF!</definedName>
    <definedName name="TX.VAL.COM4.KD.WB" localSheetId="2">#REF!</definedName>
    <definedName name="TX.VAL.COM4.KD.WB" localSheetId="3">#REF!</definedName>
    <definedName name="TX.VAL.COM4.KD.WB" localSheetId="18">#REF!</definedName>
    <definedName name="TX.VAL.COM4.KD.WB">#REF!</definedName>
    <definedName name="TX.VAL.MANF.CD.WB" localSheetId="1">#REF!</definedName>
    <definedName name="TX.VAL.MANF.CD.WB" localSheetId="2">#REF!</definedName>
    <definedName name="TX.VAL.MANF.CD.WB" localSheetId="3">#REF!</definedName>
    <definedName name="TX.VAL.MANF.CD.WB" localSheetId="18">#REF!</definedName>
    <definedName name="TX.VAL.MANF.CD.WB">#REF!</definedName>
    <definedName name="TX.VAL.MANF.KD.WB" localSheetId="1">#REF!</definedName>
    <definedName name="TX.VAL.MANF.KD.WB" localSheetId="2">#REF!</definedName>
    <definedName name="TX.VAL.MANF.KD.WB" localSheetId="3">#REF!</definedName>
    <definedName name="TX.VAL.MANF.KD.WB" localSheetId="18">#REF!</definedName>
    <definedName name="TX.VAL.MANF.KD.WB">#REF!</definedName>
    <definedName name="TX.VAL.MRCH.CD.WB" localSheetId="1">#REF!</definedName>
    <definedName name="TX.VAL.MRCH.CD.WB" localSheetId="2">#REF!</definedName>
    <definedName name="TX.VAL.MRCH.CD.WB" localSheetId="3">#REF!</definedName>
    <definedName name="TX.VAL.MRCH.CD.WB" localSheetId="18">#REF!</definedName>
    <definedName name="TX.VAL.MRCH.CD.WB">#REF!</definedName>
    <definedName name="TX.VAL.MRCH.KD.WB" localSheetId="1">#REF!</definedName>
    <definedName name="TX.VAL.MRCH.KD.WB" localSheetId="2">#REF!</definedName>
    <definedName name="TX.VAL.MRCH.KD.WB" localSheetId="3">#REF!</definedName>
    <definedName name="TX.VAL.MRCH.KD.WB" localSheetId="18">#REF!</definedName>
    <definedName name="TX.VAL.MRCH.KD.WB">#REF!</definedName>
    <definedName name="TX.VAL.OCOM.CD.WB" localSheetId="1">#REF!</definedName>
    <definedName name="TX.VAL.OCOM.CD.WB" localSheetId="2">#REF!</definedName>
    <definedName name="TX.VAL.OCOM.CD.WB" localSheetId="3">#REF!</definedName>
    <definedName name="TX.VAL.OCOM.CD.WB" localSheetId="18">#REF!</definedName>
    <definedName name="TX.VAL.OCOM.CD.WB">#REF!</definedName>
    <definedName name="TX.VAL.OCOM.KD.WB" localSheetId="1">#REF!</definedName>
    <definedName name="TX.VAL.OCOM.KD.WB" localSheetId="2">#REF!</definedName>
    <definedName name="TX.VAL.OCOM.KD.WB" localSheetId="3">#REF!</definedName>
    <definedName name="TX.VAL.OCOM.KD.WB" localSheetId="18">#REF!</definedName>
    <definedName name="TX.VAL.OCOM.KD.WB">#REF!</definedName>
    <definedName name="TX.VAL.TCOM.CD.WB" localSheetId="1">#REF!</definedName>
    <definedName name="TX.VAL.TCOM.CD.WB" localSheetId="2">#REF!</definedName>
    <definedName name="TX.VAL.TCOM.CD.WB" localSheetId="3">#REF!</definedName>
    <definedName name="TX.VAL.TCOM.CD.WB" localSheetId="18">#REF!</definedName>
    <definedName name="TX.VAL.TCOM.CD.WB">#REF!</definedName>
    <definedName name="TX.VAL.TCOM.KD.WB" localSheetId="1">#REF!</definedName>
    <definedName name="TX.VAL.TCOM.KD.WB" localSheetId="2">#REF!</definedName>
    <definedName name="TX.VAL.TCOM.KD.WB" localSheetId="3">#REF!</definedName>
    <definedName name="TX.VAL.TCOM.KD.WB" localSheetId="18">#REF!</definedName>
    <definedName name="TX.VAL.TCOM.KD.WB">#REF!</definedName>
    <definedName name="TX.VOL.NFSV.XD" localSheetId="1">#REF!</definedName>
    <definedName name="TX.VOL.NFSV.XD" localSheetId="2">#REF!</definedName>
    <definedName name="TX.VOL.NFSV.XD" localSheetId="3">#REF!</definedName>
    <definedName name="TX.VOL.NFSV.XD" localSheetId="18">#REF!</definedName>
    <definedName name="TX.VOL.NFSV.XD">#REF!</definedName>
    <definedName name="TX_D" localSheetId="1">#REF!</definedName>
    <definedName name="TX_D" localSheetId="2">#REF!</definedName>
    <definedName name="TX_D" localSheetId="3">#REF!</definedName>
    <definedName name="TX_D" localSheetId="18">#REF!</definedName>
    <definedName name="TX_D">#REF!</definedName>
    <definedName name="TX_Dcalc1" localSheetId="1">#REF!</definedName>
    <definedName name="TX_Dcalc1" localSheetId="2">#REF!</definedName>
    <definedName name="TX_Dcalc1" localSheetId="3">#REF!</definedName>
    <definedName name="TX_Dcalc1" localSheetId="18">#REF!</definedName>
    <definedName name="TX_Dcalc1">#REF!</definedName>
    <definedName name="TX_Dcalc2" localSheetId="1">#REF!</definedName>
    <definedName name="TX_Dcalc2" localSheetId="2">#REF!</definedName>
    <definedName name="TX_Dcalc2" localSheetId="3">#REF!</definedName>
    <definedName name="TX_Dcalc2" localSheetId="18">#REF!</definedName>
    <definedName name="TX_Dcalc2">#REF!</definedName>
    <definedName name="TX_DPCH" localSheetId="1">#REF!</definedName>
    <definedName name="TX_DPCH" localSheetId="2">#REF!</definedName>
    <definedName name="TX_DPCH" localSheetId="3">#REF!</definedName>
    <definedName name="TX_DPCH" localSheetId="18">#REF!</definedName>
    <definedName name="TX_DPCH">#REF!</definedName>
    <definedName name="TX_R" localSheetId="1">#REF!</definedName>
    <definedName name="TX_R" localSheetId="2">#REF!</definedName>
    <definedName name="TX_R" localSheetId="3">#REF!</definedName>
    <definedName name="TX_R" localSheetId="18">#REF!</definedName>
    <definedName name="TX_R">#REF!</definedName>
    <definedName name="TX_Rcalc1" localSheetId="1">#REF!</definedName>
    <definedName name="TX_Rcalc1" localSheetId="2">#REF!</definedName>
    <definedName name="TX_Rcalc1" localSheetId="3">#REF!</definedName>
    <definedName name="TX_Rcalc1" localSheetId="18">#REF!</definedName>
    <definedName name="TX_Rcalc1">#REF!</definedName>
    <definedName name="TX_Rcalc2" localSheetId="1">#REF!</definedName>
    <definedName name="TX_Rcalc2" localSheetId="2">#REF!</definedName>
    <definedName name="TX_Rcalc2" localSheetId="3">#REF!</definedName>
    <definedName name="TX_Rcalc2" localSheetId="18">#REF!</definedName>
    <definedName name="TX_Rcalc2">#REF!</definedName>
    <definedName name="TX_RPCH" localSheetId="1">#REF!</definedName>
    <definedName name="TX_RPCH" localSheetId="2">#REF!</definedName>
    <definedName name="TX_RPCH" localSheetId="3">#REF!</definedName>
    <definedName name="TX_RPCH" localSheetId="18">#REF!</definedName>
    <definedName name="TX_RPCH">#REF!</definedName>
    <definedName name="TX_TX_D" localSheetId="1">#REF!</definedName>
    <definedName name="TX_TX_D" localSheetId="2">#REF!</definedName>
    <definedName name="TX_TX_D" localSheetId="3">#REF!</definedName>
    <definedName name="TX_TX_D" localSheetId="18">#REF!</definedName>
    <definedName name="TX_TX_D">#REF!</definedName>
    <definedName name="TX_TX_R" localSheetId="1">#REF!</definedName>
    <definedName name="TX_TX_R" localSheetId="2">#REF!</definedName>
    <definedName name="TX_TX_R" localSheetId="3">#REF!</definedName>
    <definedName name="TX_TX_R" localSheetId="18">#REF!</definedName>
    <definedName name="TX_TX_R">#REF!</definedName>
    <definedName name="TXcalc" localSheetId="1">#REF!</definedName>
    <definedName name="TXcalc" localSheetId="2">#REF!</definedName>
    <definedName name="TXcalc" localSheetId="3">#REF!</definedName>
    <definedName name="TXcalc" localSheetId="18">#REF!</definedName>
    <definedName name="TXcalc">#REF!</definedName>
    <definedName name="TXG" localSheetId="1">#REF!</definedName>
    <definedName name="TXG" localSheetId="2">#REF!</definedName>
    <definedName name="TXG" localSheetId="3">#REF!</definedName>
    <definedName name="TXG" localSheetId="18">#REF!</definedName>
    <definedName name="TXG">#REF!</definedName>
    <definedName name="TXG_D" localSheetId="1">#REF!</definedName>
    <definedName name="TXG_D" localSheetId="2">#REF!</definedName>
    <definedName name="TXG_D" localSheetId="3">#REF!</definedName>
    <definedName name="TXG_D" localSheetId="18">#REF!</definedName>
    <definedName name="TXG_D">#REF!</definedName>
    <definedName name="TXG_Dcalc1" localSheetId="1">#REF!</definedName>
    <definedName name="TXG_Dcalc1" localSheetId="2">#REF!</definedName>
    <definedName name="TXG_Dcalc1" localSheetId="3">#REF!</definedName>
    <definedName name="TXG_Dcalc1" localSheetId="18">#REF!</definedName>
    <definedName name="TXG_Dcalc1">#REF!</definedName>
    <definedName name="TXG_Dcalc2" localSheetId="1">#REF!</definedName>
    <definedName name="TXG_Dcalc2" localSheetId="2">#REF!</definedName>
    <definedName name="TXG_Dcalc2" localSheetId="3">#REF!</definedName>
    <definedName name="TXG_Dcalc2" localSheetId="18">#REF!</definedName>
    <definedName name="TXG_Dcalc2">#REF!</definedName>
    <definedName name="TXG_DPCH" localSheetId="1">#REF!</definedName>
    <definedName name="TXG_DPCH" localSheetId="2">#REF!</definedName>
    <definedName name="TXG_DPCH" localSheetId="3">#REF!</definedName>
    <definedName name="TXG_DPCH" localSheetId="18">#REF!</definedName>
    <definedName name="TXG_DPCH">#REF!</definedName>
    <definedName name="TXG_R" localSheetId="1">#REF!</definedName>
    <definedName name="TXG_R" localSheetId="2">#REF!</definedName>
    <definedName name="TXG_R" localSheetId="3">#REF!</definedName>
    <definedName name="TXG_R" localSheetId="18">#REF!</definedName>
    <definedName name="TXG_R">#REF!</definedName>
    <definedName name="TXG_Rcalc1" localSheetId="1">#REF!</definedName>
    <definedName name="TXG_Rcalc1" localSheetId="2">#REF!</definedName>
    <definedName name="TXG_Rcalc1" localSheetId="3">#REF!</definedName>
    <definedName name="TXG_Rcalc1" localSheetId="18">#REF!</definedName>
    <definedName name="TXG_Rcalc1">#REF!</definedName>
    <definedName name="TXG_Rcalc2" localSheetId="1">#REF!</definedName>
    <definedName name="TXG_Rcalc2" localSheetId="2">#REF!</definedName>
    <definedName name="TXG_Rcalc2" localSheetId="3">#REF!</definedName>
    <definedName name="TXG_Rcalc2" localSheetId="18">#REF!</definedName>
    <definedName name="TXG_Rcalc2">#REF!</definedName>
    <definedName name="TXG_RPCH" localSheetId="1">#REF!</definedName>
    <definedName name="TXG_RPCH" localSheetId="2">#REF!</definedName>
    <definedName name="TXG_RPCH" localSheetId="3">#REF!</definedName>
    <definedName name="TXG_RPCH" localSheetId="18">#REF!</definedName>
    <definedName name="TXG_RPCH">#REF!</definedName>
    <definedName name="TXG_TXG_D" localSheetId="1">#REF!</definedName>
    <definedName name="TXG_TXG_D" localSheetId="2">#REF!</definedName>
    <definedName name="TXG_TXG_D" localSheetId="3">#REF!</definedName>
    <definedName name="TXG_TXG_D" localSheetId="18">#REF!</definedName>
    <definedName name="TXG_TXG_D">#REF!</definedName>
    <definedName name="TXG_TXG_R" localSheetId="1">#REF!</definedName>
    <definedName name="TXG_TXG_R" localSheetId="2">#REF!</definedName>
    <definedName name="TXG_TXG_R" localSheetId="3">#REF!</definedName>
    <definedName name="TXG_TXG_R" localSheetId="18">#REF!</definedName>
    <definedName name="TXG_TXG_R">#REF!</definedName>
    <definedName name="TXGcalc" localSheetId="1">#REF!</definedName>
    <definedName name="TXGcalc" localSheetId="2">#REF!</definedName>
    <definedName name="TXGcalc" localSheetId="3">#REF!</definedName>
    <definedName name="TXGcalc" localSheetId="18">#REF!</definedName>
    <definedName name="TXGcalc">#REF!</definedName>
    <definedName name="TXGO" localSheetId="1">#REF!</definedName>
    <definedName name="TXGO" localSheetId="2">#REF!</definedName>
    <definedName name="TXGO" localSheetId="3">#REF!</definedName>
    <definedName name="TXGO" localSheetId="18">#REF!</definedName>
    <definedName name="TXGO">#REF!</definedName>
    <definedName name="TXGO_D" localSheetId="1">#REF!</definedName>
    <definedName name="TXGO_D" localSheetId="2">#REF!</definedName>
    <definedName name="TXGO_D" localSheetId="3">#REF!</definedName>
    <definedName name="TXGO_D" localSheetId="18">#REF!</definedName>
    <definedName name="TXGO_D">#REF!</definedName>
    <definedName name="TXGO_Dcalc1" localSheetId="1">#REF!</definedName>
    <definedName name="TXGO_Dcalc1" localSheetId="2">#REF!</definedName>
    <definedName name="TXGO_Dcalc1" localSheetId="3">#REF!</definedName>
    <definedName name="TXGO_Dcalc1" localSheetId="18">#REF!</definedName>
    <definedName name="TXGO_Dcalc1">#REF!</definedName>
    <definedName name="TXGO_Dcalc2" localSheetId="1">#REF!</definedName>
    <definedName name="TXGO_Dcalc2" localSheetId="2">#REF!</definedName>
    <definedName name="TXGO_Dcalc2" localSheetId="3">#REF!</definedName>
    <definedName name="TXGO_Dcalc2" localSheetId="18">#REF!</definedName>
    <definedName name="TXGO_Dcalc2">#REF!</definedName>
    <definedName name="TXGO_DPCH" localSheetId="1">#REF!</definedName>
    <definedName name="TXGO_DPCH" localSheetId="2">#REF!</definedName>
    <definedName name="TXGO_DPCH" localSheetId="3">#REF!</definedName>
    <definedName name="TXGO_DPCH" localSheetId="18">#REF!</definedName>
    <definedName name="TXGO_DPCH">#REF!</definedName>
    <definedName name="TXGO_R" localSheetId="1">#REF!</definedName>
    <definedName name="TXGO_R" localSheetId="2">#REF!</definedName>
    <definedName name="TXGO_R" localSheetId="3">#REF!</definedName>
    <definedName name="TXGO_R" localSheetId="18">#REF!</definedName>
    <definedName name="TXGO_R">#REF!</definedName>
    <definedName name="TXGO_Rcalc1" localSheetId="1">#REF!</definedName>
    <definedName name="TXGO_Rcalc1" localSheetId="2">#REF!</definedName>
    <definedName name="TXGO_Rcalc1" localSheetId="3">#REF!</definedName>
    <definedName name="TXGO_Rcalc1" localSheetId="18">#REF!</definedName>
    <definedName name="TXGO_Rcalc1">#REF!</definedName>
    <definedName name="TXGO_Rcalc2" localSheetId="1">#REF!</definedName>
    <definedName name="TXGO_Rcalc2" localSheetId="2">#REF!</definedName>
    <definedName name="TXGO_Rcalc2" localSheetId="3">#REF!</definedName>
    <definedName name="TXGO_Rcalc2" localSheetId="18">#REF!</definedName>
    <definedName name="TXGO_Rcalc2">#REF!</definedName>
    <definedName name="TXGO_RPCH" localSheetId="1">#REF!</definedName>
    <definedName name="TXGO_RPCH" localSheetId="2">#REF!</definedName>
    <definedName name="TXGO_RPCH" localSheetId="3">#REF!</definedName>
    <definedName name="TXGO_RPCH" localSheetId="18">#REF!</definedName>
    <definedName name="TXGO_RPCH">#REF!</definedName>
    <definedName name="TXGO_TXGO_D" localSheetId="1">#REF!</definedName>
    <definedName name="TXGO_TXGO_D" localSheetId="2">#REF!</definedName>
    <definedName name="TXGO_TXGO_D" localSheetId="3">#REF!</definedName>
    <definedName name="TXGO_TXGO_D" localSheetId="18">#REF!</definedName>
    <definedName name="TXGO_TXGO_D">#REF!</definedName>
    <definedName name="TXGO_TXGO_R" localSheetId="1">#REF!</definedName>
    <definedName name="TXGO_TXGO_R" localSheetId="2">#REF!</definedName>
    <definedName name="TXGO_TXGO_R" localSheetId="3">#REF!</definedName>
    <definedName name="TXGO_TXGO_R" localSheetId="18">#REF!</definedName>
    <definedName name="TXGO_TXGO_R">#REF!</definedName>
    <definedName name="TXGO_WPCP33_D" localSheetId="1">#REF!</definedName>
    <definedName name="TXGO_WPCP33_D" localSheetId="2">#REF!</definedName>
    <definedName name="TXGO_WPCP33_D" localSheetId="3">#REF!</definedName>
    <definedName name="TXGO_WPCP33_D" localSheetId="18">#REF!</definedName>
    <definedName name="TXGO_WPCP33_D">#REF!</definedName>
    <definedName name="TXGXO" localSheetId="1">#REF!</definedName>
    <definedName name="TXGXO" localSheetId="2">#REF!</definedName>
    <definedName name="TXGXO" localSheetId="3">#REF!</definedName>
    <definedName name="TXGXO" localSheetId="18">#REF!</definedName>
    <definedName name="TXGXO">#REF!</definedName>
    <definedName name="TXGXO_D" localSheetId="1">#REF!</definedName>
    <definedName name="TXGXO_D" localSheetId="2">#REF!</definedName>
    <definedName name="TXGXO_D" localSheetId="3">#REF!</definedName>
    <definedName name="TXGXO_D" localSheetId="18">#REF!</definedName>
    <definedName name="TXGXO_D">#REF!</definedName>
    <definedName name="TXGXO_Dcalc1" localSheetId="1">#REF!</definedName>
    <definedName name="TXGXO_Dcalc1" localSheetId="2">#REF!</definedName>
    <definedName name="TXGXO_Dcalc1" localSheetId="3">#REF!</definedName>
    <definedName name="TXGXO_Dcalc1" localSheetId="18">#REF!</definedName>
    <definedName name="TXGXO_Dcalc1">#REF!</definedName>
    <definedName name="TXGXO_Dcalc2" localSheetId="1">#REF!</definedName>
    <definedName name="TXGXO_Dcalc2" localSheetId="2">#REF!</definedName>
    <definedName name="TXGXO_Dcalc2" localSheetId="3">#REF!</definedName>
    <definedName name="TXGXO_Dcalc2" localSheetId="18">#REF!</definedName>
    <definedName name="TXGXO_Dcalc2">#REF!</definedName>
    <definedName name="TXGXO_DPCH" localSheetId="1">#REF!</definedName>
    <definedName name="TXGXO_DPCH" localSheetId="2">#REF!</definedName>
    <definedName name="TXGXO_DPCH" localSheetId="3">#REF!</definedName>
    <definedName name="TXGXO_DPCH" localSheetId="18">#REF!</definedName>
    <definedName name="TXGXO_DPCH">#REF!</definedName>
    <definedName name="TXGXO_lvTXGXO_Dcalc2" localSheetId="1">#REF!</definedName>
    <definedName name="TXGXO_lvTXGXO_Dcalc2" localSheetId="2">#REF!</definedName>
    <definedName name="TXGXO_lvTXGXO_Dcalc2" localSheetId="3">#REF!</definedName>
    <definedName name="TXGXO_lvTXGXO_Dcalc2" localSheetId="18">#REF!</definedName>
    <definedName name="TXGXO_lvTXGXO_Dcalc2">#REF!</definedName>
    <definedName name="TXGXO_R" localSheetId="1">#REF!</definedName>
    <definedName name="TXGXO_R" localSheetId="2">#REF!</definedName>
    <definedName name="TXGXO_R" localSheetId="3">#REF!</definedName>
    <definedName name="TXGXO_R" localSheetId="18">#REF!</definedName>
    <definedName name="TXGXO_R">#REF!</definedName>
    <definedName name="TXGXO_Rcalc1" localSheetId="1">#REF!</definedName>
    <definedName name="TXGXO_Rcalc1" localSheetId="2">#REF!</definedName>
    <definedName name="TXGXO_Rcalc1" localSheetId="3">#REF!</definedName>
    <definedName name="TXGXO_Rcalc1" localSheetId="18">#REF!</definedName>
    <definedName name="TXGXO_Rcalc1">#REF!</definedName>
    <definedName name="TXGXO_Rcalc2" localSheetId="1">#REF!</definedName>
    <definedName name="TXGXO_Rcalc2" localSheetId="2">#REF!</definedName>
    <definedName name="TXGXO_Rcalc2" localSheetId="3">#REF!</definedName>
    <definedName name="TXGXO_Rcalc2" localSheetId="18">#REF!</definedName>
    <definedName name="TXGXO_Rcalc2">#REF!</definedName>
    <definedName name="TXGXO_RPCH" localSheetId="1">#REF!</definedName>
    <definedName name="TXGXO_RPCH" localSheetId="2">#REF!</definedName>
    <definedName name="TXGXO_RPCH" localSheetId="3">#REF!</definedName>
    <definedName name="TXGXO_RPCH" localSheetId="18">#REF!</definedName>
    <definedName name="TXGXO_RPCH">#REF!</definedName>
    <definedName name="TXGXO_TXGXO_D" localSheetId="1">#REF!</definedName>
    <definedName name="TXGXO_TXGXO_D" localSheetId="2">#REF!</definedName>
    <definedName name="TXGXO_TXGXO_D" localSheetId="3">#REF!</definedName>
    <definedName name="TXGXO_TXGXO_D" localSheetId="18">#REF!</definedName>
    <definedName name="TXGXO_TXGXO_D">#REF!</definedName>
    <definedName name="TXGXO_TXGXO_R" localSheetId="1">#REF!</definedName>
    <definedName name="TXGXO_TXGXO_R" localSheetId="2">#REF!</definedName>
    <definedName name="TXGXO_TXGXO_R" localSheetId="3">#REF!</definedName>
    <definedName name="TXGXO_TXGXO_R" localSheetId="18">#REF!</definedName>
    <definedName name="TXGXO_TXGXO_R">#REF!</definedName>
    <definedName name="TXS" localSheetId="1">#REF!</definedName>
    <definedName name="TXS" localSheetId="2">#REF!</definedName>
    <definedName name="TXS" localSheetId="3">#REF!</definedName>
    <definedName name="TXS" localSheetId="18">#REF!</definedName>
    <definedName name="TXS">#REF!</definedName>
    <definedName name="TXS_D" localSheetId="1">#REF!</definedName>
    <definedName name="TXS_D" localSheetId="2">#REF!</definedName>
    <definedName name="TXS_D" localSheetId="3">#REF!</definedName>
    <definedName name="TXS_D" localSheetId="18">#REF!</definedName>
    <definedName name="TXS_D">#REF!</definedName>
    <definedName name="TXS_R" localSheetId="1">#REF!</definedName>
    <definedName name="TXS_R" localSheetId="2">#REF!</definedName>
    <definedName name="TXS_R" localSheetId="3">#REF!</definedName>
    <definedName name="TXS_R" localSheetId="18">#REF!</definedName>
    <definedName name="TXS_R">#REF!</definedName>
    <definedName name="Uplata_4_2_12_2010" localSheetId="1">#REF!</definedName>
    <definedName name="Uplata_4_2_12_2010" localSheetId="2">#REF!</definedName>
    <definedName name="Uplata_4_2_12_2010" localSheetId="3">#REF!</definedName>
    <definedName name="Uplata_4_2_12_2010" localSheetId="18">#REF!</definedName>
    <definedName name="Uplata_4_2_12_2010">#REF!</definedName>
    <definedName name="Uplata_4_2_12_2011" localSheetId="1">#REF!</definedName>
    <definedName name="Uplata_4_2_12_2011" localSheetId="2">#REF!</definedName>
    <definedName name="Uplata_4_2_12_2011" localSheetId="3">#REF!</definedName>
    <definedName name="Uplata_4_2_12_2011" localSheetId="18">#REF!</definedName>
    <definedName name="Uplata_4_2_12_2011">#REF!</definedName>
    <definedName name="Uplata_4_2_12_2012" localSheetId="1">#REF!</definedName>
    <definedName name="Uplata_4_2_12_2012" localSheetId="2">#REF!</definedName>
    <definedName name="Uplata_4_2_12_2012" localSheetId="3">#REF!</definedName>
    <definedName name="Uplata_4_2_12_2012" localSheetId="18">#REF!</definedName>
    <definedName name="Uplata_4_2_12_2012">#REF!</definedName>
    <definedName name="Uploaded_Currency">[9]Control!$F$17</definedName>
    <definedName name="Uploaded_Scale">[9]Control!$F$18</definedName>
    <definedName name="USD" localSheetId="1">#REF!</definedName>
    <definedName name="USD" localSheetId="2">#REF!</definedName>
    <definedName name="USD" localSheetId="3">#REF!</definedName>
    <definedName name="USD" localSheetId="18">#REF!</definedName>
    <definedName name="USD">#REF!</definedName>
    <definedName name="USDSUM" localSheetId="1">#REF!</definedName>
    <definedName name="USDSUM" localSheetId="2">#REF!</definedName>
    <definedName name="USDSUM" localSheetId="3">#REF!</definedName>
    <definedName name="USDSUM" localSheetId="18">#REF!</definedName>
    <definedName name="USDSUM">#REF!</definedName>
    <definedName name="Valuadd" localSheetId="1">#REF!</definedName>
    <definedName name="Valuadd" localSheetId="2">#REF!</definedName>
    <definedName name="Valuadd" localSheetId="3">#REF!</definedName>
    <definedName name="Valuadd" localSheetId="18">#REF!</definedName>
    <definedName name="Valuadd">#REF!</definedName>
    <definedName name="VCSUMNBK" localSheetId="1">#REF!</definedName>
    <definedName name="VCSUMNBK" localSheetId="2">#REF!</definedName>
    <definedName name="VCSUMNBK" localSheetId="3">#REF!</definedName>
    <definedName name="VCSUMNBK" localSheetId="18">#REF!</definedName>
    <definedName name="VCSUMNBK">#REF!</definedName>
    <definedName name="wages" localSheetId="1">#REF!</definedName>
    <definedName name="wages" localSheetId="2">#REF!</definedName>
    <definedName name="wages" localSheetId="3">#REF!</definedName>
    <definedName name="wages" localSheetId="18">#REF!</definedName>
    <definedName name="wages">#REF!</definedName>
    <definedName name="WagSect" localSheetId="1">#REF!</definedName>
    <definedName name="WagSect" localSheetId="2">#REF!</definedName>
    <definedName name="WagSect" localSheetId="3">#REF!</definedName>
    <definedName name="WagSect" localSheetId="18">#REF!</definedName>
    <definedName name="WagSect">#REF!</definedName>
    <definedName name="World_Economic_Outlook_Template" localSheetId="1">#REF!</definedName>
    <definedName name="World_Economic_Outlook_Template" localSheetId="2">#REF!</definedName>
    <definedName name="World_Economic_Outlook_Template" localSheetId="3">#REF!</definedName>
    <definedName name="World_Economic_Outlook_Template" localSheetId="18">#REF!</definedName>
    <definedName name="World_Economic_Outlook_Template">#REF!</definedName>
    <definedName name="WPCP33_D" localSheetId="1">#REF!</definedName>
    <definedName name="WPCP33_D" localSheetId="2">#REF!</definedName>
    <definedName name="WPCP33_D" localSheetId="3">#REF!</definedName>
    <definedName name="WPCP33_D" localSheetId="18">#REF!</definedName>
    <definedName name="WPCP33_D">#REF!</definedName>
    <definedName name="WPCP33pch" localSheetId="1">#REF!</definedName>
    <definedName name="WPCP33pch" localSheetId="2">#REF!</definedName>
    <definedName name="WPCP33pch" localSheetId="3">#REF!</definedName>
    <definedName name="WPCP33pch" localSheetId="18">#REF!</definedName>
    <definedName name="WPCP33pch">#REF!</definedName>
    <definedName name="WPI" localSheetId="1">#REF!</definedName>
    <definedName name="WPI" localSheetId="2">#REF!</definedName>
    <definedName name="WPI" localSheetId="3">#REF!</definedName>
    <definedName name="WPI" localSheetId="18">#REF!</definedName>
    <definedName name="WPI">#REF!</definedName>
    <definedName name="wrn.97REDBOP." hidden="1">{"TRADE_COMP",#N/A,FALSE,"TAB23APP";"BOP",#N/A,FALSE,"TAB6";"DOT",#N/A,FALSE,"TAB24APP";"EXTDEBT",#N/A,FALSE,"TAB25APP"}</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OP_MIDTERM." hidden="1">{"BOP_TAB",#N/A,FALSE,"N";"MIDTERM_TAB",#N/A,FALSE,"O"}</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RED97MON." hidden="1">{"CBA",#N/A,FALSE,"TAB4";"MS",#N/A,FALSE,"TAB5";"BANKLOANS",#N/A,FALSE,"TAB21APP ";"INTEREST",#N/A,FALSE,"TAB22APP"}</definedName>
    <definedName name="wrn.WEO." hidden="1">{"WEO",#N/A,FALSE,"T"}</definedName>
    <definedName name="www">[20]Control!$B$13</definedName>
    <definedName name="xcc">#N/A</definedName>
    <definedName name="xxWRS_1" localSheetId="1">#REF!</definedName>
    <definedName name="xxWRS_1" localSheetId="2">#REF!</definedName>
    <definedName name="xxWRS_1" localSheetId="3">#REF!</definedName>
    <definedName name="xxWRS_1" localSheetId="18">#REF!</definedName>
    <definedName name="xxWRS_1">#REF!</definedName>
    <definedName name="xxWRS_2" localSheetId="1">#REF!</definedName>
    <definedName name="xxWRS_2" localSheetId="2">#REF!</definedName>
    <definedName name="xxWRS_2" localSheetId="3">#REF!</definedName>
    <definedName name="xxWRS_2" localSheetId="18">#REF!</definedName>
    <definedName name="xxWRS_2">#REF!</definedName>
    <definedName name="xxWRS_3" localSheetId="1">#REF!</definedName>
    <definedName name="xxWRS_3" localSheetId="2">#REF!</definedName>
    <definedName name="xxWRS_3" localSheetId="3">#REF!</definedName>
    <definedName name="xxWRS_3" localSheetId="18">#REF!</definedName>
    <definedName name="xxWRS_3">#REF!</definedName>
    <definedName name="xxWRS_4" localSheetId="1">#REF!</definedName>
    <definedName name="xxWRS_4" localSheetId="2">#REF!</definedName>
    <definedName name="xxWRS_4" localSheetId="3">#REF!</definedName>
    <definedName name="xxWRS_4" localSheetId="18">#REF!</definedName>
    <definedName name="xxWRS_4">#REF!</definedName>
    <definedName name="xxWRS_5" localSheetId="1">#REF!</definedName>
    <definedName name="xxWRS_5" localSheetId="2">#REF!</definedName>
    <definedName name="xxWRS_5" localSheetId="3">#REF!</definedName>
    <definedName name="xxWRS_5" localSheetId="18">#REF!</definedName>
    <definedName name="xxWRS_5">#REF!</definedName>
    <definedName name="xxx">#N/A</definedName>
    <definedName name="Year">[9]Control!$C$3</definedName>
    <definedName name="yyy" hidden="1">{"DEPOSITS",#N/A,FALSE,"COMML_MON";"LOANS",#N/A,FALSE,"COMML_MON"}</definedName>
    <definedName name="zzz" hidden="1">{"TBILLS_ALL",#N/A,FALSE,"FITB_all"}</definedName>
    <definedName name="а" localSheetId="1">[3]!Eeno1</definedName>
    <definedName name="а" localSheetId="2">[3]!Eeno1</definedName>
    <definedName name="а" localSheetId="3">[3]!Eeno1</definedName>
    <definedName name="а" localSheetId="18">[3]!Eeno1</definedName>
    <definedName name="а">[3]!Eeno1</definedName>
    <definedName name="А1" localSheetId="1">#REF!</definedName>
    <definedName name="А1" localSheetId="2">#REF!</definedName>
    <definedName name="А1" localSheetId="3">#REF!</definedName>
    <definedName name="А1" localSheetId="18">#REF!</definedName>
    <definedName name="А1">#REF!</definedName>
    <definedName name="А10" localSheetId="1">#REF!</definedName>
    <definedName name="А10" localSheetId="2">#REF!</definedName>
    <definedName name="А10" localSheetId="3">#REF!</definedName>
    <definedName name="А10" localSheetId="18">#REF!</definedName>
    <definedName name="А10">#REF!</definedName>
    <definedName name="аа" localSheetId="1">#REF!</definedName>
    <definedName name="аа" localSheetId="2">#REF!</definedName>
    <definedName name="аа" localSheetId="3">#REF!</definedName>
    <definedName name="аа" localSheetId="18">#REF!</definedName>
    <definedName name="аа">#REF!</definedName>
    <definedName name="абз" localSheetId="1">#REF!</definedName>
    <definedName name="абз" localSheetId="2">#REF!</definedName>
    <definedName name="абз" localSheetId="3">#REF!</definedName>
    <definedName name="абз" localSheetId="18">#REF!</definedName>
    <definedName name="абз">#REF!</definedName>
    <definedName name="абп" localSheetId="1">#REF!</definedName>
    <definedName name="абп" localSheetId="2">#REF!</definedName>
    <definedName name="абп" localSheetId="3">#REF!</definedName>
    <definedName name="абп" localSheetId="18">#REF!</definedName>
    <definedName name="абп">#REF!</definedName>
    <definedName name="авав" localSheetId="1">#REF!</definedName>
    <definedName name="авав" localSheetId="2">#REF!</definedName>
    <definedName name="авав" localSheetId="3">#REF!</definedName>
    <definedName name="авав" localSheetId="18">#REF!</definedName>
    <definedName name="авав">#REF!</definedName>
    <definedName name="адр">#N/A</definedName>
    <definedName name="аене" hidden="1">{"DEPOSITS",#N/A,FALSE,"COMML_MON";"LOANS",#N/A,FALSE,"COMML_MON"}</definedName>
    <definedName name="аида" localSheetId="1">#REF!</definedName>
    <definedName name="аида" localSheetId="2">#REF!</definedName>
    <definedName name="аида" localSheetId="3">#REF!</definedName>
    <definedName name="аида" localSheetId="18">#REF!</definedName>
    <definedName name="аида">#REF!</definedName>
    <definedName name="Актюбинск" hidden="1">{"'стр.106'!$A$1:$H$27"}</definedName>
    <definedName name="алтплвдош" localSheetId="1">OR('[21]1 (м.т)'!NCol=1,[8]ANALYSIS!A$274=[8]ANALYSIS!XFD$274,[8]ANALYSIS!XFD$501="")</definedName>
    <definedName name="алтплвдош" localSheetId="2">OR('[21]1 (м.т)'!NCol=1,[8]ANALYSIS!A$274=[8]ANALYSIS!XFD$274,[8]ANALYSIS!XFD$501="")</definedName>
    <definedName name="алтплвдош" localSheetId="3">OR('[21]1 (м.т)'!NCol=1,[8]ANALYSIS!A$274=[8]ANALYSIS!XFD$274,[8]ANALYSIS!XFD$501="")</definedName>
    <definedName name="алтплвдош" localSheetId="18">OR('[21]1 (м.т)'!NCol=1,[8]ANALYSIS!A$274=[8]ANALYSIS!XFD$274,[8]ANALYSIS!XFD$501="")</definedName>
    <definedName name="алтплвдош">OR('[21]1 (м.т)'!NCol=1,[8]ANALYSIS!A$274=[8]ANALYSIS!XFD$274,[8]ANALYSIS!XFD$501="")</definedName>
    <definedName name="ап" localSheetId="1">OR('[21]1 (м.т)'!NCol=1,[8]ANALYSIS!A$274=[8]ANALYSIS!XFD$274)</definedName>
    <definedName name="ап" localSheetId="2">OR('[21]1 (м.т)'!NCol=1,[8]ANALYSIS!A$274=[8]ANALYSIS!XFD$274)</definedName>
    <definedName name="ап" localSheetId="3">OR('[21]1 (м.т)'!NCol=1,[8]ANALYSIS!A$274=[8]ANALYSIS!XFD$274)</definedName>
    <definedName name="ап" localSheetId="18">OR('[21]1 (м.т)'!NCol=1,[8]ANALYSIS!A$274=[8]ANALYSIS!XFD$274)</definedName>
    <definedName name="ап">OR('[21]1 (м.т)'!NCol=1,[8]ANALYSIS!A$274=[8]ANALYSIS!XFD$274)</definedName>
    <definedName name="апр" localSheetId="1">#REF!</definedName>
    <definedName name="апр" localSheetId="2">#REF!</definedName>
    <definedName name="апр" localSheetId="3">#REF!</definedName>
    <definedName name="апр" localSheetId="18">#REF!</definedName>
    <definedName name="апр">#REF!</definedName>
    <definedName name="арнур" localSheetId="1">#REF!</definedName>
    <definedName name="арнур" localSheetId="2">#REF!</definedName>
    <definedName name="арнур" localSheetId="3">#REF!</definedName>
    <definedName name="арнур" localSheetId="18">#REF!</definedName>
    <definedName name="арнур">#REF!</definedName>
    <definedName name="аршгб" hidden="1">{"'стр.106'!$A$1:$H$27"}</definedName>
    <definedName name="Астана" localSheetId="1">#REF!</definedName>
    <definedName name="Астана" localSheetId="2">#REF!</definedName>
    <definedName name="Астана" localSheetId="3">#REF!</definedName>
    <definedName name="Астана" localSheetId="18">#REF!</definedName>
    <definedName name="Астана">#REF!</definedName>
    <definedName name="Атырау" hidden="1">{"'стр.106'!$A$1:$H$27"}</definedName>
    <definedName name="База" localSheetId="1">[3]!Лист1</definedName>
    <definedName name="База" localSheetId="2">[3]!Лист1</definedName>
    <definedName name="База" localSheetId="3">[3]!Лист1</definedName>
    <definedName name="База" localSheetId="18">[3]!Лист1</definedName>
    <definedName name="База">[3]!Лист1</definedName>
    <definedName name="_xlnm.Database" localSheetId="1">#REF!</definedName>
    <definedName name="_xlnm.Database" localSheetId="2">#REF!</definedName>
    <definedName name="_xlnm.Database" localSheetId="3">#REF!</definedName>
    <definedName name="_xlnm.Database" localSheetId="18">#REF!</definedName>
    <definedName name="_xlnm.Database">#REF!</definedName>
    <definedName name="Бальзамы" localSheetId="1">#REF!</definedName>
    <definedName name="Бальзамы" localSheetId="2">#REF!</definedName>
    <definedName name="Бальзамы" localSheetId="3">#REF!</definedName>
    <definedName name="Бальзамы" localSheetId="18">#REF!</definedName>
    <definedName name="Бальзамы">#REF!</definedName>
    <definedName name="Бренди" localSheetId="1">#REF!</definedName>
    <definedName name="Бренди" localSheetId="2">#REF!</definedName>
    <definedName name="Бренди" localSheetId="3">#REF!</definedName>
    <definedName name="Бренди" localSheetId="18">#REF!</definedName>
    <definedName name="Бренди">#REF!</definedName>
    <definedName name="вавп" localSheetId="1">#REF!</definedName>
    <definedName name="вавп" localSheetId="2">#REF!</definedName>
    <definedName name="вавп" localSheetId="3">#REF!</definedName>
    <definedName name="вавп" localSheetId="18">#REF!</definedName>
    <definedName name="вавп">#REF!</definedName>
    <definedName name="ВАЗ" localSheetId="1">#REF!</definedName>
    <definedName name="ВАЗ" localSheetId="2">#REF!</definedName>
    <definedName name="ВАЗ" localSheetId="3">#REF!</definedName>
    <definedName name="ВАЗ" localSheetId="18">#REF!</definedName>
    <definedName name="ВАЗ">#REF!</definedName>
    <definedName name="ВАЗ99" localSheetId="1">#REF!</definedName>
    <definedName name="ВАЗ99" localSheetId="2">#REF!</definedName>
    <definedName name="ВАЗ99" localSheetId="3">#REF!</definedName>
    <definedName name="ВАЗ99" localSheetId="18">#REF!</definedName>
    <definedName name="ВАЗ99">#REF!</definedName>
    <definedName name="Вина_игристые" localSheetId="1">#REF!</definedName>
    <definedName name="Вина_игристые" localSheetId="2">#REF!</definedName>
    <definedName name="Вина_игристые" localSheetId="3">#REF!</definedName>
    <definedName name="Вина_игристые" localSheetId="18">#REF!</definedName>
    <definedName name="Вина_игристые">#REF!</definedName>
    <definedName name="Винные_напитки" localSheetId="1">#REF!</definedName>
    <definedName name="Винные_напитки" localSheetId="2">#REF!</definedName>
    <definedName name="Винные_напитки" localSheetId="3">#REF!</definedName>
    <definedName name="Винные_напитки" localSheetId="18">#REF!</definedName>
    <definedName name="Винные_напитки">#REF!</definedName>
    <definedName name="Виноградные_вина" localSheetId="1">#REF!</definedName>
    <definedName name="Виноградные_вина" localSheetId="2">#REF!</definedName>
    <definedName name="Виноградные_вина" localSheetId="3">#REF!</definedName>
    <definedName name="Виноградные_вина" localSheetId="18">#REF!</definedName>
    <definedName name="Виноградные_вина">#REF!</definedName>
    <definedName name="Виноматериал" localSheetId="1">#REF!</definedName>
    <definedName name="Виноматериал" localSheetId="2">#REF!</definedName>
    <definedName name="Виноматериал" localSheetId="3">#REF!</definedName>
    <definedName name="Виноматериал" localSheetId="18">#REF!</definedName>
    <definedName name="Виноматериал">#REF!</definedName>
    <definedName name="Водки" localSheetId="1">#REF!</definedName>
    <definedName name="Водки" localSheetId="2">#REF!</definedName>
    <definedName name="Водки" localSheetId="3">#REF!</definedName>
    <definedName name="Водки" localSheetId="18">#REF!</definedName>
    <definedName name="Водки">#REF!</definedName>
    <definedName name="Волга" localSheetId="1">#REF!</definedName>
    <definedName name="Волга" localSheetId="2">#REF!</definedName>
    <definedName name="Волга" localSheetId="3">#REF!</definedName>
    <definedName name="Волга" localSheetId="18">#REF!</definedName>
    <definedName name="Волга">#REF!</definedName>
    <definedName name="Всего_накоплений_женщины" localSheetId="1">#REF!</definedName>
    <definedName name="Всего_накоплений_женщины" localSheetId="2">#REF!</definedName>
    <definedName name="Всего_накоплений_женщины" localSheetId="3">#REF!</definedName>
    <definedName name="Всего_накоплений_женщины" localSheetId="18">#REF!</definedName>
    <definedName name="Всего_накоплений_женщины">#REF!</definedName>
    <definedName name="Всего_накоплений_мужчины" localSheetId="1">#REF!</definedName>
    <definedName name="Всего_накоплений_мужчины" localSheetId="2">#REF!</definedName>
    <definedName name="Всего_накоплений_мужчины" localSheetId="3">#REF!</definedName>
    <definedName name="Всего_накоплений_мужчины" localSheetId="18">#REF!</definedName>
    <definedName name="Всего_накоплений_мужчины">#REF!</definedName>
    <definedName name="выаыв" localSheetId="1">#REF!</definedName>
    <definedName name="выаыв" localSheetId="2">#REF!</definedName>
    <definedName name="выаыв" localSheetId="3">#REF!</definedName>
    <definedName name="выаыв" localSheetId="18">#REF!</definedName>
    <definedName name="выаыв">#REF!</definedName>
    <definedName name="выв" localSheetId="1">#REF!</definedName>
    <definedName name="выв" localSheetId="2">#REF!</definedName>
    <definedName name="выв" localSheetId="3">#REF!</definedName>
    <definedName name="выв" localSheetId="18">#REF!</definedName>
    <definedName name="выв">#REF!</definedName>
    <definedName name="гео98" localSheetId="1">[3]!Лист1</definedName>
    <definedName name="гео98" localSheetId="2">[3]!Лист1</definedName>
    <definedName name="гео98" localSheetId="3">[3]!Лист1</definedName>
    <definedName name="гео98" localSheetId="18">[3]!Лист1</definedName>
    <definedName name="гео98">[3]!Лист1</definedName>
    <definedName name="гнн">#N/A</definedName>
    <definedName name="гос.задания" localSheetId="1">#REF!</definedName>
    <definedName name="гос.задания" localSheetId="2">#REF!</definedName>
    <definedName name="гос.задания" localSheetId="3">#REF!</definedName>
    <definedName name="гос.задания" localSheetId="18">#REF!</definedName>
    <definedName name="гос.задания">#REF!</definedName>
    <definedName name="д" localSheetId="1">OR('[19]02(монит)'!NCol=1,[8]ANALYSIS!A$274=[8]ANALYSIS!XFD$274,[8]ANALYSIS!XFD$501="")</definedName>
    <definedName name="д" localSheetId="2">OR('[19]02(монит)'!NCol=1,[8]ANALYSIS!A$274=[8]ANALYSIS!XFD$274,[8]ANALYSIS!XFD$501="")</definedName>
    <definedName name="д" localSheetId="3">OR('[19]02(монит)'!NCol=1,[8]ANALYSIS!A$274=[8]ANALYSIS!XFD$274,[8]ANALYSIS!XFD$501="")</definedName>
    <definedName name="д" localSheetId="18">OR('[19]02(монит)'!NCol=1,[8]ANALYSIS!A$274=[8]ANALYSIS!XFD$274,[8]ANALYSIS!XFD$501="")</definedName>
    <definedName name="д">OR('[19]02(монит)'!NCol=1,[8]ANALYSIS!A$274=[8]ANALYSIS!XFD$274,[8]ANALYSIS!XFD$501="")</definedName>
    <definedName name="дддддддддддддддддддддддддддддд" localSheetId="1">#REF!</definedName>
    <definedName name="дддддддддддддддддддддддддддддд" localSheetId="2">#REF!</definedName>
    <definedName name="дддддддддддддддддддддддддддддд" localSheetId="3">#REF!</definedName>
    <definedName name="дддддддддддддддддддддддддддддд" localSheetId="18">#REF!</definedName>
    <definedName name="дддддддддддддддддддддддддддддд">#REF!</definedName>
    <definedName name="диаграмма" localSheetId="1">[3]!Eeno1</definedName>
    <definedName name="диаграмма" localSheetId="2">[3]!Eeno1</definedName>
    <definedName name="диаграмма" localSheetId="3">[3]!Eeno1</definedName>
    <definedName name="диаграмма" localSheetId="18">[3]!Eeno1</definedName>
    <definedName name="диаграмма">[3]!Eeno1</definedName>
    <definedName name="динамика">IF([22]ГБ!$A$43=1,"**Поступления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Ед." localSheetId="1">[8]ANALYSIS!#REF!</definedName>
    <definedName name="Ед." localSheetId="2">[8]ANALYSIS!#REF!</definedName>
    <definedName name="Ед." localSheetId="3">[8]ANALYSIS!#REF!</definedName>
    <definedName name="Ед." localSheetId="18">[8]ANALYSIS!#REF!</definedName>
    <definedName name="Ед.">[8]ANALYSIS!#REF!</definedName>
    <definedName name="ещгрп">OR(NCol=1,[8]ANALYSIS!A$274=[8]ANALYSIS!XFD$274,[8]ANALYSIS!XFD$501="")</definedName>
    <definedName name="ж" hidden="1">{"'стр.106'!$A$1:$H$27"}</definedName>
    <definedName name="жж" localSheetId="1">OR('[19]02(монит)'!NCol=1,[8]ANALYSIS!A$274=[8]ANALYSIS!XFD$274)</definedName>
    <definedName name="жж" localSheetId="2">OR('[19]02(монит)'!NCol=1,[8]ANALYSIS!A$274=[8]ANALYSIS!XFD$274)</definedName>
    <definedName name="жж" localSheetId="3">OR('[19]02(монит)'!NCol=1,[8]ANALYSIS!A$274=[8]ANALYSIS!XFD$274)</definedName>
    <definedName name="жж" localSheetId="18">OR('[19]02(монит)'!NCol=1,[8]ANALYSIS!A$274=[8]ANALYSIS!XFD$274)</definedName>
    <definedName name="жж">OR('[19]02(монит)'!NCol=1,[8]ANALYSIS!A$274=[8]ANALYSIS!XFD$274)</definedName>
    <definedName name="жжд" localSheetId="1">#REF!</definedName>
    <definedName name="жжд" localSheetId="2">#REF!</definedName>
    <definedName name="жжд" localSheetId="3">#REF!</definedName>
    <definedName name="жжд" localSheetId="18">#REF!</definedName>
    <definedName name="жжд">#REF!</definedName>
    <definedName name="жщжшщ" localSheetId="1">#REF!</definedName>
    <definedName name="жщжшщ" localSheetId="2">#REF!</definedName>
    <definedName name="жщжшщ" localSheetId="3">#REF!</definedName>
    <definedName name="жщжшщ" localSheetId="18">#REF!</definedName>
    <definedName name="жщжшщ">#REF!</definedName>
    <definedName name="_xlnm.Print_Titles" localSheetId="52">'2016-331'!$7:$9</definedName>
    <definedName name="_xlnm.Print_Titles" localSheetId="53">СП!$6:$8</definedName>
    <definedName name="Запрос24" localSheetId="1">#REF!</definedName>
    <definedName name="Запрос24" localSheetId="2">#REF!</definedName>
    <definedName name="Запрос24" localSheetId="3">#REF!</definedName>
    <definedName name="Запрос24" localSheetId="18">#REF!</definedName>
    <definedName name="Запрос24">#REF!</definedName>
    <definedName name="ззз">[23]Face!$D$6</definedName>
    <definedName name="инв" localSheetId="1">[3]!Eeno1</definedName>
    <definedName name="инв" localSheetId="2">[3]!Eeno1</definedName>
    <definedName name="инв" localSheetId="3">[3]!Eeno1</definedName>
    <definedName name="инв" localSheetId="18">[3]!Eeno1</definedName>
    <definedName name="инв">[3]!Eeno1</definedName>
    <definedName name="индекс09" localSheetId="1">'[24]34-143'!#REF!</definedName>
    <definedName name="индекс09" localSheetId="2">'[24]34-143'!#REF!</definedName>
    <definedName name="индекс09" localSheetId="3">'[24]34-143'!#REF!</definedName>
    <definedName name="индекс09" localSheetId="18">'[24]34-143'!#REF!</definedName>
    <definedName name="индекс09">'[24]34-143'!#REF!</definedName>
    <definedName name="индекс10" localSheetId="1">'[24]34-143'!#REF!</definedName>
    <definedName name="индекс10" localSheetId="2">'[24]34-143'!#REF!</definedName>
    <definedName name="индекс10" localSheetId="3">'[24]34-143'!#REF!</definedName>
    <definedName name="индекс10" localSheetId="18">'[24]34-143'!#REF!</definedName>
    <definedName name="индекс10">'[24]34-143'!#REF!</definedName>
    <definedName name="индекс11" localSheetId="1">'[24]34-143'!#REF!</definedName>
    <definedName name="индекс11" localSheetId="2">'[24]34-143'!#REF!</definedName>
    <definedName name="индекс11" localSheetId="3">'[24]34-143'!#REF!</definedName>
    <definedName name="индекс11" localSheetId="18">'[24]34-143'!#REF!</definedName>
    <definedName name="индекс11">'[24]34-143'!#REF!</definedName>
    <definedName name="иол" localSheetId="1">#REF!</definedName>
    <definedName name="иол" localSheetId="2">#REF!</definedName>
    <definedName name="иол" localSheetId="3">#REF!</definedName>
    <definedName name="иол" localSheetId="18">#REF!</definedName>
    <definedName name="иол">#REF!</definedName>
    <definedName name="К">NCol=1</definedName>
    <definedName name="кен" localSheetId="1">#REF!</definedName>
    <definedName name="кен" localSheetId="2">#REF!</definedName>
    <definedName name="кен" localSheetId="3">#REF!</definedName>
    <definedName name="кен" localSheetId="18">#REF!</definedName>
    <definedName name="кен">#REF!</definedName>
    <definedName name="кз" localSheetId="1">OR('[21]1 (м.т)'!NCol=1,[8]ANALYSIS!A$274=[8]ANALYSIS!XFD$274)</definedName>
    <definedName name="кз" localSheetId="2">OR('[21]1 (м.т)'!NCol=1,[8]ANALYSIS!A$274=[8]ANALYSIS!XFD$274)</definedName>
    <definedName name="кз" localSheetId="3">OR('[21]1 (м.т)'!NCol=1,[8]ANALYSIS!A$274=[8]ANALYSIS!XFD$274)</definedName>
    <definedName name="кз" localSheetId="18">OR('[21]1 (м.т)'!NCol=1,[8]ANALYSIS!A$274=[8]ANALYSIS!XFD$274)</definedName>
    <definedName name="кз">OR('[21]1 (м.т)'!NCol=1,[8]ANALYSIS!A$274=[8]ANALYSIS!XFD$274)</definedName>
    <definedName name="кккк" localSheetId="1">#REF!</definedName>
    <definedName name="кккк" localSheetId="2">#REF!</definedName>
    <definedName name="кккк" localSheetId="3">#REF!</definedName>
    <definedName name="кккк" localSheetId="18">#REF!</definedName>
    <definedName name="кккк">#REF!</definedName>
    <definedName name="комиссия_за_предоставление_кредита">[25]Кредит!$C$15</definedName>
    <definedName name="Коньяк" localSheetId="1">#REF!</definedName>
    <definedName name="Коньяк" localSheetId="2">#REF!</definedName>
    <definedName name="Коньяк" localSheetId="3">#REF!</definedName>
    <definedName name="Коньяк" localSheetId="18">#REF!</definedName>
    <definedName name="Коньяк">#REF!</definedName>
    <definedName name="Корпоративный_подоходный_налог_с_юридических_лиц__за_исключением_поступлений_от_организаций_нефтяного_сектора" localSheetId="1">#REF!</definedName>
    <definedName name="Корпоративный_подоходный_налог_с_юридических_лиц__за_исключением_поступлений_от_организаций_нефтяного_сектора" localSheetId="2">#REF!</definedName>
    <definedName name="Корпоративный_подоходный_налог_с_юридических_лиц__за_исключением_поступлений_от_организаций_нефтяного_сектора" localSheetId="3">#REF!</definedName>
    <definedName name="Корпоративный_подоходный_налог_с_юридических_лиц__за_исключением_поступлений_от_организаций_нефтяного_сектора" localSheetId="18">#REF!</definedName>
    <definedName name="Корпоративный_подоходный_налог_с_юридических_лиц__за_исключением_поступлений_от_организаций_нефтяного_сектора">#REF!</definedName>
    <definedName name="КПН">[25]Налоги!$B$17</definedName>
    <definedName name="куеуке" localSheetId="1">#REF!</definedName>
    <definedName name="куеуке" localSheetId="2">#REF!</definedName>
    <definedName name="куеуке" localSheetId="3">#REF!</definedName>
    <definedName name="куеуке" localSheetId="18">#REF!</definedName>
    <definedName name="куеуке">#REF!</definedName>
    <definedName name="курс" localSheetId="1">#REF!</definedName>
    <definedName name="курс" localSheetId="2">#REF!</definedName>
    <definedName name="курс" localSheetId="3">#REF!</definedName>
    <definedName name="курс" localSheetId="18">#REF!</definedName>
    <definedName name="курс">#REF!</definedName>
    <definedName name="курс_евро">[25]Инвестиции!$D$27</definedName>
    <definedName name="л">#N/A</definedName>
    <definedName name="ЛВИот12до30" localSheetId="1">#REF!</definedName>
    <definedName name="ЛВИот12до30" localSheetId="2">#REF!</definedName>
    <definedName name="ЛВИот12до30" localSheetId="3">#REF!</definedName>
    <definedName name="ЛВИот12до30" localSheetId="18">#REF!</definedName>
    <definedName name="ЛВИот12до30">#REF!</definedName>
    <definedName name="ЛВИот15до12" localSheetId="1">#REF!</definedName>
    <definedName name="ЛВИот15до12" localSheetId="2">#REF!</definedName>
    <definedName name="ЛВИот15до12" localSheetId="3">#REF!</definedName>
    <definedName name="ЛВИот15до12" localSheetId="18">#REF!</definedName>
    <definedName name="ЛВИот15до12">#REF!</definedName>
    <definedName name="ЛВИот30иболее" localSheetId="1">#REF!</definedName>
    <definedName name="ЛВИот30иболее" localSheetId="2">#REF!</definedName>
    <definedName name="ЛВИот30иболее" localSheetId="3">#REF!</definedName>
    <definedName name="ЛВИот30иболее" localSheetId="18">#REF!</definedName>
    <definedName name="ЛВИот30иболее">#REF!</definedName>
    <definedName name="лор" localSheetId="1">#REF!</definedName>
    <definedName name="лор" localSheetId="2">#REF!</definedName>
    <definedName name="лор" localSheetId="3">#REF!</definedName>
    <definedName name="лор" localSheetId="18">#REF!</definedName>
    <definedName name="лор">#REF!</definedName>
    <definedName name="лрлророр" localSheetId="1">OR('[26]3.Брутто баррель'!NCol=1,[8]ANALYSIS!A$274=[8]ANALYSIS!XFD$274,[8]ANALYSIS!XFD$501="")</definedName>
    <definedName name="лрлророр" localSheetId="2">OR('[26]3.Брутто баррель'!NCol=1,[8]ANALYSIS!A$274=[8]ANALYSIS!XFD$274,[8]ANALYSIS!XFD$501="")</definedName>
    <definedName name="лрлророр" localSheetId="3">OR('[26]3.Брутто баррель'!NCol=1,[8]ANALYSIS!A$274=[8]ANALYSIS!XFD$274,[8]ANALYSIS!XFD$501="")</definedName>
    <definedName name="лрлророр" localSheetId="18">OR('[26]3.Брутто баррель'!NCol=1,[8]ANALYSIS!A$274=[8]ANALYSIS!XFD$274,[8]ANALYSIS!XFD$501="")</definedName>
    <definedName name="лрлророр">OR('[26]3.Брутто баррель'!NCol=1,[8]ANALYSIS!A$274=[8]ANALYSIS!XFD$274,[8]ANALYSIS!XFD$501="")</definedName>
    <definedName name="лш" localSheetId="1">OR('[19]02(монит)'!NCol=1,[8]ANALYSIS!A$274=[8]ANALYSIS!XFD$274,[8]ANALYSIS!XFD$501="")</definedName>
    <definedName name="лш" localSheetId="2">OR('[19]02(монит)'!NCol=1,[8]ANALYSIS!A$274=[8]ANALYSIS!XFD$274,[8]ANALYSIS!XFD$501="")</definedName>
    <definedName name="лш" localSheetId="3">OR('[19]02(монит)'!NCol=1,[8]ANALYSIS!A$274=[8]ANALYSIS!XFD$274,[8]ANALYSIS!XFD$501="")</definedName>
    <definedName name="лш" localSheetId="18">OR('[19]02(монит)'!NCol=1,[8]ANALYSIS!A$274=[8]ANALYSIS!XFD$274,[8]ANALYSIS!XFD$501="")</definedName>
    <definedName name="лш">OR('[19]02(монит)'!NCol=1,[8]ANALYSIS!A$274=[8]ANALYSIS!XFD$274,[8]ANALYSIS!XFD$501="")</definedName>
    <definedName name="макро">#N/A</definedName>
    <definedName name="ммчмч" localSheetId="1">#REF!</definedName>
    <definedName name="ммчмч" localSheetId="2">#REF!</definedName>
    <definedName name="ммчмч" localSheetId="3">#REF!</definedName>
    <definedName name="ммчмч" localSheetId="18">#REF!</definedName>
    <definedName name="ммчмч">#REF!</definedName>
    <definedName name="мпгвн">#N/A</definedName>
    <definedName name="МФ" localSheetId="1">OR('[19]02(монит)'!NCol=1,[8]ANALYSIS!A$274=[8]ANALYSIS!XFD$274)</definedName>
    <definedName name="МФ" localSheetId="2">OR('[19]02(монит)'!NCol=1,[8]ANALYSIS!A$274=[8]ANALYSIS!XFD$274)</definedName>
    <definedName name="МФ" localSheetId="3">OR('[19]02(монит)'!NCol=1,[8]ANALYSIS!A$274=[8]ANALYSIS!XFD$274)</definedName>
    <definedName name="МФ" localSheetId="18">OR('[19]02(монит)'!NCol=1,[8]ANALYSIS!A$274=[8]ANALYSIS!XFD$274)</definedName>
    <definedName name="МФ">OR('[19]02(монит)'!NCol=1,[8]ANALYSIS!A$274=[8]ANALYSIS!XFD$274)</definedName>
    <definedName name="наар" localSheetId="1">'[21]1 (м.т)'!NCol=1</definedName>
    <definedName name="наар" localSheetId="2">'[21]1 (м.т)'!NCol=1</definedName>
    <definedName name="наар" localSheetId="3">'[21]1 (м.т)'!NCol=1</definedName>
    <definedName name="наар" localSheetId="18">'[21]1 (м.т)'!NCol=1</definedName>
    <definedName name="наар">'[21]1 (м.т)'!NCol=1</definedName>
    <definedName name="нет" localSheetId="1">#REF!</definedName>
    <definedName name="нет" localSheetId="2">#REF!</definedName>
    <definedName name="нет" localSheetId="3">#REF!</definedName>
    <definedName name="нет" localSheetId="18">#REF!</definedName>
    <definedName name="нет">#REF!</definedName>
    <definedName name="Нива" localSheetId="1">#REF!</definedName>
    <definedName name="Нива" localSheetId="2">#REF!</definedName>
    <definedName name="Нива" localSheetId="3">#REF!</definedName>
    <definedName name="Нива" localSheetId="18">#REF!</definedName>
    <definedName name="Нива">#REF!</definedName>
    <definedName name="нов" localSheetId="1">#REF!</definedName>
    <definedName name="нов" localSheetId="2">#REF!</definedName>
    <definedName name="нов" localSheetId="3">#REF!</definedName>
    <definedName name="нов" localSheetId="18">#REF!</definedName>
    <definedName name="нов">#REF!</definedName>
    <definedName name="новпр" localSheetId="1">#REF!</definedName>
    <definedName name="новпр" localSheetId="2">#REF!</definedName>
    <definedName name="новпр" localSheetId="3">#REF!</definedName>
    <definedName name="новпр" localSheetId="18">#REF!</definedName>
    <definedName name="новпр">#REF!</definedName>
    <definedName name="новые" localSheetId="1">#REF!</definedName>
    <definedName name="новые" localSheetId="2">#REF!</definedName>
    <definedName name="новые" localSheetId="3">#REF!</definedName>
    <definedName name="новые" localSheetId="18">#REF!</definedName>
    <definedName name="новые">#REF!</definedName>
    <definedName name="нооа" localSheetId="1">#REF!</definedName>
    <definedName name="нооа" localSheetId="2">#REF!</definedName>
    <definedName name="нооа" localSheetId="3">#REF!</definedName>
    <definedName name="нооа" localSheetId="18">#REF!</definedName>
    <definedName name="нооа">#REF!</definedName>
    <definedName name="о">#N/A</definedName>
    <definedName name="_xlnm.Print_Area" localSheetId="0">'001'!$A$1:$I$15</definedName>
    <definedName name="_xlnm.Print_Area" localSheetId="1">'001-100'!$A$1:$I$12</definedName>
    <definedName name="_xlnm.Print_Area" localSheetId="2">'001-103'!$A$1:$I$12</definedName>
    <definedName name="_xlnm.Print_Area" localSheetId="3">'001-104'!$A$1:$I$12</definedName>
    <definedName name="_xlnm.Print_Area" localSheetId="4">'001-105'!$A$1:$I$12</definedName>
    <definedName name="_xlnm.Print_Area" localSheetId="5">'001-111'!$A$1:$I$11</definedName>
    <definedName name="_xlnm.Print_Area" localSheetId="6">'001-123'!$A$1:$I$11</definedName>
    <definedName name="_xlnm.Print_Area" localSheetId="7">'003'!$A$1:$I$15</definedName>
    <definedName name="_xlnm.Print_Area" localSheetId="8">'005'!$A$1:$I$15</definedName>
    <definedName name="_xlnm.Print_Area" localSheetId="9">'006'!$A$1:$I$20</definedName>
    <definedName name="_xlnm.Print_Area" localSheetId="10">'013'!$A$1:$I$14</definedName>
    <definedName name="_xlnm.Print_Area" localSheetId="11">'024'!$A$1:$I$16</definedName>
    <definedName name="_xlnm.Print_Area" localSheetId="12">'053'!$A$1:$K$24</definedName>
    <definedName name="_xlnm.Print_Area" localSheetId="13">'053-108'!$A$1:$J$13</definedName>
    <definedName name="_xlnm.Print_Area" localSheetId="14">'053-111'!$A$1:$I$11</definedName>
    <definedName name="_xlnm.Print_Area" localSheetId="15">'053-113 ЦТТ'!$A$1:$J$39</definedName>
    <definedName name="_xlnm.Print_Area" localSheetId="16">'053-114'!$A$1:$J$22</definedName>
    <definedName name="_xlnm.Print_Area" localSheetId="17">'053-115 ЦТТ'!$A$1:$I$26</definedName>
    <definedName name="_xlnm.Print_Area" localSheetId="18">'053-116 ЦТТ '!$A$1:$I$13</definedName>
    <definedName name="_xlnm.Print_Area" localSheetId="19">'053-118 '!$A$1:$I$12</definedName>
    <definedName name="_xlnm.Print_Area" localSheetId="20">'061'!$A$1:$I$13</definedName>
    <definedName name="_xlnm.Print_Area" localSheetId="21">'061-004'!$A$1:$I$16</definedName>
    <definedName name="_xlnm.Print_Area" localSheetId="22">'061-016'!$A$1:$I$12</definedName>
    <definedName name="_xlnm.Print_Area" localSheetId="23">'066'!$A$1:$I$12</definedName>
    <definedName name="_xlnm.Print_Area" localSheetId="25">'066-103'!$A$1:$I$23</definedName>
    <definedName name="_xlnm.Print_Area" localSheetId="27">'067'!$A$1:$I$20</definedName>
    <definedName name="_xlnm.Print_Area" localSheetId="28">'067-100'!$A$1:$I$27</definedName>
    <definedName name="_xlnm.Print_Area" localSheetId="29">'067-102'!$A$1:$I$11</definedName>
    <definedName name="_xlnm.Print_Area" localSheetId="30">'067-105'!$A$1:$I$11</definedName>
    <definedName name="_xlnm.Print_Area" localSheetId="31">'067-106'!$A$1:$I$14</definedName>
    <definedName name="_xlnm.Print_Area" localSheetId="32">'067-107'!$A$1:$I$11</definedName>
    <definedName name="_xlnm.Print_Area" localSheetId="33">'067-110'!$A$1:$I$42</definedName>
    <definedName name="_xlnm.Print_Area" localSheetId="34">'067-114'!$A$1:$I$11</definedName>
    <definedName name="_xlnm.Print_Area" localSheetId="35">'070'!$A$1:$I$21</definedName>
    <definedName name="_xlnm.Print_Area" localSheetId="36">'070-100'!$A$1:$I$15</definedName>
    <definedName name="_xlnm.Print_Area" localSheetId="37">'070-101 ЦТТ'!$A$1:$I$45</definedName>
    <definedName name="_xlnm.Print_Area" localSheetId="38">'070-102 ЦТТ'!$A$1:$I$45</definedName>
    <definedName name="_xlnm.Print_Area" localSheetId="39">'070-105'!$A$1:$I$12</definedName>
    <definedName name="_xlnm.Print_Area" localSheetId="40">'070-106 ЦТТ'!$A$1:$I$45</definedName>
    <definedName name="_xlnm.Print_Area" localSheetId="41">'070-112'!$A$1:$I$12</definedName>
    <definedName name="_xlnm.Print_Area" localSheetId="43">'074'!$A$1:$I$47</definedName>
    <definedName name="_xlnm.Print_Area" localSheetId="44">'100'!$A$1:$I$11</definedName>
    <definedName name="_xlnm.Print_Area" localSheetId="47">'131'!$A$1:$I$11</definedName>
    <definedName name="_xlnm.Print_Area" localSheetId="49">'138'!$A$1:$I$11</definedName>
    <definedName name="_xlnm.Print_Area" localSheetId="53">СП!$A$1:$N$67</definedName>
    <definedName name="_xlnm.Print_Area">#REF!</definedName>
    <definedName name="ооо" localSheetId="1">#REF!</definedName>
    <definedName name="ооо" localSheetId="2">#REF!</definedName>
    <definedName name="ооо" localSheetId="3">#REF!</definedName>
    <definedName name="ооо" localSheetId="18">#REF!</definedName>
    <definedName name="ооо">#REF!</definedName>
    <definedName name="оооооооооо" localSheetId="1">#REF!</definedName>
    <definedName name="оооооооооо" localSheetId="2">#REF!</definedName>
    <definedName name="оооооооооо" localSheetId="3">#REF!</definedName>
    <definedName name="оооооооооо" localSheetId="18">#REF!</definedName>
    <definedName name="оооооооооо">#REF!</definedName>
    <definedName name="ОПВ__ОППВ_и_СО_на_01_07_2015" localSheetId="1">#REF!</definedName>
    <definedName name="ОПВ__ОППВ_и_СО_на_01_07_2015" localSheetId="2">#REF!</definedName>
    <definedName name="ОПВ__ОППВ_и_СО_на_01_07_2015" localSheetId="3">#REF!</definedName>
    <definedName name="ОПВ__ОППВ_и_СО_на_01_07_2015" localSheetId="18">#REF!</definedName>
    <definedName name="ОПВ__ОППВ_и_СО_на_01_07_2015">#REF!</definedName>
    <definedName name="ориро" localSheetId="1">OR('[21]1 (м.т)'!NCol=1,[8]ANALYSIS!A$274=[8]ANALYSIS!XFD$274,[8]ANALYSIS!XFD$501="")</definedName>
    <definedName name="ориро" localSheetId="2">OR('[21]1 (м.т)'!NCol=1,[8]ANALYSIS!A$274=[8]ANALYSIS!XFD$274,[8]ANALYSIS!XFD$501="")</definedName>
    <definedName name="ориро" localSheetId="3">OR('[21]1 (м.т)'!NCol=1,[8]ANALYSIS!A$274=[8]ANALYSIS!XFD$274,[8]ANALYSIS!XFD$501="")</definedName>
    <definedName name="ориро" localSheetId="18">OR('[21]1 (м.т)'!NCol=1,[8]ANALYSIS!A$274=[8]ANALYSIS!XFD$274,[8]ANALYSIS!XFD$501="")</definedName>
    <definedName name="ориро">OR('[21]1 (м.т)'!NCol=1,[8]ANALYSIS!A$274=[8]ANALYSIS!XFD$274,[8]ANALYSIS!XFD$501="")</definedName>
    <definedName name="орпшыура" hidden="1">{"'стр.106'!$A$1:$H$27"}</definedName>
    <definedName name="п">#N/A</definedName>
    <definedName name="па" localSheetId="1">OR('[19]02(монит)'!NCol=1,[8]ANALYSIS!A$274=[8]ANALYSIS!XFD$274)</definedName>
    <definedName name="па" localSheetId="2">OR('[19]02(монит)'!NCol=1,[8]ANALYSIS!A$274=[8]ANALYSIS!XFD$274)</definedName>
    <definedName name="па" localSheetId="3">OR('[19]02(монит)'!NCol=1,[8]ANALYSIS!A$274=[8]ANALYSIS!XFD$274)</definedName>
    <definedName name="па" localSheetId="18">OR('[19]02(монит)'!NCol=1,[8]ANALYSIS!A$274=[8]ANALYSIS!XFD$274)</definedName>
    <definedName name="па">OR('[19]02(монит)'!NCol=1,[8]ANALYSIS!A$274=[8]ANALYSIS!XFD$274)</definedName>
    <definedName name="пещнзх" localSheetId="1">#REF!</definedName>
    <definedName name="пещнзх" localSheetId="2">#REF!</definedName>
    <definedName name="пещнзх" localSheetId="3">#REF!</definedName>
    <definedName name="пещнзх" localSheetId="18">#REF!</definedName>
    <definedName name="пещнзх">#REF!</definedName>
    <definedName name="Пиво" localSheetId="1">#REF!</definedName>
    <definedName name="Пиво" localSheetId="2">#REF!</definedName>
    <definedName name="Пиво" localSheetId="3">#REF!</definedName>
    <definedName name="Пиво" localSheetId="18">#REF!</definedName>
    <definedName name="Пиво">#REF!</definedName>
    <definedName name="Плодовоягодные_вина" localSheetId="1">#REF!</definedName>
    <definedName name="Плодовоягодные_вина" localSheetId="2">#REF!</definedName>
    <definedName name="Плодовоягодные_вина" localSheetId="3">#REF!</definedName>
    <definedName name="Плодовоягодные_вина" localSheetId="18">#REF!</definedName>
    <definedName name="Плодовоягодные_вина">#REF!</definedName>
    <definedName name="по" localSheetId="1">OR('[19]02(монит)'!NCol=1,[8]ANALYSIS!A$274=[8]ANALYSIS!XFD$274)</definedName>
    <definedName name="по" localSheetId="2">OR('[19]02(монит)'!NCol=1,[8]ANALYSIS!A$274=[8]ANALYSIS!XFD$274)</definedName>
    <definedName name="по" localSheetId="3">OR('[19]02(монит)'!NCol=1,[8]ANALYSIS!A$274=[8]ANALYSIS!XFD$274)</definedName>
    <definedName name="по" localSheetId="18">OR('[19]02(монит)'!NCol=1,[8]ANALYSIS!A$274=[8]ANALYSIS!XFD$274)</definedName>
    <definedName name="по">OR('[19]02(монит)'!NCol=1,[8]ANALYSIS!A$274=[8]ANALYSIS!XFD$274)</definedName>
    <definedName name="пр" hidden="1">{"'стр.106'!$A$1:$H$27"}</definedName>
    <definedName name="прв">IF([27]ГБ!$A$43=1,"**Поступления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енен" hidden="1">{"'стр.106'!$A$1:$H$27"}</definedName>
    <definedName name="прив">#N/A</definedName>
    <definedName name="приви">IF([22]ГБ!$A$43=1,"**Поступления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 localSheetId="1">#REF!</definedName>
    <definedName name="про" localSheetId="2">#REF!</definedName>
    <definedName name="про" localSheetId="3">#REF!</definedName>
    <definedName name="про" localSheetId="18">#REF!</definedName>
    <definedName name="про">#REF!</definedName>
    <definedName name="проверка" localSheetId="1">'[21]1 (м.т)'!NCol=1</definedName>
    <definedName name="проверка" localSheetId="2">'[21]1 (м.т)'!NCol=1</definedName>
    <definedName name="проверка" localSheetId="3">'[21]1 (м.т)'!NCol=1</definedName>
    <definedName name="проверка" localSheetId="18">'[21]1 (м.т)'!NCol=1</definedName>
    <definedName name="проверка">'[21]1 (м.т)'!NCol=1</definedName>
    <definedName name="Промыш" localSheetId="1">[3]!Eeno1</definedName>
    <definedName name="Промыш" localSheetId="2">[3]!Eeno1</definedName>
    <definedName name="Промыш" localSheetId="3">[3]!Eeno1</definedName>
    <definedName name="Промыш" localSheetId="18">[3]!Eeno1</definedName>
    <definedName name="Промыш">[3]!Eeno1</definedName>
    <definedName name="процентная_ставка">[25]Кредит!$C$13</definedName>
    <definedName name="прочие" localSheetId="1">OR('[21]1 (м.т)'!NCol=1,[8]ANALYSIS!A$274=[8]ANALYSIS!XFD$274)</definedName>
    <definedName name="прочие" localSheetId="2">OR('[21]1 (м.т)'!NCol=1,[8]ANALYSIS!A$274=[8]ANALYSIS!XFD$274)</definedName>
    <definedName name="прочие" localSheetId="3">OR('[21]1 (м.т)'!NCol=1,[8]ANALYSIS!A$274=[8]ANALYSIS!XFD$274)</definedName>
    <definedName name="прочие" localSheetId="18">OR('[21]1 (м.т)'!NCol=1,[8]ANALYSIS!A$274=[8]ANALYSIS!XFD$274)</definedName>
    <definedName name="прочие">OR('[21]1 (м.т)'!NCol=1,[8]ANALYSIS!A$274=[8]ANALYSIS!XFD$274)</definedName>
    <definedName name="прпрр" hidden="1">{"'стр.106'!$A$1:$H$27"}</definedName>
    <definedName name="р" localSheetId="1">#REF!</definedName>
    <definedName name="р" localSheetId="2">#REF!</definedName>
    <definedName name="р" localSheetId="3">#REF!</definedName>
    <definedName name="р" localSheetId="18">#REF!</definedName>
    <definedName name="р">#REF!</definedName>
    <definedName name="р2_графа1_сравн_пред_гр7" localSheetId="1">#REF!</definedName>
    <definedName name="р2_графа1_сравн_пред_гр7" localSheetId="2">#REF!</definedName>
    <definedName name="р2_графа1_сравн_пред_гр7" localSheetId="3">#REF!</definedName>
    <definedName name="р2_графа1_сравн_пред_гр7" localSheetId="18">#REF!</definedName>
    <definedName name="р2_графа1_сравн_пред_гр7">#REF!</definedName>
    <definedName name="р2_графа7_контроль" localSheetId="1">#REF!</definedName>
    <definedName name="р2_графа7_контроль" localSheetId="2">#REF!</definedName>
    <definedName name="р2_графа7_контроль" localSheetId="3">#REF!</definedName>
    <definedName name="р2_графа7_контроль" localSheetId="18">#REF!</definedName>
    <definedName name="р2_графа7_контроль">#REF!</definedName>
    <definedName name="расп">[28]!calcCAS</definedName>
    <definedName name="рд" localSheetId="1">OR('[19]02(монит)'!NCol=1,[8]ANALYSIS!A$274=[8]ANALYSIS!XFD$274)</definedName>
    <definedName name="рд" localSheetId="2">OR('[19]02(монит)'!NCol=1,[8]ANALYSIS!A$274=[8]ANALYSIS!XFD$274)</definedName>
    <definedName name="рд" localSheetId="3">OR('[19]02(монит)'!NCol=1,[8]ANALYSIS!A$274=[8]ANALYSIS!XFD$274)</definedName>
    <definedName name="рд" localSheetId="18">OR('[19]02(монит)'!NCol=1,[8]ANALYSIS!A$274=[8]ANALYSIS!XFD$274)</definedName>
    <definedName name="рд">OR('[19]02(монит)'!NCol=1,[8]ANALYSIS!A$274=[8]ANALYSIS!XFD$274)</definedName>
    <definedName name="рег1" localSheetId="1">'[19]02(монит)'!NCol=1</definedName>
    <definedName name="рег1" localSheetId="2">'[19]02(монит)'!NCol=1</definedName>
    <definedName name="рег1" localSheetId="3">'[19]02(монит)'!NCol=1</definedName>
    <definedName name="рег1" localSheetId="18">'[19]02(монит)'!NCol=1</definedName>
    <definedName name="рег1">'[19]02(монит)'!NCol=1</definedName>
    <definedName name="регионы1" localSheetId="1">#REF!</definedName>
    <definedName name="регионы1" localSheetId="2">#REF!</definedName>
    <definedName name="регионы1" localSheetId="3">#REF!</definedName>
    <definedName name="регионы1" localSheetId="18">#REF!</definedName>
    <definedName name="регионы1">#REF!</definedName>
    <definedName name="резервирование_в_банке">[25]Кредит!$C$14</definedName>
    <definedName name="Респуб" localSheetId="1">OR('[19]02(монит)'!NCol=1,[8]ANALYSIS!A$274=[8]ANALYSIS!XFD$274)</definedName>
    <definedName name="Респуб" localSheetId="2">OR('[19]02(монит)'!NCol=1,[8]ANALYSIS!A$274=[8]ANALYSIS!XFD$274)</definedName>
    <definedName name="Респуб" localSheetId="3">OR('[19]02(монит)'!NCol=1,[8]ANALYSIS!A$274=[8]ANALYSIS!XFD$274)</definedName>
    <definedName name="Респуб" localSheetId="18">OR('[19]02(монит)'!NCol=1,[8]ANALYSIS!A$274=[8]ANALYSIS!XFD$274)</definedName>
    <definedName name="Респуб">OR('[19]02(монит)'!NCol=1,[8]ANALYSIS!A$274=[8]ANALYSIS!XFD$274)</definedName>
    <definedName name="Республик." localSheetId="1">OR('[19]02(монит)'!NCol=1,[8]ANALYSIS!A$274=[8]ANALYSIS!XFD$274)</definedName>
    <definedName name="Республик." localSheetId="2">OR('[19]02(монит)'!NCol=1,[8]ANALYSIS!A$274=[8]ANALYSIS!XFD$274)</definedName>
    <definedName name="Республик." localSheetId="3">OR('[19]02(монит)'!NCol=1,[8]ANALYSIS!A$274=[8]ANALYSIS!XFD$274)</definedName>
    <definedName name="Республик." localSheetId="18">OR('[19]02(монит)'!NCol=1,[8]ANALYSIS!A$274=[8]ANALYSIS!XFD$274)</definedName>
    <definedName name="Республик.">OR('[19]02(монит)'!NCol=1,[8]ANALYSIS!A$274=[8]ANALYSIS!XFD$274)</definedName>
    <definedName name="ржо" localSheetId="1">OR('[21]1 (м.т)'!NCol=1,[8]ANALYSIS!A$274=[8]ANALYSIS!XFD$274)</definedName>
    <definedName name="ржо" localSheetId="2">OR('[21]1 (м.т)'!NCol=1,[8]ANALYSIS!A$274=[8]ANALYSIS!XFD$274)</definedName>
    <definedName name="ржо" localSheetId="3">OR('[21]1 (м.т)'!NCol=1,[8]ANALYSIS!A$274=[8]ANALYSIS!XFD$274)</definedName>
    <definedName name="ржо" localSheetId="18">OR('[21]1 (м.т)'!NCol=1,[8]ANALYSIS!A$274=[8]ANALYSIS!XFD$274)</definedName>
    <definedName name="ржо">OR('[21]1 (м.т)'!NCol=1,[8]ANALYSIS!A$274=[8]ANALYSIS!XFD$274)</definedName>
    <definedName name="ро" localSheetId="1">OR('[19]02(монит)'!NCol=1,[8]ANALYSIS!A$274=[8]ANALYSIS!XFD$274,[8]ANALYSIS!XFD$501="")</definedName>
    <definedName name="ро" localSheetId="2">OR('[19]02(монит)'!NCol=1,[8]ANALYSIS!A$274=[8]ANALYSIS!XFD$274,[8]ANALYSIS!XFD$501="")</definedName>
    <definedName name="ро" localSheetId="3">OR('[19]02(монит)'!NCol=1,[8]ANALYSIS!A$274=[8]ANALYSIS!XFD$274,[8]ANALYSIS!XFD$501="")</definedName>
    <definedName name="ро" localSheetId="18">OR('[19]02(монит)'!NCol=1,[8]ANALYSIS!A$274=[8]ANALYSIS!XFD$274,[8]ANALYSIS!XFD$501="")</definedName>
    <definedName name="ро">OR('[19]02(монит)'!NCol=1,[8]ANALYSIS!A$274=[8]ANALYSIS!XFD$274,[8]ANALYSIS!XFD$501="")</definedName>
    <definedName name="ро1" localSheetId="1">OR('[19]02(монит)'!NCol=1,[8]ANALYSIS!A$274=[8]ANALYSIS!XFD$274)</definedName>
    <definedName name="ро1" localSheetId="2">OR('[19]02(монит)'!NCol=1,[8]ANALYSIS!A$274=[8]ANALYSIS!XFD$274)</definedName>
    <definedName name="ро1" localSheetId="3">OR('[19]02(монит)'!NCol=1,[8]ANALYSIS!A$274=[8]ANALYSIS!XFD$274)</definedName>
    <definedName name="ро1" localSheetId="18">OR('[19]02(монит)'!NCol=1,[8]ANALYSIS!A$274=[8]ANALYSIS!XFD$274)</definedName>
    <definedName name="ро1">OR('[19]02(монит)'!NCol=1,[8]ANALYSIS!A$274=[8]ANALYSIS!XFD$274)</definedName>
    <definedName name="роро" hidden="1">{"'стр.106'!$A$1:$H$27"}</definedName>
    <definedName name="роррпп" hidden="1">{"'стр.106'!$A$1:$H$27"}</definedName>
    <definedName name="рпр" hidden="1">{"'стр.106'!$A$1:$H$27"}</definedName>
    <definedName name="рр1" localSheetId="1">'[29]р1 СНГ'!#REF!</definedName>
    <definedName name="рр1" localSheetId="2">'[29]р1 СНГ'!#REF!</definedName>
    <definedName name="рр1" localSheetId="3">'[29]р1 СНГ'!#REF!</definedName>
    <definedName name="рр1" localSheetId="18">'[29]р1 СНГ'!#REF!</definedName>
    <definedName name="рр1">'[29]р1 СНГ'!#REF!</definedName>
    <definedName name="ррр" localSheetId="1">#REF!</definedName>
    <definedName name="ррр" localSheetId="2">#REF!</definedName>
    <definedName name="ррр" localSheetId="3">#REF!</definedName>
    <definedName name="ррр" localSheetId="18">#REF!</definedName>
    <definedName name="ррр">#REF!</definedName>
    <definedName name="ррррр" localSheetId="1">#REF!</definedName>
    <definedName name="ррррр" localSheetId="2">#REF!</definedName>
    <definedName name="ррррр" localSheetId="3">#REF!</definedName>
    <definedName name="ррррр" localSheetId="18">#REF!</definedName>
    <definedName name="ррррр">#REF!</definedName>
    <definedName name="св12.04" localSheetId="1">#REF!</definedName>
    <definedName name="св12.04" localSheetId="2">#REF!</definedName>
    <definedName name="св12.04" localSheetId="3">#REF!</definedName>
    <definedName name="св12.04" localSheetId="18">#REF!</definedName>
    <definedName name="св12.04">#REF!</definedName>
    <definedName name="слайд012бп" localSheetId="1">#REF!</definedName>
    <definedName name="слайд012бп" localSheetId="2">#REF!</definedName>
    <definedName name="слайд012бп" localSheetId="3">#REF!</definedName>
    <definedName name="слайд012бп" localSheetId="18">#REF!</definedName>
    <definedName name="слайд012бп">#REF!</definedName>
    <definedName name="сравн2" hidden="1">{"'стр.106'!$A$1:$H$27"}</definedName>
    <definedName name="ст" localSheetId="1">[3]!Eeno1</definedName>
    <definedName name="ст" localSheetId="2">[3]!Eeno1</definedName>
    <definedName name="ст" localSheetId="3">[3]!Eeno1</definedName>
    <definedName name="ст" localSheetId="18">[3]!Eeno1</definedName>
    <definedName name="ст">[3]!Eeno1</definedName>
    <definedName name="счяс" localSheetId="1">#REF!</definedName>
    <definedName name="счяс" localSheetId="2">#REF!</definedName>
    <definedName name="счяс" localSheetId="3">#REF!</definedName>
    <definedName name="счяс" localSheetId="18">#REF!</definedName>
    <definedName name="счяс">#REF!</definedName>
    <definedName name="табл" localSheetId="1">#REF!</definedName>
    <definedName name="табл" localSheetId="2">#REF!</definedName>
    <definedName name="табл" localSheetId="3">#REF!</definedName>
    <definedName name="табл" localSheetId="18">#REF!</definedName>
    <definedName name="табл">#REF!</definedName>
    <definedName name="тариф_груз" localSheetId="1">'[30]сборы от платности'!#REF!</definedName>
    <definedName name="тариф_груз" localSheetId="2">'[30]сборы от платности'!#REF!</definedName>
    <definedName name="тариф_груз" localSheetId="3">'[30]сборы от платности'!#REF!</definedName>
    <definedName name="тариф_груз" localSheetId="18">'[30]сборы от платности'!#REF!</definedName>
    <definedName name="тариф_груз">'[30]сборы от платности'!#REF!</definedName>
    <definedName name="тариф_груз_2019" localSheetId="1">'[30]сборы от платности'!#REF!</definedName>
    <definedName name="тариф_груз_2019" localSheetId="2">'[30]сборы от платности'!#REF!</definedName>
    <definedName name="тариф_груз_2019" localSheetId="3">'[30]сборы от платности'!#REF!</definedName>
    <definedName name="тариф_груз_2019" localSheetId="18">'[30]сборы от платности'!#REF!</definedName>
    <definedName name="тариф_груз_2019">'[30]сборы от платности'!#REF!</definedName>
    <definedName name="тариф_груз_2022" localSheetId="1">'[30]сборы от платности'!#REF!</definedName>
    <definedName name="тариф_груз_2022" localSheetId="2">'[30]сборы от платности'!#REF!</definedName>
    <definedName name="тариф_груз_2022" localSheetId="3">'[30]сборы от платности'!#REF!</definedName>
    <definedName name="тариф_груз_2022" localSheetId="18">'[30]сборы от платности'!#REF!</definedName>
    <definedName name="тариф_груз_2022">'[30]сборы от платности'!#REF!</definedName>
    <definedName name="тариф_лег" localSheetId="1">'[30]сборы от платности'!#REF!</definedName>
    <definedName name="тариф_лег" localSheetId="2">'[30]сборы от платности'!#REF!</definedName>
    <definedName name="тариф_лег" localSheetId="3">'[30]сборы от платности'!#REF!</definedName>
    <definedName name="тариф_лег" localSheetId="18">'[30]сборы от платности'!#REF!</definedName>
    <definedName name="тариф_лег">'[30]сборы от платности'!#REF!</definedName>
    <definedName name="тгщх" localSheetId="1">#REF!</definedName>
    <definedName name="тгщх" localSheetId="2">#REF!</definedName>
    <definedName name="тгщх" localSheetId="3">#REF!</definedName>
    <definedName name="тгщх" localSheetId="18">#REF!</definedName>
    <definedName name="тгщх">#REF!</definedName>
    <definedName name="ТПиН" hidden="1">{"'стр.106'!$A$1:$H$27"}</definedName>
    <definedName name="ттт" localSheetId="1">OR('[21]1 (м.т)'!NCol=1,[8]ANALYSIS!A$274=[8]ANALYSIS!XFD$274,[8]ANALYSIS!XFD$501="")</definedName>
    <definedName name="ттт" localSheetId="2">OR('[21]1 (м.т)'!NCol=1,[8]ANALYSIS!A$274=[8]ANALYSIS!XFD$274,[8]ANALYSIS!XFD$501="")</definedName>
    <definedName name="ттт" localSheetId="3">OR('[21]1 (м.т)'!NCol=1,[8]ANALYSIS!A$274=[8]ANALYSIS!XFD$274,[8]ANALYSIS!XFD$501="")</definedName>
    <definedName name="ттт" localSheetId="18">OR('[21]1 (м.т)'!NCol=1,[8]ANALYSIS!A$274=[8]ANALYSIS!XFD$274,[8]ANALYSIS!XFD$501="")</definedName>
    <definedName name="ттт">OR('[21]1 (м.т)'!NCol=1,[8]ANALYSIS!A$274=[8]ANALYSIS!XFD$274,[8]ANALYSIS!XFD$501="")</definedName>
    <definedName name="тттт" localSheetId="1">#REF!</definedName>
    <definedName name="тттт" localSheetId="2">#REF!</definedName>
    <definedName name="тттт" localSheetId="3">#REF!</definedName>
    <definedName name="тттт" localSheetId="18">#REF!</definedName>
    <definedName name="тттт">#REF!</definedName>
    <definedName name="ТХ" localSheetId="1">#REF!</definedName>
    <definedName name="ТХ" localSheetId="2">#REF!</definedName>
    <definedName name="ТХ" localSheetId="3">#REF!</definedName>
    <definedName name="ТХ" localSheetId="18">#REF!</definedName>
    <definedName name="ТХ">#REF!</definedName>
    <definedName name="УАЗ" localSheetId="1">#REF!</definedName>
    <definedName name="УАЗ" localSheetId="2">#REF!</definedName>
    <definedName name="УАЗ" localSheetId="3">#REF!</definedName>
    <definedName name="УАЗ" localSheetId="18">#REF!</definedName>
    <definedName name="УАЗ">#REF!</definedName>
    <definedName name="уапа" hidden="1">{#N/A,#N/A,FALSE,"I";#N/A,#N/A,FALSE,"J";#N/A,#N/A,FALSE,"K";#N/A,#N/A,FALSE,"L";#N/A,#N/A,FALSE,"M";#N/A,#N/A,FALSE,"N";#N/A,#N/A,FALSE,"O"}</definedName>
    <definedName name="уке" localSheetId="1">#REF!</definedName>
    <definedName name="уке" localSheetId="2">#REF!</definedName>
    <definedName name="уке" localSheetId="3">#REF!</definedName>
    <definedName name="уке" localSheetId="18">#REF!</definedName>
    <definedName name="уке">#REF!</definedName>
    <definedName name="УМЗ" localSheetId="1">#REF!</definedName>
    <definedName name="УМЗ" localSheetId="2">#REF!</definedName>
    <definedName name="УМЗ" localSheetId="3">#REF!</definedName>
    <definedName name="УМЗ" localSheetId="18">#REF!</definedName>
    <definedName name="УМЗ">#REF!</definedName>
    <definedName name="ф10" localSheetId="1">#REF!</definedName>
    <definedName name="ф10" localSheetId="2">#REF!</definedName>
    <definedName name="ф10" localSheetId="3">#REF!</definedName>
    <definedName name="ф10" localSheetId="18">#REF!</definedName>
    <definedName name="ф10">#REF!</definedName>
    <definedName name="ф757" localSheetId="1">#REF!</definedName>
    <definedName name="ф757" localSheetId="2">#REF!</definedName>
    <definedName name="ф757" localSheetId="3">#REF!</definedName>
    <definedName name="ф757" localSheetId="18">#REF!</definedName>
    <definedName name="ф757">#REF!</definedName>
    <definedName name="ф860" localSheetId="1">#REF!</definedName>
    <definedName name="ф860" localSheetId="2">#REF!</definedName>
    <definedName name="ф860" localSheetId="3">#REF!</definedName>
    <definedName name="ф860" localSheetId="18">#REF!</definedName>
    <definedName name="ф860">#REF!</definedName>
    <definedName name="ФВП" localSheetId="1">#REF!</definedName>
    <definedName name="ФВП" localSheetId="2">#REF!</definedName>
    <definedName name="ФВП" localSheetId="3">#REF!</definedName>
    <definedName name="ФВП" localSheetId="18">#REF!</definedName>
    <definedName name="ФВП">#REF!</definedName>
    <definedName name="ФИЛ6" localSheetId="1">#REF!</definedName>
    <definedName name="ФИЛ6" localSheetId="2">#REF!</definedName>
    <definedName name="ФИЛ6" localSheetId="3">#REF!</definedName>
    <definedName name="ФИЛ6" localSheetId="18">#REF!</definedName>
    <definedName name="ФИЛ6">#REF!</definedName>
    <definedName name="фывафы" hidden="1">{"'стр.106'!$A$1:$H$27"}</definedName>
    <definedName name="х" hidden="1">{"'стр.106'!$A$1:$H$27"}</definedName>
    <definedName name="ХАС" localSheetId="1">#REF!</definedName>
    <definedName name="ХАС" localSheetId="2">#REF!</definedName>
    <definedName name="ХАС" localSheetId="3">#REF!</definedName>
    <definedName name="ХАС" localSheetId="18">#REF!</definedName>
    <definedName name="ХАС">#REF!</definedName>
    <definedName name="ХС" localSheetId="1">#REF!</definedName>
    <definedName name="ХС" localSheetId="2">#REF!</definedName>
    <definedName name="ХС" localSheetId="3">#REF!</definedName>
    <definedName name="ХС" localSheetId="18">#REF!</definedName>
    <definedName name="ХС">#REF!</definedName>
    <definedName name="цукаверногфывцаукпцывуапуывкаеп" localSheetId="1">#REF!</definedName>
    <definedName name="цукаверногфывцаукпцывуапуывкаеп" localSheetId="2">#REF!</definedName>
    <definedName name="цукаверногфывцаукпцывуапуывкаеп" localSheetId="3">#REF!</definedName>
    <definedName name="цукаверногфывцаукпцывуапуывкаеп" localSheetId="18">#REF!</definedName>
    <definedName name="цукаверногфывцаукпцывуапуывкаеп">#REF!</definedName>
    <definedName name="цывапролд" localSheetId="1">#REF!</definedName>
    <definedName name="цывапролд" localSheetId="2">#REF!</definedName>
    <definedName name="цывапролд" localSheetId="3">#REF!</definedName>
    <definedName name="цывапролд" localSheetId="18">#REF!</definedName>
    <definedName name="цывапролд">#REF!</definedName>
    <definedName name="ч" hidden="1">{"'стр.106'!$A$1:$H$27"}</definedName>
    <definedName name="ш" hidden="1">{"'стр.106'!$A$1:$H$27"}</definedName>
    <definedName name="Шампанское" localSheetId="1">#REF!</definedName>
    <definedName name="Шампанское" localSheetId="2">#REF!</definedName>
    <definedName name="Шампанское" localSheetId="3">#REF!</definedName>
    <definedName name="Шампанское" localSheetId="18">#REF!</definedName>
    <definedName name="Шампанское">#REF!</definedName>
    <definedName name="шгз" localSheetId="1">#REF!</definedName>
    <definedName name="шгз" localSheetId="2">#REF!</definedName>
    <definedName name="шгз" localSheetId="3">#REF!</definedName>
    <definedName name="шгз" localSheetId="18">#REF!</definedName>
    <definedName name="шгз">#REF!</definedName>
    <definedName name="шглдгш" localSheetId="1">#REF!</definedName>
    <definedName name="шглдгш" localSheetId="2">#REF!</definedName>
    <definedName name="шглдгш" localSheetId="3">#REF!</definedName>
    <definedName name="шглдгш" localSheetId="18">#REF!</definedName>
    <definedName name="шглдгш">#REF!</definedName>
    <definedName name="Шкода" localSheetId="1">#REF!</definedName>
    <definedName name="Шкода" localSheetId="2">#REF!</definedName>
    <definedName name="Шкода" localSheetId="3">#REF!</definedName>
    <definedName name="Шкода" localSheetId="18">#REF!</definedName>
    <definedName name="Шкода">#REF!</definedName>
    <definedName name="щдб" localSheetId="1">#REF!</definedName>
    <definedName name="щдб" localSheetId="2">#REF!</definedName>
    <definedName name="щдб" localSheetId="3">#REF!</definedName>
    <definedName name="щдб" localSheetId="18">#REF!</definedName>
    <definedName name="щдб">#REF!</definedName>
    <definedName name="ъхзщ">#N/A</definedName>
    <definedName name="ы" hidden="1">{"BOP_TAB",#N/A,FALSE,"N";"MIDTERM_TAB",#N/A,FALSE,"O";"FUND_CRED",#N/A,FALSE,"P";"DEBT_TAB1",#N/A,FALSE,"Q";"DEBT_TAB2",#N/A,FALSE,"Q";"FORFIN_TAB1",#N/A,FALSE,"R";"FORFIN_TAB2",#N/A,FALSE,"R";"BOP_ANALY",#N/A,FALSE,"U"}</definedName>
    <definedName name="ыв" localSheetId="1">'[19]02(монит)'!NCol=1</definedName>
    <definedName name="ыв" localSheetId="2">'[19]02(монит)'!NCol=1</definedName>
    <definedName name="ыв" localSheetId="3">'[19]02(монит)'!NCol=1</definedName>
    <definedName name="ыв" localSheetId="18">'[19]02(монит)'!NCol=1</definedName>
    <definedName name="ыв">'[19]02(монит)'!NCol=1</definedName>
    <definedName name="ывысы" localSheetId="1">'[19]02(монит)'!NCol=1</definedName>
    <definedName name="ывысы" localSheetId="2">'[19]02(монит)'!NCol=1</definedName>
    <definedName name="ывысы" localSheetId="3">'[19]02(монит)'!NCol=1</definedName>
    <definedName name="ывысы" localSheetId="18">'[19]02(монит)'!NCol=1</definedName>
    <definedName name="ывысы">'[19]02(монит)'!NCol=1</definedName>
    <definedName name="ыы" localSheetId="1">OR('[19]02(монит)'!NCol=1,[8]ANALYSIS!A$274=[8]ANALYSIS!XFD$274)</definedName>
    <definedName name="ыы" localSheetId="2">OR('[19]02(монит)'!NCol=1,[8]ANALYSIS!A$274=[8]ANALYSIS!XFD$274)</definedName>
    <definedName name="ыы" localSheetId="3">OR('[19]02(монит)'!NCol=1,[8]ANALYSIS!A$274=[8]ANALYSIS!XFD$274)</definedName>
    <definedName name="ыы" localSheetId="18">OR('[19]02(монит)'!NCol=1,[8]ANALYSIS!A$274=[8]ANALYSIS!XFD$274)</definedName>
    <definedName name="ыы">OR('[19]02(монит)'!NCol=1,[8]ANALYSIS!A$274=[8]ANALYSIS!XFD$274)</definedName>
    <definedName name="э" localSheetId="1">OR('[19]02(монит)'!NCol=1,[8]ANALYSIS!A$274=[8]ANALYSIS!XFD$274)</definedName>
    <definedName name="э" localSheetId="2">OR('[19]02(монит)'!NCol=1,[8]ANALYSIS!A$274=[8]ANALYSIS!XFD$274)</definedName>
    <definedName name="э" localSheetId="3">OR('[19]02(монит)'!NCol=1,[8]ANALYSIS!A$274=[8]ANALYSIS!XFD$274)</definedName>
    <definedName name="э" localSheetId="18">OR('[19]02(монит)'!NCol=1,[8]ANALYSIS!A$274=[8]ANALYSIS!XFD$274)</definedName>
    <definedName name="э">OR('[19]02(монит)'!NCol=1,[8]ANALYSIS!A$274=[8]ANALYSIS!XFD$274)</definedName>
    <definedName name="Этиловый_спирт" localSheetId="1">#REF!</definedName>
    <definedName name="Этиловый_спирт" localSheetId="2">#REF!</definedName>
    <definedName name="Этиловый_спирт" localSheetId="3">#REF!</definedName>
    <definedName name="Этиловый_спирт" localSheetId="18">#REF!</definedName>
    <definedName name="Этиловый_спирт">#REF!</definedName>
    <definedName name="ээ" localSheetId="1">OR('[19]02(монит)'!NCol=1,[8]ANALYSIS!A$274=[8]ANALYSIS!XFD$274)</definedName>
    <definedName name="ээ" localSheetId="2">OR('[19]02(монит)'!NCol=1,[8]ANALYSIS!A$274=[8]ANALYSIS!XFD$274)</definedName>
    <definedName name="ээ" localSheetId="3">OR('[19]02(монит)'!NCol=1,[8]ANALYSIS!A$274=[8]ANALYSIS!XFD$274)</definedName>
    <definedName name="ээ" localSheetId="18">OR('[19]02(монит)'!NCol=1,[8]ANALYSIS!A$274=[8]ANALYSIS!XFD$274)</definedName>
    <definedName name="ээ">OR('[19]02(монит)'!NCol=1,[8]ANALYSIS!A$274=[8]ANALYSIS!XFD$274)</definedName>
    <definedName name="юбю" localSheetId="1">#REF!</definedName>
    <definedName name="юбю" localSheetId="2">#REF!</definedName>
    <definedName name="юбю" localSheetId="3">#REF!</definedName>
    <definedName name="юбю" localSheetId="18">#REF!</definedName>
    <definedName name="юбю">#REF!</definedName>
  </definedNames>
  <calcPr calcId="181029"/>
</workbook>
</file>

<file path=xl/calcChain.xml><?xml version="1.0" encoding="utf-8"?>
<calcChain xmlns="http://schemas.openxmlformats.org/spreadsheetml/2006/main">
  <c r="H21" i="54" l="1"/>
  <c r="H18" i="54"/>
  <c r="H15" i="54"/>
  <c r="H12" i="46" l="1"/>
  <c r="H13" i="46"/>
  <c r="H18" i="46"/>
  <c r="H19" i="46"/>
  <c r="H29" i="51" l="1"/>
  <c r="D27" i="51"/>
  <c r="H11" i="43" l="1"/>
  <c r="E29" i="51"/>
  <c r="D9" i="63" l="1"/>
  <c r="C9" i="54" l="1"/>
  <c r="C28" i="56" l="1"/>
  <c r="D28" i="56"/>
  <c r="D9" i="56"/>
  <c r="H26" i="45" l="1"/>
  <c r="H15" i="26" l="1"/>
  <c r="H16" i="32" l="1"/>
  <c r="H18" i="32"/>
  <c r="H13" i="45" l="1"/>
  <c r="E24" i="45"/>
  <c r="H25" i="45"/>
  <c r="H23" i="45"/>
  <c r="E12" i="45"/>
  <c r="H12" i="73" l="1"/>
  <c r="H13" i="73"/>
  <c r="H14" i="73"/>
  <c r="E12" i="73"/>
  <c r="E13" i="73"/>
  <c r="E14" i="73"/>
  <c r="D11" i="73"/>
  <c r="E11" i="73" s="1"/>
  <c r="C11" i="73"/>
  <c r="H26" i="63" l="1"/>
  <c r="E26" i="63"/>
  <c r="H25" i="63"/>
  <c r="E25" i="63"/>
  <c r="H24" i="63"/>
  <c r="E24" i="63"/>
  <c r="H23" i="63"/>
  <c r="E23" i="63"/>
  <c r="H22" i="63"/>
  <c r="E22" i="63"/>
  <c r="H21" i="63"/>
  <c r="E21" i="63"/>
  <c r="H20" i="63"/>
  <c r="E20" i="63"/>
  <c r="H19" i="63"/>
  <c r="E19" i="63"/>
  <c r="H18" i="63"/>
  <c r="E18" i="63"/>
  <c r="H17" i="63"/>
  <c r="E17" i="63"/>
  <c r="H16" i="63"/>
  <c r="E16" i="63"/>
  <c r="H15" i="63"/>
  <c r="E15" i="63"/>
  <c r="H14" i="63"/>
  <c r="E14" i="63"/>
  <c r="H13" i="63"/>
  <c r="E13" i="63"/>
  <c r="H12" i="63"/>
  <c r="E12" i="63"/>
  <c r="H11" i="63"/>
  <c r="E11" i="63"/>
  <c r="H10" i="63"/>
  <c r="E10" i="63"/>
  <c r="F9" i="63"/>
  <c r="E9" i="63"/>
  <c r="C9" i="63"/>
  <c r="D28" i="63"/>
  <c r="H45" i="63"/>
  <c r="E45" i="63"/>
  <c r="H44" i="63"/>
  <c r="E44" i="63"/>
  <c r="H43" i="63"/>
  <c r="E43" i="63"/>
  <c r="H42" i="63"/>
  <c r="E42" i="63"/>
  <c r="H41" i="63"/>
  <c r="E41" i="63"/>
  <c r="H40" i="63"/>
  <c r="E40" i="63"/>
  <c r="H39" i="63"/>
  <c r="E39" i="63"/>
  <c r="H38" i="63"/>
  <c r="E38" i="63"/>
  <c r="H37" i="63"/>
  <c r="E37" i="63"/>
  <c r="H36" i="63"/>
  <c r="E36" i="63"/>
  <c r="H35" i="63"/>
  <c r="E35" i="63"/>
  <c r="H34" i="63"/>
  <c r="E34" i="63"/>
  <c r="H33" i="63"/>
  <c r="E33" i="63"/>
  <c r="H32" i="63"/>
  <c r="E32" i="63"/>
  <c r="H31" i="63"/>
  <c r="E31" i="63"/>
  <c r="H30" i="63"/>
  <c r="E30" i="63"/>
  <c r="H29" i="63"/>
  <c r="E29" i="63"/>
  <c r="H9" i="63" l="1"/>
  <c r="H45" i="57" l="1"/>
  <c r="E45" i="57"/>
  <c r="H44" i="57"/>
  <c r="E44" i="57"/>
  <c r="H43" i="57"/>
  <c r="E43" i="57"/>
  <c r="H42" i="57"/>
  <c r="E42" i="57"/>
  <c r="H41" i="57"/>
  <c r="E41" i="57"/>
  <c r="H40" i="57"/>
  <c r="E40" i="57"/>
  <c r="H39" i="57"/>
  <c r="E39" i="57"/>
  <c r="H38" i="57"/>
  <c r="E38" i="57"/>
  <c r="H37" i="57"/>
  <c r="E37" i="57"/>
  <c r="H36" i="57"/>
  <c r="E36" i="57"/>
  <c r="H35" i="57"/>
  <c r="E35" i="57"/>
  <c r="H34" i="57"/>
  <c r="E34" i="57"/>
  <c r="H33" i="57"/>
  <c r="E33" i="57"/>
  <c r="H32" i="57"/>
  <c r="E32" i="57"/>
  <c r="H31" i="57"/>
  <c r="E31" i="57"/>
  <c r="H30" i="57"/>
  <c r="E30" i="57"/>
  <c r="H29" i="57"/>
  <c r="E29" i="57"/>
  <c r="E28" i="57"/>
  <c r="D28" i="57"/>
  <c r="H28" i="57" s="1"/>
  <c r="C28" i="57"/>
  <c r="E26" i="57"/>
  <c r="E25" i="57"/>
  <c r="E24" i="57"/>
  <c r="H23" i="57"/>
  <c r="E23" i="57"/>
  <c r="H22" i="57"/>
  <c r="E22" i="57"/>
  <c r="H21" i="57"/>
  <c r="E21" i="57"/>
  <c r="H20" i="57"/>
  <c r="E20" i="57"/>
  <c r="H19" i="57"/>
  <c r="E19" i="57"/>
  <c r="H18" i="57"/>
  <c r="E18" i="57"/>
  <c r="H17" i="57"/>
  <c r="E17" i="57"/>
  <c r="H16" i="57"/>
  <c r="E16" i="57"/>
  <c r="H15" i="57"/>
  <c r="E15" i="57"/>
  <c r="H14" i="57"/>
  <c r="E14" i="57"/>
  <c r="H13" i="57"/>
  <c r="E13" i="57"/>
  <c r="H12" i="57"/>
  <c r="E12" i="57"/>
  <c r="H11" i="57"/>
  <c r="E11" i="57"/>
  <c r="H10" i="57"/>
  <c r="E10" i="57"/>
  <c r="G9" i="57"/>
  <c r="F9" i="57"/>
  <c r="D9" i="57"/>
  <c r="E9" i="57" s="1"/>
  <c r="C9" i="57"/>
  <c r="H9" i="57" l="1"/>
  <c r="E11" i="43" l="1"/>
  <c r="H47" i="63"/>
  <c r="H20" i="28" l="1"/>
  <c r="H11" i="25" l="1"/>
  <c r="E15" i="31"/>
  <c r="E11" i="31"/>
  <c r="E12" i="31"/>
  <c r="E13" i="31"/>
  <c r="H14" i="29" l="1"/>
  <c r="E14" i="29"/>
  <c r="E11" i="25" l="1"/>
  <c r="E47" i="63" l="1"/>
  <c r="H18" i="36" l="1"/>
  <c r="H20" i="36"/>
  <c r="G21" i="35"/>
  <c r="G19" i="35"/>
  <c r="F10" i="35"/>
  <c r="F9" i="35" s="1"/>
  <c r="G9" i="35"/>
  <c r="D34" i="35"/>
  <c r="D26" i="35"/>
  <c r="D23" i="35"/>
  <c r="D21" i="35"/>
  <c r="D19" i="35"/>
  <c r="D16" i="35"/>
  <c r="D14" i="35"/>
  <c r="D12" i="35"/>
  <c r="D10" i="35"/>
  <c r="D9" i="35" l="1"/>
  <c r="D27" i="71"/>
  <c r="E45" i="71" l="1"/>
  <c r="H28" i="71"/>
  <c r="H29" i="71"/>
  <c r="H30" i="71"/>
  <c r="H31" i="71"/>
  <c r="H32" i="71"/>
  <c r="H33" i="71"/>
  <c r="H34" i="71"/>
  <c r="H35" i="71"/>
  <c r="H36" i="71"/>
  <c r="H37" i="71"/>
  <c r="H38" i="71"/>
  <c r="H39" i="71"/>
  <c r="H40" i="71"/>
  <c r="H41" i="71"/>
  <c r="H42" i="71"/>
  <c r="H43" i="71"/>
  <c r="E29" i="71"/>
  <c r="E30" i="71"/>
  <c r="E31" i="71"/>
  <c r="E32" i="71"/>
  <c r="E33" i="71"/>
  <c r="E34" i="71"/>
  <c r="E35" i="71"/>
  <c r="E36" i="71"/>
  <c r="E37" i="71"/>
  <c r="E38" i="71"/>
  <c r="E39" i="71"/>
  <c r="E40" i="71"/>
  <c r="E41" i="71"/>
  <c r="E42" i="71"/>
  <c r="E43" i="71"/>
  <c r="E28" i="71"/>
  <c r="H10" i="71"/>
  <c r="H11" i="71"/>
  <c r="H12" i="71"/>
  <c r="H13" i="71"/>
  <c r="H14" i="71"/>
  <c r="H15" i="71"/>
  <c r="H16" i="71"/>
  <c r="H17" i="71"/>
  <c r="H18" i="71"/>
  <c r="H19" i="71"/>
  <c r="H20" i="71"/>
  <c r="H21" i="71"/>
  <c r="H22" i="71"/>
  <c r="H23" i="71"/>
  <c r="H24" i="71"/>
  <c r="H25" i="71"/>
  <c r="F9" i="71"/>
  <c r="E10" i="71"/>
  <c r="E11" i="71"/>
  <c r="E12" i="71"/>
  <c r="E13" i="71"/>
  <c r="E14" i="71"/>
  <c r="E15" i="71"/>
  <c r="E16" i="71"/>
  <c r="E17" i="71"/>
  <c r="E18" i="71"/>
  <c r="E19" i="71"/>
  <c r="E20" i="71"/>
  <c r="E21" i="71"/>
  <c r="E22" i="71"/>
  <c r="E23" i="71"/>
  <c r="E24" i="71"/>
  <c r="E25" i="71"/>
  <c r="D9" i="71"/>
  <c r="F9" i="37"/>
  <c r="D17" i="37"/>
  <c r="E10" i="37"/>
  <c r="E11" i="37"/>
  <c r="E12" i="37"/>
  <c r="E13" i="37"/>
  <c r="E14" i="37"/>
  <c r="E15" i="37"/>
  <c r="H10" i="51"/>
  <c r="H11" i="51"/>
  <c r="H12" i="51"/>
  <c r="H13" i="51"/>
  <c r="H14" i="51"/>
  <c r="H15" i="51"/>
  <c r="H16" i="51"/>
  <c r="H17" i="51"/>
  <c r="H18" i="51"/>
  <c r="H19" i="51"/>
  <c r="H20" i="51"/>
  <c r="H21" i="51"/>
  <c r="H22" i="51"/>
  <c r="H23" i="51"/>
  <c r="H24" i="51"/>
  <c r="H25" i="51"/>
  <c r="G9" i="51"/>
  <c r="F9" i="51"/>
  <c r="E17" i="61"/>
  <c r="H29" i="56"/>
  <c r="G9" i="56"/>
  <c r="H19" i="54" l="1"/>
  <c r="H20" i="54"/>
  <c r="H11" i="54"/>
  <c r="H12" i="54"/>
  <c r="H13" i="54"/>
  <c r="H14" i="54"/>
  <c r="H10" i="54"/>
  <c r="H16" i="45" l="1"/>
  <c r="H14" i="45"/>
  <c r="H15" i="45"/>
  <c r="H17" i="45"/>
  <c r="H18" i="45"/>
  <c r="H19" i="45"/>
  <c r="H20" i="45"/>
  <c r="H21" i="45"/>
  <c r="H22" i="45"/>
  <c r="H24" i="45"/>
  <c r="E13" i="45"/>
  <c r="E14" i="45"/>
  <c r="E15" i="45"/>
  <c r="E16" i="45"/>
  <c r="E17" i="45"/>
  <c r="E18" i="45"/>
  <c r="E19" i="45"/>
  <c r="E20" i="45"/>
  <c r="E21" i="45"/>
  <c r="E22" i="45"/>
  <c r="E23" i="45"/>
  <c r="E25" i="45"/>
  <c r="E26" i="45"/>
  <c r="H12" i="45"/>
  <c r="H9" i="23" l="1"/>
  <c r="F9" i="11"/>
  <c r="E15" i="11"/>
  <c r="E9" i="72" l="1"/>
  <c r="F9" i="61"/>
  <c r="F9" i="54"/>
  <c r="H11" i="76" l="1"/>
  <c r="E11" i="76"/>
  <c r="H9" i="76"/>
  <c r="E9" i="76"/>
  <c r="H11" i="73" l="1"/>
  <c r="H9" i="73"/>
  <c r="E9" i="73"/>
  <c r="H11" i="72" l="1"/>
  <c r="E11" i="72"/>
  <c r="H9" i="72"/>
  <c r="D9" i="51" l="1"/>
  <c r="E10" i="51"/>
  <c r="E11" i="51"/>
  <c r="E12" i="51"/>
  <c r="E13" i="51"/>
  <c r="E14" i="51"/>
  <c r="E15" i="51"/>
  <c r="E16" i="51"/>
  <c r="E17" i="51"/>
  <c r="E18" i="51"/>
  <c r="E19" i="51"/>
  <c r="E20" i="51"/>
  <c r="E21" i="51"/>
  <c r="E22" i="51"/>
  <c r="E23" i="51"/>
  <c r="E24" i="51"/>
  <c r="E25" i="51"/>
  <c r="H13" i="41"/>
  <c r="E9" i="22"/>
  <c r="E12" i="11"/>
  <c r="H10" i="11"/>
  <c r="E15" i="27" l="1"/>
  <c r="H15" i="27"/>
  <c r="H17" i="46" l="1"/>
  <c r="D9" i="37" l="1"/>
  <c r="C9" i="37"/>
  <c r="H9" i="37" l="1"/>
  <c r="E9" i="37"/>
  <c r="E10" i="11"/>
  <c r="D9" i="11" l="1"/>
  <c r="C9" i="11"/>
  <c r="C9" i="51"/>
  <c r="E9" i="51" l="1"/>
  <c r="H9" i="51"/>
  <c r="E9" i="46"/>
  <c r="E9" i="70"/>
  <c r="E9" i="44"/>
  <c r="E13" i="40"/>
  <c r="E11" i="40"/>
  <c r="E10" i="40"/>
  <c r="E9" i="41"/>
  <c r="E9" i="42"/>
  <c r="H11" i="69"/>
  <c r="E9" i="69"/>
  <c r="E11" i="44"/>
  <c r="E11" i="69"/>
  <c r="E13" i="41"/>
  <c r="E11" i="41"/>
  <c r="E9" i="11"/>
  <c r="C28" i="63"/>
  <c r="C27" i="71"/>
  <c r="C9" i="71"/>
  <c r="H27" i="71" l="1"/>
  <c r="E27" i="71"/>
  <c r="H28" i="63"/>
  <c r="E28" i="63"/>
  <c r="H45" i="71"/>
  <c r="H9" i="71"/>
  <c r="E9" i="71"/>
  <c r="C9" i="61"/>
  <c r="H9" i="62" l="1"/>
  <c r="C28" i="61"/>
  <c r="C9" i="56" l="1"/>
  <c r="H9" i="56" s="1"/>
  <c r="E14" i="55" l="1"/>
  <c r="H14" i="55"/>
  <c r="D9" i="54" l="1"/>
  <c r="D9" i="45" l="1"/>
  <c r="C9" i="45"/>
  <c r="C27" i="51"/>
  <c r="E42" i="51"/>
  <c r="H42" i="51"/>
  <c r="H28" i="51"/>
  <c r="H30" i="51"/>
  <c r="H31" i="51"/>
  <c r="H32" i="51"/>
  <c r="H33" i="51"/>
  <c r="H34" i="51"/>
  <c r="H35" i="51"/>
  <c r="H36" i="51"/>
  <c r="H37" i="51"/>
  <c r="H38" i="51"/>
  <c r="H39" i="51"/>
  <c r="H40" i="51"/>
  <c r="H41" i="51"/>
  <c r="E28" i="51"/>
  <c r="E30" i="51"/>
  <c r="E31" i="51"/>
  <c r="E32" i="51"/>
  <c r="E33" i="51"/>
  <c r="E34" i="51"/>
  <c r="E35" i="51"/>
  <c r="E36" i="51"/>
  <c r="E37" i="51"/>
  <c r="E38" i="51"/>
  <c r="E39" i="51"/>
  <c r="E40" i="51"/>
  <c r="E41" i="51"/>
  <c r="E9" i="50"/>
  <c r="E27" i="51" l="1"/>
  <c r="H27" i="51"/>
  <c r="E9" i="45"/>
  <c r="E9" i="47"/>
  <c r="E12" i="70"/>
  <c r="E11" i="70"/>
  <c r="E9" i="43"/>
  <c r="H9" i="70" l="1"/>
  <c r="H12" i="70"/>
  <c r="H11" i="70"/>
  <c r="E10" i="54" l="1"/>
  <c r="G9" i="54"/>
  <c r="H9" i="69" l="1"/>
  <c r="H9" i="41"/>
  <c r="H10" i="40"/>
  <c r="E9" i="38"/>
  <c r="H12" i="68"/>
  <c r="E12" i="68"/>
  <c r="D11" i="68"/>
  <c r="C11" i="68"/>
  <c r="H9" i="68"/>
  <c r="E9" i="68"/>
  <c r="D13" i="36"/>
  <c r="H11" i="68" l="1"/>
  <c r="E11" i="68"/>
  <c r="C17" i="37"/>
  <c r="H18" i="37" l="1"/>
  <c r="H21" i="37"/>
  <c r="H20" i="37"/>
  <c r="H19" i="37"/>
  <c r="H24" i="37"/>
  <c r="H23" i="37"/>
  <c r="E24" i="37"/>
  <c r="E23" i="37"/>
  <c r="E22" i="37"/>
  <c r="E21" i="37"/>
  <c r="E20" i="37"/>
  <c r="E19" i="37"/>
  <c r="E18" i="37"/>
  <c r="C19" i="36"/>
  <c r="H19" i="36" s="1"/>
  <c r="C17" i="36"/>
  <c r="H17" i="36" s="1"/>
  <c r="C15" i="36"/>
  <c r="C10" i="36"/>
  <c r="C9" i="36" s="1"/>
  <c r="E13" i="36"/>
  <c r="C26" i="35"/>
  <c r="E33" i="35"/>
  <c r="C21" i="35"/>
  <c r="C19" i="35"/>
  <c r="C16" i="35"/>
  <c r="C23" i="35"/>
  <c r="E26" i="35" l="1"/>
  <c r="E9" i="34"/>
  <c r="E9" i="33"/>
  <c r="C9" i="32" l="1"/>
  <c r="D9" i="32"/>
  <c r="E9" i="32" s="1"/>
  <c r="E14" i="32"/>
  <c r="E13" i="32"/>
  <c r="E10" i="32"/>
  <c r="H13" i="29"/>
  <c r="E9" i="29"/>
  <c r="E9" i="28"/>
  <c r="E9" i="27"/>
  <c r="E9" i="26"/>
  <c r="H9" i="25"/>
  <c r="E9" i="25"/>
  <c r="E9" i="24"/>
  <c r="E9" i="23"/>
  <c r="H9" i="22"/>
  <c r="H11" i="22"/>
  <c r="E9" i="21" l="1"/>
  <c r="H9" i="21"/>
  <c r="E11" i="21"/>
  <c r="H11" i="21"/>
  <c r="E14" i="21"/>
  <c r="H14" i="21"/>
  <c r="E15" i="21"/>
  <c r="H15" i="21"/>
  <c r="E16" i="21"/>
  <c r="H16" i="21"/>
  <c r="E17" i="21"/>
  <c r="H17" i="21"/>
  <c r="H9" i="20"/>
  <c r="E9" i="20"/>
  <c r="C14" i="20"/>
  <c r="E13" i="11" l="1"/>
  <c r="G13" i="11" s="1"/>
  <c r="G9" i="11" s="1"/>
  <c r="E11" i="11"/>
  <c r="C34" i="35" l="1"/>
  <c r="E36" i="35"/>
  <c r="H36" i="35"/>
  <c r="E35" i="35" l="1"/>
  <c r="H35" i="35"/>
  <c r="G9" i="61" l="1"/>
  <c r="D9" i="61"/>
  <c r="E9" i="61" s="1"/>
  <c r="H26" i="61"/>
  <c r="E26" i="61"/>
  <c r="H25" i="61"/>
  <c r="E25" i="61"/>
  <c r="H24" i="61"/>
  <c r="E24" i="61"/>
  <c r="H23" i="61"/>
  <c r="E23" i="61"/>
  <c r="H22" i="61"/>
  <c r="E22" i="61"/>
  <c r="H21" i="61"/>
  <c r="E21" i="61"/>
  <c r="H20" i="61"/>
  <c r="E20" i="61"/>
  <c r="H19" i="61"/>
  <c r="E19" i="61"/>
  <c r="H18" i="61"/>
  <c r="E18" i="61"/>
  <c r="H17" i="61"/>
  <c r="H16" i="61"/>
  <c r="E16" i="61"/>
  <c r="H15" i="61"/>
  <c r="E15" i="61"/>
  <c r="H14" i="61"/>
  <c r="E14" i="61"/>
  <c r="H13" i="61"/>
  <c r="E13" i="61"/>
  <c r="H12" i="61"/>
  <c r="E12" i="61"/>
  <c r="H11" i="61"/>
  <c r="E11" i="61"/>
  <c r="H10" i="61"/>
  <c r="E10" i="61"/>
  <c r="F9" i="56"/>
  <c r="H26" i="56"/>
  <c r="E26" i="56"/>
  <c r="H25" i="56"/>
  <c r="E25" i="56"/>
  <c r="H24" i="56"/>
  <c r="E24" i="56"/>
  <c r="H23" i="56"/>
  <c r="E23" i="56"/>
  <c r="H22" i="56"/>
  <c r="E22" i="56"/>
  <c r="H21" i="56"/>
  <c r="E21" i="56"/>
  <c r="H20" i="56"/>
  <c r="E20" i="56"/>
  <c r="H19" i="56"/>
  <c r="E19" i="56"/>
  <c r="H18" i="56"/>
  <c r="E18" i="56"/>
  <c r="H17" i="56"/>
  <c r="E17" i="56"/>
  <c r="H16" i="56"/>
  <c r="E16" i="56"/>
  <c r="H15" i="56"/>
  <c r="E15" i="56"/>
  <c r="H14" i="56"/>
  <c r="E14" i="56"/>
  <c r="H13" i="56"/>
  <c r="E13" i="56"/>
  <c r="H12" i="56"/>
  <c r="E12" i="56"/>
  <c r="H11" i="56"/>
  <c r="E11" i="56"/>
  <c r="H10" i="56"/>
  <c r="E10" i="56"/>
  <c r="E9" i="56" l="1"/>
  <c r="H15" i="24" l="1"/>
  <c r="E15" i="24"/>
  <c r="H14" i="24"/>
  <c r="H13" i="24"/>
  <c r="E14" i="24"/>
  <c r="E13" i="24"/>
  <c r="H19" i="20" l="1"/>
  <c r="H20" i="20"/>
  <c r="E19" i="20"/>
  <c r="E20" i="20"/>
  <c r="D18" i="20"/>
  <c r="C18" i="20"/>
  <c r="H15" i="20"/>
  <c r="H16" i="20"/>
  <c r="E15" i="20"/>
  <c r="E16" i="20"/>
  <c r="D14" i="20"/>
  <c r="E14" i="20"/>
  <c r="H14" i="67"/>
  <c r="H13" i="67"/>
  <c r="E14" i="67"/>
  <c r="E13" i="67"/>
  <c r="H14" i="25"/>
  <c r="H15" i="25"/>
  <c r="H16" i="25"/>
  <c r="H13" i="25"/>
  <c r="E14" i="25"/>
  <c r="E15" i="25"/>
  <c r="E16" i="25"/>
  <c r="E13" i="25"/>
  <c r="H14" i="20" l="1"/>
  <c r="H18" i="20"/>
  <c r="E18" i="20"/>
  <c r="H11" i="47" l="1"/>
  <c r="E11" i="47"/>
  <c r="H11" i="67" l="1"/>
  <c r="H9" i="67"/>
  <c r="E9" i="67"/>
  <c r="H11" i="65"/>
  <c r="E11" i="65"/>
  <c r="H9" i="65"/>
  <c r="E9" i="65"/>
  <c r="H11" i="64"/>
  <c r="E11" i="64"/>
  <c r="H9" i="64"/>
  <c r="E9" i="64"/>
  <c r="H11" i="62" l="1"/>
  <c r="H12" i="62"/>
  <c r="E11" i="62"/>
  <c r="E12" i="62"/>
  <c r="E9" i="62"/>
  <c r="H29" i="61"/>
  <c r="H30" i="61"/>
  <c r="H31" i="61"/>
  <c r="H32" i="61"/>
  <c r="H33" i="61"/>
  <c r="H34" i="61"/>
  <c r="H35" i="61"/>
  <c r="H36" i="61"/>
  <c r="H37" i="61"/>
  <c r="H38" i="61"/>
  <c r="H39" i="61"/>
  <c r="H40" i="61"/>
  <c r="H41" i="61"/>
  <c r="H42" i="61"/>
  <c r="H43" i="61"/>
  <c r="H44" i="61"/>
  <c r="H45" i="61"/>
  <c r="E30" i="61"/>
  <c r="E31" i="61"/>
  <c r="E32" i="61"/>
  <c r="E33" i="61"/>
  <c r="E34" i="61"/>
  <c r="E35" i="61"/>
  <c r="E36" i="61"/>
  <c r="E37" i="61"/>
  <c r="E38" i="61"/>
  <c r="E39" i="61"/>
  <c r="E40" i="61"/>
  <c r="E41" i="61"/>
  <c r="E42" i="61"/>
  <c r="E43" i="61"/>
  <c r="E44" i="61"/>
  <c r="E45" i="61"/>
  <c r="E29" i="61"/>
  <c r="D28" i="61"/>
  <c r="H9" i="61"/>
  <c r="H11" i="60"/>
  <c r="H12" i="60"/>
  <c r="E11" i="60"/>
  <c r="E12" i="60"/>
  <c r="H9" i="60"/>
  <c r="E9" i="60"/>
  <c r="E30" i="56"/>
  <c r="E31" i="56"/>
  <c r="E32" i="56"/>
  <c r="E33" i="56"/>
  <c r="E34" i="56"/>
  <c r="E35" i="56"/>
  <c r="E36" i="56"/>
  <c r="E37" i="56"/>
  <c r="E38" i="56"/>
  <c r="E39" i="56"/>
  <c r="E40" i="56"/>
  <c r="E41" i="56"/>
  <c r="E42" i="56"/>
  <c r="E43" i="56"/>
  <c r="E44" i="56"/>
  <c r="E45" i="56"/>
  <c r="E29" i="56"/>
  <c r="H30" i="56"/>
  <c r="H31" i="56"/>
  <c r="H32" i="56"/>
  <c r="H33" i="56"/>
  <c r="H34" i="56"/>
  <c r="H35" i="56"/>
  <c r="H36" i="56"/>
  <c r="H37" i="56"/>
  <c r="H38" i="56"/>
  <c r="H39" i="56"/>
  <c r="H40" i="56"/>
  <c r="H41" i="56"/>
  <c r="H42" i="56"/>
  <c r="H43" i="56"/>
  <c r="H44" i="56"/>
  <c r="H45" i="56"/>
  <c r="H28" i="56"/>
  <c r="H11" i="55"/>
  <c r="H12" i="55"/>
  <c r="H13" i="55"/>
  <c r="E11" i="55"/>
  <c r="E12" i="55"/>
  <c r="E13" i="55"/>
  <c r="H9" i="55"/>
  <c r="E9" i="55"/>
  <c r="E15" i="54"/>
  <c r="E14" i="54"/>
  <c r="E13" i="54"/>
  <c r="E12" i="54"/>
  <c r="E11" i="54"/>
  <c r="H11" i="52"/>
  <c r="H9" i="52"/>
  <c r="E11" i="52"/>
  <c r="E9" i="52"/>
  <c r="H11" i="50"/>
  <c r="H9" i="50"/>
  <c r="E11" i="50"/>
  <c r="H12" i="49"/>
  <c r="H14" i="49"/>
  <c r="H11" i="49"/>
  <c r="E12" i="49"/>
  <c r="E14" i="49"/>
  <c r="E11" i="49"/>
  <c r="H9" i="49"/>
  <c r="E9" i="49"/>
  <c r="H11" i="48"/>
  <c r="E11" i="48"/>
  <c r="H9" i="48"/>
  <c r="E9" i="48"/>
  <c r="H9" i="47"/>
  <c r="H16" i="46"/>
  <c r="H20" i="46"/>
  <c r="H11" i="46"/>
  <c r="H10" i="45"/>
  <c r="E10" i="45"/>
  <c r="H11" i="44"/>
  <c r="H9" i="44"/>
  <c r="H9" i="45" l="1"/>
  <c r="H9" i="54"/>
  <c r="E28" i="61"/>
  <c r="E9" i="54"/>
  <c r="E28" i="56"/>
  <c r="H28" i="61"/>
  <c r="H9" i="43"/>
  <c r="H11" i="42" l="1"/>
  <c r="E11" i="42"/>
  <c r="H9" i="42"/>
  <c r="H11" i="41"/>
  <c r="H12" i="41"/>
  <c r="E12" i="41"/>
  <c r="C10" i="35"/>
  <c r="H13" i="40"/>
  <c r="H11" i="40"/>
  <c r="G9" i="40"/>
  <c r="F9" i="40"/>
  <c r="D9" i="40"/>
  <c r="E9" i="40" s="1"/>
  <c r="C9" i="40"/>
  <c r="H9" i="38"/>
  <c r="H22" i="37"/>
  <c r="H17" i="37"/>
  <c r="E11" i="38" l="1"/>
  <c r="H10" i="35"/>
  <c r="E10" i="35"/>
  <c r="H11" i="38"/>
  <c r="E17" i="37"/>
  <c r="H9" i="40"/>
  <c r="H16" i="36"/>
  <c r="E16" i="36"/>
  <c r="E15" i="36"/>
  <c r="H11" i="36"/>
  <c r="H12" i="36"/>
  <c r="H13" i="36"/>
  <c r="E11" i="36"/>
  <c r="E12" i="36"/>
  <c r="D10" i="36"/>
  <c r="D9" i="36" s="1"/>
  <c r="H38" i="35"/>
  <c r="H37" i="35"/>
  <c r="H39" i="35"/>
  <c r="E38" i="35"/>
  <c r="E37" i="35"/>
  <c r="E39" i="35"/>
  <c r="H34" i="35"/>
  <c r="H27" i="35"/>
  <c r="H28" i="35"/>
  <c r="H29" i="35"/>
  <c r="H30" i="35"/>
  <c r="H31" i="35"/>
  <c r="H32" i="35"/>
  <c r="E29" i="35"/>
  <c r="E30" i="35"/>
  <c r="E31" i="35"/>
  <c r="E32" i="35"/>
  <c r="E27" i="35"/>
  <c r="E28" i="35"/>
  <c r="H26" i="35"/>
  <c r="H11" i="35"/>
  <c r="H13" i="35"/>
  <c r="H15" i="35"/>
  <c r="H17" i="35"/>
  <c r="H18" i="35"/>
  <c r="H20" i="35"/>
  <c r="H22" i="35"/>
  <c r="H23" i="35"/>
  <c r="H24" i="35"/>
  <c r="E11" i="35"/>
  <c r="E13" i="35"/>
  <c r="E15" i="35"/>
  <c r="E17" i="35"/>
  <c r="E18" i="35"/>
  <c r="E20" i="35"/>
  <c r="E22" i="35"/>
  <c r="E23" i="35"/>
  <c r="E24" i="35"/>
  <c r="C14" i="35"/>
  <c r="C12" i="35"/>
  <c r="C9" i="35" s="1"/>
  <c r="H9" i="35" s="1"/>
  <c r="E11" i="34"/>
  <c r="H12" i="33"/>
  <c r="E12" i="33"/>
  <c r="H11" i="33"/>
  <c r="E11" i="33"/>
  <c r="H9" i="33"/>
  <c r="E11" i="32"/>
  <c r="H9" i="32"/>
  <c r="H11" i="32"/>
  <c r="H12" i="32"/>
  <c r="H13" i="32"/>
  <c r="H14" i="32"/>
  <c r="H15" i="32"/>
  <c r="H10" i="32"/>
  <c r="E12" i="32"/>
  <c r="E15" i="32"/>
  <c r="E18" i="32"/>
  <c r="H15" i="31"/>
  <c r="H13" i="31"/>
  <c r="H12" i="31"/>
  <c r="H11" i="31"/>
  <c r="H9" i="31"/>
  <c r="E9" i="31"/>
  <c r="H11" i="29"/>
  <c r="E11" i="29"/>
  <c r="E13" i="29"/>
  <c r="H9" i="29"/>
  <c r="H11" i="28"/>
  <c r="H12" i="28"/>
  <c r="H13" i="28"/>
  <c r="H14" i="28"/>
  <c r="H15" i="28"/>
  <c r="H16" i="28"/>
  <c r="H17" i="28"/>
  <c r="H18" i="28"/>
  <c r="E11" i="28"/>
  <c r="E12" i="28"/>
  <c r="E13" i="28"/>
  <c r="E14" i="28"/>
  <c r="E15" i="28"/>
  <c r="E16" i="28"/>
  <c r="E17" i="28"/>
  <c r="E18" i="28"/>
  <c r="H9" i="28"/>
  <c r="H11" i="27"/>
  <c r="H12" i="27"/>
  <c r="H13" i="27"/>
  <c r="E11" i="27"/>
  <c r="E12" i="27"/>
  <c r="E13" i="27"/>
  <c r="H9" i="27"/>
  <c r="H13" i="26"/>
  <c r="H12" i="26"/>
  <c r="H11" i="26"/>
  <c r="E13" i="26"/>
  <c r="E12" i="26"/>
  <c r="E11" i="26"/>
  <c r="H9" i="26"/>
  <c r="E11" i="24"/>
  <c r="H9" i="24"/>
  <c r="H11" i="24"/>
  <c r="H11" i="23"/>
  <c r="H12" i="23"/>
  <c r="E11" i="23"/>
  <c r="E12" i="23"/>
  <c r="E11" i="22"/>
  <c r="H9" i="36" l="1"/>
  <c r="H19" i="35"/>
  <c r="H16" i="35"/>
  <c r="E14" i="35"/>
  <c r="E21" i="35"/>
  <c r="H15" i="36"/>
  <c r="E34" i="35"/>
  <c r="E9" i="36"/>
  <c r="E10" i="36"/>
  <c r="H10" i="36"/>
  <c r="H14" i="35"/>
  <c r="E19" i="35"/>
  <c r="E12" i="35"/>
  <c r="E16" i="35"/>
  <c r="H21" i="35"/>
  <c r="H12" i="35"/>
  <c r="E9" i="35" l="1"/>
  <c r="H12" i="20" l="1"/>
  <c r="E12" i="20"/>
  <c r="E11" i="20"/>
  <c r="E14" i="11"/>
  <c r="H11" i="11"/>
  <c r="H12" i="11"/>
  <c r="H13" i="11"/>
  <c r="H14" i="11"/>
  <c r="H15" i="11"/>
  <c r="H9" i="11" l="1"/>
  <c r="G36" i="6"/>
  <c r="G35" i="6"/>
  <c r="G34" i="6"/>
  <c r="G33" i="6"/>
  <c r="G32" i="6"/>
  <c r="G31" i="6"/>
  <c r="G30" i="6"/>
  <c r="G29" i="6"/>
  <c r="G28" i="6"/>
  <c r="G27" i="6"/>
  <c r="G26" i="6"/>
  <c r="G25" i="6"/>
  <c r="G24" i="6"/>
  <c r="G23" i="6"/>
  <c r="G22" i="6"/>
  <c r="G21" i="6"/>
  <c r="G20" i="6"/>
  <c r="G19" i="6"/>
  <c r="G18" i="6"/>
  <c r="G17" i="6"/>
  <c r="G16" i="6"/>
  <c r="G15" i="6"/>
  <c r="G14" i="6"/>
  <c r="G13" i="6"/>
  <c r="G12" i="6"/>
  <c r="G11" i="6"/>
  <c r="G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Bibihan A. Arinova</author>
  </authors>
  <commentList>
    <comment ref="D11" authorId="0" shapeId="0" xr:uid="{00000000-0006-0000-0200-000001000000}">
      <text>
        <r>
          <rPr>
            <b/>
            <sz val="9"/>
            <color indexed="81"/>
            <rFont val="Tahoma"/>
            <family val="2"/>
            <charset val="204"/>
          </rPr>
          <t>Bibihan A. Arinova:</t>
        </r>
        <r>
          <rPr>
            <sz val="9"/>
            <color indexed="81"/>
            <rFont val="Tahoma"/>
            <family val="2"/>
            <charset val="204"/>
          </rPr>
          <t xml:space="preserve">
ДМСП 1
</t>
        </r>
      </text>
    </comment>
  </commentList>
</comments>
</file>

<file path=xl/sharedStrings.xml><?xml version="1.0" encoding="utf-8"?>
<sst xmlns="http://schemas.openxmlformats.org/spreadsheetml/2006/main" count="2357" uniqueCount="704">
  <si>
    <t>Отчет об исполнении республиканского бюджета</t>
  </si>
  <si>
    <t>за 2015 год</t>
  </si>
  <si>
    <t>Периодичность: месячная</t>
  </si>
  <si>
    <t>Единица измерения: тыс. тенге</t>
  </si>
  <si>
    <t>Коды бюджетной классификации</t>
  </si>
  <si>
    <t>Наименование</t>
  </si>
  <si>
    <t>Утвержденный бюджет на отчетный финансовый год</t>
  </si>
  <si>
    <t>Уточненный бюджет на отчетный финансовый год</t>
  </si>
  <si>
    <t>Скорректированный бюджет на отчетный финансовый год</t>
  </si>
  <si>
    <t>Сводный план поступлений и финансирования по платежам, сводный план финансирования по обязательствам на отчетный период</t>
  </si>
  <si>
    <t>Принятые обязательства</t>
  </si>
  <si>
    <t>Неоплаченные обязательства</t>
  </si>
  <si>
    <t>Исполнение поступлениий бюджета и/или оплаченных обязательств по бюдж-м прогр-м (подпрогр-м)</t>
  </si>
  <si>
    <t>Исп-е поступ-ий бюджета и/или оплач. обяз-в по бюдж. прогр. (подпрогр.)  к свод. плану  поступ-ий и финанс-ия  на отчет. период, %</t>
  </si>
  <si>
    <t>Исп-е поступ-ий бюджета и/или оплач. обяз-ва по бюдж. прогр. (подпрогр.) к исполняемому бюджету, %</t>
  </si>
  <si>
    <t>по платежам</t>
  </si>
  <si>
    <t>по обязательствам</t>
  </si>
  <si>
    <t>1</t>
  </si>
  <si>
    <t>2</t>
  </si>
  <si>
    <t>3</t>
  </si>
  <si>
    <t>4</t>
  </si>
  <si>
    <t>5</t>
  </si>
  <si>
    <t>6</t>
  </si>
  <si>
    <t>7</t>
  </si>
  <si>
    <t>8</t>
  </si>
  <si>
    <t>9</t>
  </si>
  <si>
    <t>10</t>
  </si>
  <si>
    <t>11</t>
  </si>
  <si>
    <t>12</t>
  </si>
  <si>
    <t>Итого</t>
  </si>
  <si>
    <t>103</t>
  </si>
  <si>
    <t>004</t>
  </si>
  <si>
    <t>217</t>
  </si>
  <si>
    <t>Министерство финансов Республики Казахстан</t>
  </si>
  <si>
    <t>014</t>
  </si>
  <si>
    <t>019</t>
  </si>
  <si>
    <t>Выплата курсовой разницы по льготным жилищным кредитам</t>
  </si>
  <si>
    <t>243</t>
  </si>
  <si>
    <t>Министерство национальной экономики Республики Казахстан</t>
  </si>
  <si>
    <t>Проведение оценки реализации бюджетных инвестиций</t>
  </si>
  <si>
    <t>013</t>
  </si>
  <si>
    <t>212</t>
  </si>
  <si>
    <t>Министерство сельского хозяйства Республики Казахстан</t>
  </si>
  <si>
    <t>225</t>
  </si>
  <si>
    <t>242</t>
  </si>
  <si>
    <t>Министерство по инвестициям и развитию Республики Казахстан</t>
  </si>
  <si>
    <t>240</t>
  </si>
  <si>
    <t>Министерство культуры и спорта Республики Казахстан</t>
  </si>
  <si>
    <t>015</t>
  </si>
  <si>
    <t>030</t>
  </si>
  <si>
    <t>За счет средств республиканского бюджета</t>
  </si>
  <si>
    <t>032</t>
  </si>
  <si>
    <t>За счет целевого трансферта из Национального фонда Республики Казахстан</t>
  </si>
  <si>
    <t>033</t>
  </si>
  <si>
    <t>038</t>
  </si>
  <si>
    <t>043</t>
  </si>
  <si>
    <t>Обеспечение функционирования театрально-концертных организаций</t>
  </si>
  <si>
    <t>Обеспечение сохранности  историко-культурного наследия</t>
  </si>
  <si>
    <t>214</t>
  </si>
  <si>
    <t>Развитие растениеводства и обеспечение продовольственной безопасности</t>
  </si>
  <si>
    <t>Поддержка страхования в растениеводстве</t>
  </si>
  <si>
    <t>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t>
  </si>
  <si>
    <t>227</t>
  </si>
  <si>
    <t>Возмещение ставки вознаграждения по кредитам (лизингу) на поддержку сельского хозяйства</t>
  </si>
  <si>
    <t>Субсидирование убытков операторов сельской связи по предоставлению универсальных услуг связи</t>
  </si>
  <si>
    <t>Субсидирование регулярных внутренних авиаперевозок</t>
  </si>
  <si>
    <t>Субсидирование железнодорожных пассажирских перевозок по социально значимым межобластным сообщениям</t>
  </si>
  <si>
    <t>Оздоровление и усиление предпринимательского потенциала в рамках программы «Дорожная карта бизнеса 2020»</t>
  </si>
  <si>
    <t>Субсидирование процентной ставки вознаграждения в рамках «Программы посткризисного восстановления (оздоровление конкурентоспособных предприятий)»</t>
  </si>
  <si>
    <t>201</t>
  </si>
  <si>
    <t>Министерство внутренних дел Республики Казахстан</t>
  </si>
  <si>
    <t>058</t>
  </si>
  <si>
    <t>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t>
  </si>
  <si>
    <t>059</t>
  </si>
  <si>
    <t>Целевые текущие трансферты областным бюджетам на проведениеучений по действиям при угрозе и возникновении кризисной ситуации</t>
  </si>
  <si>
    <t>102</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</si>
  <si>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</si>
  <si>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0,0</t>
  </si>
  <si>
    <t>116</t>
  </si>
  <si>
    <t>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t>
  </si>
  <si>
    <t>228</t>
  </si>
  <si>
    <t>Целевые текущие трансферты областным бюджетам,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2013 - 2020 ггоды «Агробизнес-2020»</t>
  </si>
  <si>
    <t>100</t>
  </si>
  <si>
    <t>Субсидирование затрат перерабатывающих предприятий на закупсельскохозяйственной продукции для производства продуктов ее</t>
  </si>
  <si>
    <t>101</t>
  </si>
  <si>
    <t>Возмещение части расходов, понесенных субъектом агропромышленного комплекса, при инвестиционных вложениях за счет средст</t>
  </si>
  <si>
    <t>Субсидирование в рамках страхования и гарантирования займовсубъектов агропромышленного комплекса за счет средств респуб</t>
  </si>
  <si>
    <t>105</t>
  </si>
  <si>
    <t>Субсидирование развития племенного животноводства, повышение продуктивности и качества продукции животноводства за  счет</t>
  </si>
  <si>
    <t>244</t>
  </si>
  <si>
    <t>Целевые текущие трансферты областным бюджетам, бюджетам городов Астаны и Алматы на содержание подразделений местных исполнительных органов агропромышленного комплекса</t>
  </si>
  <si>
    <t>076</t>
  </si>
  <si>
    <t>Целевые текущие трансферты областным бюджетам,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 не являющихся государственными служащими, а такжеработников государственных казенных предприятий, финансируемых из местных бюджетов</t>
  </si>
  <si>
    <t>221</t>
  </si>
  <si>
    <t>Министерство юстиции Республики Казахстан</t>
  </si>
  <si>
    <t>063</t>
  </si>
  <si>
    <t>Целевые текущие трансферты областным бюджетам, бюджетам городов Астаны и Алматы на содержание штатной численности отделов регистрации актов гражданского состояния</t>
  </si>
  <si>
    <t>Министерство образования и науки Республики Казахстан</t>
  </si>
  <si>
    <t>011</t>
  </si>
  <si>
    <t>Целевые текущие трансферты областным бюджетам, бюджетам городов Астаны и Алматы на реализацию государственного образовательного заказа в дошкольных организациях образования</t>
  </si>
  <si>
    <t>062</t>
  </si>
  <si>
    <t>Целевые текущие трансферты областным бюджетам, бюджетам городов Астаны и Алматы на повышение оплаты труда учителям, прошедшим повышение квалификации по трехуровневой системе</t>
  </si>
  <si>
    <t>085</t>
  </si>
  <si>
    <t>Целевые текущие трансферты областным бюджетам,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t>
  </si>
  <si>
    <t>089</t>
  </si>
  <si>
    <t>Целевые текущие трансферты областным бюджетам на апробирование подушевого финансирования начального, основного среднегои общего среднего образования</t>
  </si>
  <si>
    <t>093</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</si>
  <si>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образования</t>
  </si>
  <si>
    <t>095</t>
  </si>
  <si>
    <t>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t>
  </si>
  <si>
    <t>129</t>
  </si>
  <si>
    <t>Целевые текущие трансферты областным бюджетам, бюджетам городов Астаны и Алматы на повышение квалификации, подготовку ипереподготовку кадров в рамках реализации Дорожной карты занятости 2020</t>
  </si>
  <si>
    <t>239</t>
  </si>
  <si>
    <t>Министерство здравоохранения и социального развития Республики Казахстан</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</si>
  <si>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послесреднего образования на основании государственного образователльного заказа местных исполнительных органов</t>
  </si>
  <si>
    <t>010</t>
  </si>
  <si>
    <t>Целевые текущие трансферты областным бюджетам, бюджетам городов Астаны и Алматы на обеспечение и расширение гарантированного объема бесплатной медицинской помощи</t>
  </si>
  <si>
    <t>Обеспечение и расширение гарантированного объема бесплатноймедицинской помощи, финансируемого за счет местного бюджета</t>
  </si>
  <si>
    <t>Закуп лекарственных средств, вакцин и других иммунобиологических препаратов</t>
  </si>
  <si>
    <t>012</t>
  </si>
  <si>
    <t>Целевые текущие трансферты бюджету города Алматы на капитальный ремонт сейсмоусиляемых объектов здравоохранения</t>
  </si>
  <si>
    <t>Целевые текущие трансферты областным бюджетам, бюджетам городов Астаны и Алматы на выплату государственной адресной социальной помощи</t>
  </si>
  <si>
    <t>Целевые текущие трансферты областным бюджетам, бюджетам городов Астаны и Алматы на выплату государственных пособий на детей до 18 лет</t>
  </si>
  <si>
    <t>Целевые текущие трансферты областным бюджетам, бюджетам городов Астаны и Алматы на оказание социальной защиты и помощи населени</t>
  </si>
  <si>
    <t>Введение стандартов специальных социальных услуг</t>
  </si>
  <si>
    <t>Размещение государственного социального заказа в неправительственном секторе</t>
  </si>
  <si>
    <t>Реализация Плана мероприятий по обеспечению прав и улучшению качества жизни инвалидов</t>
  </si>
  <si>
    <t>104</t>
  </si>
  <si>
    <t>Внедрение обусловленной денежной помощи по проекту Өрлеу</t>
  </si>
  <si>
    <t>Услуги по замене и настройке речевых процессоров к кохлеарным имплантам</t>
  </si>
  <si>
    <t>049</t>
  </si>
  <si>
    <t>Целевые текущие трансферты областным бюджетам, бюджетам городов Астаны и Алматы  на проведение мероприятий, посвященныхсемидесятилетию Победы в Великой Отечественной войне</t>
  </si>
  <si>
    <t>050</t>
  </si>
  <si>
    <t>Целевые текущие трансферты областному бюджету Жамбылской области на содержание вновь вводимого объекта социального обеспечения</t>
  </si>
  <si>
    <t>123</t>
  </si>
  <si>
    <t>Целевые текущие трансферты областным бюджетам, бюджетам городов Астаны и Алматы на реализацию мероприятий Дорожной карты занятости 2020</t>
  </si>
  <si>
    <t>127</t>
  </si>
  <si>
    <t>Целевые текущие трансферты областным бюджетам, бюджетам городов Астаны и Алматы на реализацию социальных проектов на профилактику ВИЧ-инфекции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«Саламатты Қазақстан» на 2011-2015 годы</t>
  </si>
  <si>
    <t>241</t>
  </si>
  <si>
    <t>Министерство энергетики Республики Казахстан</t>
  </si>
  <si>
    <t>020</t>
  </si>
  <si>
    <t>Целевые текущие трансферты областным бюджетам на финансирование приоритетных проектов транспортной инфраструктуры</t>
  </si>
  <si>
    <t>021</t>
  </si>
  <si>
    <t>Целевые текущие трансферты областным бюджетам на изъятие земельных участков для государственных нужд</t>
  </si>
  <si>
    <t>080</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</si>
  <si>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осуществляющих контроль за безопасной эксплуатацией опасных технических устройств объектов жиллищно-коммунального хозяйства</t>
  </si>
  <si>
    <t>081</t>
  </si>
  <si>
    <t>Целевые текущие трансферты областным бюджетам на организацию и проведение поисково-разведочных работ на подземные воды для хозяйственно-питьевого водоснабжения населенных пунктов</t>
  </si>
  <si>
    <t>Целевые текущие трансферты областным бюджетам, бюджетам городов Астаны и Алматы на обеспечение иммунопрофилактики населения</t>
  </si>
  <si>
    <t>035</t>
  </si>
  <si>
    <t>Целевые текущие трансферты областным бюджетам на субсидирование стоимости услуг по подаче питьевой воды из особо важныхгрупповых и локальных  систем водоснабжения, являющихся безальтернативными источниками питьевого водоснабжения</t>
  </si>
  <si>
    <t>046</t>
  </si>
  <si>
    <t>Целевые текущие трансферты областному бюджету Мангистаускойобласти на поддержку предпринимательства в городе Жанаозен</t>
  </si>
  <si>
    <t>047</t>
  </si>
  <si>
    <t>Целевые текущие трансферты областным бюджетам, бюджетам городов Астаны и Алматы  на поддержку частного предпринимательства в регионах в рамках Программы «Дорожная карта бизнеса 2020»</t>
  </si>
  <si>
    <t>053</t>
  </si>
  <si>
    <t>Целевые текущие трансферты областным бюджетам на реализациютекущих мероприятий в моногородах</t>
  </si>
  <si>
    <t>Целевые текущие трансферты областным бюджетам, бюджетам городов Астаны и Алматы на проведение профилактической дезинсекции и дератизации (за исключением дезинсекции и дератизации на территории природных очагов инфекционных и паразитарных зааболеваний, а также в очагах инфекционных и паразитарных заболеваний)</t>
  </si>
  <si>
    <t>071</t>
  </si>
  <si>
    <t>Целевые текущие трансферты областным бюджетам, бюджетам городов Астаны и Алматы на приобретение жилья коммунального жилищного фонда</t>
  </si>
  <si>
    <t>Целевые текущие трансферты областным бюджетам, бюджетам городов Астаны и Алматы на содержание штатной численности уполномоченного органа по контролю за использованием и охраной земель</t>
  </si>
  <si>
    <t>077</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</si>
  <si>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по делам архитектуры, градостроительства, строительства и государственного архитектурно-строитеельного контроля</t>
  </si>
  <si>
    <t>090</t>
  </si>
  <si>
    <t>Целевые текущие трансферты областным бюджетам, бюджетам городов Астаны и Алматы на приобретение инженерно-коммуникационной инфраструктуры</t>
  </si>
  <si>
    <t>125</t>
  </si>
  <si>
    <t>Целевые текущие трансферты областным бюджетам, бюджетам городов Астаны и Алматы на приобретение служебного жилища, инженерно-коммуникационной инфраструктуры и общежитий для молодежи в рамках Дорожной карты занятости 2020</t>
  </si>
  <si>
    <t>Целевые текущие трансферты областным бюджетам, бюджетам городов Астаны и Алматы на развитие городов и сельских населенных пунктов в рамках Дорожной карты занятости 2020</t>
  </si>
  <si>
    <t>130</t>
  </si>
  <si>
    <t>"Облыстық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ағымдағы нысаналы трансферттер "</t>
  </si>
  <si>
    <t>План</t>
  </si>
  <si>
    <t>Факт</t>
  </si>
  <si>
    <t>АБП</t>
  </si>
  <si>
    <t>ПРН</t>
  </si>
  <si>
    <t>ППР</t>
  </si>
  <si>
    <t>БИН</t>
  </si>
  <si>
    <t xml:space="preserve">  </t>
  </si>
  <si>
    <t xml:space="preserve">Периодичность </t>
  </si>
  <si>
    <t xml:space="preserve">месячная </t>
  </si>
  <si>
    <t xml:space="preserve">Единица измерения </t>
  </si>
  <si>
    <t xml:space="preserve">тыс.тенге </t>
  </si>
  <si>
    <t xml:space="preserve">Коды бюджетной классификации </t>
  </si>
  <si>
    <t xml:space="preserve">Наименование </t>
  </si>
  <si>
    <t xml:space="preserve">Скорректированный бюджет на отчетный финансовый год1 </t>
  </si>
  <si>
    <t xml:space="preserve">Исполнение поступлениий бюджета и/или оплаченных обязательств по бюджетным программам (подпрограммам) </t>
  </si>
  <si>
    <t xml:space="preserve">Исп-е поступ-ий бюджета и/или оплач. обяз-ва по бюдж. прогр. (подпрогр.) к исполняемому бюджету, % </t>
  </si>
  <si>
    <t xml:space="preserve">1 </t>
  </si>
  <si>
    <t>255</t>
  </si>
  <si>
    <t>Создание условий для развития   производства, переработки, реализации продукции растениеводства</t>
  </si>
  <si>
    <t>Повышение конкурентоспособности сферы культуры и искусства, сохранение, изучение и популяризация казахстанского культурного наследия и повышение эффективности реализации архивного дела</t>
  </si>
  <si>
    <t>106</t>
  </si>
  <si>
    <t>107</t>
  </si>
  <si>
    <t>209</t>
  </si>
  <si>
    <t>Выплата компенсаций по вкладам в жилищные строительные сбережения</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</si>
  <si>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</si>
  <si>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Выплата премий по вкладам в жилищные строительные сбережения</t>
  </si>
  <si>
    <t>086</t>
  </si>
  <si>
    <t>Реализация мероприятий в области жилищно-коммунального хозяйства в рамках Программы развития регионов до 2020 года</t>
  </si>
  <si>
    <t>114</t>
  </si>
  <si>
    <t>Субсидирование строительства, реконструкции и модернизации систем тепло-, водоснабжения и водоотведения за счет целевого трансферта из Национального фонда Республики Казахстан</t>
  </si>
  <si>
    <t>087</t>
  </si>
  <si>
    <t>Реализация мероприятий в рамках Единой программы поддержки и развития бизнеса «Дорожная карта бизнеса 2020»</t>
  </si>
  <si>
    <t>Оздоровление и усиление предпринимательского потенциала</t>
  </si>
  <si>
    <t>Повышение доступности финансирования субъектов предпринимательства моногородов, малых городов и сельских населенных пунктах</t>
  </si>
  <si>
    <t>245</t>
  </si>
  <si>
    <t>Министерство информации и коммуникаций Республики Казахстан</t>
  </si>
  <si>
    <t>002</t>
  </si>
  <si>
    <t>Развитие «электронного правительства», инфокоммуникационной инфраструктуры и информационной безопасности</t>
  </si>
  <si>
    <t>тыс.тенге</t>
  </si>
  <si>
    <t>№ п/п</t>
  </si>
  <si>
    <t>Единица измерения</t>
  </si>
  <si>
    <t xml:space="preserve">План </t>
  </si>
  <si>
    <t>Конечный результат бюджетной программы</t>
  </si>
  <si>
    <r>
      <t xml:space="preserve">Процент выполнения показателей
</t>
    </r>
    <r>
      <rPr>
        <sz val="9"/>
        <rFont val="Times New Roman"/>
        <family val="1"/>
        <charset val="204"/>
      </rPr>
      <t>(гр.4 / гр.3*100)</t>
    </r>
  </si>
  <si>
    <t>план</t>
  </si>
  <si>
    <t>факт</t>
  </si>
  <si>
    <t>ВСЕГО расходы по бюджетной программе</t>
  </si>
  <si>
    <t>Прямой результат бюджетной подпрограммы</t>
  </si>
  <si>
    <t>Отклонение
(гр. 4 - гр.3)</t>
  </si>
  <si>
    <t>тыс. тенге</t>
  </si>
  <si>
    <t xml:space="preserve">Стратегическое направление 1. </t>
  </si>
  <si>
    <t xml:space="preserve">ПРИЛОЖЕНИЕ </t>
  </si>
  <si>
    <t>Наименование цели, целевых индикаторов, бюджетных программ, подпрограмм, показателей конечных и прямых результатов</t>
  </si>
  <si>
    <t>Ед. изм.</t>
  </si>
  <si>
    <t>Расходы</t>
  </si>
  <si>
    <t>Достижение прямых результатов</t>
  </si>
  <si>
    <t>Достижение конечных результатов</t>
  </si>
  <si>
    <t>%</t>
  </si>
  <si>
    <t>Цель 1.1.</t>
  </si>
  <si>
    <t>Целевой индикатор</t>
  </si>
  <si>
    <t xml:space="preserve">БП </t>
  </si>
  <si>
    <t>ПКР</t>
  </si>
  <si>
    <t xml:space="preserve">БПП </t>
  </si>
  <si>
    <t>БП</t>
  </si>
  <si>
    <t>БПП</t>
  </si>
  <si>
    <t>ед.</t>
  </si>
  <si>
    <t>…..</t>
  </si>
  <si>
    <t>………</t>
  </si>
  <si>
    <t>……</t>
  </si>
  <si>
    <t>…….</t>
  </si>
  <si>
    <t xml:space="preserve">Стратегическое направление 2. </t>
  </si>
  <si>
    <t>Бюджетные программы, направленные на обеспечение функций госоргана</t>
  </si>
  <si>
    <t>ед</t>
  </si>
  <si>
    <t xml:space="preserve"> тыс.тенге</t>
  </si>
  <si>
    <t>Итого:</t>
  </si>
  <si>
    <t>Распределяемые бюджетные программы</t>
  </si>
  <si>
    <t>105 «Разработка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консультативное сопровождение проектов государственно-частного партнерства и концессионных проектов»</t>
  </si>
  <si>
    <t>109 «Проведение мероприятий за счет средств резерва Правительства Республики Казахстан на неотложенные затраты»</t>
  </si>
  <si>
    <t>114 «Выполнение обязательств ЦГО по решениям судов за счет средств резерва Правительства РК»</t>
  </si>
  <si>
    <t>138 «Обеспечение повышения квалификации государственных служащих»</t>
  </si>
  <si>
    <t>159 «Обеспечение проведения исследований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</si>
  <si>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ИТОГО по распределяемым бюджетным програмам:</t>
  </si>
  <si>
    <t xml:space="preserve">                                                                                                                                   Бюджетные программы, не направленные на достижение целей стратегического плана</t>
  </si>
  <si>
    <t>Информация о реализации стратегических целей, достижении целевых индикаторов, о бюджетных средствах, направленных на достижение целей СП,  по бюджетным программам (подпрограммам) с указанием достигнутых/недостигнутых показателей бюджетных программ (подпрограмм) за 2019 год</t>
  </si>
  <si>
    <t>Примечание причины недостижения показателей бюджетных программ</t>
  </si>
  <si>
    <t>Экономия</t>
  </si>
  <si>
    <t>Неосвоение</t>
  </si>
  <si>
    <t>Причины недостижения (перевыполнения)  результатов и неосвоения средств бюджетной программы (подпрограммы)</t>
  </si>
  <si>
    <t>Количество сотрудников, прошедших обучение государственному и английскому языкам</t>
  </si>
  <si>
    <t>Количество государственных служащих, прошедших курсы повышения квалификации</t>
  </si>
  <si>
    <t>чел.</t>
  </si>
  <si>
    <t>Количество проведенных исследований в области здравоохранения и услуг в рамках государственного социального заказа</t>
  </si>
  <si>
    <t>103 «Проведение социологических, аналитических исследований и оказание консалтинговых услуг»</t>
  </si>
  <si>
    <t xml:space="preserve"> 104 «Обеспечение функционирования информационных систем и информационно-техническое обеспечение государственного органа»</t>
  </si>
  <si>
    <t>Количество функционирующих информационных систем</t>
  </si>
  <si>
    <t>105 «Поддержка реформирования системы здравоохранения»</t>
  </si>
  <si>
    <t>100 «Обеспечение деятельности уполномоченного органа в области здравоохранения»</t>
  </si>
  <si>
    <t>111 «Капитальные расходы Министерства здравоохранения Республики Казахстан»</t>
  </si>
  <si>
    <t>123 «Текущие административные расходы»</t>
  </si>
  <si>
    <t>Количество информационных систем, определенных для интеграции с единой интеграционной платформой</t>
  </si>
  <si>
    <t>Количество приобретенного программного обеспечения и рабочих станций</t>
  </si>
  <si>
    <t>шт.</t>
  </si>
  <si>
    <t>Количество государственных служащих Министерства здравоохранения Республики Казахстан содержащихся за счет средств республиканского бюджета</t>
  </si>
  <si>
    <t xml:space="preserve"> 003 «Подготовка специалистов в организациях технического и профессионального, послесреднего образования и оказание социальной поддержки обучающимся»</t>
  </si>
  <si>
    <t>Количество учащихся, принятых в медицинские колледжи</t>
  </si>
  <si>
    <t xml:space="preserve">Количество среднегодового контингента учащихся </t>
  </si>
  <si>
    <t>Количество выпускников с техническим и профессиональным, послесредним образованием</t>
  </si>
  <si>
    <t>005 «Повышение квалификации и переподготовка кадров организаций здравоохранения»</t>
  </si>
  <si>
    <t xml:space="preserve">Количество специалистов, направленных на повышение квалификации и переподготовку за рубеж </t>
  </si>
  <si>
    <t>Количество специалистов, направленных на повышение квалификации и переподготовку внутри страны</t>
  </si>
  <si>
    <t>Количество привлеченных специалистов из-за рубежа</t>
  </si>
  <si>
    <t>006 «Подготовка специалистов с высшим, послевузовским образованием и оказание социальной поддержки обучающимся»</t>
  </si>
  <si>
    <t xml:space="preserve">Количество принятых в медицинские вузы по программам высшего образования </t>
  </si>
  <si>
    <t>Количество принятых по программам магистратуры</t>
  </si>
  <si>
    <t>Количество принятых по программам докторантуры PhD</t>
  </si>
  <si>
    <t>Количество принятых по программам резидентуры</t>
  </si>
  <si>
    <t xml:space="preserve">Количество среднегодового контингента, обученных по гранту в ВУЗах </t>
  </si>
  <si>
    <t xml:space="preserve">Количество среднегодового контингента студентов из Республики Афганистан, обученных по гранту в ВУЗах </t>
  </si>
  <si>
    <t>Количество среднегодового контингента специалистов, получивших послевузовское профессиональное образование (докторантов PhD, магистрантов и слушателей резидентуры)</t>
  </si>
  <si>
    <t>Количество среднегодового контингента, обученных по дву-дипломной магистратуре</t>
  </si>
  <si>
    <t>013 «Прикладные научные исследования в области здравоохранения и санитарно-эпидемиологического благополучия населения»</t>
  </si>
  <si>
    <t>Количество проведенных научно-технических программ</t>
  </si>
  <si>
    <t xml:space="preserve"> 024 «Целевой вклад в АОО «Назарбаев Университет»</t>
  </si>
  <si>
    <t xml:space="preserve">Количество специалистов, обученных на образовательных программах за рубежом </t>
  </si>
  <si>
    <t>Количество иностранных специалистов, привлеченных для работы по основным клиническим направлениям</t>
  </si>
  <si>
    <t>чел/ месяц</t>
  </si>
  <si>
    <t xml:space="preserve">Количество внедренных новых технологий в КФ «UMC» </t>
  </si>
  <si>
    <t xml:space="preserve">Доля новых технологий направленных на лечение пациентов, нуждающихся в лечении за рубежом от общего количества внедренных новых технологий </t>
  </si>
  <si>
    <t>108 «Хранение специального медицинского резерва»</t>
  </si>
  <si>
    <t>111 «Капитальные расходы государственных организаций здравоохранения на республиканском уровне»</t>
  </si>
  <si>
    <t>114 «Строительство и реконструкция объектов здравоохранения на республиканском уровне»</t>
  </si>
  <si>
    <t>115 «Целевые текущие трансферты областным бюджетам, бюджетам городов  республиканского значения, столицы на проведение медицинской организацией мероприятий, снижающих половое влечение, осуществляемых на основании решения суда»</t>
  </si>
  <si>
    <t>116 «Целевые текущие трансферты областным бюджетам, бюджетам городов республиканского значения, столицы на материально-техническое оснащение организаций здравоохранения на местном уровне»</t>
  </si>
  <si>
    <t>Количество человек, обеспечивающих хранение специального медицинского резерва</t>
  </si>
  <si>
    <t xml:space="preserve">Количество специалистов, обеспечивающих мобилизационную готовность системы здравоохранения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</si>
  <si>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111 «Капитальные расходы государственных организаций здравоохранения на республиканском уровне»</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капитальных расходов</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Предусматриваются расходы на материально-техническое оснащение организаций здравоохранения.</t>
    </r>
    <r>
      <rPr>
        <sz val="10"/>
        <rFont val="Times New Roman"/>
        <family val="1"/>
        <charset val="204"/>
      </rPr>
      <t xml:space="preserve">
</t>
    </r>
  </si>
  <si>
    <t>Акмолинская область</t>
  </si>
  <si>
    <t>Актюбинская область</t>
  </si>
  <si>
    <t>Алматинская область</t>
  </si>
  <si>
    <t>Восточно-Казахстанская область</t>
  </si>
  <si>
    <t>Жамбылская область</t>
  </si>
  <si>
    <t>Кызылординская область</t>
  </si>
  <si>
    <t>Павлодарская область</t>
  </si>
  <si>
    <t>Туркестанская область</t>
  </si>
  <si>
    <t>113 «Целевые трансферты на развитие областным бюджетам, бюджетам городов республиканского значения, столицы на строительство, реконструкцию объектов здравоохранения и областному бюджету Алматинской области, бюджету города Алматы для сейсмоусиления объектов здравоохранения»</t>
  </si>
  <si>
    <t>Количество строящихся объектов здравоохранения, из них:</t>
  </si>
  <si>
    <t xml:space="preserve">Акмолинская область </t>
  </si>
  <si>
    <t>в том числе количество построенных объектов здравоохранения, из них:</t>
  </si>
  <si>
    <t>ТОО «Национальный научный онкологический центр»</t>
  </si>
  <si>
    <t>Строительство и реконструкция объектов здравоохранения на республиканском уровне</t>
  </si>
  <si>
    <t>Разработка проектно-сметной документации на строительство Национального научного онкологического центра в городе Нур-Султан</t>
  </si>
  <si>
    <t>Инжиниринговые услуги (технический и авторский, надзор управление проектом) для строительства Национального научного онкологического центра в городе Нур-Султан</t>
  </si>
  <si>
    <t>115 «Целевые текущие трансферты областным бюджетам, бюджетам городов республиканского значения, столицы на проведение медицинской организацией мероприятий, снижающих половое влечение, осуществляемых на основании решения суда»</t>
  </si>
  <si>
    <t>Количество заключенных, подлежащих к химической кастрации, в том числе:</t>
  </si>
  <si>
    <t>Количество приобретенных медицинской техники и санитарного автотранспорта</t>
  </si>
  <si>
    <t>Северо-Казахстанской области</t>
  </si>
  <si>
    <t xml:space="preserve">004 «За счет внешних займов»
Вид бюджетной подпрограммы:
</t>
  </si>
  <si>
    <t>016 «За счет софинансирования внешних займов из республиканского бюджета»</t>
  </si>
  <si>
    <t>Количество образовательных программ с привлечением консультантов, разработанных на основе стратегического партнерства</t>
  </si>
  <si>
    <t>004 «За счет внешних займов»</t>
  </si>
  <si>
    <t>066 «Оказание медицинской помощи в рамках обязательного социального медицинского страхования и его сопровождение»</t>
  </si>
  <si>
    <t>Доля населения, за которое ФСМС получены отчисления и взносы на СМС</t>
  </si>
  <si>
    <t>103 «Услуги по учету и перечислению в Фонд социального медицинского страхования отчислений работодателей и взносов»</t>
  </si>
  <si>
    <t>Количество оказанных услуг по учету и перечислению в Фонд социального медицинского страхования отчислений работодателей и взносов</t>
  </si>
  <si>
    <t>на 1000 родившихся живыми</t>
  </si>
  <si>
    <t>100 «Трансферты Фонду социального медицинского страхования на оплату гарантированного объема бесплатной медицинской помощи»</t>
  </si>
  <si>
    <t>102 «Услуги по обеспечению финансирования гарантированного объема бесплатной медицинской помощи»</t>
  </si>
  <si>
    <t>105 «Оказание медицинской помощи с применением инновационных медицинских технологий и лечение за рубежом»</t>
  </si>
  <si>
    <t>107 «Оказание медицинской помощи в форме санитарной авиации»</t>
  </si>
  <si>
    <t>114 «Услуги по координации в области трансплантологии»</t>
  </si>
  <si>
    <t>Количество зарегистрированных онкологических больных по ЭРОБ</t>
  </si>
  <si>
    <t>Количество зарегистрированных туберкулезных больных на диспансерном учете</t>
  </si>
  <si>
    <t>Количество зарегистрированных ВИЧ-инфицированных и больных СПИДом, для получения медицинской помощи</t>
  </si>
  <si>
    <t>Количество пролеченных случаев в медицинских организациях, оказывающих медицинскую помощь инфекционным больным</t>
  </si>
  <si>
    <t xml:space="preserve">Количество выданных компонентов крови </t>
  </si>
  <si>
    <t>доза</t>
  </si>
  <si>
    <t>Количество проведенных патологоанатомических вскрытий</t>
  </si>
  <si>
    <t>иссл.</t>
  </si>
  <si>
    <t>койко-дней</t>
  </si>
  <si>
    <t>Кол-во зарегистрированных граждан для получения амбулаторно-поликлинической помощи, скорой, неотложной медицинской помощи</t>
  </si>
  <si>
    <t>Количество отдельных категорий граждан с определенными заболеваниями, обеспеченных бесплатными и (или) льготными лекарственными средствами, на амбулаторном уровне</t>
  </si>
  <si>
    <t>Количество граждан, направленных на лечение за рубеж</t>
  </si>
  <si>
    <t>Количество пролеченных пациентов в отечественных клиниках с привлечением зарубежных специалистов</t>
  </si>
  <si>
    <t>Количество оказанных услуг по обеспечению финансирования гарантированного объема бесплатной медицинской помощи</t>
  </si>
  <si>
    <t>Количество республиканских организации здравоохранения, оказывающих специализированную медицинскую помощь</t>
  </si>
  <si>
    <t>Количество пролеченных больных лепрой прошедших стационарное лечение</t>
  </si>
  <si>
    <t>Количество психически больных, прошедших принудительные меры медицинского характера в стационаре</t>
  </si>
  <si>
    <t xml:space="preserve">106 «Оказание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</si>
  <si>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107 «Оказание медицинской помощи в форме санитарной авиации»</t>
    </r>
    <r>
      <rPr>
        <sz val="10"/>
        <rFont val="Times New Roman"/>
        <family val="1"/>
        <charset val="204"/>
      </rPr>
      <t xml:space="preserve"> 
Вид бюджетной подпрограммы: в зависимости от уровня государственного управления   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______________________________________________________________________
Описание бюджетной подпрограммы  </t>
    </r>
    <r>
      <rPr>
        <u/>
        <sz val="10"/>
        <rFont val="Times New Roman"/>
        <family val="1"/>
        <charset val="204"/>
      </rPr>
      <t>Оказание медицинской помощи в форме санитарной авиации</t>
    </r>
    <r>
      <rPr>
        <sz val="10"/>
        <rFont val="Times New Roman"/>
        <family val="1"/>
        <charset val="204"/>
      </rPr>
      <t xml:space="preserve">
</t>
    </r>
  </si>
  <si>
    <t>Количество вылетов по линии санитарной авиации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</si>
  <si>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114 «Услуги по координации в области трансплантологии»</t>
    </r>
    <r>
      <rPr>
        <sz val="10"/>
        <rFont val="Times New Roman"/>
        <family val="1"/>
        <charset val="204"/>
      </rPr>
      <t xml:space="preserve">  
Вид бюджетной 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программы____________________________________________________________________________
Описание бюджетной программы  </t>
    </r>
    <r>
      <rPr>
        <u/>
        <sz val="10"/>
        <rFont val="Times New Roman"/>
        <family val="1"/>
        <charset val="204"/>
      </rPr>
      <t>Предусматриваются расходы на услуги по координации в области трансплантологии</t>
    </r>
    <r>
      <rPr>
        <sz val="10"/>
        <rFont val="Times New Roman"/>
        <family val="1"/>
        <charset val="204"/>
      </rPr>
      <t xml:space="preserve">
</t>
    </r>
  </si>
  <si>
    <t xml:space="preserve">Количество заготовленных донорских органов </t>
  </si>
  <si>
    <t>лет</t>
  </si>
  <si>
    <t>100 «Обеспечение санитарно-эпидемиологического благополучия населения»</t>
  </si>
  <si>
    <t>101 «Целевые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</si>
  <si>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102 «Целевые текущие трансферты областным бюджетам, бюджетам городов  республиканского значения, столицы на пропаганду здорового образа жизни»</t>
  </si>
  <si>
    <t>105 «Реализация мероприятий по профилактике и борьбе со СПИД»</t>
  </si>
  <si>
    <t>106 «Целевые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</si>
  <si>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112 «Капитальные расходы государственных организаций здравоохранения, осуществляющих деятельность в области санитарно-эпидемиологического благополучия населения»</t>
  </si>
  <si>
    <t>Количество обработанных площадей против чумы (поселковая дезинсекция), не менее</t>
  </si>
  <si>
    <t>кв.м</t>
  </si>
  <si>
    <t>Количество людей, получивших вакцины, в том числе:</t>
  </si>
  <si>
    <t>Атырауская область</t>
  </si>
  <si>
    <t>ЗападноКазахстанская область</t>
  </si>
  <si>
    <t>Карагандинская область</t>
  </si>
  <si>
    <t>Костанайская область</t>
  </si>
  <si>
    <t>Мангыстауская область</t>
  </si>
  <si>
    <t>Северо-Казахстанская область</t>
  </si>
  <si>
    <t>г. Шымкент</t>
  </si>
  <si>
    <t>г. Алматы</t>
  </si>
  <si>
    <t>г. Нур-Султан</t>
  </si>
  <si>
    <t>Количество мероприятий, реализуемых в рамках пропаганды здорового образа жизни, в том числе:</t>
  </si>
  <si>
    <t>Западно -Казахстанская облать</t>
  </si>
  <si>
    <t>Мангистауская область</t>
  </si>
  <si>
    <t xml:space="preserve">город Шымкент </t>
  </si>
  <si>
    <t>город Алматы</t>
  </si>
  <si>
    <t>город Нур-Султан</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</si>
  <si>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105 «Реализация мероприятий по профилактике и борьбе со СПИД»</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Предусматриваются расходы на оказание специализированной медицинской помощи населению и услуг по организации работ по профилактике, диагностике и лечению ВИЧ-инфекции и СПИД.</t>
    </r>
    <r>
      <rPr>
        <sz val="10"/>
        <rFont val="Times New Roman"/>
        <family val="1"/>
        <charset val="204"/>
      </rPr>
      <t xml:space="preserve">
</t>
    </r>
  </si>
  <si>
    <t>Количество проведенного клинического мониторинга и эпидемиологического слежения за ВИЧ-инфекцией</t>
  </si>
  <si>
    <t>Количество оказанных услуг в проведении профилактической работы среди групп с повышенным инфицированием ВИЧ и в прочих организационных и методических работах</t>
  </si>
  <si>
    <t>Количество реализуемых услуг в рамках профилактики и борьбе со СПИД, в том числе:</t>
  </si>
  <si>
    <t xml:space="preserve">Туркестанская область </t>
  </si>
  <si>
    <t>город Шымкент</t>
  </si>
  <si>
    <t xml:space="preserve">Количество приобретенного лабораторного оборудования и  
автотранспорта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</si>
  <si>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105 «Разработка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консультативное сопровождение проектов государственно-частного партнерства и концессионных проектов»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Реализация государственной политики в сфере бюджетных инвестиций и развитие государственно-частного партнерства.</t>
    </r>
    <r>
      <rPr>
        <sz val="10"/>
        <rFont val="Times New Roman"/>
        <family val="1"/>
        <charset val="204"/>
      </rPr>
      <t xml:space="preserve">
Описание бюджетной программы  </t>
    </r>
    <r>
      <rPr>
        <u/>
        <sz val="10"/>
        <rFont val="Times New Roman"/>
        <family val="1"/>
        <charset val="204"/>
      </rPr>
      <t>Расходы направлены на финансирование разработки или корректировки, а также проведение необходимых экспертиз технико-экономических обоснований бюджетных инвестиционных проектов и финансирование консультативного сопровождения проектов государственно-частного партнерства, в том числе концессионных проектов.</t>
    </r>
  </si>
  <si>
    <t xml:space="preserve">Количество проектов, по которым осуществлено финансирование для разработки или корректировки, а также проведения необходимых экспертиз технико-экономических обоснований бюджетных инвестиционных проектов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</si>
  <si>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131 «Обеспечение базового финансирования субъектов научной и (или) научно-технической деятельности»</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Текущее обеспечение научной инфраструктуры и имущества научной организаций.</t>
    </r>
    <r>
      <rPr>
        <sz val="10"/>
        <rFont val="Times New Roman"/>
        <family val="1"/>
        <charset val="204"/>
      </rPr>
      <t xml:space="preserve">
Описание бюджетной программы   </t>
    </r>
    <r>
      <rPr>
        <u/>
        <sz val="10"/>
        <rFont val="Times New Roman"/>
        <family val="1"/>
        <charset val="204"/>
      </rPr>
      <t>Предусматриваются расходы по нормам базового финансирования на текущее обеспечение научной инфраструктуры и имущества, в том числе зданий, оборудования и материалов, оплату труда административного и обслуживающего персонала, а также информационное сопровождение научно-технической деятельности государственных научных организаций, определяемые в установленном законодательством порядке.</t>
    </r>
    <r>
      <rPr>
        <sz val="10"/>
        <rFont val="Times New Roman"/>
        <family val="1"/>
        <charset val="204"/>
      </rPr>
      <t xml:space="preserve">
</t>
    </r>
  </si>
  <si>
    <t>Количество субъектов базового финансирования</t>
  </si>
  <si>
    <t xml:space="preserve"> 131 «Обеспечение базового финансирования субъектов научной и (или) научно-технической деятельности»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</si>
  <si>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138 «Обеспечение повышения квалификации государственных служащих»</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Повышение квалификации государственных служащих.</t>
    </r>
    <r>
      <rPr>
        <sz val="10"/>
        <rFont val="Times New Roman"/>
        <family val="1"/>
        <charset val="204"/>
      </rPr>
      <t xml:space="preserve">
Описание бюджетной программы   </t>
    </r>
    <r>
      <rPr>
        <u/>
        <sz val="10"/>
        <rFont val="Times New Roman"/>
        <family val="1"/>
        <charset val="204"/>
      </rPr>
      <t>Расходы направлены на переподготовку и повышение квалификации государственных служащих.</t>
    </r>
    <r>
      <rPr>
        <sz val="10"/>
        <rFont val="Times New Roman"/>
        <family val="1"/>
        <charset val="204"/>
      </rPr>
      <t xml:space="preserve">
</t>
    </r>
  </si>
  <si>
    <t>Количество сотрудников, прошедших переподготовку и повышения квалификации</t>
  </si>
  <si>
    <t>Факт (Освоение МИО)</t>
  </si>
  <si>
    <t>Количество информационных систем, подготовленных к прохождению испытания</t>
  </si>
  <si>
    <t>Центральный аппарат МЗ РК</t>
  </si>
  <si>
    <t>Всего по Комитету контроля качества и безопасности товаров и услуг МЗ РК, из них:</t>
  </si>
  <si>
    <t>Комитет контроля качества товаров и услуг</t>
  </si>
  <si>
    <t>Территориальные департаменты Комитета контроля качества товаров и услуг</t>
  </si>
  <si>
    <t>из них:</t>
  </si>
  <si>
    <t>Центральный аппарта МЗ РК</t>
  </si>
  <si>
    <t>Всего по Комитету контроля качества безопасности товаров и услуг</t>
  </si>
  <si>
    <t>Комитет конроля качества и безопасности товаров и услуг</t>
  </si>
  <si>
    <t>Центральный аппарта МЗ</t>
  </si>
  <si>
    <t>Комитет контроля качества и безопасности товаров и услуг</t>
  </si>
  <si>
    <t>Комитет фармация</t>
  </si>
  <si>
    <t>Приложение 6</t>
  </si>
  <si>
    <t>Информация о прямых и конечных результатах бюджетных программ (подпрограмм)* за 2020 год</t>
  </si>
  <si>
    <r>
      <t xml:space="preserve">Код и наименование администратора бюджетной программы  226 Министерство здравоохранения Республики Казахстан
Код и наименование бюджетной подпрограммы </t>
    </r>
    <r>
      <rPr>
        <u/>
        <sz val="10"/>
        <rFont val="Times New Roman"/>
        <family val="1"/>
        <charset val="204"/>
      </rPr>
      <t>100 «Обеспечение деятельности уполномоченного органа в области здравоохранения»</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их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По данной бюджетной подпрограмме предусмотрены расходы на обновление и углубление профессиональных знаний и навыков государственных служащих в соответствии с предъявляемыми квалификационными требованиями, совершенствование системы управления здравоохранением, контроль качества оказания медицинских услуг, развитие института независимой экспертизы, совершенствование системы присвоения квалификационных категорий и аттестации на профессиональную компетентность.</t>
    </r>
  </si>
  <si>
    <t>Повышение осведомленности населения о мерах профилактики ВИЧ-инфекции и туберкулеза в целях снижения стигмы и дискриминации в обществе по данным заболеваниям</t>
  </si>
  <si>
    <t xml:space="preserve">Мероприятия по «раскрытию статуса»  ВИЧ инфицированных детей </t>
  </si>
  <si>
    <t>Методологическое сопровождение и мониторинг реализации Государственной программы улучшения здоровья населения Республики Казахстан на 2020 – 2025 годы и стратегических направлений в области здравоохранения, обозначенных в стратегии развития Казахстана 2050</t>
  </si>
  <si>
    <t>Услуги проведения социологических исследований по оценке удовлетворенности населения качеством медицинских услуг предусмотренных государственным социальным заказом</t>
  </si>
  <si>
    <t>КФ</t>
  </si>
  <si>
    <t>ДОМП</t>
  </si>
  <si>
    <t>ДСР</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</si>
  <si>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103 «Проведение социологических, аналитических исследований и оказание консалтинговых услуг»</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____________________________________________________________________________
Описание бюджетной подпрограммы </t>
    </r>
    <r>
      <rPr>
        <u/>
        <sz val="10"/>
        <rFont val="Times New Roman"/>
        <family val="1"/>
        <charset val="204"/>
      </rPr>
      <t xml:space="preserve"> По данной бюджетной подпрограмме предусмотрены расходы на проведение исследований по наиболее актуальным тематикам в области здравоохранения с целью повышения эффективности управления системой здравоохранения.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</si>
  <si>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104 «Обеспечение функционирования информационных систем и информационно-техническое обеспечение государственного органа»</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По данной бюджетной подпрограмме расходы предусмотрены на системно-техническое обслуживание и администрирование средств вычислительной техники, сопровождение и эксплуатация информационных систем здравоохранения, услуг по функционированию, испытанию на соответствие требованиям информационной безопасности, экспертизы технических документов информационных систем, для функционирования информационных систем здравоохранения.</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</si>
  <si>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105 «Поддержка реформирования системы здравоохранения»</t>
    </r>
    <r>
      <rPr>
        <sz val="10"/>
        <rFont val="Times New Roman"/>
        <family val="1"/>
        <charset val="204"/>
      </rPr>
      <t xml:space="preserve">
Вид бюджетной подпрограммы: в зависимости от уровня государственного управления  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___________________________________________________________________
Описание бюджетной подпрограммы    </t>
    </r>
    <r>
      <rPr>
        <u/>
        <sz val="10"/>
        <rFont val="Times New Roman"/>
        <family val="1"/>
        <charset val="204"/>
      </rPr>
      <t>По данной бюджетной подпрограмме расходы предусмотрены на услуги по методологической поддержке реформирования здравоохранения на основе передового международного опыта и по поддержке реформирования электронного здравоохранения. Основными направлениями, которой является реализация проектов по вопросам совершенствования финансирования,  Национальной лекарственной политики, клинической практики, стандартизации здравоохранения, менеджмента здравоохранения, управления человеческими ресурсами, стандартизации электронного здравоохранения, медицинского и фармацевтического образования, регулирования качества медицинских услуг, развитие единой национальной информационной системы здравоохранения в части разработки единых стандартов, технологических спецификаций и характеристик различных информационных систем по требуемому функционалу.</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</si>
  <si>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111 «Капитальные расходы Министерства здравоохранения Республики Казахстан»</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капитальных расходов</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По данной бюджетной подпрограмме предусматриваются расходы на укрепление информационно-технической базы Министерства здравоохранения Республики Казахстан и оснащение государственных органов.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</si>
  <si>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123 «Текущие административные расходы»</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их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Расходы бюджетной подпрограммы направлены на содержание уполномоченного органа, которые предусматривают расходы на выплату заработной платы, дополнительных денежных выплат, компенсационных выплат, налогов и отчислений, командировочных, на оплату транспортных расходов, на прочие услуги и работы.</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</si>
  <si>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003 «Подготовка специалистов в организациях технического и профессионального, послесреднего образования и оказание социальной поддержки обучающимся»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Подготовка кадров в организациях технического и профессионального, послесреднего образования для сферы здравоохранения</t>
    </r>
    <r>
      <rPr>
        <sz val="10"/>
        <rFont val="Times New Roman"/>
        <family val="1"/>
        <charset val="204"/>
      </rPr>
      <t xml:space="preserve">
Описание бюджетной программы Предусматриваются расходы на подготовку, ежемесячное стипендиальное обеспечение, компенсация в период зимних и летних каникул льготного проезда учащимся в организациях технического и профессионального, послесреднего образования на основании государственного образовательного заказа. Средняя стоимость обучения 1 студента в год на 2020-2022 годы – по 307,4 тыс.тенге.
</t>
    </r>
  </si>
  <si>
    <t>Доля медицинских сестер расширенной практики ПМСП (подготовленных по программам прикладного и академического бакалавриата) в общем количестве сестринских кадров в системе здравоохранении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</si>
  <si>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005 «Повышение квалификации и переподготовка кадров организаций здравоохранения»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Повышение профессионального уровня кадров организаций здравоохранения, в том числе специалистов санитарно-эпидемиологического профиля в соответствии с современными требованиями практического здравоохранения.</t>
    </r>
    <r>
      <rPr>
        <sz val="10"/>
        <rFont val="Times New Roman"/>
        <family val="1"/>
        <charset val="204"/>
      </rPr>
      <t xml:space="preserve">
Описание бюджетной программы   Предусматриваются расходы на обучение кадров организаций здравоохранения с продолжительностью на курсах повышения квалификации внутри страны, в том числе с привлечением зарубежных специалистов от   1-недельных до 1 месяца, переподготовки от 2-х до 5 месяцев и обучения за рубежом от 1-недельных до 6-и месяцев.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</si>
  <si>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006 «Подготовка специалистов с высшим, послевузовским образованием и оказание социальной поддержки обучающимся»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Подготовка кадров с высшим, послевузовским образованием для сферы здравоохранения</t>
    </r>
    <r>
      <rPr>
        <sz val="10"/>
        <rFont val="Times New Roman"/>
        <family val="1"/>
        <charset val="204"/>
      </rPr>
      <t xml:space="preserve">
Описание бюджетной программы   </t>
    </r>
    <r>
      <rPr>
        <u/>
        <sz val="10"/>
        <rFont val="Times New Roman"/>
        <family val="1"/>
        <charset val="204"/>
      </rPr>
      <t xml:space="preserve">Предусматриваются расходы на обучение студентов (в том числе из Республики Афганистан), докторантов PhD, магистрантов (в том числе в рамках Казахстанской-Финской двудипломной научно-педагогической магистратуры) и слушателей резидентуры и их ежемесячное стипендиальное обеспечение, на академическую мобильность студентов и преподавателей высших учебных заведений, на компенсацию в период зимних и летних каникул льготного проезда студентов (в том числе из Республики Афганистан) в высших учебных заведениях, на военную подготовку студентов высших учебных заведений по программе офицеров запаса по медицинским специальностям, получающих высшее и послевузовское образование в рамках государственного образовательного заказа. </t>
    </r>
  </si>
  <si>
    <t xml:space="preserve">Уровень обеспеченности медицинскими работниками сельского населения в соответствии с минимальным нормативом обеспеченности медицинскими работниками регионов </t>
  </si>
  <si>
    <t>на 10 тыс. сельского населения</t>
  </si>
  <si>
    <t>Клинические исследования, проводимых в РК</t>
  </si>
  <si>
    <t xml:space="preserve">Научные разработки (патентов, свидетельств об интеллектуальной собственности, методических рекомендаций и др.), разработанные в рамках НТП в системе здравоохранения  </t>
  </si>
  <si>
    <t xml:space="preserve"> на 100 млн. тенге финансирования </t>
  </si>
  <si>
    <t xml:space="preserve">на миллион населения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</si>
  <si>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013 «Прикладные научные исследования в области здравоохранения и санитарно-эпидемиологического благополучия населения»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t>
    </r>
    <r>
      <rPr>
        <sz val="10"/>
        <rFont val="Times New Roman"/>
        <family val="1"/>
        <charset val="204"/>
      </rPr>
      <t xml:space="preserve">г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Разработка и совершенствование методов профилактики, диагностики, лечения, реабилитации в рамках приоритетных направлений для удовлетворения нужд практического здравоохранения. Научное сопровождение мероприятий по обеспечению санитарно-эпидемиологического благополучия населения Республики Казахстан</t>
    </r>
    <r>
      <rPr>
        <sz val="10"/>
        <rFont val="Times New Roman"/>
        <family val="1"/>
        <charset val="204"/>
      </rPr>
      <t xml:space="preserve">
Описание бюджетной программы   </t>
    </r>
    <r>
      <rPr>
        <u/>
        <sz val="10"/>
        <rFont val="Times New Roman"/>
        <family val="1"/>
        <charset val="204"/>
      </rPr>
      <t>Предусматриваются расходы на реализацию 2-х научно-технических программ.</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</si>
  <si>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024 «Целевой вклад в АОО «Назарбаев Университет»</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вложение целевого вклада</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Целевой вклад в АОО «Назарбаев Университет» для осуществления образовательной деятельности, в том числе дополнительного образования, научной и (или) научно-технической деятельности, создания современной образовательной, научной инфраструктуры.</t>
    </r>
    <r>
      <rPr>
        <sz val="10"/>
        <rFont val="Times New Roman"/>
        <family val="1"/>
        <charset val="204"/>
      </rPr>
      <t xml:space="preserve">
Описание бюджетной программы  </t>
    </r>
    <r>
      <rPr>
        <u/>
        <sz val="10"/>
        <rFont val="Times New Roman"/>
        <family val="1"/>
        <charset val="204"/>
      </rPr>
      <t>Расходы направлены на трансферт /внедрения новых медицинских, управленческих, научно-образовательных технологий.</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</si>
  <si>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 xml:space="preserve">053 «Обеспечение хранения специального медицинского резерва и развитие инфраструктуры здравоохранения»  </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_______________________________________________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________________________________________________________
Цель бюджетной программы   </t>
    </r>
    <r>
      <rPr>
        <u/>
        <sz val="10"/>
        <rFont val="Times New Roman"/>
        <family val="1"/>
        <charset val="204"/>
      </rPr>
      <t>Координация организационно-технических мероприятий в области мобилизационной подготовки системы здравоохранения республики, организация создания, накопления, хранения и поддержания в состоянии готовности запаса имущества мобилизационного резерва отрасли. Обеспечение доступности медицинской помощи. Улучшение инфраструктуры медицинских организаций здравоохранения с целью создания условий для повышения качества оказания медицинских услуг. Снижение правонарушений, связанных с сексуальным насилием в отношении несовершеннолетних и предупреждение состояний декомпенсации у лиц, страдающих расстройством сексуального предпочтения в виде педофилии.</t>
    </r>
    <r>
      <rPr>
        <sz val="10"/>
        <rFont val="Times New Roman"/>
        <family val="1"/>
        <charset val="204"/>
      </rPr>
      <t xml:space="preserve">
Описание бюджетной программы  </t>
    </r>
    <r>
      <rPr>
        <u/>
        <sz val="10"/>
        <rFont val="Times New Roman"/>
        <family val="1"/>
        <charset val="204"/>
      </rPr>
      <t>Предусматриваются расходы на обеспечение мобилизационной готовности отрасли, организацию учета и бронирования медицинских кадров для учреждений и формирование системы здравоохранения в период мобилизации, военного положения и в военное время, хранение медицинского имущества, мобилизационного резерва системы здравоохранения Республики Казахстан, на проведение химической кастрации, лицам совершившим преступление против половой неприкосновенности несовершеннолетних и страдающих расстройством сексуального предпочтения, не исключающим вменяемость; на строительство объектов здравоохранения; на материально-техническое оснащение организаций здравоохранения.</t>
    </r>
  </si>
  <si>
    <t>113 «Целевые трансферты на развитие областным бюджетам, бюджетам городов республиканского значения, столицы на строительство, реконструкцию объектов здравоохранения и областному бюджету Алматинской области, бюджету города Алматы для сейсмоусиления объектов здравоохранения, а также на создание быстровозводимых комплексов для размещения инфекционных больниц</t>
  </si>
  <si>
    <t>118 «Услуги по координации инвестиционных проектов и проектов государственно-частного партнерства, направленных на развитие инфраструктуры здравоохранения»</t>
  </si>
  <si>
    <t xml:space="preserve">Уровень износа зданий медицинских организаций </t>
  </si>
  <si>
    <t>Полученный эффект от вложенных средств** (экономический, социальный, экологический)</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</si>
  <si>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108 «Хранение специального медицинского резерва»</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Предусматриваются расходы на содержание ГУ «Республиканский центр специального медицинского обеспечения»: на выплату заработной платы, компенсационных выплат, налогов и отчислений, командировочных, коммунальных услуг и на прочие услуги и работы.</t>
    </r>
    <r>
      <rPr>
        <sz val="10"/>
        <rFont val="Times New Roman"/>
        <family val="1"/>
        <charset val="204"/>
      </rPr>
      <t xml:space="preserve">
</t>
    </r>
  </si>
  <si>
    <t>Количество установленных отопительных оборудований (котлы)</t>
  </si>
  <si>
    <t>Строительство онкологической поликлиники в г. Кокшетау, Акмолинской области</t>
  </si>
  <si>
    <t>Строительство областного перинатального центра на 200 коек с консультативно-диагностическим отделением на 150 посещений в смену со вспомогательными помещениями комплекса в г. Актобе Актюбинской области</t>
  </si>
  <si>
    <t>Строительство областного онкологического диспансера на 200 койко-мест в г. Тараз, Жамбылской области (без наружных сетей)</t>
  </si>
  <si>
    <t>Строительство поликлиники на 250 посещений в смену в поселке Айтеке би Казалинского района Кызылординской области</t>
  </si>
  <si>
    <t>Строительство центральной районной больницы на 100 коек в поселке Жалагаш Кызылординской области</t>
  </si>
  <si>
    <t>г.Алматы</t>
  </si>
  <si>
    <t>г.Шымкент</t>
  </si>
  <si>
    <t>Создание быстровозводимого   комплекса на 200 коек для размещения инфекционной больницы на 280 мест в г. Алматы</t>
  </si>
  <si>
    <t>Создание быстровозводимого   комплекса на 200 коек для размещения инфекционной больницы г. Нур-Султан</t>
  </si>
  <si>
    <t>Создание быстровозводимого   комплекса на 200 коек для размещения инфекционной больницы на 200 мест в г. Шымкент</t>
  </si>
  <si>
    <t>Строительство Национального научного онкологического центра в г. Нур-Султан c реконструкцией действующего здания</t>
  </si>
  <si>
    <t>Количество объектов с инжиниринговыми услугами (управление проектом, технический и авторский надзор), из них:</t>
  </si>
  <si>
    <t>Количество организаций, для которых разработан ПСД на строительство объектов здравоохранения, из них:</t>
  </si>
  <si>
    <t>Количество строящихся объектов здравоохранения, из них</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</si>
  <si>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114 «Строительство и реконструкция объектов здравоохранения на республиканском уровне»</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бюджетных инвестиций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развитие</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 xml:space="preserve">предусматриваются расходы на строительство и инжиниринговые услуги объекта здравоохранения. </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</si>
  <si>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115 «Целевые текущие трансферты областным бюджетам, бюджетам городов республиканского значения, столицы на проведение медицинской организацией мероприятий, снижающих половое влечение, осуществляемых на основании решения суда»</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 xml:space="preserve"> 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 xml:space="preserve">Целевые текущие трансферты областным бюджетам, бюджетам городов республиканского значения на проведение медицинской организацией мероприятий, снижающих половое влечение, осуществляемых на основании решения суда. Применение химической кастрации предусматривает использование лекарственного средства для фармакологического подавления выработки гормона тестостерона с целью снижения уровня полового влечения и невозможности совершения полового акта.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</si>
  <si>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116 «Целевые текущие трансферты областным бюджетам, бюджетам городов республиканского значения, столицы на материально-техническое оснащение организаций здравоохранения на местном уровне»</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t>
    </r>
    <r>
      <rPr>
        <u/>
        <sz val="10"/>
        <rFont val="Times New Roman"/>
        <family val="1"/>
        <charset val="204"/>
      </rPr>
      <t>редусматриваются расходы на материально-техническое оснащение организаций здравоохранения</t>
    </r>
  </si>
  <si>
    <t xml:space="preserve">118 «Услуги по координации инвестиционных проектов и проектов государственно-частного партнерства, направленных на развитие инфраструктуры здравоохранения» </t>
  </si>
  <si>
    <t>Количество разработанных медико-технологических заданий</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</si>
  <si>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 xml:space="preserve">061 «Социальное медицинское страхование: повышение доступности, качества, экономической эффективности и финансовой защиты» </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Повышение доступности, качества и экономической эффективности системы оказания услуг здравоохранения и снижение финансовых рисков для населения, вызываемых серьезными проблемами со здоровьем.</t>
    </r>
    <r>
      <rPr>
        <sz val="10"/>
        <rFont val="Times New Roman"/>
        <family val="1"/>
        <charset val="204"/>
      </rPr>
      <t xml:space="preserve">
Описание бюджетной программы  </t>
    </r>
    <r>
      <rPr>
        <u/>
        <sz val="10"/>
        <rFont val="Times New Roman"/>
        <family val="1"/>
        <charset val="204"/>
      </rPr>
      <t>Расходы направлены на поддержку внедрения национальной системы социального медицинского страхования, укрепление системы оказания медицинской помощи для поддержки внедрения системы социального медицинского страхования Заемщика.</t>
    </r>
  </si>
  <si>
    <t>Количество проектов реализуемых совместно с международными финансовыми организациями за счет внешних займов</t>
  </si>
  <si>
    <t>Количество сотрудников здравоохранения, прошедших обучение/повышение квалификации (неконультационные услуги)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</si>
  <si>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004 «За счет внешних займов»</t>
    </r>
    <r>
      <rPr>
        <sz val="10"/>
        <rFont val="Times New Roman"/>
        <family val="1"/>
        <charset val="204"/>
      </rPr>
      <t xml:space="preserve">
Вид бюджетной подпрограммы: в зависимости от уровня государственного управления    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___________________________________________________________________
Описание бюджетной подпрограммы  </t>
    </r>
    <r>
      <rPr>
        <u/>
        <sz val="10"/>
        <rFont val="Times New Roman"/>
        <family val="1"/>
        <charset val="204"/>
      </rPr>
      <t>Расходы направлены на товары, неконсультационные услуги, услуги консультантов и обучение, а также операционные расходы Проекта.</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</si>
  <si>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016 «За счет софинансирования внешних займов из республиканского бюджета»</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Расходы направлены на оплату налогов и других обязательных платежей в бюджет по приобретаемым товарам, неконсультационным услугам, услугам консультантов и обучению, а также операционным расходам Проекта.</t>
    </r>
  </si>
  <si>
    <t>Количество проектов, реализуемых в соответствии соглашения о займе за счет софинансирования из республиканского бюджета (налоги)</t>
  </si>
  <si>
    <t>Обеспечение санитарно-эпидемиологического благополучия населения</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</si>
  <si>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</si>
  <si>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</si>
  <si>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Реализация мероприятий по профилактике и борьбе со СПИД</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</si>
  <si>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</si>
  <si>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Капитальные расходы государственных организаций здравоохранения, осуществляющих деятельность в области санитарно-эпидемиологического благополучия населения</t>
  </si>
  <si>
    <t>104 «Трансферты в Фонд социального медицинского страхования на оплату услуг субъектов здравоохранения по оказанию медицинской помощи в системе обязательного социального медицинского страхования военнослужащим, сотрудникам специальных государственных и правоохранительных органов»</t>
  </si>
  <si>
    <t>Количество услуг, оказываемых военнослужащим/сотрудникам специальных государственных и правоохранительных органов, получающих медицинскую помощь в системе обязательного социального медицинского страхования</t>
  </si>
  <si>
    <t>Количество пролеченных случаев по военнослужащим/сотрудникам специальных государственных и правоохранительных органов, получающих медицинскую помощь в системе обязательного социального медицинского страхования</t>
  </si>
  <si>
    <t xml:space="preserve">Доля расходов в здравоохранение за счет ОСМС </t>
  </si>
  <si>
    <t>102 «Трансферты Фонду социального медицинского страхования в виде взносов государства на обязательное медицинское страхование за граждан Республики Казахстан, освобожденных от уплаты взносов в Фонд социального медицинского страхования»</t>
  </si>
  <si>
    <t xml:space="preserve">Среднегодовое количество граждан, за которых государством уплачены взносы на обязательное 
социальное медицинское страхование
</t>
  </si>
  <si>
    <t>чел</t>
  </si>
  <si>
    <t>Количество зарегистрированных наркологических и психических больных на диспансерном учете</t>
  </si>
  <si>
    <t xml:space="preserve">   чел.</t>
  </si>
  <si>
    <t>пролеч. случай</t>
  </si>
  <si>
    <t>Количество проведенных койко-дней в медицинских организациях, оказывающих паллиативную помощь и сестринский уход в рамках ГОБМП</t>
  </si>
  <si>
    <t xml:space="preserve">Количество проведенных койко-дней пациентами в карантинных, провизорных и инфекционных стационарах при осуществлении мероприятий по предотвращению распространения короновируса 
COVID-19 и лечению больных с короновирусом COVID-19
</t>
  </si>
  <si>
    <t xml:space="preserve">Количество пролеченных случаев в стационарных условиях при осуществлении мероприятий по предотвращению распространения короновируса 
COVID-19 и лечению больных с короновирусом COVID-19
</t>
  </si>
  <si>
    <t>Количество исследований на короновирус COVID-19 методом полимеразной цепной реакции</t>
  </si>
  <si>
    <t>услуга</t>
  </si>
  <si>
    <t>Конечный  результат бюджетной подпрограммы</t>
  </si>
  <si>
    <t>067 «Обеспечение гарантированного объема бесплатной медицинской помощи»</t>
  </si>
  <si>
    <t>на 1000 человек</t>
  </si>
  <si>
    <t xml:space="preserve">на 100 тыс. родившихся живыми </t>
  </si>
  <si>
    <t>на 100 тыс. населения</t>
  </si>
  <si>
    <t>Снижение заболеваемости туберкулезом</t>
  </si>
  <si>
    <t xml:space="preserve">на 100 000 населения </t>
  </si>
  <si>
    <t xml:space="preserve">на 100 тыс. населения </t>
  </si>
  <si>
    <t>Доля обеспеченности лекарственными средствами пациентов, состоящих под диспансерным наблюдением</t>
  </si>
  <si>
    <t xml:space="preserve">Количество граждан, по которым произведена оплата за фактически оказанные услуги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</si>
  <si>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 xml:space="preserve">110 «Целевые текущие трансферты областным бюджетам, бюджетам городов республиканского значения, столицы на возмещение лизинговых платежей по санитарному транспорту, приобретенных на условиях финансового лизинга» </t>
    </r>
    <r>
      <rPr>
        <sz val="10"/>
        <rFont val="Times New Roman"/>
        <family val="1"/>
        <charset val="204"/>
      </rPr>
      <t xml:space="preserve">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 xml:space="preserve">Предусматриваются расходы на возмещение лизинговых платежей по санитарному транспорту. </t>
    </r>
  </si>
  <si>
    <t>Количество приобретенного санитарного автотранспорта и передвижных медицинских комплексов, по которым возмещаются лизинговые платежи</t>
  </si>
  <si>
    <t xml:space="preserve">Восточно-Казахстанская </t>
  </si>
  <si>
    <t xml:space="preserve">Западно-Казахстанская </t>
  </si>
  <si>
    <t xml:space="preserve">Северо-Казахстанская </t>
  </si>
  <si>
    <t>Город Нур-Султан</t>
  </si>
  <si>
    <t xml:space="preserve">110 «Целевые текущие трансферты областным бюджетам, бюджетам городов республиканского значения, столицы на возмещение лизинговых платежей по санитарному транспорту, приобретенных на условиях финансового лизинга»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</si>
  <si>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070 «Охрана общественного здоровья»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_______________________________________________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Охрана общественного здоровья, обеспечение санитарно-эпидемиологического благополучия населения Республики Казахстан и недопущение регистрации и распространения инфекций, управляемых вакцинацией. Создание эффективной системы мониторинга распространения наркомании. Укрепление здоровья населения на основе стимулирования здорового образа жизни, пропаганды здорового питания и профилактики факторов риска путем обеспечения мероприятий по информированию и просвещению граждан, расширению их возможностей в вопросах персонального здоровья и общественного здравоохранения с активным вовлечением традиционных средств массовой информации и современных социальных медиа-ресурсов, и сетей. </t>
    </r>
    <r>
      <rPr>
        <sz val="10"/>
        <rFont val="Times New Roman"/>
        <family val="1"/>
        <charset val="204"/>
      </rPr>
      <t xml:space="preserve">
Описание бюджетной программы  </t>
    </r>
    <r>
      <rPr>
        <u/>
        <sz val="10"/>
        <rFont val="Times New Roman"/>
        <family val="1"/>
        <charset val="204"/>
      </rPr>
      <t xml:space="preserve">Предусматриваются расходы:
- на обеспечение санитарно-эпидемиологического благополучия населения;
- на капитальные расходы подведомственных государственных учреждений и организаций   МЗ РК;
- на закуп вакцин и других иммунобиологических препаратов;
- на мероприятия по борьбе с наркоманией и наркобизнесом.
- на мероприятия по формированию здорового образа жизни;
- на мероприятия по профилактике и борьбе со СПИД.
</t>
    </r>
    <r>
      <rPr>
        <sz val="10"/>
        <rFont val="Times New Roman"/>
        <family val="1"/>
        <charset val="204"/>
      </rPr>
      <t xml:space="preserve">
</t>
    </r>
  </si>
  <si>
    <t>Распространенность ВИЧ-инфекции в возрастной группе 15-49 лет в пределах 0,2-0,6%</t>
  </si>
  <si>
    <t>Рост удельного веса выявленных первичных злокачественных новообразований на 0-I стадиях (уровень ранней диагностики)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</si>
  <si>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100 «Обеспечение санитарно-эпидемиологического благополучия населения»</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Предусмотрены расходы на проведение противоэпидемических и профилактических  мероприятий по  локализации, предупреждению распространения  карантинных и других особо опасных  инфекций, на оплату услуг по выполнению лабораторных исследований, инструментальных замеров по лабораторному сопровождению государственного санитарно-эпидемиологического надзора,  дезинфекционных услуг (в очагах инфекционных и паразитарных заболеваний человека), дезинсекционных, дератизационных услуг в природных очагах, лабораторных исследований на соответствие продукции техническим регламентам Таможенного союза,  санитарно-эпидемиологической экспертизы продукции, обеспечению хранения республиканской коллекции особо опасных микроорганизмов и музея живых культур, реверанс исследований на особо опасные инфекции, анализа санитарно-эпидемиологической ситуации в Республике Казахстан по результатам проводимого санитарно-эпидемиологического мониторинга, оплата командировочных расходов на выезды в очаги и другие эндемичные регионы</t>
    </r>
  </si>
  <si>
    <t>Количество, осуществленных выездов в очаги и другие эндемичные регионы, не менее</t>
  </si>
  <si>
    <t>Количество выполненных лабораторных исследований, включая инструментальные замеры, не менее</t>
  </si>
  <si>
    <t>Количество услуг по выполнению исследований на карантинные особо опасные инфекции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</si>
  <si>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подрограммы  </t>
    </r>
    <r>
      <rPr>
        <u/>
        <sz val="10"/>
        <rFont val="Times New Roman"/>
        <family val="1"/>
        <charset val="204"/>
      </rPr>
      <t>101 «Целевые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Предусматриваются расходы на перечисление целевых текущих трансфертов областным бюджетам, бюджетам городов республиканского значения на закуп вакцин и других иммунобиологических препаратов.</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</si>
  <si>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102 «Целевые текущие трансферты областным бюджетам, бюджетам городов республиканского значения, столицы на пропаганду здорового образа жизни»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 Предусматриваются расходы на укрепление здоровья населения на основе стимулирования здорового образа жизни, пропаганды здорового питания   и профилактики факторов риска путем обеспечения мероприятий по информированию и просвещению граждан, расширению их возможностей в вопросах персонального здоровья и общественного здравоохранения с активным вовлечением традиционных средств массовой информации и современных социальных медиа-ресурсов, и сетей.
</t>
    </r>
  </si>
  <si>
    <t xml:space="preserve">Количество организации, в которых проведен капитальный ремонт </t>
  </si>
  <si>
    <t>070 «Охрана общественного здоровья»</t>
  </si>
  <si>
    <t xml:space="preserve">072 «Целевые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возмещение сумм, выплаченных по данному направлению расходов за счет средств местных бюджетов» </t>
  </si>
  <si>
    <t>Количество студентов, получающих стипендию из средств республиканского бюджета</t>
  </si>
  <si>
    <t>Город Алматы</t>
  </si>
  <si>
    <t>Город Шымкент</t>
  </si>
  <si>
    <t>Западно-Казахстанская область</t>
  </si>
  <si>
    <t>Показатели прямого результата</t>
  </si>
  <si>
    <t xml:space="preserve">Доля выпускников программам технического и профессионального, послесреднего образования, успешно прошедших независимую оценку знаний и навыков </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</si>
  <si>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074 «</t>
    </r>
    <r>
      <rPr>
        <u/>
        <sz val="10"/>
        <rFont val="Times New Roman"/>
        <family val="1"/>
        <charset val="204"/>
      </rPr>
      <t xml:space="preserve"> Целевые текущие трансферты областным бюджетам, бюджетам городов республиканского значения, столицы на повышение заработной платы работников организаций в области здравоохранения местных исполнительных органов»</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Обеспечение повышения заработной платы.</t>
    </r>
    <r>
      <rPr>
        <sz val="10"/>
        <rFont val="Times New Roman"/>
        <family val="1"/>
        <charset val="204"/>
      </rPr>
      <t xml:space="preserve">
Описание (обоснование) бюджетной программы: </t>
    </r>
    <r>
      <rPr>
        <u/>
        <sz val="10"/>
        <rFont val="Times New Roman"/>
        <family val="1"/>
        <charset val="204"/>
      </rPr>
      <t>Предусматриваются расходы на  повышение заработной платы медицинским работникам организаций здравоохранения финансируемых за счет средств местного бюджета, данные расходы предусмотрены в рамках целевых текущих трансфертов.</t>
    </r>
  </si>
  <si>
    <t>074 «Целевые текущие трансферты областным бюджетам, бюджетам городов республиканского значения, столицы на повышение заработной платы работников организаций в области здравоохранения местных исполнительных органов»</t>
  </si>
  <si>
    <t>Количество штатных единиц, получающих доплату из средств республиканского бюджета</t>
  </si>
  <si>
    <t>Удовлетворенность пациентов качеством медицинской помощи</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</si>
  <si>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113 «Целевые трансферты на развитие областным бюджетам, бюджетам городов республиканского значения, столицы на строительство, реконструкцию объектов здравоохранения и областному бюджету Алматинской области, бюджету города Алматы для сейсмоусиления объектов здравоохранения, а также на создание быстровозводимых комплексов для размещения инфекционных больниц»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развитие</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 xml:space="preserve"> В рамках целевых трансфертов на развитие предусматриваются расходы на строительство объектов здравоохранения, а также на создание быстровозводимых комплексов для размещения инфекционных больниц.</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</si>
  <si>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066 «Оказание медицинской помощи в рамках обязательного социального медицинского страхования и его сопровождение»</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________________________________________________________
Цель бюджетной программы </t>
    </r>
    <r>
      <rPr>
        <u/>
        <sz val="10"/>
        <rFont val="Times New Roman"/>
        <family val="1"/>
        <charset val="204"/>
      </rPr>
      <t xml:space="preserve"> Улучшение доступности и качества медицинской помощи. Обеспечение эффективной системы профилактики, диагностики, лечения и реабилитации заболеваний. Развитие потенциала отечественных клиник. Повышение конкурентоспособности организаций здравоохранения.</t>
    </r>
    <r>
      <rPr>
        <sz val="10"/>
        <rFont val="Times New Roman"/>
        <family val="1"/>
        <charset val="204"/>
      </rPr>
      <t xml:space="preserve">
Описание бюджетной программы: </t>
    </r>
    <r>
      <rPr>
        <u/>
        <sz val="10"/>
        <rFont val="Times New Roman"/>
        <family val="1"/>
        <charset val="204"/>
      </rPr>
      <t>Предусматриваются расходы на взносы государства на обязательное медицинское страхование за граждан Республики Казахстан, освобожденных от уплаты взносов в Фонд социального медицинского страхования с 2020 года, услуги по учету и перечислению в Фонд социального медицинского страхования отчислений работодателей взносов с 1 июля 2017 года,  расходы на  возмещение затрат фонда на оплату услуг субъектам здравоохранения за оказание медицинской помощи в системе ОСМС военнослужащим, сотрудникам специальных государственных и правоохранительных органов с 2020 года</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</si>
  <si>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102 «Трансферты Фонду социального медицинского страхования в виде взносов государства на обязательное медицинское страхование за граждан Республики Казахстан, освобожденных от уплаты взносов в Фонд социального медицинского страхования»</t>
    </r>
    <r>
      <rPr>
        <sz val="10"/>
        <rFont val="Times New Roman"/>
        <family val="1"/>
        <charset val="204"/>
      </rPr>
      <t xml:space="preserve">
Вид бюджетной подпрограммы: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t>
    </r>
    <r>
      <rPr>
        <u/>
        <sz val="10"/>
        <rFont val="Times New Roman"/>
        <family val="1"/>
        <charset val="204"/>
      </rPr>
      <t>редусматриваются расходы на перечисление трансфертов на взносы государства на обязательное социальное медицинское страхование за граждан Республики Казахстан, освобожденных от уплаты взносов в фонд социального медицинского страхования</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</si>
  <si>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103 «Услуги по учету и перечислению в Фонд социального медицинского страхования отчислений работодателей и взносов»</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t>
    </r>
    <r>
      <rPr>
        <u/>
        <sz val="10"/>
        <rFont val="Times New Roman"/>
        <family val="1"/>
        <charset val="204"/>
      </rPr>
      <t xml:space="preserve">редусматриваются расходы на услуги по учету и перечислению в Фонд социального медицинского страхования отчислений работодателей и взносов. 
Государственная корпорация «Правительство для граждан» осуществляет учет отчислений и взносов на базе индивидуальных идентификационных номеров и производит сверку поступлений отчислений и взносов с органами государственных доходов, возврат ошибочно зачисленных сумм отчислений, взносов и (или) пени за несвоевременную и  неполную уплату отчислений и взносов, а также ведет и актуализирует информационные системы и электронные информационные ресурсы системы обязательного социального медицинского страхования.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</si>
  <si>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104 «Трансферты в Фонд социального медицинского страхования на оплату услуг субъектов здравоохранения по оказанию медицинской помощи в системе обязательного социального медицинского страхования военнослужащим, сотрудникам специальных государственных и правоохранительных органов»</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Предусматриваются расходы на возмещение затрат фонда на оплату услуг субъектам здравоохранения за оказание медицинской помощи в системе обязательного социального медицинского страхования военнослужащим, сотрудникам специальных государственных и правоохранительных органов.</t>
    </r>
    <r>
      <rPr>
        <u/>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</si>
  <si>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067 «Обеспечение гарантированного объема бесплатной медицинской помощи»</t>
    </r>
    <r>
      <rPr>
        <sz val="10"/>
        <rFont val="Times New Roman"/>
        <family val="1"/>
        <charset val="204"/>
      </rPr>
      <t xml:space="preserve">
Вид бюджетной подпрограммы: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Обеспечение доступности медицинской помощи. </t>
    </r>
    <r>
      <rPr>
        <u/>
        <sz val="10"/>
        <rFont val="Times New Roman"/>
        <family val="1"/>
        <charset val="204"/>
      </rPr>
      <t>Улучшение здоровья населения, путем проведения уникальных высокотехнологичных услуг, оказания медицинской помощи социально-значимым заболеваниям и обеспечения лекарственными средствами.</t>
    </r>
    <r>
      <rPr>
        <sz val="10"/>
        <rFont val="Times New Roman"/>
        <family val="1"/>
        <charset val="204"/>
      </rPr>
      <t xml:space="preserve">
Описание бюджетной подпрограммы  </t>
    </r>
    <r>
      <rPr>
        <u/>
        <sz val="10"/>
        <rFont val="Times New Roman"/>
        <family val="1"/>
        <charset val="204"/>
      </rPr>
      <t xml:space="preserve">Предусматриваются расходы:
- на оплату за оказание гарантированного объема бесплатной медицинской помощи;
- на услуги по обеспечению финансирования гарантированного объема бесплатной медицинской помощи;
- на внедрение и совершенствование инновационных медицинских технологий, создание конкурентоспособной, высокотехнологической продукции в сфере здравоохранения, улучшение качества оказания медицинской помощи населению и создание условий для динамичного развития системы здравоохранения;
- на обеспечение граждан Республики Казахстан медицинской помощью, не оказываемой в республике, а также развитие высоких технологии в отечественных клиниках с привлечением зарубежных специалистов.
- на обеспечение финансированием 2-х государственных учреждений для оказания специализированной медицинской помощи населению;
- на оказание медицинской помощи в форме санитарной авиации.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</si>
  <si>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067 «Обеспечение гарантированного объема бесплатной медицинской помощи»</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___________________________________________
                                                  текущая/развитие       ________________________________________________________
Цель бюджетной программы ___________________________________________________________________________
Описание бюджетной программы  </t>
    </r>
    <r>
      <rPr>
        <u/>
        <sz val="10"/>
        <rFont val="Times New Roman"/>
        <family val="1"/>
        <charset val="204"/>
      </rPr>
      <t xml:space="preserve">Предусматриваются расходы на оплату за оказание гарантированного объема бесплатной медицинской помощи.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</si>
  <si>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102 «Услуги по обеспечению финансирования гарантированного объема бесплатной медицинской помощи»</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Предусматриваются расходы на услуги по обеспечению финансирования гарантированного объема бесплатной медицинской помощи.
Услуги по обеспечению финансирования ГОБМП при внедрении обязательного социального медицинского страхования будут осуществляться через фонд социального медицинского страхования.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</si>
  <si>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106 «Оказание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t>
    </r>
    <r>
      <rPr>
        <sz val="10"/>
        <rFont val="Times New Roman"/>
        <family val="1"/>
        <charset val="204"/>
      </rPr>
      <t xml:space="preserve"> 
Вид бюджетной подпрограммы: в зависимости от уровня государственного управления    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
Описание бюджетной подпрограммы: Расходы на содержание 2-х государственных учреждений (</t>
    </r>
    <r>
      <rPr>
        <i/>
        <sz val="10"/>
        <rFont val="Times New Roman"/>
        <family val="1"/>
        <charset val="204"/>
      </rPr>
      <t>ГУ «Республиканская психиатрическая больница специализированного типа с интенсивным наблюдением» и ГУ «Казахский республиканский лепрозорий»)</t>
    </r>
    <r>
      <rPr>
        <sz val="10"/>
        <rFont val="Times New Roman"/>
        <family val="1"/>
        <charset val="204"/>
      </rPr>
      <t xml:space="preserve">, которые предусматривают расходы на выплату заработной платы, компенсационных выплат, налогов и отчислений, командировочных, и на оплату коммунальных услуг, на прочие услуги и работы.
</t>
    </r>
  </si>
  <si>
    <t>г.Нур-султан</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</si>
  <si>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106 «Целевые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 xml:space="preserve"> предоставление трансфертов и бюджетных субсидий</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t>
    </r>
    <r>
      <rPr>
        <u/>
        <sz val="10"/>
        <rFont val="Times New Roman"/>
        <family val="1"/>
        <charset val="204"/>
      </rPr>
      <t>Предусматриваются расходы на оказание специализированной медицинской помощи населению и услуг по организации работ по профилактике, диагностике и лечению ВИЧ-инфекции и СПИД.</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</si>
  <si>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072 « 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возмещение сумм, выплаченных по данному направлению расходов за счет средств местных бюджетов»</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t>
    </r>
    <r>
      <rPr>
        <u/>
        <sz val="10"/>
        <rFont val="Times New Roman"/>
        <family val="1"/>
        <charset val="204"/>
      </rPr>
      <t>Подготовка кадров в организациях технического и профессионального, послесреднего образования для сферы здравоохранения.</t>
    </r>
    <r>
      <rPr>
        <sz val="10"/>
        <rFont val="Times New Roman"/>
        <family val="1"/>
        <charset val="204"/>
      </rPr>
      <t xml:space="preserve">
Описание бюджетной подпрограммы: Предусматриваются расходы на перечисление целевых текущих трансфертов областным бюджетам, бюджетам городов республиканского значения на повышение размера стипендии обучающимся по программам технического и профессионального, послесреднего образования.</t>
    </r>
  </si>
  <si>
    <t>Снижение стандартизованного коэффициента смертности от злокачественных заболеваний</t>
  </si>
  <si>
    <t>Показатели прямого результат</t>
  </si>
  <si>
    <t>Ожидаемая продолжительность жизни при рождении</t>
  </si>
  <si>
    <t>Снижение заболеваемости ожирением среди детей (0-14 лет)</t>
  </si>
  <si>
    <t>Охват вакцинацией подлежащего населения на уровне не менее 95%</t>
  </si>
  <si>
    <t>от целевого населения %</t>
  </si>
  <si>
    <r>
      <rPr>
        <b/>
        <sz val="10"/>
        <rFont val="Times New Roman"/>
        <family val="1"/>
        <charset val="204"/>
      </rPr>
      <t>2,7 тыс.тенге</t>
    </r>
    <r>
      <rPr>
        <sz val="10"/>
        <rFont val="Times New Roman"/>
        <family val="1"/>
        <charset val="204"/>
      </rPr>
      <t xml:space="preserve"> - остаток за счет округления</t>
    </r>
  </si>
  <si>
    <r>
      <rPr>
        <b/>
        <sz val="10"/>
        <rFont val="Times New Roman"/>
        <family val="1"/>
        <charset val="204"/>
      </rPr>
      <t>9 077,5 тыс.тенге</t>
    </r>
    <r>
      <rPr>
        <sz val="10"/>
        <rFont val="Times New Roman"/>
        <family val="1"/>
        <charset val="204"/>
      </rPr>
      <t xml:space="preserve"> - оплата произведена за фактически оказанный объем услуг</t>
    </r>
  </si>
  <si>
    <r>
      <rPr>
        <b/>
        <sz val="10"/>
        <rFont val="Times New Roman"/>
        <family val="1"/>
        <charset val="204"/>
      </rPr>
      <t xml:space="preserve">2,7 тыс.тенге </t>
    </r>
    <r>
      <rPr>
        <sz val="10"/>
        <rFont val="Times New Roman"/>
        <family val="1"/>
        <charset val="204"/>
      </rPr>
      <t>- остаток за счет округления</t>
    </r>
  </si>
  <si>
    <r>
      <rPr>
        <b/>
        <sz val="10"/>
        <rFont val="Times New Roman"/>
        <family val="1"/>
        <charset val="204"/>
      </rPr>
      <t>1,1 тыс.тенге</t>
    </r>
    <r>
      <rPr>
        <sz val="10"/>
        <rFont val="Times New Roman"/>
        <family val="1"/>
        <charset val="204"/>
      </rPr>
      <t xml:space="preserve"> - остаток за счет округления</t>
    </r>
  </si>
  <si>
    <r>
      <rPr>
        <b/>
        <sz val="10"/>
        <rFont val="Times New Roman"/>
        <family val="1"/>
        <charset val="204"/>
      </rPr>
      <t>0,2 тыс.тенге</t>
    </r>
    <r>
      <rPr>
        <sz val="10"/>
        <rFont val="Times New Roman"/>
        <family val="1"/>
        <charset val="204"/>
      </rPr>
      <t xml:space="preserve"> - остаток за счет округления
</t>
    </r>
    <r>
      <rPr>
        <b/>
        <sz val="10"/>
        <rFont val="Times New Roman"/>
        <family val="1"/>
        <charset val="204"/>
      </rPr>
      <t xml:space="preserve">53,3 тыс.тенге </t>
    </r>
    <r>
      <rPr>
        <sz val="10"/>
        <rFont val="Times New Roman"/>
        <family val="1"/>
        <charset val="204"/>
      </rPr>
      <t>- уменьшение фактического количества получателей бюджетных средств, против запланированного</t>
    </r>
  </si>
  <si>
    <r>
      <rPr>
        <b/>
        <sz val="10"/>
        <rFont val="Times New Roman"/>
        <family val="1"/>
        <charset val="204"/>
      </rPr>
      <t>1,6 тыс.тенге</t>
    </r>
    <r>
      <rPr>
        <sz val="10"/>
        <rFont val="Times New Roman"/>
        <family val="1"/>
        <charset val="204"/>
      </rPr>
      <t xml:space="preserve"> - остаток за счет округления</t>
    </r>
  </si>
  <si>
    <r>
      <rPr>
        <b/>
        <sz val="10"/>
        <rFont val="Times New Roman"/>
        <family val="1"/>
        <charset val="204"/>
      </rPr>
      <t>0,4 тыс.тенге</t>
    </r>
    <r>
      <rPr>
        <sz val="10"/>
        <rFont val="Times New Roman"/>
        <family val="1"/>
        <charset val="204"/>
      </rPr>
      <t xml:space="preserve"> -остаток за счет округления</t>
    </r>
  </si>
  <si>
    <r>
      <rPr>
        <b/>
        <sz val="10"/>
        <rFont val="Times New Roman"/>
        <family val="1"/>
        <charset val="204"/>
      </rPr>
      <t>801 827,2 тыс.тенге</t>
    </r>
    <r>
      <rPr>
        <sz val="10"/>
        <rFont val="Times New Roman"/>
        <family val="1"/>
        <charset val="204"/>
      </rPr>
      <t xml:space="preserve"> - несвоевремен-ная поставка аппаратов ИВЛ  поставщиками 
</t>
    </r>
    <r>
      <rPr>
        <b/>
        <sz val="10"/>
        <rFont val="Times New Roman"/>
        <family val="1"/>
        <charset val="204"/>
      </rPr>
      <t>7 262,9 тыс.тенге</t>
    </r>
    <r>
      <rPr>
        <sz val="10"/>
        <rFont val="Times New Roman"/>
        <family val="1"/>
        <charset val="204"/>
      </rPr>
      <t xml:space="preserve"> - длительное согласование документов на  консалтинговые услуги</t>
    </r>
    <r>
      <rPr>
        <i/>
        <sz val="10"/>
        <rFont val="Times New Roman"/>
        <family val="1"/>
        <charset val="204"/>
      </rPr>
      <t xml:space="preserve"> (РГП на ПХВ "Национальный центр общественного здравоохранения")</t>
    </r>
    <r>
      <rPr>
        <sz val="10"/>
        <rFont val="Times New Roman"/>
        <family val="1"/>
        <charset val="204"/>
      </rPr>
      <t xml:space="preserve">
</t>
    </r>
    <r>
      <rPr>
        <b/>
        <sz val="10"/>
        <rFont val="Times New Roman"/>
        <family val="1"/>
        <charset val="204"/>
      </rPr>
      <t xml:space="preserve">36,7 тыс.тенге </t>
    </r>
    <r>
      <rPr>
        <sz val="10"/>
        <rFont val="Times New Roman"/>
        <family val="1"/>
        <charset val="204"/>
      </rPr>
      <t xml:space="preserve">- экономия по командировочным расходам
</t>
    </r>
    <r>
      <rPr>
        <b/>
        <sz val="10"/>
        <rFont val="Times New Roman"/>
        <family val="1"/>
        <charset val="204"/>
      </rPr>
      <t>2,3 тыс.тенге</t>
    </r>
    <r>
      <rPr>
        <sz val="10"/>
        <rFont val="Times New Roman"/>
        <family val="1"/>
        <charset val="204"/>
      </rPr>
      <t xml:space="preserve"> - остаток за счет округления
</t>
    </r>
    <r>
      <rPr>
        <b/>
        <sz val="10"/>
        <rFont val="Times New Roman"/>
        <family val="1"/>
        <charset val="204"/>
      </rPr>
      <t>13 633,9 тыс.тенге</t>
    </r>
    <r>
      <rPr>
        <sz val="10"/>
        <rFont val="Times New Roman"/>
        <family val="1"/>
        <charset val="204"/>
      </rPr>
      <t xml:space="preserve"> - курсовая разница</t>
    </r>
  </si>
  <si>
    <r>
      <rPr>
        <b/>
        <sz val="10"/>
        <rFont val="Times New Roman"/>
        <family val="1"/>
        <charset val="204"/>
      </rPr>
      <t>2,1 тыс.тенге</t>
    </r>
    <r>
      <rPr>
        <sz val="10"/>
        <rFont val="Times New Roman"/>
        <family val="1"/>
        <charset val="204"/>
      </rPr>
      <t xml:space="preserve"> - остаток за счет округления</t>
    </r>
  </si>
  <si>
    <r>
      <rPr>
        <b/>
        <sz val="10"/>
        <rFont val="Times New Roman"/>
        <family val="1"/>
        <charset val="204"/>
      </rPr>
      <t>0,6 тыс.тенге</t>
    </r>
    <r>
      <rPr>
        <sz val="10"/>
        <rFont val="Times New Roman"/>
        <family val="1"/>
        <charset val="204"/>
      </rPr>
      <t xml:space="preserve"> -остаток за счет округления</t>
    </r>
  </si>
  <si>
    <r>
      <rPr>
        <b/>
        <sz val="10"/>
        <rFont val="Times New Roman"/>
        <family val="1"/>
        <charset val="204"/>
      </rPr>
      <t>0,9 тыс.тенге</t>
    </r>
    <r>
      <rPr>
        <sz val="10"/>
        <rFont val="Times New Roman"/>
        <family val="1"/>
        <charset val="204"/>
      </rPr>
      <t xml:space="preserve"> - остаток за счет округления</t>
    </r>
  </si>
  <si>
    <r>
      <rPr>
        <b/>
        <sz val="10"/>
        <rFont val="Times New Roman"/>
        <family val="1"/>
        <charset val="204"/>
      </rPr>
      <t>1 049,1 тыс.тенге</t>
    </r>
    <r>
      <rPr>
        <sz val="10"/>
        <rFont val="Times New Roman"/>
        <family val="1"/>
        <charset val="204"/>
      </rPr>
      <t xml:space="preserve"> - экономия средств по результатам государственных закупок
</t>
    </r>
    <r>
      <rPr>
        <b/>
        <sz val="10"/>
        <rFont val="Times New Roman"/>
        <family val="1"/>
        <charset val="204"/>
      </rPr>
      <t>350  тыс.тенге</t>
    </r>
    <r>
      <rPr>
        <sz val="10"/>
        <rFont val="Times New Roman"/>
        <family val="1"/>
        <charset val="204"/>
      </rPr>
      <t xml:space="preserve"> - судебные разбирательства
</t>
    </r>
    <r>
      <rPr>
        <b/>
        <sz val="10"/>
        <rFont val="Times New Roman"/>
        <family val="1"/>
        <charset val="204"/>
      </rPr>
      <t>0,5 тыс.тенге</t>
    </r>
    <r>
      <rPr>
        <sz val="10"/>
        <rFont val="Times New Roman"/>
        <family val="1"/>
        <charset val="204"/>
      </rPr>
      <t xml:space="preserve"> - остаток за счет округления</t>
    </r>
  </si>
  <si>
    <r>
      <rPr>
        <b/>
        <sz val="10"/>
        <rFont val="Times New Roman"/>
        <family val="1"/>
        <charset val="204"/>
      </rPr>
      <t>0,5 тыс.тенге</t>
    </r>
    <r>
      <rPr>
        <sz val="10"/>
        <rFont val="Times New Roman"/>
        <family val="1"/>
        <charset val="204"/>
      </rPr>
      <t xml:space="preserve"> - остаток за счет округления</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</si>
  <si>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105 «Оказание медицинской помощи с применением инновационных медицинских технологий и лечение за рубежом»</t>
    </r>
    <r>
      <rPr>
        <sz val="10"/>
        <rFont val="Times New Roman"/>
        <family val="1"/>
        <charset val="204"/>
      </rPr>
      <t xml:space="preserve">
Вид бюджетной программы: в зависимости от уровня государственного управления    _______________________________
в зависимости от содержания  </t>
    </r>
    <r>
      <rPr>
        <u/>
        <sz val="10"/>
        <rFont val="Times New Roman"/>
        <family val="1"/>
        <charset val="204"/>
      </rPr>
      <t xml:space="preserve">осуществление государственных функций, полномочий и оказание вытекающих из них государственных услуг </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программы____________________________________________________________________________
Описание бюджетной программы: </t>
    </r>
    <r>
      <rPr>
        <u/>
        <sz val="10"/>
        <rFont val="Times New Roman"/>
        <family val="1"/>
        <charset val="204"/>
      </rPr>
      <t xml:space="preserve">Предусматриваются расходы:
1) на внедрение и совершенствование инновационных медицинских технологий, создание конкурентоспособной, высокотехнологической продукции в сфере здравоохранения, улучшение качества оказания медицинской помощи населению и создание условий для динамичного развития системы здравоохранения;
2) на обеспечение граждан Республики Казахстан медицинской помощью, не оказывающихся в республике, а также развитие высоких технологии в отечественных клиниках с привлечением зарубежных специалистов.
</t>
    </r>
    <r>
      <rPr>
        <sz val="10"/>
        <rFont val="Times New Roman"/>
        <family val="1"/>
        <charset val="204"/>
      </rPr>
      <t xml:space="preserve">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</si>
  <si>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 xml:space="preserve">100 «Проведение мероприятий за счет чрезвычайного резерва Правительства Республики Казахстан» </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 xml:space="preserve"> республиканская</t>
    </r>
    <r>
      <rPr>
        <sz val="10"/>
        <rFont val="Times New Roman"/>
        <family val="1"/>
        <charset val="204"/>
      </rPr>
      <t xml:space="preserve">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Оказание официальной гуманитарной помощи Республике Таджикистан в борьбе с пандемией коронавируса.</t>
    </r>
    <r>
      <rPr>
        <sz val="10"/>
        <rFont val="Times New Roman"/>
        <family val="1"/>
        <charset val="204"/>
      </rPr>
      <t xml:space="preserve">
Описание бюджетной программы  </t>
    </r>
    <r>
      <rPr>
        <u/>
        <sz val="10"/>
        <rFont val="Times New Roman"/>
        <family val="1"/>
        <charset val="204"/>
      </rPr>
      <t>Расходы направлены на приобретение аппаратов искуственной вентиляции легких для оказания официальной гуманитарной помощи Республике Таджикистан.</t>
    </r>
  </si>
  <si>
    <t xml:space="preserve">100 «Проведение мероприятий за счет чрезвычайного резерва Правительства Республики Казахстан» </t>
  </si>
  <si>
    <t xml:space="preserve">Количество закупаемых аппаратов искусственной вентиляции легких </t>
  </si>
  <si>
    <t>шт</t>
  </si>
  <si>
    <t>Показатель достигнут.</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</si>
  <si>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102 «Трансферты другим уровням государственного управления на проведение мероприятий за счет чрезвычайного резерва Правительства Республики Казахстан»</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 xml:space="preserve"> республиканская</t>
    </r>
    <r>
      <rPr>
        <sz val="10"/>
        <rFont val="Times New Roman"/>
        <family val="1"/>
        <charset val="204"/>
      </rPr>
      <t xml:space="preserve">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развитие</t>
    </r>
    <r>
      <rPr>
        <sz val="10"/>
        <rFont val="Times New Roman"/>
        <family val="1"/>
        <charset val="204"/>
      </rPr>
      <t xml:space="preserve">
Цель бюджетной программы   </t>
    </r>
    <r>
      <rPr>
        <u/>
        <sz val="10"/>
        <rFont val="Times New Roman"/>
        <family val="1"/>
        <charset val="204"/>
      </rPr>
      <t xml:space="preserve">Недопущения возникновения и распространения коронавирусной инфекции на территории Республике Казахстан.  </t>
    </r>
    <r>
      <rPr>
        <sz val="10"/>
        <rFont val="Times New Roman"/>
        <family val="1"/>
        <charset val="204"/>
      </rPr>
      <t xml:space="preserve">
Описание бюджетной программы   </t>
    </r>
    <r>
      <rPr>
        <u/>
        <sz val="10"/>
        <rFont val="Times New Roman"/>
        <family val="1"/>
        <charset val="204"/>
      </rPr>
      <t xml:space="preserve"> Расходы направлены на мероприятия по недопущению возникновения и распространения коронавирусной инфекции на территории Республике Казахстан.</t>
    </r>
  </si>
  <si>
    <t>102 «Трансферты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</si>
  <si>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Строительство 2-х врачебных амбулаторий в поселках Фирдоуси и Мырзакент, а также фельдешерско-акушерского пункта в поселке Оргебас.</t>
  </si>
  <si>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133  «</t>
    </r>
    <r>
      <rPr>
        <u/>
        <sz val="10"/>
        <rFont val="Times New Roman"/>
        <family val="1"/>
        <charset val="204"/>
      </rPr>
      <t>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предоставление трансфертов и бюджетных субсидий</t>
    </r>
    <r>
      <rPr>
        <sz val="10"/>
        <rFont val="Times New Roman"/>
        <family val="1"/>
        <charset val="204"/>
      </rPr>
      <t xml:space="preserve">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развитие</t>
    </r>
    <r>
      <rPr>
        <sz val="10"/>
        <rFont val="Times New Roman"/>
        <family val="1"/>
        <charset val="204"/>
      </rPr>
      <t xml:space="preserve">
Цель бюджетной программы  </t>
    </r>
    <r>
      <rPr>
        <u/>
        <sz val="10"/>
        <rFont val="Times New Roman"/>
        <family val="1"/>
        <charset val="204"/>
      </rPr>
      <t xml:space="preserve">Недопущения возникновения и распространения коронавирусной инфекции на территории Республике Казахстан.  </t>
    </r>
    <r>
      <rPr>
        <sz val="10"/>
        <rFont val="Times New Roman"/>
        <family val="1"/>
        <charset val="204"/>
      </rPr>
      <t xml:space="preserve">
Описание бюджетной программы  </t>
    </r>
    <r>
      <rPr>
        <u/>
        <sz val="10"/>
        <rFont val="Times New Roman"/>
        <family val="1"/>
        <charset val="204"/>
      </rPr>
      <t>Расходы направлены на мероприятия по недопущению возникновения и распространения коронавирусной инфекции на территории Республике Казахстан.</t>
    </r>
  </si>
  <si>
    <t>133 «Целевые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</si>
  <si>
    <t>Создание (приобретения) быстровозводимого модульного    комплекса на 200 коек для размещения инфекционной больницы в городе Туркестане Туркестанской области</t>
  </si>
  <si>
    <r>
      <rPr>
        <b/>
        <sz val="10"/>
        <rFont val="Times New Roman"/>
        <family val="1"/>
        <charset val="204"/>
      </rPr>
      <t>10 124,8 тыс.теңге</t>
    </r>
    <r>
      <rPr>
        <sz val="10"/>
        <rFont val="Times New Roman"/>
        <family val="1"/>
        <charset val="204"/>
      </rPr>
      <t xml:space="preserve"> - экономия средств по результатам государственных закупок по материально-техническому  оснащению </t>
    </r>
    <r>
      <rPr>
        <i/>
        <sz val="10"/>
        <rFont val="Times New Roman"/>
        <family val="1"/>
        <charset val="204"/>
      </rPr>
      <t>(РГП на ПХВ "Национальный научный центр особо опасных инфекций имени Масгута Айкимбаев" МЗРК)</t>
    </r>
  </si>
  <si>
    <r>
      <rPr>
        <b/>
        <sz val="10"/>
        <rFont val="Times New Roman"/>
        <family val="1"/>
        <charset val="204"/>
      </rPr>
      <t xml:space="preserve">3,9 тыс.тенге </t>
    </r>
    <r>
      <rPr>
        <sz val="10"/>
        <rFont val="Times New Roman"/>
        <family val="1"/>
        <charset val="204"/>
      </rPr>
      <t xml:space="preserve">- оплата произведена за фактически оказанный объем услуг
</t>
    </r>
    <r>
      <rPr>
        <b/>
        <sz val="10"/>
        <rFont val="Times New Roman"/>
        <family val="1"/>
        <charset val="204"/>
      </rPr>
      <t>7,7 тыс.теңге</t>
    </r>
    <r>
      <rPr>
        <sz val="10"/>
        <rFont val="Times New Roman"/>
        <family val="1"/>
        <charset val="204"/>
      </rPr>
      <t xml:space="preserve"> - экономия по командировочным расходам
</t>
    </r>
    <r>
      <rPr>
        <b/>
        <sz val="10"/>
        <rFont val="Times New Roman"/>
        <family val="1"/>
        <charset val="204"/>
      </rPr>
      <t>1 тыс.теңге</t>
    </r>
    <r>
      <rPr>
        <sz val="10"/>
        <rFont val="Times New Roman"/>
        <family val="1"/>
        <charset val="204"/>
      </rPr>
      <t xml:space="preserve"> - остаток за счет округления</t>
    </r>
  </si>
  <si>
    <r>
      <rPr>
        <b/>
        <sz val="10"/>
        <rFont val="Times New Roman"/>
        <family val="1"/>
        <charset val="204"/>
      </rPr>
      <t>3,9 тыс.тенге</t>
    </r>
    <r>
      <rPr>
        <sz val="10"/>
        <rFont val="Times New Roman"/>
        <family val="1"/>
        <charset val="204"/>
      </rPr>
      <t xml:space="preserve"> - оплата произведена за фактически оказанный объем услуг
</t>
    </r>
    <r>
      <rPr>
        <b/>
        <sz val="10"/>
        <rFont val="Times New Roman"/>
        <family val="1"/>
        <charset val="204"/>
      </rPr>
      <t>7,7 тыс.теңге</t>
    </r>
    <r>
      <rPr>
        <sz val="10"/>
        <rFont val="Times New Roman"/>
        <family val="1"/>
        <charset val="204"/>
      </rPr>
      <t xml:space="preserve"> - экономия по командировочным расходам
</t>
    </r>
    <r>
      <rPr>
        <b/>
        <sz val="10"/>
        <rFont val="Times New Roman"/>
        <family val="1"/>
        <charset val="204"/>
      </rPr>
      <t>1 тыс.теңге</t>
    </r>
    <r>
      <rPr>
        <sz val="10"/>
        <rFont val="Times New Roman"/>
        <family val="1"/>
        <charset val="204"/>
      </rPr>
      <t xml:space="preserve"> - остаток за счет округления</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</si>
  <si>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 xml:space="preserve"> 112 «Капитальные расходы государственных организаций здравоохранения, осуществляющих деятельность в области санитарно-эпидемиологического благополучия населения» </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 _______________________________________________________________________________
Описание бюджетной подпрограммы: </t>
    </r>
    <r>
      <rPr>
        <u/>
        <sz val="10"/>
        <rFont val="Times New Roman"/>
        <family val="1"/>
        <charset val="204"/>
      </rPr>
      <t>Расходы направлены на материально-техническое оснащение подведомственных государственных организаций.</t>
    </r>
  </si>
  <si>
    <r>
      <rPr>
        <b/>
        <sz val="10"/>
        <rFont val="Times New Roman"/>
        <family val="1"/>
        <charset val="204"/>
      </rPr>
      <t xml:space="preserve">350  тыс.тенге </t>
    </r>
    <r>
      <rPr>
        <sz val="10"/>
        <rFont val="Times New Roman"/>
        <family val="1"/>
        <charset val="204"/>
      </rPr>
      <t xml:space="preserve">- судебные разбирательства из-за отсутствия поставки товаров (ГУ РПБСТИН)
</t>
    </r>
    <r>
      <rPr>
        <b/>
        <sz val="10"/>
        <rFont val="Times New Roman"/>
        <family val="1"/>
        <charset val="204"/>
      </rPr>
      <t>1 049,1</t>
    </r>
    <r>
      <rPr>
        <sz val="10"/>
        <rFont val="Times New Roman"/>
        <family val="1"/>
        <charset val="204"/>
      </rPr>
      <t xml:space="preserve"> </t>
    </r>
    <r>
      <rPr>
        <b/>
        <sz val="10"/>
        <rFont val="Times New Roman"/>
        <family val="1"/>
        <charset val="204"/>
      </rPr>
      <t>тыс.тенге</t>
    </r>
    <r>
      <rPr>
        <sz val="10"/>
        <rFont val="Times New Roman"/>
        <family val="1"/>
        <charset val="204"/>
      </rPr>
      <t xml:space="preserve"> - экономия средств по результатам государственных закупок</t>
    </r>
  </si>
  <si>
    <r>
      <rPr>
        <b/>
        <sz val="10"/>
        <rFont val="Times New Roman"/>
        <family val="1"/>
        <charset val="204"/>
      </rPr>
      <t>9 385,3 тыс.тенге</t>
    </r>
    <r>
      <rPr>
        <sz val="10"/>
        <rFont val="Times New Roman"/>
        <family val="1"/>
        <charset val="204"/>
      </rPr>
      <t xml:space="preserve"> - оплата произведена за фактически оказанный объем услуг
</t>
    </r>
    <r>
      <rPr>
        <b/>
        <sz val="10"/>
        <rFont val="Times New Roman"/>
        <family val="1"/>
        <charset val="204"/>
      </rPr>
      <t>2 823,6 тыс.тенге</t>
    </r>
    <r>
      <rPr>
        <sz val="10"/>
        <rFont val="Times New Roman"/>
        <family val="1"/>
        <charset val="204"/>
      </rPr>
      <t xml:space="preserve"> - экономия по фонду оплаты труда
</t>
    </r>
    <r>
      <rPr>
        <b/>
        <sz val="10"/>
        <rFont val="Times New Roman"/>
        <family val="1"/>
        <charset val="204"/>
      </rPr>
      <t>1 308,2 тыс.тенге</t>
    </r>
    <r>
      <rPr>
        <sz val="10"/>
        <rFont val="Times New Roman"/>
        <family val="1"/>
        <charset val="204"/>
      </rPr>
      <t xml:space="preserve"> - экономия средств по результатам государственных закупок
</t>
    </r>
    <r>
      <rPr>
        <b/>
        <sz val="10"/>
        <rFont val="Times New Roman"/>
        <family val="1"/>
        <charset val="204"/>
      </rPr>
      <t>1 223,6 тыс.тенге</t>
    </r>
    <r>
      <rPr>
        <sz val="10"/>
        <rFont val="Times New Roman"/>
        <family val="1"/>
        <charset val="204"/>
      </rPr>
      <t xml:space="preserve"> - отсутствие поставки товаров поставщиками
</t>
    </r>
    <r>
      <rPr>
        <b/>
        <sz val="10"/>
        <rFont val="Times New Roman"/>
        <family val="1"/>
        <charset val="204"/>
      </rPr>
      <t>398,4 тыс.тенге</t>
    </r>
    <r>
      <rPr>
        <sz val="10"/>
        <rFont val="Times New Roman"/>
        <family val="1"/>
        <charset val="204"/>
      </rPr>
      <t xml:space="preserve"> - экономия по командировочным расходам
</t>
    </r>
    <r>
      <rPr>
        <b/>
        <sz val="10"/>
        <rFont val="Times New Roman"/>
        <family val="1"/>
        <charset val="204"/>
      </rPr>
      <t>288,4 тыс.тенге</t>
    </r>
    <r>
      <rPr>
        <sz val="10"/>
        <rFont val="Times New Roman"/>
        <family val="1"/>
        <charset val="204"/>
      </rPr>
      <t xml:space="preserve"> - судебные разбирательства
</t>
    </r>
    <r>
      <rPr>
        <b/>
        <sz val="10"/>
        <rFont val="Times New Roman"/>
        <family val="1"/>
        <charset val="204"/>
      </rPr>
      <t>296,9 тыс.тенге</t>
    </r>
    <r>
      <rPr>
        <sz val="10"/>
        <rFont val="Times New Roman"/>
        <family val="1"/>
        <charset val="204"/>
      </rPr>
      <t xml:space="preserve"> - возврат без исполнения документов (по причине неправильного оформления документов)
</t>
    </r>
    <r>
      <rPr>
        <b/>
        <sz val="10"/>
        <rFont val="Times New Roman"/>
        <family val="1"/>
        <charset val="204"/>
      </rPr>
      <t>120 тыс.тенге</t>
    </r>
    <r>
      <rPr>
        <sz val="10"/>
        <rFont val="Times New Roman"/>
        <family val="1"/>
        <charset val="204"/>
      </rPr>
      <t xml:space="preserve"> - позднее предоставление договора на регистрацию в органы казначейства </t>
    </r>
    <r>
      <rPr>
        <i/>
        <sz val="10"/>
        <rFont val="Times New Roman"/>
        <family val="1"/>
        <charset val="204"/>
      </rPr>
      <t xml:space="preserve">(по разработке ПСД на  капитальный ремонт  ДСЭК по Павлодарской области )
</t>
    </r>
    <r>
      <rPr>
        <b/>
        <sz val="10"/>
        <rFont val="Times New Roman"/>
        <family val="1"/>
        <charset val="204"/>
      </rPr>
      <t xml:space="preserve">27,3 тыс.тенге - </t>
    </r>
    <r>
      <rPr>
        <sz val="10"/>
        <rFont val="Times New Roman"/>
        <family val="1"/>
        <charset val="204"/>
      </rPr>
      <t xml:space="preserve"> остаток недоиспользованных средств, сложившийся за счет изменения цен и натурального объема потребления</t>
    </r>
    <r>
      <rPr>
        <i/>
        <sz val="10"/>
        <rFont val="Times New Roman"/>
        <family val="1"/>
        <charset val="204"/>
      </rPr>
      <t xml:space="preserve">
</t>
    </r>
    <r>
      <rPr>
        <b/>
        <sz val="10"/>
        <rFont val="Times New Roman"/>
        <family val="1"/>
        <charset val="204"/>
      </rPr>
      <t>4,3 тыс.тенге -</t>
    </r>
    <r>
      <rPr>
        <sz val="10"/>
        <rFont val="Times New Roman"/>
        <family val="1"/>
        <charset val="204"/>
      </rPr>
      <t xml:space="preserve">остаток за счет округления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</si>
  <si>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программы     </t>
    </r>
    <r>
      <rPr>
        <u/>
        <sz val="10"/>
        <rFont val="Times New Roman"/>
        <family val="1"/>
        <charset val="204"/>
      </rPr>
      <t>001 «Формирование государственной политики в области здравоохранения»</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_______________________________________________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Формирование и реализация государственной политики, осуществление межотраслевой координации и государственное управление в области здравоохранения. Содействие повышению уровня и качества жизни населения через обеспечение конституционных гарантий и прав граждан в области здравоохранения.</t>
    </r>
    <r>
      <rPr>
        <sz val="10"/>
        <rFont val="Times New Roman"/>
        <family val="1"/>
        <charset val="204"/>
      </rPr>
      <t xml:space="preserve">
Описание бюджетной программы </t>
    </r>
    <r>
      <rPr>
        <u/>
        <sz val="10"/>
        <rFont val="Times New Roman"/>
        <family val="1"/>
        <charset val="204"/>
      </rPr>
      <t>Расходы направлены на реализацию государственной политики в области здравоохранения.</t>
    </r>
    <r>
      <rPr>
        <sz val="10"/>
        <rFont val="Times New Roman"/>
        <family val="1"/>
        <charset val="204"/>
      </rPr>
      <t xml:space="preserve">
</t>
    </r>
  </si>
  <si>
    <r>
      <rPr>
        <b/>
        <sz val="10"/>
        <rFont val="Times New Roman"/>
        <family val="1"/>
        <charset val="204"/>
      </rPr>
      <t>288,6 тыс.тенге</t>
    </r>
    <r>
      <rPr>
        <sz val="10"/>
        <rFont val="Times New Roman"/>
        <family val="1"/>
        <charset val="204"/>
      </rPr>
      <t xml:space="preserve"> - экономия по фонду оплаты труда
</t>
    </r>
    <r>
      <rPr>
        <b/>
        <sz val="10"/>
        <rFont val="Times New Roman"/>
        <family val="1"/>
        <charset val="204"/>
      </rPr>
      <t>2 тыс.тенге</t>
    </r>
    <r>
      <rPr>
        <sz val="10"/>
        <rFont val="Times New Roman"/>
        <family val="1"/>
        <charset val="204"/>
      </rPr>
      <t xml:space="preserve"> - экономия по командировочным расходам
</t>
    </r>
    <r>
      <rPr>
        <b/>
        <sz val="10"/>
        <rFont val="Times New Roman"/>
        <family val="1"/>
        <charset val="204"/>
      </rPr>
      <t>1 тыс.тенге</t>
    </r>
    <r>
      <rPr>
        <sz val="10"/>
        <rFont val="Times New Roman"/>
        <family val="1"/>
        <charset val="204"/>
      </rPr>
      <t xml:space="preserve"> -остаток за счет округления 
</t>
    </r>
    <r>
      <rPr>
        <b/>
        <sz val="10"/>
        <rFont val="Times New Roman"/>
        <family val="1"/>
        <charset val="204"/>
      </rPr>
      <t>89,9 тыс.тенге</t>
    </r>
    <r>
      <rPr>
        <sz val="10"/>
        <rFont val="Times New Roman"/>
        <family val="1"/>
        <charset val="204"/>
      </rPr>
      <t xml:space="preserve"> - судебные разбирательства </t>
    </r>
    <r>
      <rPr>
        <i/>
        <sz val="10"/>
        <rFont val="Times New Roman"/>
        <family val="1"/>
        <charset val="204"/>
      </rPr>
      <t>(</t>
    </r>
    <r>
      <rPr>
        <b/>
        <i/>
        <sz val="10"/>
        <rFont val="Times New Roman"/>
        <family val="1"/>
        <charset val="204"/>
      </rPr>
      <t xml:space="preserve">49,1 тыс.тенге </t>
    </r>
    <r>
      <rPr>
        <i/>
        <sz val="10"/>
        <rFont val="Times New Roman"/>
        <family val="1"/>
        <charset val="204"/>
      </rPr>
      <t xml:space="preserve"> по служебному удостоверению ДСЭК   г.Нурсултан, </t>
    </r>
    <r>
      <rPr>
        <b/>
        <i/>
        <sz val="10"/>
        <rFont val="Times New Roman"/>
        <family val="1"/>
        <charset val="204"/>
      </rPr>
      <t>40,8 тыс.тенге</t>
    </r>
    <r>
      <rPr>
        <i/>
        <sz val="10"/>
        <rFont val="Times New Roman"/>
        <family val="1"/>
        <charset val="204"/>
      </rPr>
      <t xml:space="preserve"> - ремонт автотранспорта по Депарьтамент на транспорте г.Нур-Султан)</t>
    </r>
    <r>
      <rPr>
        <sz val="10"/>
        <rFont val="Times New Roman"/>
        <family val="1"/>
        <charset val="204"/>
      </rPr>
      <t xml:space="preserve">
</t>
    </r>
    <r>
      <rPr>
        <b/>
        <sz val="10"/>
        <rFont val="Times New Roman"/>
        <family val="1"/>
        <charset val="204"/>
      </rPr>
      <t xml:space="preserve">307,8 тыс.тенге </t>
    </r>
    <r>
      <rPr>
        <sz val="10"/>
        <rFont val="Times New Roman"/>
        <family val="1"/>
        <charset val="204"/>
      </rPr>
      <t>- оплата произведена за фактически оказанный объем услуг</t>
    </r>
  </si>
  <si>
    <r>
      <rPr>
        <b/>
        <sz val="10"/>
        <rFont val="Times New Roman"/>
        <family val="1"/>
        <charset val="204"/>
      </rPr>
      <t>2 535 тыс.тенге</t>
    </r>
    <r>
      <rPr>
        <sz val="10"/>
        <rFont val="Times New Roman"/>
        <family val="1"/>
        <charset val="204"/>
      </rPr>
      <t xml:space="preserve"> -экономия по фонду оплаты труда
</t>
    </r>
    <r>
      <rPr>
        <b/>
        <sz val="10"/>
        <rFont val="Times New Roman"/>
        <family val="1"/>
        <charset val="204"/>
      </rPr>
      <t>396,4 тыс.тенге</t>
    </r>
    <r>
      <rPr>
        <sz val="10"/>
        <rFont val="Times New Roman"/>
        <family val="1"/>
        <charset val="204"/>
      </rPr>
      <t xml:space="preserve"> - экономия по командировочным расходам
</t>
    </r>
    <r>
      <rPr>
        <b/>
        <sz val="10"/>
        <rFont val="Times New Roman"/>
        <family val="1"/>
        <charset val="204"/>
      </rPr>
      <t>1 308,2 тыс.тенге</t>
    </r>
    <r>
      <rPr>
        <sz val="10"/>
        <rFont val="Times New Roman"/>
        <family val="1"/>
        <charset val="204"/>
      </rPr>
      <t xml:space="preserve"> - экономия средств по результатам государственных закупок
</t>
    </r>
    <r>
      <rPr>
        <b/>
        <sz val="10"/>
        <rFont val="Times New Roman"/>
        <family val="1"/>
        <charset val="204"/>
      </rPr>
      <t>27,3 тыс.тенге</t>
    </r>
    <r>
      <rPr>
        <sz val="10"/>
        <rFont val="Times New Roman"/>
        <family val="1"/>
        <charset val="204"/>
      </rPr>
      <t xml:space="preserve"> - остаток недоиспользованных средств, сложившийся за счет изменения цен и натурального объема потребления
</t>
    </r>
    <r>
      <rPr>
        <b/>
        <sz val="10"/>
        <rFont val="Times New Roman"/>
        <family val="1"/>
        <charset val="204"/>
      </rPr>
      <t>1 223,6 тыс.тенге</t>
    </r>
    <r>
      <rPr>
        <sz val="10"/>
        <rFont val="Times New Roman"/>
        <family val="1"/>
        <charset val="204"/>
      </rPr>
      <t xml:space="preserve"> - отсутствие поставки товаров поставщиками
</t>
    </r>
    <r>
      <rPr>
        <b/>
        <sz val="10"/>
        <rFont val="Times New Roman"/>
        <family val="1"/>
        <charset val="204"/>
      </rPr>
      <t>198,5 тыс.тенге</t>
    </r>
    <r>
      <rPr>
        <sz val="10"/>
        <rFont val="Times New Roman"/>
        <family val="1"/>
        <charset val="204"/>
      </rPr>
      <t xml:space="preserve"> -судебные разбирательства по изготовлению вывесок ДСЭК ЗКО
</t>
    </r>
    <r>
      <rPr>
        <b/>
        <sz val="10"/>
        <rFont val="Times New Roman"/>
        <family val="1"/>
        <charset val="204"/>
      </rPr>
      <t>296,9 тыс.тенге</t>
    </r>
    <r>
      <rPr>
        <sz val="10"/>
        <rFont val="Times New Roman"/>
        <family val="1"/>
        <charset val="204"/>
      </rPr>
      <t xml:space="preserve"> - возврат без исполнения документов </t>
    </r>
    <r>
      <rPr>
        <i/>
        <sz val="10"/>
        <rFont val="Times New Roman"/>
        <family val="1"/>
        <charset val="204"/>
      </rPr>
      <t>(по причине неправильного оформления документов ДСЭК Кызылординской области)</t>
    </r>
  </si>
  <si>
    <r>
      <t xml:space="preserve">288,6 тыс.тенге - </t>
    </r>
    <r>
      <rPr>
        <sz val="10"/>
        <rFont val="Times New Roman"/>
        <family val="1"/>
        <charset val="204"/>
      </rPr>
      <t>экономия по фонду оплаты труда</t>
    </r>
    <r>
      <rPr>
        <b/>
        <sz val="10"/>
        <rFont val="Times New Roman"/>
        <family val="1"/>
        <charset val="204"/>
      </rPr>
      <t xml:space="preserve">
2 тыс.тенге - </t>
    </r>
    <r>
      <rPr>
        <sz val="10"/>
        <rFont val="Times New Roman"/>
        <family val="1"/>
        <charset val="204"/>
      </rPr>
      <t>экономия по командировочным расходам</t>
    </r>
    <r>
      <rPr>
        <b/>
        <sz val="10"/>
        <rFont val="Times New Roman"/>
        <family val="1"/>
        <charset val="204"/>
      </rPr>
      <t xml:space="preserve">
1 тыс.тенге -</t>
    </r>
    <r>
      <rPr>
        <sz val="10"/>
        <rFont val="Times New Roman"/>
        <family val="1"/>
        <charset val="204"/>
      </rPr>
      <t xml:space="preserve">остаток за счет округления </t>
    </r>
    <r>
      <rPr>
        <b/>
        <sz val="10"/>
        <rFont val="Times New Roman"/>
        <family val="1"/>
        <charset val="204"/>
      </rPr>
      <t xml:space="preserve">
89,9 тыс.тенге - </t>
    </r>
    <r>
      <rPr>
        <sz val="10"/>
        <rFont val="Times New Roman"/>
        <family val="1"/>
        <charset val="204"/>
      </rPr>
      <t xml:space="preserve">судебные разбирательства </t>
    </r>
    <r>
      <rPr>
        <i/>
        <sz val="9"/>
        <rFont val="Times New Roman"/>
        <family val="1"/>
        <charset val="204"/>
      </rPr>
      <t>(49,1 тыс.тенге  по служебному удостоверению ДСЭК   г.Нурсултан, 40,8 тыс.тенге - ремонт автотранспорта по Депарьтамент на транспорте г.Нур-Султан)</t>
    </r>
    <r>
      <rPr>
        <b/>
        <sz val="10"/>
        <rFont val="Times New Roman"/>
        <family val="1"/>
        <charset val="204"/>
      </rPr>
      <t xml:space="preserve">
307,8 тыс.тенге -</t>
    </r>
    <r>
      <rPr>
        <sz val="10"/>
        <rFont val="Times New Roman"/>
        <family val="1"/>
        <charset val="204"/>
      </rPr>
      <t xml:space="preserve"> оплата произведена за фактически оказанный объем услуг</t>
    </r>
  </si>
  <si>
    <r>
      <rPr>
        <b/>
        <sz val="10"/>
        <rFont val="Times New Roman"/>
        <family val="1"/>
        <charset val="204"/>
      </rPr>
      <t xml:space="preserve">0,6 тыс.тенге </t>
    </r>
    <r>
      <rPr>
        <sz val="10"/>
        <rFont val="Times New Roman"/>
        <family val="1"/>
        <charset val="204"/>
      </rPr>
      <t xml:space="preserve">- остаток за счет округления
</t>
    </r>
    <r>
      <rPr>
        <b/>
        <sz val="10"/>
        <rFont val="Times New Roman"/>
        <family val="1"/>
        <charset val="204"/>
      </rPr>
      <t>120 тыс.тенге</t>
    </r>
    <r>
      <rPr>
        <sz val="10"/>
        <rFont val="Times New Roman"/>
        <family val="1"/>
        <charset val="204"/>
      </rPr>
      <t xml:space="preserve"> - позднее предоставление договора на регистрацию в органы казначейства  по разработке проектно-сметной документации   капитального ремонта  ДСЭК  Павлодарской области  </t>
    </r>
  </si>
  <si>
    <r>
      <rPr>
        <b/>
        <sz val="10"/>
        <rFont val="Times New Roman"/>
        <family val="1"/>
        <charset val="204"/>
      </rPr>
      <t>0,6 тыс.тенге</t>
    </r>
    <r>
      <rPr>
        <sz val="10"/>
        <rFont val="Times New Roman"/>
        <family val="1"/>
        <charset val="204"/>
      </rPr>
      <t xml:space="preserve"> - остаток за счет округления
</t>
    </r>
    <r>
      <rPr>
        <b/>
        <sz val="10"/>
        <rFont val="Times New Roman"/>
        <family val="1"/>
        <charset val="204"/>
      </rPr>
      <t>120 тыс.тенге</t>
    </r>
    <r>
      <rPr>
        <sz val="10"/>
        <rFont val="Times New Roman"/>
        <family val="1"/>
        <charset val="204"/>
      </rPr>
      <t xml:space="preserve"> - позднее предоставление договора на регистрацию в органы казначейства  по разработке проектно-сметной документации   капитального ремонта  ДСЭК  Павлодарской области  </t>
    </r>
  </si>
  <si>
    <r>
      <rPr>
        <b/>
        <sz val="10"/>
        <rFont val="Times New Roman"/>
        <family val="1"/>
        <charset val="204"/>
      </rPr>
      <t>2 535 тыс.тенге</t>
    </r>
    <r>
      <rPr>
        <sz val="10"/>
        <rFont val="Times New Roman"/>
        <family val="1"/>
        <charset val="204"/>
      </rPr>
      <t xml:space="preserve"> -экономия по фонду оплаты труда
</t>
    </r>
    <r>
      <rPr>
        <b/>
        <sz val="10"/>
        <rFont val="Times New Roman"/>
        <family val="1"/>
        <charset val="204"/>
      </rPr>
      <t>396,4 тыс.тенге</t>
    </r>
    <r>
      <rPr>
        <sz val="10"/>
        <rFont val="Times New Roman"/>
        <family val="1"/>
        <charset val="204"/>
      </rPr>
      <t xml:space="preserve"> - экономия по командировочным расходам
</t>
    </r>
    <r>
      <rPr>
        <b/>
        <sz val="10"/>
        <rFont val="Times New Roman"/>
        <family val="1"/>
        <charset val="204"/>
      </rPr>
      <t>1 308,2 тыс.тенге</t>
    </r>
    <r>
      <rPr>
        <sz val="10"/>
        <rFont val="Times New Roman"/>
        <family val="1"/>
        <charset val="204"/>
      </rPr>
      <t xml:space="preserve"> - экономия средств по результатам государственных закупок
</t>
    </r>
    <r>
      <rPr>
        <b/>
        <sz val="10"/>
        <rFont val="Times New Roman"/>
        <family val="1"/>
        <charset val="204"/>
      </rPr>
      <t xml:space="preserve">27,3 тыс.тенге </t>
    </r>
    <r>
      <rPr>
        <sz val="10"/>
        <rFont val="Times New Roman"/>
        <family val="1"/>
        <charset val="204"/>
      </rPr>
      <t xml:space="preserve">- остаток недоиспользованных средств, сложившийся за счет изменения цен и натурального объема потребления
</t>
    </r>
    <r>
      <rPr>
        <b/>
        <sz val="10"/>
        <rFont val="Times New Roman"/>
        <family val="1"/>
        <charset val="204"/>
      </rPr>
      <t>1 223,6 тыс.тенге</t>
    </r>
    <r>
      <rPr>
        <sz val="10"/>
        <rFont val="Times New Roman"/>
        <family val="1"/>
        <charset val="204"/>
      </rPr>
      <t xml:space="preserve"> - отсутствие поставки товаров поставщиками
</t>
    </r>
    <r>
      <rPr>
        <b/>
        <sz val="10"/>
        <rFont val="Times New Roman"/>
        <family val="1"/>
        <charset val="204"/>
      </rPr>
      <t>198,5 тыс.тенге</t>
    </r>
    <r>
      <rPr>
        <sz val="10"/>
        <rFont val="Times New Roman"/>
        <family val="1"/>
        <charset val="204"/>
      </rPr>
      <t xml:space="preserve"> -судебные разбирательства
</t>
    </r>
    <r>
      <rPr>
        <b/>
        <sz val="10"/>
        <rFont val="Times New Roman"/>
        <family val="1"/>
        <charset val="204"/>
      </rPr>
      <t>296,9 тыс.тенге</t>
    </r>
    <r>
      <rPr>
        <sz val="10"/>
        <rFont val="Times New Roman"/>
        <family val="1"/>
        <charset val="204"/>
      </rPr>
      <t xml:space="preserve"> - возврат без исполнения документов </t>
    </r>
    <r>
      <rPr>
        <i/>
        <sz val="10"/>
        <rFont val="Times New Roman"/>
        <family val="1"/>
        <charset val="204"/>
      </rPr>
      <t>(по причине неправильного оформления документов по заработной плате)</t>
    </r>
  </si>
  <si>
    <r>
      <rPr>
        <b/>
        <sz val="10"/>
        <rFont val="Times New Roman"/>
        <family val="1"/>
        <charset val="204"/>
      </rPr>
      <t xml:space="preserve">0,8 тыс.тенге </t>
    </r>
    <r>
      <rPr>
        <sz val="10"/>
        <rFont val="Times New Roman"/>
        <family val="1"/>
        <charset val="204"/>
      </rPr>
      <t xml:space="preserve">- остаток за счет округления
</t>
    </r>
    <r>
      <rPr>
        <b/>
        <sz val="10"/>
        <rFont val="Times New Roman"/>
        <family val="1"/>
        <charset val="204"/>
      </rPr>
      <t/>
    </r>
  </si>
  <si>
    <r>
      <t xml:space="preserve">Код и наименование администратора бюджетной программы  </t>
    </r>
    <r>
      <rPr>
        <u/>
        <sz val="10"/>
        <rFont val="Times New Roman"/>
        <family val="1"/>
        <charset val="204"/>
      </rPr>
      <t>226 Министерство здравоохранения Республики Казахстан</t>
    </r>
    <r>
      <rPr>
        <sz val="10"/>
        <rFont val="Times New Roman"/>
        <family val="1"/>
        <charset val="204"/>
      </rPr>
      <t xml:space="preserve">
Код и наименование бюджетной подпрограммы  </t>
    </r>
    <r>
      <rPr>
        <u/>
        <sz val="10"/>
        <rFont val="Times New Roman"/>
        <family val="1"/>
        <charset val="204"/>
      </rPr>
      <t>118 «Услуги по координации инвестиционных проектов и проектов государственно-частного партнерства, направленных на развитие инфраструктуры здравоохранения»</t>
    </r>
    <r>
      <rPr>
        <sz val="10"/>
        <rFont val="Times New Roman"/>
        <family val="1"/>
        <charset val="204"/>
      </rPr>
      <t xml:space="preserve"> 
Вид бюджетной подпрограммы: в зависимости от уровня государственного управления    _______________________________
                                                  в зависимости от содержания  </t>
    </r>
    <r>
      <rPr>
        <u/>
        <sz val="10"/>
        <rFont val="Times New Roman"/>
        <family val="1"/>
        <charset val="204"/>
      </rPr>
      <t>осуществление государственных функций, полномочий и оказание вытекающих их них государственных услуг</t>
    </r>
    <r>
      <rPr>
        <sz val="10"/>
        <rFont val="Times New Roman"/>
        <family val="1"/>
        <charset val="204"/>
      </rPr>
      <t xml:space="preserve">
                                                  в зависимости от способа реализации     __________________________________________
                                                  текущая/развитие </t>
    </r>
    <r>
      <rPr>
        <u/>
        <sz val="10"/>
        <rFont val="Times New Roman"/>
        <family val="1"/>
        <charset val="204"/>
      </rPr>
      <t>текущая</t>
    </r>
    <r>
      <rPr>
        <sz val="10"/>
        <rFont val="Times New Roman"/>
        <family val="1"/>
        <charset val="204"/>
      </rPr>
      <t xml:space="preserve">
Цель бюджетной подпрограммы____________________________________________________________________________
Описание бюджетной подпрограммы  Расходы направлены на создание Национального оператора в области здравоохранения «Turar Healthcare».</t>
    </r>
  </si>
  <si>
    <r>
      <rPr>
        <b/>
        <sz val="10"/>
        <rFont val="Times New Roman"/>
        <family val="1"/>
        <charset val="204"/>
      </rPr>
      <t>1 393 тыс.тенге</t>
    </r>
    <r>
      <rPr>
        <sz val="10"/>
        <rFont val="Times New Roman"/>
        <family val="1"/>
        <charset val="204"/>
      </rPr>
      <t xml:space="preserve"> - связи с резким ростом заболевания КВИ  уменьшилось  количество обучаемых сотрудников на курсах переподготовки</t>
    </r>
  </si>
  <si>
    <t>Остаток за счет округления</t>
  </si>
  <si>
    <t>Экономия по результатам государственных закупок</t>
  </si>
  <si>
    <t>Оплата произведена за фактически оказанный объем услуг</t>
  </si>
  <si>
    <t>Остаток неиспользованных средств, сложившийся за счет изменения цен и натурального объема потребления</t>
  </si>
  <si>
    <r>
      <rPr>
        <b/>
        <sz val="10"/>
        <rFont val="Times New Roman"/>
        <family val="1"/>
        <charset val="204"/>
      </rPr>
      <t xml:space="preserve">1 582,7 тыс.тенге - экономия </t>
    </r>
    <r>
      <rPr>
        <sz val="10"/>
        <rFont val="Times New Roman"/>
        <family val="1"/>
        <charset val="204"/>
      </rPr>
      <t xml:space="preserve">
</t>
    </r>
    <r>
      <rPr>
        <b/>
        <sz val="10"/>
        <rFont val="Times New Roman"/>
        <family val="1"/>
        <charset val="204"/>
      </rPr>
      <t>7 912,1 тыс. тенге</t>
    </r>
    <r>
      <rPr>
        <sz val="10"/>
        <rFont val="Times New Roman"/>
        <family val="1"/>
        <charset val="204"/>
      </rPr>
      <t xml:space="preserve"> - неосвоение</t>
    </r>
    <r>
      <rPr>
        <i/>
        <sz val="9"/>
        <rFont val="Times New Roman"/>
        <family val="1"/>
        <charset val="204"/>
      </rPr>
      <t xml:space="preserve">          (договора не заключены по Атырауской и Кзылординской областив связи с  отсутствием  товаров у единного дистрибютора )</t>
    </r>
  </si>
  <si>
    <t>В связи с  отсутствием  товаров у единного дистрибютора</t>
  </si>
  <si>
    <t>Показатель достигнут</t>
  </si>
  <si>
    <r>
      <rPr>
        <b/>
        <sz val="10"/>
        <rFont val="Times New Roman"/>
        <family val="1"/>
        <charset val="204"/>
      </rPr>
      <t>0,4 тыс.тенге</t>
    </r>
    <r>
      <rPr>
        <sz val="10"/>
        <rFont val="Times New Roman"/>
        <family val="1"/>
        <charset val="204"/>
      </rPr>
      <t xml:space="preserve"> - остаток за счет округления.</t>
    </r>
  </si>
  <si>
    <t>Оплата произведена согласно графику погашения лизинговых платежей</t>
  </si>
  <si>
    <r>
      <rPr>
        <b/>
        <sz val="10"/>
        <rFont val="Times New Roman"/>
        <family val="1"/>
        <charset val="204"/>
      </rPr>
      <t>4,6 тыс.тенге</t>
    </r>
    <r>
      <rPr>
        <sz val="10"/>
        <rFont val="Times New Roman"/>
        <family val="1"/>
        <charset val="204"/>
      </rPr>
      <t xml:space="preserve"> - остаток за счет округления
</t>
    </r>
    <r>
      <rPr>
        <b/>
        <sz val="10"/>
        <rFont val="Times New Roman"/>
        <family val="1"/>
        <charset val="204"/>
      </rPr>
      <t>42 481,6 тыс.тенге</t>
    </r>
    <r>
      <rPr>
        <sz val="10"/>
        <rFont val="Times New Roman"/>
        <family val="1"/>
        <charset val="204"/>
      </rPr>
      <t xml:space="preserve"> -</t>
    </r>
    <r>
      <rPr>
        <sz val="10"/>
        <color rgb="FFFF0000"/>
        <rFont val="Times New Roman"/>
        <family val="1"/>
        <charset val="204"/>
      </rPr>
      <t>неосвоено, оплата</t>
    </r>
    <r>
      <rPr>
        <sz val="10"/>
        <rFont val="Times New Roman"/>
        <family val="1"/>
        <charset val="204"/>
      </rPr>
      <t xml:space="preserve"> произведена согласно графику погашения лизинговых платежей</t>
    </r>
  </si>
  <si>
    <r>
      <rPr>
        <b/>
        <sz val="10"/>
        <rFont val="Times New Roman"/>
        <family val="1"/>
        <charset val="204"/>
      </rPr>
      <t>0,9 тыс.тенге</t>
    </r>
    <r>
      <rPr>
        <sz val="10"/>
        <rFont val="Times New Roman"/>
        <family val="1"/>
        <charset val="204"/>
      </rPr>
      <t xml:space="preserve"> - остаток за счет округления.</t>
    </r>
  </si>
  <si>
    <t xml:space="preserve">Перевыполнение плана связано с социальной выплатой в 42 500 тенге, выплаченной в период чрезвычайного положения </t>
  </si>
  <si>
    <r>
      <rPr>
        <b/>
        <sz val="10"/>
        <rFont val="Times New Roman"/>
        <family val="1"/>
        <charset val="204"/>
      </rPr>
      <t xml:space="preserve">Показатель достигнут на 100,7%.
</t>
    </r>
    <r>
      <rPr>
        <sz val="10"/>
        <rFont val="Times New Roman"/>
        <family val="1"/>
        <charset val="204"/>
      </rPr>
      <t>Перевыполнение связано с проведением обучения в режиме онлайн и возможностью увеличения аудитории слушателей.</t>
    </r>
    <r>
      <rPr>
        <b/>
        <sz val="10"/>
        <rFont val="Times New Roman"/>
        <family val="1"/>
        <charset val="204"/>
      </rPr>
      <t xml:space="preserve">
10</t>
    </r>
    <r>
      <rPr>
        <sz val="10"/>
        <rFont val="Times New Roman"/>
        <family val="1"/>
        <charset val="204"/>
      </rPr>
      <t xml:space="preserve"> - по компоненту  1."Поддержка внедрения национальной системы обязательного социального медицинского страхования",
</t>
    </r>
    <r>
      <rPr>
        <b/>
        <sz val="10"/>
        <rFont val="Times New Roman"/>
        <family val="1"/>
        <charset val="204"/>
      </rPr>
      <t>300</t>
    </r>
    <r>
      <rPr>
        <sz val="10"/>
        <rFont val="Times New Roman"/>
        <family val="1"/>
        <charset val="204"/>
      </rPr>
      <t xml:space="preserve"> - по подкомпоненту 2.1 "Развитие сети организаций здравоохранения", </t>
    </r>
    <r>
      <rPr>
        <b/>
        <sz val="10"/>
        <rFont val="Times New Roman"/>
        <family val="1"/>
        <charset val="204"/>
      </rPr>
      <t>421 -</t>
    </r>
    <r>
      <rPr>
        <sz val="10"/>
        <rFont val="Times New Roman"/>
        <family val="1"/>
        <charset val="204"/>
      </rPr>
      <t xml:space="preserve"> по подкомпоненту 2.2 "Управление качеством услуг здравоохранения"</t>
    </r>
    <r>
      <rPr>
        <b/>
        <sz val="10"/>
        <rFont val="Times New Roman"/>
        <family val="1"/>
        <charset val="204"/>
      </rPr>
      <t>, 758 -</t>
    </r>
    <r>
      <rPr>
        <sz val="10"/>
        <rFont val="Times New Roman"/>
        <family val="1"/>
        <charset val="204"/>
      </rPr>
      <t xml:space="preserve"> по подкомпоненту 2.3 "Укрепление кадровых ресурсов в сфере здравоохранения на основе стратегического партнерства".
</t>
    </r>
  </si>
  <si>
    <r>
      <t xml:space="preserve">Показатель достигнут на 101%. </t>
    </r>
    <r>
      <rPr>
        <sz val="10"/>
        <rFont val="Times New Roman"/>
        <family val="1"/>
        <charset val="204"/>
      </rPr>
      <t xml:space="preserve">Произведено 2179 вылетов по линии медицинской авиации при плане 2168.
Превышение связано с фактической необходимостью оказать экстренную медицинскую помощь, согласно поступивших заявок, в форме медицинской авиации пациентам, находящимся в сельской местности, с острыми жизнеугрожающими состояниями, в том числе женщинам с акушерской патологией, новорожденным с пороками развития, детям с патологией детского возраста, пациентам с болезнями системой кровообращения и др. </t>
    </r>
  </si>
  <si>
    <r>
      <t xml:space="preserve">0,5 тыс.тенге - </t>
    </r>
    <r>
      <rPr>
        <sz val="11"/>
        <rFont val="Times New Roman"/>
        <family val="1"/>
        <charset val="204"/>
      </rPr>
      <t>экономия</t>
    </r>
  </si>
  <si>
    <r>
      <rPr>
        <b/>
        <sz val="10"/>
        <rFont val="Times New Roman"/>
        <family val="1"/>
        <charset val="204"/>
      </rPr>
      <t>9 955,9 тыс.тенге</t>
    </r>
    <r>
      <rPr>
        <sz val="10"/>
        <rFont val="Times New Roman"/>
        <family val="1"/>
        <charset val="204"/>
      </rPr>
      <t xml:space="preserve"> -  в связи с задержками сроков реализации проектов ГЧП  (из них: </t>
    </r>
    <r>
      <rPr>
        <b/>
        <sz val="10"/>
        <color rgb="FFFF0000"/>
        <rFont val="Times New Roman"/>
        <family val="1"/>
        <charset val="204"/>
      </rPr>
      <t>4 272,8 тыс.тенге</t>
    </r>
    <r>
      <rPr>
        <sz val="10"/>
        <rFont val="Times New Roman"/>
        <family val="1"/>
        <charset val="204"/>
      </rPr>
      <t xml:space="preserve">  - услуги по консультативному сопровождению концессионного проекта «Строительства и эксплуатация многопрофильной университетской больницы на 30 коек в городе Алматы», </t>
    </r>
    <r>
      <rPr>
        <b/>
        <sz val="10"/>
        <color rgb="FFFF0000"/>
        <rFont val="Times New Roman"/>
        <family val="1"/>
        <charset val="204"/>
      </rPr>
      <t xml:space="preserve">5 683,1 тыс.тенге - </t>
    </r>
    <r>
      <rPr>
        <sz val="10"/>
        <rFont val="Times New Roman"/>
        <family val="1"/>
        <charset val="204"/>
      </rPr>
      <t xml:space="preserve">услуги по консультативному сопровождению проекта «Строительства и эксплуатация многопрофильной университетской больницы на 630 коек в городе Туркестан»);
</t>
    </r>
    <r>
      <rPr>
        <b/>
        <sz val="10"/>
        <rFont val="Times New Roman"/>
        <family val="1"/>
        <charset val="204"/>
      </rPr>
      <t>0,7 тыс.тенге</t>
    </r>
    <r>
      <rPr>
        <sz val="10"/>
        <rFont val="Times New Roman"/>
        <family val="1"/>
        <charset val="204"/>
      </rPr>
      <t xml:space="preserve"> - остаток за счет округления</t>
    </r>
  </si>
  <si>
    <t>По информации Акимата остаток средств будет выплачен, после подписания акта приема- передачи</t>
  </si>
  <si>
    <t xml:space="preserve">Ввод в эксплуатацию поликлиники позволит повысить доступность и качество оказания медицинских услуг населению города Кокшетау и Акмолинской области. </t>
  </si>
  <si>
    <t xml:space="preserve">Оказание консультативно-диагностической помощи наиболее тяжелому контингенту женщин, в том числе беременным женщинам, роженицам, родильницам, а также новорожденным детям </t>
  </si>
  <si>
    <t xml:space="preserve">Строительство онкологического центра с поликлиникой позволит оказывать высококвалифицированную стационарную медицинскую помощь жителям города Тараз и Жамбылской  области </t>
  </si>
  <si>
    <t>Строительство поликлиники повысит доступность и качество оказания амбулаторно-поликлинической помощи населению Казалинского района. Ввод в эксплуатацию больницы повысит доступность и качество оказания стационарной помощи населению Жалагашского района</t>
  </si>
  <si>
    <t xml:space="preserve">Открытие модульной больницы повысит доступность и качество оказания медицинской помощи в условиях пандемии, обеспечит безопасность персонала и пациентов. </t>
  </si>
  <si>
    <r>
      <rPr>
        <b/>
        <sz val="10"/>
        <rFont val="Times New Roman"/>
        <family val="1"/>
        <charset val="204"/>
      </rPr>
      <t xml:space="preserve">Показатель достигнут на 83,4%.   </t>
    </r>
    <r>
      <rPr>
        <sz val="10"/>
        <rFont val="Times New Roman"/>
        <family val="1"/>
        <charset val="204"/>
      </rPr>
      <t xml:space="preserve">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</si>
  <si>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93,3%.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</si>
  <si>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99,5%.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</si>
  <si>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83,4%.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</si>
  <si>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71,5%.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</si>
  <si>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84,8%.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</si>
  <si>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85,4%.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</si>
  <si>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84,6%. </t>
    </r>
    <r>
      <rPr>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</si>
  <si>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96,1%.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</si>
  <si>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90,9%.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</si>
  <si>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79,8%.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</si>
  <si>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86,2%.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</si>
  <si>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98,2%.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</si>
  <si>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t xml:space="preserve">0,1 тыс.тенге - </t>
    </r>
    <r>
      <rPr>
        <sz val="10"/>
        <rFont val="Times New Roman"/>
        <family val="1"/>
      </rPr>
      <t xml:space="preserve">остаток за счет округления; </t>
    </r>
    <r>
      <rPr>
        <b/>
        <sz val="10"/>
        <rFont val="Times New Roman"/>
        <family val="1"/>
        <charset val="204"/>
      </rPr>
      <t>1 047 406,5 тыс.тенге -</t>
    </r>
    <r>
      <rPr>
        <sz val="10"/>
        <rFont val="Times New Roman"/>
        <family val="1"/>
      </rPr>
      <t>неосвоение, в связи с  отсутсвием акта приема- передачи.</t>
    </r>
  </si>
  <si>
    <r>
      <rPr>
        <b/>
        <sz val="10"/>
        <rFont val="Times New Roman"/>
        <family val="1"/>
        <charset val="204"/>
      </rPr>
      <t xml:space="preserve">Показатель не достигнут.
</t>
    </r>
    <r>
      <rPr>
        <sz val="10"/>
        <rFont val="Times New Roman"/>
        <family val="1"/>
        <charset val="204"/>
      </rPr>
      <t>В связи с неготовностью существующих информационных систем МЗ РК к интеграции с единой интеграционной платформой интеграционные работы не завершены.</t>
    </r>
  </si>
  <si>
    <r>
      <rPr>
        <b/>
        <sz val="10"/>
        <rFont val="Times New Roman"/>
        <family val="1"/>
        <charset val="204"/>
      </rPr>
      <t xml:space="preserve">Показатель  достигнут на 87 %. </t>
    </r>
    <r>
      <rPr>
        <sz val="10"/>
        <rFont val="Times New Roman"/>
        <family val="1"/>
        <charset val="204"/>
      </rPr>
      <t xml:space="preserve">
 В связи с эпидемиологической ситуацией в мире и в Казахстане согласно поручению Президента РК от 28 мая 2020 года по осуществлению радикальной реформы системы санитарно-эпидемиологической службы, Постановлением Правительства РК от 22 сентября 2020 года № 596, Комитет контроля качества и безопасности товаров и услуг Министерства здравоохранения РК реорганизован путем его разделения на Комитет санитарно-эпидемиологического контроля и Комитет медицинского и фармацевтического контроля.
71 % из общего числа вакансий образованы в районных управлениях, причиной служит отсутствие кандидатов принимающих участие на конкурсных процедурах, отсутствие профильных специалистов имеющих высшее либо средне-профессиональные образование, низкая заработная плата, отсутствие жилищных условий.                                                                                                                                   Вместе стем, в реализацию указанного поручения Президента РК на законодательном уровне приняты меры по социальной защите специалистов Санитарно-эпидемиологической службы (увеличение заработной платы в 2 раза, повышение статуса), что обусловит значительный приток кадров. </t>
    </r>
  </si>
  <si>
    <r>
      <rPr>
        <b/>
        <sz val="10"/>
        <rFont val="Times New Roman"/>
        <family val="1"/>
        <charset val="204"/>
      </rPr>
      <t>Показатель достигнут 99,6%</t>
    </r>
    <r>
      <rPr>
        <sz val="10"/>
        <rFont val="Times New Roman"/>
        <family val="1"/>
        <charset val="204"/>
      </rPr>
      <t xml:space="preserve">. 
Недостижение в связи с осложнением эпидемиологической ситуации в ДСЭК ВКО, по причине болезни и увольнений сотрудников в связи с реорганизацией 6 сотрудников не прошли курсы переподготовки, которые были запланированы в декабре. Сотрудников, запланированных на направление на обучение, не представилось возможным заменить на других специалистов. Остальные сотрудники работали в усиленном режиме и были задействованы в противоэпидемических мероприятиях, на блок постах, пограничной зоне и т.д. </t>
    </r>
  </si>
  <si>
    <r>
      <rPr>
        <b/>
        <sz val="10"/>
        <rFont val="Times New Roman"/>
        <family val="1"/>
        <charset val="204"/>
      </rPr>
      <t>Показатель  достигнут на 94,5%</t>
    </r>
    <r>
      <rPr>
        <sz val="10"/>
        <rFont val="Times New Roman"/>
        <family val="1"/>
        <charset val="204"/>
      </rPr>
      <t xml:space="preserve">.
Не достижение данного показателя связано с пандемией «COVID-19», объявленной Всемирной организацией здравоохранения и введенным в РК </t>
    </r>
  </si>
  <si>
    <r>
      <t xml:space="preserve">Показатель достигнут на 89,4%.
</t>
    </r>
    <r>
      <rPr>
        <sz val="10"/>
        <rFont val="Times New Roman"/>
        <family val="1"/>
        <charset val="204"/>
      </rPr>
      <t>Принудительные меры медицинского характера, согласно пункта 1 статьи 121 Кодекса Республики Казахстан «О здоровье народа и системе здравоохранения» применяются по решению суда, по основаниям и в порядке, установленным законодательством Республики Казахстан. Основания применения принудительных мер медицинского характера регламентированы в статье. 91 Уголовного кодекса Республики Казахстан.
В этой связи, учреждение не может повлиять на количество пациентов, прошедших принудительное лечение в стационаре, т.к. госпитализация в психиатрическую больницу специализированного типа с интенсивным наблюдением осуществляется в плановом порядке круглосуточно, при наличии вступившего в законную силу решения суда о применении принудительных мер медицинского характера, предусмотренных подпунктами 3), 4) части 1 статьи 93 Уголовного Кодекса РК, акта судебно-психиатрической экспертизы и выписки из медицинской карты стационарного больного. Наряду с этим, в связи с карантинными мерами поступление пациентов было огрнаичено следственными органами регионов.</t>
    </r>
  </si>
  <si>
    <r>
      <rPr>
        <b/>
        <sz val="10"/>
        <rFont val="Times New Roman"/>
        <family val="1"/>
        <charset val="204"/>
      </rPr>
      <t xml:space="preserve">Показатель достигнут на 73,3%.
</t>
    </r>
    <r>
      <rPr>
        <sz val="10"/>
        <rFont val="Times New Roman"/>
        <family val="1"/>
        <charset val="204"/>
      </rPr>
      <t>Одной из ведущих причин снижения количества,  прошедших стационарное лечение в ГУ является активная работа диспансерных отделении, находящихся в эндемических районах. Больные, которые находятся на диспансерном учете и контактные лица полностью охватывается диспансерным наблюдением и амбулаторным лечением (Тасбугетским лепродиспансером в городе Кызылорда и Арало-Казалинским лепродиспансером в городе Аральск, где проживают 85% всех состоящих на учете больных). Остальные больные и контактные лица, проживающие в других регионах контролируются эпидотделом Казлепрозория и ответственными территориальными дерматовенерологами по месту жительства.
    Больные, которые находятся на диспансерном обслуживании в плановом (или в экстренном) порядке направляются на стационарное лечения в Казлепрозорий для лечения различных сопутствующих патологии, для оздоровления последствии лепры, для лечения активных больных и рецидива лепры.
    Все находящиеся на учете больные и контактные лица полностью охвачены диспансерным наблюдением за прошедший год. Все нуждающиеся в госпитализации в экстренным и плановом порядке обеспечены стационарным лечением. В целях снижения смертности от лепры в ГУ «Казахский республиканский лепрозорий» (далее-ГУ) больные получают специальную социальную помощь и реабилитацию по осложненным последствиям заболевания, а также специализированную медицинскую помощь в рамках гарантированного объема бесплатной медицинской помощи по сопутствующим заболеваниям. 
Кроме того, основными медицинскими мерами, проводимыми для снижения заболеваемости и смерности от лепры являются:
1) Ранняя диагностика лепры
2) Нейтрализация источника инфекции
3) Превентивное лечение контактных
4) Санитарно-просветительная работа среди населения. 
В целях предотвращения распространения заболевания лепрой среди населения ГУ проводится активные профилактические мероприятия (ротация в средствах массовой информации видеороликов, круглые столы, конференции), что позволило уменьшить показатель заболеваемости лепрой.
Пациенты бесплатно обеспечиваются специальным лечением (блистерами (рифампицин, дапсон и клофазимин)) в рамках национальной программы по лепре ВОЗ. Учреждение полностью обеспечено запланированными лекарственными средствами по перечню лекарственного формуляра.
В настоящее время ГУ в рамках двухстороннего Соглашения о международном сотрудничестве с октября 2018 года сотрудничает с ФГ БУ «Научно-исследовательским институтом по изучению лепры» г. Астрахань (далее-Институт). В реализацию данного Соглашения проводится совместная подготовка публикаций научных материалов, организовываются научно-практические стажировки, обучающие курсы для медицинских работников по современным вопросам лепрологии. Данный Институт является единственным среди стран СНГ, где имеется кафедра лепрологии, что дало возможность специалистам РК повысить свои профессиональные компетенции в области лепрологии.
Решены вопросы специального диагностического обследования больных (УЗИ, офтальмолог, оториноларинголог, кардиолог, МРТ, КТ осуществляется по договору), которое в последующем дало возможность раннему диагностированию данного заболевания.
  Одной из причин невыполнения плана госпитализации, явились карантинные ограничения, связанные с эпидситуацией по COVID-19, так как стационар находился с марта по сентябрь месяцы (6 месяцев) 2020 года на карантинном режиме.
  В целом, проводимые мероприятия в целях снижения заболевания и смертности от лепры, дало возможность снизить количество госпитализированных для стационарного лечения в ГУ.</t>
    </r>
  </si>
  <si>
    <r>
      <rPr>
        <b/>
        <sz val="10"/>
        <rFont val="Times New Roman"/>
        <family val="1"/>
        <charset val="204"/>
      </rPr>
      <t>Показатель достигнут на 99,4%.</t>
    </r>
    <r>
      <rPr>
        <sz val="10"/>
        <rFont val="Times New Roman"/>
        <family val="1"/>
        <charset val="204"/>
      </rPr>
      <t xml:space="preserve">
Не достижение показателя в количестве         27 122 исследований образовалось за счет выполнения в большом количестве дорогостоящих исследований по вирусологической лаборатории, в том числе исследований на COVID-19, которые вошли в государственный заказ с февраля по июнь 2020 года, молекулярно-генетическим исследованиям (секвенирование), а также по дорогостоящим исследованиям других лабораторий. Распространение среди различных групп населения коронавирусной инфекции COVID-19, соответственно введение мероприятий по ограничению деятельности различных объектов, уменьшение количества проверок с лабораторным контролем, приостановление закупа в рамках мониторинга безопасности продуктов, а также введение моратория на проверки в соответствии с Указом Президента РК от 26.12.2019г. № 229 «О введении моратория на проведение проверок и профилактического контроля, и надзора с посещением в субъекты малого предпринимательства, в том числе субъектов микропредпринимательства с 1 января 2020 года до 1 января 2023 года»</t>
    </r>
  </si>
  <si>
    <r>
      <t xml:space="preserve">Показатель достигнут 94,9%.
</t>
    </r>
    <r>
      <rPr>
        <sz val="10"/>
        <rFont val="Times New Roman"/>
        <family val="1"/>
        <charset val="204"/>
      </rPr>
      <t>Недостижение показателя связано с приостановлением с марта по май 2020 года всех плановых профилактических прививок в связи с Чрезвычайным положением по коронавирусной инфекции в РК. Вакцинация лиц, неохваченных вакцинацией в связи с неблагополучной эпидситуацией по коронавирусной инфекции, будет продолжена в 2021 году.</t>
    </r>
  </si>
  <si>
    <t>Младенческая смертность</t>
  </si>
  <si>
    <t>Материнской смертность</t>
  </si>
  <si>
    <t>Стандартизированный коэффициент смертности</t>
  </si>
  <si>
    <t>Стандартизованный коэффициент смертности от болезней системы кровообращения</t>
  </si>
  <si>
    <t xml:space="preserve">Смертность от туберкулеза </t>
  </si>
  <si>
    <r>
      <rPr>
        <b/>
        <sz val="10"/>
        <rFont val="Times New Roman"/>
        <family val="1"/>
        <charset val="204"/>
      </rPr>
      <t>Показатель достигнут на 166,7%</t>
    </r>
    <r>
      <rPr>
        <sz val="10"/>
        <rFont val="Times New Roman"/>
        <family val="1"/>
        <charset val="204"/>
      </rPr>
      <t xml:space="preserve">. Перевыполнение связано с тем, что 5 новых технологий внедрены в практику оказания высокоспециализированной медицинской помощи детскому населению республики.  Из 5 новых технологий, 1 хирургическая технология  направлена на лечение пациентов, нуждающихся в лечении за рубежом. По данной технологии прооперировано 4 пациента со стенозом гортани /трахеи и деформацией нижней челюсти. </t>
    </r>
  </si>
  <si>
    <r>
      <rPr>
        <b/>
        <sz val="10"/>
        <rFont val="Times New Roman"/>
        <family val="1"/>
        <charset val="204"/>
      </rPr>
      <t>Показатель достигнут на 97,8%.</t>
    </r>
    <r>
      <rPr>
        <sz val="10"/>
        <rFont val="Times New Roman"/>
        <family val="1"/>
        <charset val="204"/>
      </rPr>
      <t xml:space="preserve">                                          В двух колледжах 7 студентов не получили дипломы по следующим причинам:                                                               </t>
    </r>
    <r>
      <rPr>
        <i/>
        <sz val="9"/>
        <rFont val="Times New Roman"/>
        <family val="1"/>
        <charset val="204"/>
      </rPr>
      <t>1 ) АО "ЮКМА"- не допущены к Итоговой аттестации 5 студентов, приказ № 865 А от 01.07.2020 г. 2)  МЦ "Эмили" - 2-е отчислены по собственному желанию, в связи с призывом на срочную воинскую службу. Приказ №27 от 29 июня 2020г.</t>
    </r>
  </si>
  <si>
    <r>
      <rPr>
        <b/>
        <sz val="10"/>
        <rFont val="Times New Roman"/>
        <family val="1"/>
        <charset val="204"/>
      </rPr>
      <t xml:space="preserve">Показатель достингут на 113,3 %. </t>
    </r>
    <r>
      <rPr>
        <sz val="10"/>
        <rFont val="Times New Roman"/>
        <family val="1"/>
        <charset val="204"/>
      </rPr>
      <t xml:space="preserve">Перевыполнение связано с  тем, что увеличилось количество свидетельств на объект авторского права в 2020 году в рамках трехлетних  2 НТП </t>
    </r>
    <r>
      <rPr>
        <i/>
        <sz val="10"/>
        <rFont val="Times New Roman"/>
        <family val="1"/>
        <charset val="204"/>
      </rPr>
      <t xml:space="preserve">(1. «Разработка научных основ единой для Республики Казахстан системы мониторинга, диагностики и микробного коллекционирования возбудителей особо опасных, «возвращающихся», вновь возникающих и завозных инфекций», 2. "«Разработать технологию улучшения здоровья и качества жизни работников предприятий, связанных с производством и переработкой солей тяжелых металлов»). </t>
    </r>
  </si>
  <si>
    <r>
      <t>73,18</t>
    </r>
    <r>
      <rPr>
        <i/>
        <sz val="9"/>
        <rFont val="Times New Roman"/>
        <family val="1"/>
        <charset val="204"/>
      </rPr>
      <t xml:space="preserve"> 
(данные за 2019 год)</t>
    </r>
  </si>
  <si>
    <r>
      <rPr>
        <b/>
        <sz val="10"/>
        <rFont val="Times New Roman"/>
        <family val="1"/>
        <charset val="204"/>
      </rPr>
      <t xml:space="preserve">Показатель достигнут.
</t>
    </r>
    <r>
      <rPr>
        <sz val="10"/>
        <rFont val="Times New Roman"/>
        <family val="1"/>
        <charset val="204"/>
      </rPr>
      <t xml:space="preserve">Тестирование на ВИЧ является общедоступным. В стране реализуются мероприятия по предупреждению распространения ВИЧ-инфекции среди населения, в т.ч. в ключевых группах населения.  С этой целью функционирует 139 пунктов доверия, для реализации мероприятий среди ключевых групп населения привлечено 483 аутрич-работника, которые участвуют в раздаче шприцев, презервативов, информационно-образовательных материалов.  </t>
    </r>
  </si>
  <si>
    <r>
      <rPr>
        <b/>
        <sz val="10"/>
        <rFont val="Times New Roman"/>
        <family val="1"/>
        <charset val="204"/>
      </rPr>
      <t>Показатель достигнут 93,0%.</t>
    </r>
    <r>
      <rPr>
        <sz val="10"/>
        <rFont val="Times New Roman"/>
        <family val="1"/>
        <charset val="204"/>
      </rPr>
      <t xml:space="preserve">
В связи с ситуацией с КОВИД -19 и введением противоэпидемических мер в Казахстане были приостановлены плановые обследования, в том числе скрининги, МО ПМСП были переведены на дистанционную работу. Активное обследование возобновилось после смягчения противоэпидемических мер. Все перечисленное выше привело к снижению потока пациентов, в том числе у тех, у кого были минимальные проявления злокачественного новообразования, пациенты обращались за медицинской помощью при более выраженных симптомах, что подтверждается увеличением процента запущенных и распространенных ЗН визуально-доступных локализаций III-IV стадий до 14,5% ( 2019 год – 12,2%).</t>
    </r>
  </si>
  <si>
    <r>
      <rPr>
        <b/>
        <sz val="10"/>
        <rFont val="Times New Roman"/>
        <family val="1"/>
        <charset val="204"/>
      </rPr>
      <t>Показатель достигнут.</t>
    </r>
    <r>
      <rPr>
        <sz val="10"/>
        <rFont val="Times New Roman"/>
        <family val="1"/>
        <charset val="204"/>
      </rPr>
      <t xml:space="preserve">
Итоговые данные по годовой отчетной форме №15 «Отчет о числе заболеваний, зарегистрированных у больных, проживающих в районе обслуживания медицинской организации и контингентах больных, состоящих под диспансерным наблюдением» приказа МЗ РК «Об утверждении форм отчетной документации в области здравоохранения», утвержденных приказом  Министра здравоохранения Республики Казахстан от 22 декабря 2020 года № ҚР ДСМ-313/2020, будут </t>
    </r>
    <r>
      <rPr>
        <b/>
        <sz val="10"/>
        <rFont val="Times New Roman"/>
        <family val="1"/>
        <charset val="204"/>
      </rPr>
      <t>представлены в апреле 2021 года.</t>
    </r>
  </si>
  <si>
    <r>
      <rPr>
        <b/>
        <sz val="10"/>
        <rFont val="Times New Roman"/>
        <family val="1"/>
        <charset val="204"/>
      </rPr>
      <t>Показатель достигнут на 104,5%.</t>
    </r>
    <r>
      <rPr>
        <sz val="10"/>
        <rFont val="Times New Roman"/>
        <family val="1"/>
        <charset val="204"/>
      </rPr>
      <t xml:space="preserve"> 
В 2020 году по заказу Комитета данное социологическое исследование проводил ОФ «Центр аналитики и стратегических проектов» (далее - Фонд).
Социологический опрос проводился среди населения  (32 000) в возрасте 18 лет и старше, «face-to-face», телефонный опрос и онлайн-опрос на официальном сайте Фонда - www.ofcasp.kz. 
При чем опрос проводился в 17-ти регионах республики, с охватом сельской местности. Также, учитывая реализацию с 2018 года Комплексного плана по борьбе с онкозаболеваниями в РК, отдельно была изучена удовлетворенность качеством онкологической и паллиативной помощи. 
В результате анализа данных опроса средний показатель удовлетворенности населения качеством предоставления медицинских услуг в амбулаторно-поликлинических организациях по республике составил 49,9%; в стационарах этот показатель составил 50,3%; в организациях родовспоможения, онкологической и паллиативной помощи составил 59,3%.
Таким образом, по итогам 2020 года средний показатель удовлетворенности населения качеством оказания медицинских услуг по Республике составил  53,3%.
</t>
    </r>
  </si>
  <si>
    <t>В связи с отсутствием потециальных поставщиков конкурсы не состоялись.</t>
  </si>
  <si>
    <t>Государственные закупки по государственному социальному заказу по пропаганде ЗОЖ который объявлен 09.03.2020 года несостоялись. 21.10.2020 году объявлен повторный конкурс в котором подведен итог 24.11.2020году. Позднее объявление конкурса обусловлено тем что характеристика мероприятии включало массовый сбор людей а так же посещение закрытых  мест ограничения свободы людей что было неприемлимо в период карантина.  В связи с поступлением жалоб от потенциальных поставщиков на итоговый протокол от 24.11.2020 года пересмотр итогов был возможен только 20.12.2020 года. Учитывая требования технической спецификации конкурса , а так же приближение конца финансового года управление решило не заключать договор с поставщиком услуг. По вышеуказанной причине 7 мероприятии по государственному социальному заказу не исполнено.</t>
  </si>
  <si>
    <t>В связи с отменой конкурсных процедур по государственным закупкам услуг по пропаганде здорового образа жизни и развитию общественного здоровья, в связи с неблагополучной санитарно-эпидемиологической ситуации по коронавирусной инфекции.</t>
  </si>
  <si>
    <r>
      <t xml:space="preserve">Показатель достигнут. </t>
    </r>
    <r>
      <rPr>
        <i/>
        <sz val="10"/>
        <rFont val="Times New Roman"/>
        <family val="1"/>
      </rPr>
      <t xml:space="preserve">Неисполнение 7-ми мероприятий связано с тем, что не состоялись конкурсные процедуры в связи с отсутствием потенциальных поставщиков. </t>
    </r>
  </si>
  <si>
    <r>
      <rPr>
        <b/>
        <i/>
        <sz val="10"/>
        <rFont val="Times New Roman"/>
        <family val="1"/>
      </rPr>
      <t xml:space="preserve">Показатель не достигнут. </t>
    </r>
    <r>
      <rPr>
        <i/>
        <sz val="10"/>
        <rFont val="Times New Roman"/>
        <family val="1"/>
      </rPr>
      <t xml:space="preserve">        Неисполнение 1633 мероприятий связано с тем, что не состоялись конкурсные процедуры в связи с отсутствием потенциальных поставщиков. </t>
    </r>
  </si>
  <si>
    <r>
      <rPr>
        <b/>
        <sz val="10"/>
        <rFont val="Times New Roman"/>
        <family val="1"/>
      </rPr>
      <t xml:space="preserve">Показатель достигнут на 174%. </t>
    </r>
    <r>
      <rPr>
        <i/>
        <sz val="10"/>
        <rFont val="Times New Roman"/>
        <family val="1"/>
      </rPr>
      <t>Перевыполнение за счет увеличения количества мероприятий по профилактике коронавирусной инфекции (увеличено тиражирование информационно-разъяснительных материалов, прокат аудио/видео-роликов, на мониторах, автобусах, на LED экранах).</t>
    </r>
  </si>
  <si>
    <r>
      <rPr>
        <b/>
        <sz val="10"/>
        <rFont val="Times New Roman"/>
        <family val="1"/>
      </rPr>
      <t xml:space="preserve">Исполнение составило 97,4%.   </t>
    </r>
    <r>
      <rPr>
        <sz val="10"/>
        <rFont val="Times New Roman"/>
        <family val="1"/>
        <charset val="204"/>
      </rPr>
      <t xml:space="preserve">              6,1 тыс. тенге - экономия. </t>
    </r>
    <r>
      <rPr>
        <b/>
        <sz val="10"/>
        <rFont val="Times New Roman"/>
        <family val="1"/>
        <charset val="204"/>
      </rPr>
      <t>33 056,5 тыс. тенге</t>
    </r>
    <r>
      <rPr>
        <sz val="10"/>
        <rFont val="Times New Roman"/>
        <family val="1"/>
        <charset val="204"/>
      </rPr>
      <t xml:space="preserve"> - неосвоение (конкурсы  не состоялись).</t>
    </r>
  </si>
  <si>
    <t>Экономия по фонду оплаты труда</t>
  </si>
  <si>
    <t xml:space="preserve">Строительство Онкоцентра соответствующего передовым международным стандартам, позволит предоставить высококвалифицированную, высокотехнологическую медицинскую помощь по ранней диагностике и лечению злокачественных новообразований. </t>
  </si>
  <si>
    <r>
      <rPr>
        <b/>
        <sz val="10"/>
        <rFont val="Times New Roman"/>
        <family val="1"/>
        <charset val="204"/>
      </rPr>
      <t>0,9 тыс.тенге</t>
    </r>
    <r>
      <rPr>
        <sz val="10"/>
        <rFont val="Times New Roman"/>
        <family val="1"/>
        <charset val="204"/>
      </rPr>
      <t xml:space="preserve"> - остаток за счет округления
</t>
    </r>
    <r>
      <rPr>
        <b/>
        <sz val="10"/>
        <rFont val="Times New Roman"/>
        <family val="1"/>
        <charset val="204"/>
      </rPr>
      <t>161,8 тыс.тенге</t>
    </r>
    <r>
      <rPr>
        <sz val="10"/>
        <rFont val="Times New Roman"/>
        <family val="1"/>
        <charset val="204"/>
      </rPr>
      <t xml:space="preserve"> - экономия по результатам государственных закупок</t>
    </r>
  </si>
  <si>
    <t>Строительство ВА в поселке Мырзакент Туркестанской области</t>
  </si>
  <si>
    <t>Строительство ФАП в поселке Оргебас Туркестанской области</t>
  </si>
  <si>
    <t>Строительство ВА в поселке Фердауси Туркестанской области</t>
  </si>
  <si>
    <t>Строительство врачебной амбулатории позволит повысить доступность и качество оказания медицинских услуг населению п. Мырзакент пострадавшего от наводнения.</t>
  </si>
  <si>
    <t>Строительство фельдшерско-акушерского пункта позволит повысить доступность и качество оказания медицинских услуг населению п. Оргебас пострадавшего от наводнения.</t>
  </si>
  <si>
    <t>Строительство врачебной амбулатории позволит повысить доступность и качество оказания медицинских услуг населению п. Фердауси пострадавшего от наводнения.</t>
  </si>
  <si>
    <t xml:space="preserve">Открытие модульной больницы повысит доступность и качество оказания медицинской помощи в условиях пандемии, обеспечит безопасность персонала и пациентов. 
</t>
  </si>
  <si>
    <t>*-окончательные данные по показателям прямого результата формируются до конца февраля текущего года в соответствии с постановлением Правительства Республики Казахстан от 8 сентября 2017 года № 554 «Об утверждении Правил предоставления трансфертов фонду социального медицинского страхования», пунктом 5 предусматривается возврат неиспользованных (недоиспользованных) в течение финансового года сумм трансфертов на оплату за оказание услуг в рамках ГОБМП, выделенных в истекшем финансовом году, в доход республиканского бюджета после погашения Фондом обязательств предшествующего года, но не позднее  1 марта текущего финансового года</t>
  </si>
  <si>
    <t xml:space="preserve">При разработке Стратегического плана предусматривалась реализация поручения Главы государства о доведении расходов на здравоохранение до 5% от ВВП страны. В плане реализации поручения предусматривалась значительная доля расходов на капитальные вложения, науку в здравоохранении, образовательные услуги и ГОБМП. В связи со сложившейся экономической ситуацией в стране реализация поручения Главы государства отложена, что и стало причиной роста расходов за счет ОСМС в общих расходах на здравоохранение и перевыполнения планового значения показателя на 107,8 %. </t>
  </si>
  <si>
    <r>
      <rPr>
        <b/>
        <sz val="10"/>
        <rFont val="Times New Roman"/>
        <family val="1"/>
        <charset val="204"/>
      </rPr>
      <t xml:space="preserve">Показатель достигнут 100%. </t>
    </r>
    <r>
      <rPr>
        <sz val="10"/>
        <rFont val="Times New Roman"/>
        <family val="1"/>
        <charset val="204"/>
      </rPr>
      <t xml:space="preserve">
В рамках данной программы предусмотрены 3 вида услуг, оказываемых Госкорпорацией по обработке и переводу отчислений, взносов от плательщиков в фонд, возврату излишне (ошибочно) зачисленных и уплаченных сумм отчислений, взносов плательщикам и по каждой услуге разные тарифы (1 услуга по 61,12 тенге за 1 платежное поручение, 2 услуга - 231,38 тенге, 3 услуга - 1 530,89 тенге). В связи с тем, что в рамках предусмотренных средств количество оказанных услуг с низким тарифом оказано больше чем планировалось, а с высоким тарифом меньше, количество платежных поручений фактически превышают плановые.</t>
    </r>
  </si>
  <si>
    <r>
      <rPr>
        <b/>
        <sz val="10"/>
        <rFont val="Times New Roman"/>
        <family val="1"/>
        <charset val="204"/>
      </rPr>
      <t xml:space="preserve">Показатель достигнут 126,5%. </t>
    </r>
    <r>
      <rPr>
        <sz val="10"/>
        <rFont val="Times New Roman"/>
        <family val="1"/>
        <charset val="204"/>
      </rPr>
      <t xml:space="preserve">Студентам в дистанционном формате была предоставлена возможность прохождение экзамена в тестовом режиме, т.е. самоооценки (пробно), что обеспечило моральную подготовленность обучающихся к формату экзамена и способствовала успешной сдаче Итоговой аттестации.
</t>
    </r>
  </si>
  <si>
    <r>
      <rPr>
        <b/>
        <sz val="10"/>
        <rFont val="Times New Roman"/>
        <family val="1"/>
        <charset val="204"/>
      </rPr>
      <t xml:space="preserve">Показатель прогнозно достигнут на 115 %. </t>
    </r>
    <r>
      <rPr>
        <sz val="10"/>
        <rFont val="Times New Roman"/>
        <family val="1"/>
        <charset val="204"/>
      </rPr>
      <t xml:space="preserve">(2,3 % - предварительные данные).
Перевыполнение свзано в связи с движением кадров, так как данный показатель напрямую зависит от доли медицинских сестер расширенной практики ПМСП и количества выпускников.
У медицинских сестер расширенной практики ПМСП предусморено увеличение заработной платы на 25%, что в свою очередь увеличило количество поступления медицинских сестер общей практики (за счет собственных стредств) на специальность «Сестринское дело» с квалификацией прикладной бакалавриат со сроком обучения 1 год 6 месяцев. Ускоренная форма обучения привела к повышению данного индикатора на 15%.   Согласно приказа Министра здравоохранения Республики Казахстан от 22 декабря 2020 года № ҚР ДСМ-313/2020 "Об утверждении форм отчетной документации в области здравоохранения" отчет о медицинских и фармацевтических кадрах  предоставляется в апреле следующего  за отчетным  годом.
</t>
    </r>
  </si>
  <si>
    <r>
      <t xml:space="preserve">Согласно приказа Министра здравоохранения Республики Казахстан от 22 декабря 2020 года № ҚР ДСМ-313/2020 "Об утверждении форм отчетной документации в области здравоохранения" отчет о медицинских и фармацевтических кадрах  предоставляется  в </t>
    </r>
    <r>
      <rPr>
        <b/>
        <sz val="10"/>
        <rFont val="Times New Roman"/>
        <family val="1"/>
        <charset val="204"/>
      </rPr>
      <t xml:space="preserve">апреле 2021 года. </t>
    </r>
  </si>
  <si>
    <r>
      <rPr>
        <b/>
        <sz val="10"/>
        <rFont val="Times New Roman"/>
        <family val="1"/>
        <charset val="204"/>
      </rPr>
      <t xml:space="preserve">Показатель достингут. </t>
    </r>
    <r>
      <rPr>
        <sz val="10"/>
        <rFont val="Times New Roman"/>
        <family val="1"/>
        <charset val="204"/>
      </rPr>
      <t>С целью решения данной проблемы и развития биомедицинских исследований в Кодексе РК «О здоровье народа и системе здравоохранения» от 7 июля 2020 года предусмотрены нормы, регулирующие порядок проведения биомедицинских исследований в целом и, в том числе, доклинических и клинических исследований лекарственных средств и медицинских изделий, применения и мониторинга эффективности лекарственных средств передовой терапии (Advanced Therapy Medicinal Products - ATMP), в том числе порядок применения лекарственных средств передовой терапии в рамках Hospital Examption – в рамках исключения из стандартной процедуры допуска лекарственных средств к применению (до завершения клинических исследований). Также в Кодекс включены нормы, определяющие порядок создания и деятельности биобанков, наличие которых требуется для развития биомедицинских исследований в РК, определены нормы о деятельности комиссий по биоэтике и порядке их сертификации.
Разработаны утверждены 11 подзаконных актов, регламентирующих порядок реализации всех вышеуказанных норм Кодекса. Принятие данных НПА позволяет создать благоприятные условия для развития биомедицинских исследований в РК.</t>
    </r>
  </si>
  <si>
    <r>
      <rPr>
        <b/>
        <sz val="10"/>
        <rFont val="Times New Roman"/>
        <family val="1"/>
        <charset val="204"/>
      </rPr>
      <t xml:space="preserve">Показатель достигнут на 84,7%.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</si>
  <si>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97,4%.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</si>
  <si>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89,5%.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</si>
  <si>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r>
      <rPr>
        <b/>
        <sz val="10"/>
        <rFont val="Times New Roman"/>
        <family val="1"/>
        <charset val="204"/>
      </rPr>
      <t xml:space="preserve">Показатель достигнут на 89,1%. </t>
    </r>
    <r>
      <rPr>
        <i/>
        <sz val="10"/>
        <rFont val="Times New Roman"/>
        <family val="1"/>
        <charset val="204"/>
      </rPr>
      <t>Причинами недостижения охвата вакцинацией плановых контингентов населения являются введение режима ЧП с марта по май 2020 года в связи с эпидемиологической ситуацией по КВИ, медицинские отводы и отказы от профилактических прививок</t>
    </r>
  </si>
  <si>
    <t>Обучение кадров здравоохранения внутри страны</t>
  </si>
  <si>
    <t>количество обученных медицинских работников</t>
  </si>
  <si>
    <r>
      <rPr>
        <b/>
        <sz val="10"/>
        <rFont val="Times New Roman"/>
        <family val="1"/>
        <charset val="204"/>
      </rPr>
      <t>1,6 тыс.тенге</t>
    </r>
    <r>
      <rPr>
        <sz val="10"/>
        <rFont val="Times New Roman"/>
        <family val="1"/>
        <charset val="204"/>
      </rPr>
      <t xml:space="preserve"> -остаток за счет округления</t>
    </r>
  </si>
  <si>
    <r>
      <rPr>
        <b/>
        <sz val="10"/>
        <rFont val="Times New Roman"/>
        <family val="1"/>
        <charset val="204"/>
      </rPr>
      <t>1 006,9 тыс.тенге</t>
    </r>
    <r>
      <rPr>
        <sz val="10"/>
        <rFont val="Times New Roman"/>
        <family val="1"/>
        <charset val="204"/>
      </rPr>
      <t xml:space="preserve"> - экономия по фонду оплаты труда.</t>
    </r>
  </si>
  <si>
    <t>Факт 
(МИО)</t>
  </si>
  <si>
    <r>
      <rPr>
        <b/>
        <sz val="10"/>
        <rFont val="Times New Roman"/>
        <family val="1"/>
        <charset val="204"/>
      </rPr>
      <t>801 827,2 тыс.тенге</t>
    </r>
    <r>
      <rPr>
        <sz val="10"/>
        <rFont val="Times New Roman"/>
        <family val="1"/>
        <charset val="204"/>
      </rPr>
      <t xml:space="preserve"> - несвоевремен-ная поставка аппаратов ИВЛ  поставщиками 
</t>
    </r>
    <r>
      <rPr>
        <b/>
        <sz val="10"/>
        <rFont val="Times New Roman"/>
        <family val="1"/>
        <charset val="204"/>
      </rPr>
      <t>7 262,9 тыс.тенге</t>
    </r>
    <r>
      <rPr>
        <sz val="10"/>
        <rFont val="Times New Roman"/>
        <family val="1"/>
        <charset val="204"/>
      </rPr>
      <t xml:space="preserve"> - длительное согласование документов на  консалтинговые услуги </t>
    </r>
    <r>
      <rPr>
        <i/>
        <sz val="10"/>
        <rFont val="Times New Roman"/>
        <family val="1"/>
        <charset val="204"/>
      </rPr>
      <t>(РГП на ПХВ "Национальный центр общественного здравоохранения")</t>
    </r>
    <r>
      <rPr>
        <sz val="10"/>
        <rFont val="Times New Roman"/>
        <family val="1"/>
        <charset val="204"/>
      </rPr>
      <t xml:space="preserve">
</t>
    </r>
    <r>
      <rPr>
        <b/>
        <sz val="10"/>
        <rFont val="Times New Roman"/>
        <family val="1"/>
        <charset val="204"/>
      </rPr>
      <t>36,7 тыс.тенге</t>
    </r>
    <r>
      <rPr>
        <sz val="10"/>
        <rFont val="Times New Roman"/>
        <family val="1"/>
        <charset val="204"/>
      </rPr>
      <t xml:space="preserve"> - экономия по командировочным расходам
</t>
    </r>
    <r>
      <rPr>
        <b/>
        <sz val="10"/>
        <rFont val="Times New Roman"/>
        <family val="1"/>
        <charset val="204"/>
      </rPr>
      <t>2,3 тыс.тенге</t>
    </r>
    <r>
      <rPr>
        <sz val="10"/>
        <rFont val="Times New Roman"/>
        <family val="1"/>
        <charset val="204"/>
      </rPr>
      <t xml:space="preserve"> - остаток за счет округления
</t>
    </r>
    <r>
      <rPr>
        <b/>
        <sz val="10"/>
        <rFont val="Times New Roman"/>
        <family val="1"/>
        <charset val="204"/>
      </rPr>
      <t>13 633,9 тыс.тенге</t>
    </r>
    <r>
      <rPr>
        <sz val="10"/>
        <rFont val="Times New Roman"/>
        <family val="1"/>
        <charset val="204"/>
      </rPr>
      <t xml:space="preserve"> - курсовая разница
</t>
    </r>
  </si>
  <si>
    <r>
      <t xml:space="preserve">Индикатор достигнут на 118,4 %.
</t>
    </r>
    <r>
      <rPr>
        <sz val="10"/>
        <rFont val="Times New Roman"/>
        <family val="1"/>
        <charset val="204"/>
      </rPr>
      <t>Обеспечена доступность лекарственных средств для населения на амбулаторном уровне. В Перечень лекарственных средств и медицинских изделий в рамках ГОБМП и в системе ОСМС, в том числе отдельных категорий граждан с определенными заболеваниями (состояниями) бесплатными и (или) льготными лекарственными средствами, медицинскими изделиями и специализированными лечебными продуктами на амбулаторном уровне включены 5 лекарственных препаратов для лечения коронавирусной инфекции.</t>
    </r>
  </si>
  <si>
    <r>
      <t xml:space="preserve">Показатель достигнут.
</t>
    </r>
    <r>
      <rPr>
        <sz val="10"/>
        <rFont val="Times New Roman"/>
        <family val="1"/>
        <charset val="204"/>
      </rPr>
      <t xml:space="preserve">По итогам 2020 года в республике отмечается стабильная эпидемиологическая ситуация по туберкулезу. Об этом свидетельствует снижение показателя заболеваемости туберкулезом на 21,7 %, который составил 35,7 против 45,6 на 100 тыс. населения в 2019 году. 
Снижение показателя заболеваемости наблюдается во всех областях. Вместе с тем, выше республиканского показатель заболеваемости в Атырауской -54,9, Кызылординской – 48,5, Мангыстауской - 46,0, Костанайской - 44,4, Западно-Казахстанской – 44,3, Акмолинской - 42,0, Северо-Казахстанской – 40,1, Павлодарской – 38,7, Актюбинской – 36,9 и Восточно-Казахстанской областях – 36,9, на 100 тыс.населения. Показатель смертности по итогам 2020 года снизился на 5,0 % и составил 1,9 против 2,0 на 100 тыс. населения в 2019 году. Соответственно, отмечается снижение абсолютного числа умерших от туберкулеза на 20 человек с 378 человек в 2019 г. до 358 в 2020 г. Вместе с тем, рост показателя смертности наблюдается в Акмолинской  (на 5,6% или 1 случай с 1,8 до 1,9 на 100 тыс.), Атырауской (на 29,4% или 3 случая, с 1,7 до 2,2 на 100 тыс.) и Восточно-Казахстанской областях (на 75,0% или 21 случай, с 2,0 до 3,5 на 100 тыс.) и г. Нур-Султан (на 30,8% или 6 случая, с 1,3 до 1,7 на 100 тыс). Выше республиканского показателя в Западно-Казахстанской (2,3), Карагандинской (3,3), Костанайской (3,0),Северо-Казахстанской (3,7), областях.
</t>
    </r>
  </si>
  <si>
    <r>
      <rPr>
        <b/>
        <sz val="10"/>
        <rFont val="Times New Roman"/>
        <family val="1"/>
        <charset val="204"/>
      </rPr>
      <t>Показатель достигнут на 46,8 %</t>
    </r>
    <r>
      <rPr>
        <sz val="10"/>
        <rFont val="Times New Roman"/>
        <family val="1"/>
        <charset val="204"/>
      </rPr>
      <t xml:space="preserve">.
Показатель достигнут на 46,85%.
По итогам 12 месяцев 2020 года в РК значение   материнской смертности выросла в 2,7 раза и составило 36,5 на 100 тыс. живорожденных (156 случаев), против 13,7  за аналогичный период 2019 года. 
Резкий подъем материнской смертности зарегистрирован в летнем периоде (июнь, июль, август) 2020 года и связан с ростом заболеваемости коронавирусной инфекции COVID-19 в целом по стране, на данный период приходится 63% (98 случаев) смертности от всего количества случаев (156). 
Соответственно в структуре МС причины, не связанные с беременностью, родами и послеродовым периодом (так называемые косвенные причины) выросли с     58 % (2019 г.) до 72% (2020 г. - 112 случаев), где основную долю 57% занимают пневмонии и коронавирусная инфекция (88 случаев), 15 %  (24 случаев)приходится на болезни сердечно-сосудистой и нервной системы, онкологические заболевания, туберкулез и др.
Акушерские осложнения составил - 28% (44 случаев), это преэклампсия (30%), акушерские кровотечения (21%), эмболия (16%), ТЭЛА (14%) акушерский сепсис (12%), разрыв матки (7%).
При этом, показатель материнской смертности от коронавирусной инфекции и пневмонии составляет 20,6 (88 случаев), без учета коронавирусной инфекции (акушерские и другие соматические заболевания) 15,9 на 100 тысяч живорожденных (68 случаев).
Таким оброзом, значение материнской смертности без учета смертности от коронавирусной инфекции и пневмонии за 2020 год составил 15,9, при плановом значении  17,1 на 100 тысяч живорожденных.
В результате проведенного анализа основными причинами не достижения целевого значения индикатора, является - низкий индекс здоровья женщин.
Вторая причина - это дефицит квалифицированных кадров в регионах.
Немало важно состояние материально–технической базы медицинских организаций родовспоможения.
Министерством проведена оценка оснащенности медицинских организаций родовспоможения и детства, определена потребность в оборудовании. 
Показатель оснащенности медицинским оборудованием организаций родовспоможения по республике составил 74,8%, в сравнении с аналогичным периодом 2019 года (73,1%).
Другие факторы также оказывающие существенное влияние на уровень материнской смертности – качество дорожного сообщения, достаточная доступность автомобильного и авиационного санитарного транспорта, здоровый образ жизни населения. 
В целях снижения заболеваемости и предотвращения материнской смертности, Министерством здравоохранения Республики Казахстан проводятся следующие мероприятия:
- актуализирован «Оперативный План мероприятий по предотвращению материнских потерь», который был разработан с участием международных и национальных экспертов в области охраны материнства и детства, с определением новых подходов;
- разработан и утвержден клинический протокол по ведению беременных с коронавирусной инфекцией COVID -19, с учетом рекомендации Всемирной организаций здравоохранения и современных представлений об этиопатогенезе, клинике и лечении данного заболевания;
- разработана и внедрена методические рекомендаций о порядке оказания медицинской помощи беременным, роженицам и родильницам на время пандемии коронавирусной инфекции COVID-19 в Республике Казахстан;
- разработана «Памятка» для беременных и послеродовых женщин с указанием тревожных признаков во время беременности, вероятных симптомов коронавирусной инфекции COVID-19, правил посещений медицинских организаций первичной медико-санитарной помощи (далее – ПМСП), графика работы и контакта участковых врачей;
- проведены семинар-совещания в онлайн режиме для специалистов регионов: международными специалистами Германии и Австрии по актуальным вопросам акушерства, анестезиологии – реаниматологии, неонатологии; специалистами Министерства по организационным вопросам, диагностике и лечению беременных с коронавирусной инфекцией COVID-19 и пневмонией;
- проводится работа по повышению квалификации медицинских работников всех уровней, проведено 20 семинаров по вопросам диагностики и лечения COVID-19 у беременных, 34 совещаний по организации медицинской помощи беременным в период пандемии. 
- в 374 медицинских организациях первичной медико-санитарной помощи, родовспомогательных стационарах организованы отдельные фильтры и изоляторы для беременных;
- в организациях первичной медико-санитарной помощи организованы мобильные бригады для обслуживания беременных и послеродовых женщин на дому, а также отдельные «Call-центры» для предоставления консультационных услуг беременным, родильницам и родителям по вопросам коронавирусной инфекции COVID-19;
- в 247 родовспомогательных и детских стационарах развернут круглосуточный «Контакт-центр» для предоставления информации о состоянии беременных и родильниц родственникам и близким;
- сформирована республиканская «Экспертная группа», оказывающая консультативную помощь специалистам регионов по клиническому ведению беременных в тяжелом состоянии, в том числе с коронавирусной инфекцией COVID-19 и пневмонией; 
- специалистами Департамента охраны здоровья матери и ребенка Министерства осуществляется ежедневный мониторинг беременных, рожениц и родильниц, находящихся в критическом состоянии, в том числе с подтвержденным инфицированием коронавирусной инфекции COVID–19, приняты участие в телемедицинские консультации совместно с ведущими профильными специалистами республиканских клиник и кафедр медицинских ВУЗ;
- с использованием ресурсов «Национального координационного центра экстренной медицины» беременным и послеродовым женщинам выполнено 248 вылетов, проведено 827 медицинских услуг женщинам, прооперировано на месте 20 женщин, 220 женщин транспортированы в республиканские клиники, в круглосуточном режиме организовано 1746 дистанционных медицинских услуг, в том числе с участием профильных специалистов для женщин с акушерско – гинекологической патологией;
- в целях координации актуальных вопросов по родовспоможению и для оказания методологической и практической помощи, в каждом регионе закреплены кураторы из числа наиболее квалифицированного врачебного персонала АО «Научный центр акушерства, гинекологии и перинатологии», КФ UMC «Национальный научный центр материнства и детства» и высших медицинских учебных заведениях.
</t>
    </r>
  </si>
  <si>
    <r>
      <t>Данный индикатор формируется</t>
    </r>
    <r>
      <rPr>
        <b/>
        <i/>
        <sz val="12"/>
        <rFont val="Times New Roman"/>
        <family val="1"/>
        <charset val="204"/>
      </rPr>
      <t xml:space="preserve"> </t>
    </r>
    <r>
      <rPr>
        <sz val="10"/>
        <rFont val="Times New Roman"/>
        <family val="1"/>
        <charset val="204"/>
      </rPr>
      <t>1 раз в год, в  апреля следующего года за отчетным периодом (приказ МНЭ РК от 13.11.2019г. №89)</t>
    </r>
  </si>
  <si>
    <r>
      <t xml:space="preserve">Показатель достигнут на 129,65%.  
</t>
    </r>
    <r>
      <rPr>
        <sz val="10"/>
        <rFont val="Times New Roman"/>
        <family val="1"/>
        <charset val="204"/>
      </rPr>
      <t>Для улучшения состояния здоровья детей, снижения младенческой смертностиреализуются следующие системные меры.
С целью улучшения оказания медицинской помощи детям в республике применяются эффективные перинатальные технологии, интегрированное ведение болезней детского возраста и универсально-прогрессивная модель патронажных посещений детей раннего возраста по международным рекомендациям.
Для улучшения показателя выживаемости недоношенных детей внедрены методы реанимации и интенсивной терапии новорождённых с использованием новейших технологий и современной диагностической и лечебной аппаратуры (современные кювезы, дыхательные аппараты и др.) и лекарственных средств для созревания легочной ткани, а также с внедрением безопасного ведения родов, регионализации перинатальной помощи, рекомендованных ВОЗ и основанных на принципах доказательной медицины.
Наряду с этим, совершенствуется нормативная правовая база. Утверждены cтандарты оказания акушерско-гинекологической, педиатрической помощи, детской хирургической помощи, разработан стандарт организации оказания медицинской помощи детям с онкологическими и гематологическими заболеваниями в РК.</t>
    </r>
  </si>
  <si>
    <r>
      <rPr>
        <b/>
        <sz val="9"/>
        <rFont val="Times New Roman"/>
        <family val="1"/>
        <charset val="204"/>
      </rPr>
      <t>Индикатор достигнут на 100,1 %.</t>
    </r>
    <r>
      <rPr>
        <i/>
        <sz val="9"/>
        <rFont val="Times New Roman"/>
        <family val="1"/>
        <charset val="204"/>
      </rPr>
      <t xml:space="preserve">
</t>
    </r>
    <r>
      <rPr>
        <sz val="9"/>
        <rFont val="Times New Roman"/>
        <family val="1"/>
        <charset val="204"/>
      </rPr>
      <t xml:space="preserve">Превышение фактического значения конечного результата от запланированного связано с ежегодным увеличением 5 летннй выживаемости онкологических больных (в 2020 году показатель составил 54%) и снижением смертности. </t>
    </r>
  </si>
  <si>
    <r>
      <rPr>
        <b/>
        <sz val="10"/>
        <rFont val="Times New Roman"/>
        <family val="1"/>
        <charset val="204"/>
      </rPr>
      <t>Индикатор достигнут на 97,3 %.</t>
    </r>
    <r>
      <rPr>
        <i/>
        <sz val="10"/>
        <rFont val="Times New Roman"/>
        <family val="1"/>
        <charset val="204"/>
      </rPr>
      <t xml:space="preserve">
</t>
    </r>
    <r>
      <rPr>
        <sz val="10"/>
        <rFont val="Times New Roman"/>
        <family val="1"/>
        <charset val="204"/>
      </rPr>
      <t>Снижение количества больных с активными формами туберкулеза связано со снижением заболеваемости в целом, эффективностью проводимых мер по ранней диагностике и лечению туберкулеза, а также в связи с введением временных карантинных мер по предотвращению и борьбе с COVID – 19 были существенно ограничены возможности для выявления туберкулеза, что отразилось в резком снижении заболеваемости по итогам 2020 года.</t>
    </r>
  </si>
  <si>
    <r>
      <rPr>
        <b/>
        <sz val="10"/>
        <rFont val="Times New Roman"/>
        <family val="1"/>
        <charset val="204"/>
      </rPr>
      <t>Индикатор достигнут на 100,4 %.</t>
    </r>
    <r>
      <rPr>
        <i/>
        <sz val="10"/>
        <rFont val="Times New Roman"/>
        <family val="1"/>
        <charset val="204"/>
      </rPr>
      <t xml:space="preserve">
</t>
    </r>
    <r>
      <rPr>
        <sz val="10"/>
        <rFont val="Times New Roman"/>
        <family val="1"/>
        <charset val="204"/>
      </rPr>
      <t xml:space="preserve">Увеличение количества зарегистрированных лиц с психическими и поведенческими расстройствами (далее - ППР), в том числе вызванными употреблением психоактивных веществ находящихся на динамическом наблюдении в 2020 году обусловлено пандемией COVID-19. В период пандемии наблюдался рост заболеваемости пограничными, тревожно-депрессивными расстройствами. Кроме того, открытие первичных центров психического здоровья способствовало раннему выявлению ППР.  </t>
    </r>
    <r>
      <rPr>
        <i/>
        <sz val="10"/>
        <rFont val="Times New Roman"/>
        <family val="1"/>
        <charset val="204"/>
      </rPr>
      <t xml:space="preserve">  </t>
    </r>
  </si>
  <si>
    <r>
      <rPr>
        <b/>
        <sz val="10"/>
        <rFont val="Times New Roman"/>
        <family val="1"/>
        <charset val="204"/>
      </rPr>
      <t>Индикатор достигнут на 99,9 %</t>
    </r>
    <r>
      <rPr>
        <i/>
        <sz val="10"/>
        <rFont val="Times New Roman"/>
        <family val="1"/>
        <charset val="204"/>
      </rPr>
      <t xml:space="preserve">.
</t>
    </r>
    <r>
      <rPr>
        <sz val="10"/>
        <rFont val="Times New Roman"/>
        <family val="1"/>
        <charset val="204"/>
      </rPr>
      <t xml:space="preserve">Незначительное снижение количества пролеченных больных в связи с введением временных карантинных мер по предотвращению и борьбе с COVID – 19 </t>
    </r>
  </si>
  <si>
    <r>
      <rPr>
        <b/>
        <sz val="10"/>
        <rFont val="Times New Roman"/>
        <family val="1"/>
        <charset val="204"/>
      </rPr>
      <t>Индикатор достигнут на 98,4 %.</t>
    </r>
    <r>
      <rPr>
        <i/>
        <sz val="10"/>
        <rFont val="Times New Roman"/>
        <family val="1"/>
        <charset val="204"/>
      </rPr>
      <t xml:space="preserve">
</t>
    </r>
    <r>
      <rPr>
        <sz val="10"/>
        <rFont val="Times New Roman"/>
        <family val="1"/>
        <charset val="204"/>
      </rPr>
      <t>Снижение количества выданных компонентов крови связано в связи со снижением случаев госпитализации в период карантинных мер по предотвращению и борьбе с COVID-19</t>
    </r>
  </si>
  <si>
    <r>
      <rPr>
        <b/>
        <sz val="10"/>
        <rFont val="Times New Roman"/>
        <family val="1"/>
        <charset val="204"/>
      </rPr>
      <t>Индикатор достигнут на 97,8 %.</t>
    </r>
    <r>
      <rPr>
        <i/>
        <sz val="10"/>
        <rFont val="Times New Roman"/>
        <family val="1"/>
        <charset val="204"/>
      </rPr>
      <t xml:space="preserve">
</t>
    </r>
    <r>
      <rPr>
        <sz val="10"/>
        <rFont val="Times New Roman"/>
        <family val="1"/>
        <charset val="204"/>
      </rPr>
      <t>Неисполнение плановых показателей на 338 вскрытий связано с временным приостановлением деятельности медицинских организаций в период карантинных мер по предотвращению и борьбе с COVID-19</t>
    </r>
  </si>
  <si>
    <r>
      <rPr>
        <b/>
        <sz val="10"/>
        <rFont val="Times New Roman"/>
        <family val="1"/>
        <charset val="204"/>
      </rPr>
      <t>Индикатор достигнут на 101 %.</t>
    </r>
    <r>
      <rPr>
        <i/>
        <sz val="10"/>
        <rFont val="Times New Roman"/>
        <family val="1"/>
        <charset val="204"/>
      </rPr>
      <t xml:space="preserve">
</t>
    </r>
    <r>
      <rPr>
        <sz val="10"/>
        <rFont val="Times New Roman"/>
        <family val="1"/>
        <charset val="204"/>
      </rPr>
      <t>Незначительное превышение фактического значения показателя связано с ростом пациентов с онкологическими заболеваниями для оказания паллиативной помощи в связи с наличием осложнений после короновирусной инфекции</t>
    </r>
  </si>
  <si>
    <r>
      <t xml:space="preserve">Показатель достигнут на 100,8%.
</t>
    </r>
    <r>
      <rPr>
        <sz val="10"/>
        <rFont val="Times New Roman"/>
        <family val="1"/>
        <charset val="204"/>
      </rPr>
      <t>В связи с ростом численности населения и населения прикрепленного к организациям ПМСП.</t>
    </r>
  </si>
  <si>
    <r>
      <rPr>
        <b/>
        <sz val="10"/>
        <rFont val="Times New Roman"/>
        <family val="1"/>
        <charset val="204"/>
      </rPr>
      <t>Показатель достигнут 99,7 %.</t>
    </r>
    <r>
      <rPr>
        <i/>
        <sz val="10"/>
        <rFont val="Times New Roman"/>
        <family val="1"/>
        <charset val="204"/>
      </rPr>
      <t xml:space="preserve">
</t>
    </r>
    <r>
      <rPr>
        <sz val="10"/>
        <rFont val="Times New Roman"/>
        <family val="1"/>
        <charset val="204"/>
      </rPr>
      <t>При   амбулаторном   лекарственном   обеспечении   в   2020   году   на снижение количества лиц,   получивших   лекарственные средства  оказало влияние введение ограничительных мер по предотвращению и борьбе с COVID-19 (пациенты с COVID-19 находились на стационарном лечении, в период пандемии работа ПМСП была ограничена, оказывалась только консультативная помощь, пациенты находились   на   домашней   изоляции,   отдельные   дома   находились   на карантине, летальные случаи)</t>
    </r>
  </si>
  <si>
    <r>
      <rPr>
        <b/>
        <sz val="10"/>
        <rFont val="Times New Roman"/>
        <family val="1"/>
        <charset val="204"/>
      </rPr>
      <t xml:space="preserve">Показатель достигнут на 98%. </t>
    </r>
    <r>
      <rPr>
        <i/>
        <sz val="10"/>
        <rFont val="Times New Roman"/>
        <family val="1"/>
        <charset val="204"/>
      </rPr>
      <t xml:space="preserve">
</t>
    </r>
    <r>
      <rPr>
        <sz val="10"/>
        <rFont val="Times New Roman"/>
        <family val="1"/>
        <charset val="204"/>
      </rPr>
      <t>1 пациент (Байниетов Н.) отказался от лечения в зарубежной клинике, одобренной Экспертной комиссией по направлению граждан РК на лечение за рубеж, выехал за счет собственных средств</t>
    </r>
  </si>
  <si>
    <r>
      <rPr>
        <b/>
        <sz val="10"/>
        <rFont val="Times New Roman"/>
        <family val="1"/>
        <charset val="204"/>
      </rPr>
      <t xml:space="preserve">Показатель достигнут на 50%. </t>
    </r>
    <r>
      <rPr>
        <i/>
        <sz val="10"/>
        <rFont val="Times New Roman"/>
        <family val="1"/>
        <charset val="204"/>
      </rPr>
      <t xml:space="preserve">
</t>
    </r>
    <r>
      <rPr>
        <sz val="10"/>
        <rFont val="Times New Roman"/>
        <family val="1"/>
        <charset val="204"/>
      </rPr>
      <t>Отложено лечение 1 пациента на основании письма АО «НЦПиДХ» от 02.12.2020 года № 03-18/1446, в связи с ухудшением состояния пациента</t>
    </r>
  </si>
  <si>
    <r>
      <rPr>
        <b/>
        <sz val="10"/>
        <rFont val="Times New Roman"/>
        <family val="1"/>
        <charset val="204"/>
      </rPr>
      <t>Показатель достигнут на 99%.</t>
    </r>
    <r>
      <rPr>
        <i/>
        <sz val="10"/>
        <rFont val="Times New Roman"/>
        <family val="1"/>
        <charset val="204"/>
      </rPr>
      <t xml:space="preserve">
</t>
    </r>
    <r>
      <rPr>
        <sz val="10"/>
        <rFont val="Times New Roman"/>
        <family val="1"/>
        <charset val="204"/>
      </rPr>
      <t>Улучшение эпидемиологической ситуации в период с августа по ноябрь 2020 года</t>
    </r>
  </si>
  <si>
    <r>
      <t xml:space="preserve">Показатель достигнут на 95,3%. 
</t>
    </r>
    <r>
      <rPr>
        <sz val="10"/>
        <rFont val="Times New Roman"/>
        <family val="1"/>
        <charset val="204"/>
      </rPr>
      <t>Недостижение</t>
    </r>
    <r>
      <rPr>
        <b/>
        <sz val="10"/>
        <rFont val="Times New Roman"/>
        <family val="1"/>
        <charset val="204"/>
      </rPr>
      <t xml:space="preserve"> п</t>
    </r>
    <r>
      <rPr>
        <sz val="10"/>
        <rFont val="Times New Roman"/>
        <family val="1"/>
        <charset val="204"/>
      </rPr>
      <t>о закупу передвижных медицинских комплексов 2 единиц не удалось заключить договор, так как не было одобрено заключение договора из одного источника и не внесен в МВК.</t>
    </r>
  </si>
  <si>
    <r>
      <t xml:space="preserve">
</t>
    </r>
    <r>
      <rPr>
        <b/>
        <sz val="10"/>
        <rFont val="Times New Roman"/>
        <family val="1"/>
        <charset val="204"/>
      </rPr>
      <t>Данный индикатор формируется  раз в год в апреле месяце  (</t>
    </r>
    <r>
      <rPr>
        <i/>
        <sz val="9"/>
        <rFont val="Times New Roman"/>
        <family val="1"/>
        <charset val="204"/>
      </rPr>
      <t>приказ МНЭ РК от 13.11.2019 г. №89)</t>
    </r>
    <r>
      <rPr>
        <b/>
        <sz val="10"/>
        <rFont val="Times New Roman"/>
        <family val="1"/>
        <charset val="204"/>
      </rPr>
      <t>. Данные за 2019 год 73,18 лет .</t>
    </r>
  </si>
  <si>
    <r>
      <rPr>
        <b/>
        <sz val="10"/>
        <rFont val="Times New Roman"/>
        <family val="1"/>
        <charset val="204"/>
      </rPr>
      <t>Показатель достигнут на 101,4%.</t>
    </r>
    <r>
      <rPr>
        <sz val="10"/>
        <rFont val="Times New Roman"/>
        <family val="1"/>
        <charset val="204"/>
      </rPr>
      <t xml:space="preserve">
В 2020 году Центром  СПИД с целью предупреждения распространения ВИЧ-инфекции  увеличены посещения ключевых групп населения для своевременного выявления ВИЧ-инфекции и охвата профилактическими услугами.
Количество посещений увеличено за счёт приглашения аутрич-работниками (равные консультанты из числа людей, представляющих сообщества) ключевых групп населения (КГН)- людей, употребляющих инъекционные наркотики (далее-ЛУИН), СР - всего 1475 услуг в виде распространения презервативов, проведения консультации и экспресс-тестирования на ВИЧ и раздачи информационно-образовательных материалов.</t>
    </r>
  </si>
  <si>
    <r>
      <rPr>
        <b/>
        <sz val="10"/>
        <rFont val="Times New Roman"/>
        <family val="1"/>
        <charset val="204"/>
      </rPr>
      <t>1,0 тыс.тенге</t>
    </r>
    <r>
      <rPr>
        <sz val="10"/>
        <rFont val="Times New Roman"/>
        <family val="1"/>
        <charset val="204"/>
      </rPr>
      <t xml:space="preserve"> -остаток за счет округления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</si>
</sst>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 ###\ ###\ ###\ ##0.0;\-#\ ###\ ###\ ###\ ##0.0;0.0"/>
    <numFmt numFmtId="166" formatCode="#,##0.0"/>
    <numFmt numFmtId="167" formatCode="0.0"/>
    <numFmt numFmtId="168" formatCode="#,##0.0_ ;[Red]\-#,##0.0\ "/>
    <numFmt numFmtId="169" formatCode="#,##0.00\ &quot;₽&quot;"/>
    <numFmt numFmtId="170" formatCode="#,##0_ ;[Red]\-#,##0\ "/>
    <numFmt numFmtId="171" formatCode="#,##0.0;\-#,##0.0;0.0"/>
    <numFmt numFmtId="172" formatCode="_-* #,##0\ _₽_-;\-* #,##0\ _₽_-;_-* &quot;-&quot;??\ _₽_-;_-@_-"/>
  </numFmts>
  <fonts count="73"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9"/>
      <color indexed="63"/>
      <name val="Arial"/>
      <family val="2"/>
      <charset val="204"/>
    </font>
    <font>
      <b/>
      <sz val="10"/>
      <color indexed="63"/>
      <name val="Times New Roman"/>
      <family val="1"/>
      <charset val="204"/>
    </font>
    <font>
      <sz val="8"/>
      <color indexed="63"/>
      <name val="Times New Roman"/>
      <family val="1"/>
      <charset val="204"/>
    </font>
    <font>
      <sz val="7"/>
      <color indexed="8"/>
      <name val="Times New Roman"/>
      <family val="1"/>
      <charset val="204"/>
    </font>
    <font>
      <sz val="7"/>
      <color indexed="9"/>
      <name val="Times New Roman"/>
      <family val="1"/>
      <charset val="204"/>
    </font>
    <font>
      <b/>
      <sz val="8"/>
      <color indexed="8"/>
      <name val="Times New Roman"/>
      <family val="1"/>
      <charset val="204"/>
    </font>
    <font>
      <sz val="8"/>
      <color indexed="8"/>
      <name val="Times New Roman"/>
      <family val="1"/>
      <charset val="204"/>
    </font>
    <font>
      <sz val="7"/>
      <color indexed="10"/>
      <name val="Times New Roman"/>
      <family val="1"/>
      <charset val="204"/>
    </font>
    <font>
      <sz val="8"/>
      <color indexed="10"/>
      <name val="Times New Roman"/>
      <family val="1"/>
      <charset val="204"/>
    </font>
    <font>
      <sz val="10"/>
      <name val="Arial Cyr"/>
      <charset val="204"/>
    </font>
    <font>
      <sz val="12"/>
      <name val="Times New Roman"/>
      <family val="1"/>
      <charset val="204"/>
    </font>
    <font>
      <sz val="10"/>
      <name val="Times New Roman"/>
      <family val="1"/>
      <charset val="204"/>
    </font>
    <font>
      <sz val="8"/>
      <name val="Times New Roman"/>
      <family val="1"/>
      <charset val="204"/>
    </font>
    <font>
      <b/>
      <sz val="12"/>
      <name val="Times New Roman"/>
      <family val="1"/>
      <charset val="204"/>
    </font>
    <font>
      <i/>
      <sz val="8"/>
      <name val="Times New Roman"/>
      <family val="1"/>
      <charset val="204"/>
    </font>
    <font>
      <b/>
      <sz val="10"/>
      <name val="Times New Roman"/>
      <family val="1"/>
      <charset val="204"/>
    </font>
    <font>
      <b/>
      <u/>
      <sz val="8"/>
      <name val="Times New Roman"/>
      <family val="1"/>
      <charset val="204"/>
    </font>
    <font>
      <sz val="7"/>
      <name val="Times New Roman"/>
      <family val="1"/>
      <charset val="204"/>
    </font>
    <font>
      <b/>
      <sz val="9"/>
      <name val="Times New Roman"/>
      <family val="1"/>
      <charset val="204"/>
    </font>
    <font>
      <b/>
      <sz val="8"/>
      <name val="Times New Roman"/>
      <family val="1"/>
      <charset val="204"/>
    </font>
    <font>
      <b/>
      <sz val="14"/>
      <name val="Times New Roman"/>
      <family val="1"/>
      <charset val="204"/>
    </font>
    <font>
      <sz val="9"/>
      <name val="Times New Roman"/>
      <family val="1"/>
      <charset val="204"/>
    </font>
    <font>
      <sz val="11"/>
      <color theme="1"/>
      <name val="Calibri"/>
      <family val="2"/>
      <scheme val="minor"/>
    </font>
    <font>
      <sz val="14"/>
      <name val="Times New Roman"/>
      <family val="1"/>
      <charset val="204"/>
    </font>
    <font>
      <b/>
      <sz val="12"/>
      <name val="Arial"/>
      <family val="2"/>
      <charset val="204"/>
    </font>
    <font>
      <sz val="12"/>
      <name val="Arial"/>
      <family val="2"/>
      <charset val="204"/>
    </font>
    <font>
      <b/>
      <sz val="13"/>
      <name val="Arial"/>
      <family val="2"/>
      <charset val="204"/>
    </font>
    <font>
      <b/>
      <sz val="13"/>
      <name val="Times New Roman"/>
      <family val="1"/>
      <charset val="204"/>
    </font>
    <font>
      <b/>
      <sz val="14"/>
      <name val="Arial"/>
      <family val="2"/>
      <charset val="204"/>
    </font>
    <font>
      <i/>
      <sz val="12"/>
      <name val="Times New Roman"/>
      <family val="1"/>
      <charset val="204"/>
    </font>
    <font>
      <b/>
      <i/>
      <sz val="14"/>
      <name val="Times New Roman"/>
      <family val="1"/>
      <charset val="204"/>
    </font>
    <font>
      <sz val="12"/>
      <color rgb="FFFF0000"/>
      <name val="Arial"/>
      <family val="2"/>
      <charset val="204"/>
    </font>
    <font>
      <sz val="10"/>
      <color rgb="FF000000"/>
      <name val="Arial"/>
      <family val="2"/>
      <charset val="204"/>
    </font>
    <font>
      <u/>
      <sz val="10"/>
      <name val="Times New Roman"/>
      <family val="1"/>
      <charset val="204"/>
    </font>
    <font>
      <sz val="11"/>
      <name val="Times New Roman"/>
      <family val="1"/>
      <charset val="204"/>
    </font>
    <font>
      <i/>
      <sz val="10"/>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9"/>
      <color indexed="81"/>
      <name val="Tahoma"/>
      <family val="2"/>
      <charset val="204"/>
    </font>
    <font>
      <b/>
      <sz val="9"/>
      <color indexed="81"/>
      <name val="Tahoma"/>
      <family val="2"/>
      <charset val="204"/>
    </font>
    <font>
      <sz val="9"/>
      <color theme="1"/>
      <name val="Calibri"/>
      <family val="2"/>
      <charset val="204"/>
      <scheme val="minor"/>
    </font>
    <font>
      <sz val="10"/>
      <name val="Arial"/>
      <family val="2"/>
      <charset val="204"/>
    </font>
    <font>
      <b/>
      <i/>
      <sz val="10"/>
      <name val="Times New Roman"/>
      <family val="1"/>
      <charset val="204"/>
    </font>
    <font>
      <b/>
      <sz val="10"/>
      <color rgb="FFFF0000"/>
      <name val="Times New Roman"/>
      <family val="1"/>
      <charset val="204"/>
    </font>
    <font>
      <b/>
      <sz val="12"/>
      <color theme="1"/>
      <name val="Times New Roman"/>
      <family val="1"/>
      <charset val="204"/>
    </font>
    <font>
      <b/>
      <sz val="10"/>
      <color theme="1"/>
      <name val="Times New Roman"/>
      <family val="1"/>
      <charset val="204"/>
    </font>
    <font>
      <i/>
      <sz val="10"/>
      <color theme="1"/>
      <name val="Times New Roman"/>
      <family val="1"/>
      <charset val="204"/>
    </font>
    <font>
      <sz val="9"/>
      <color rgb="FF000000"/>
      <name val="Times New Roman"/>
      <family val="1"/>
      <charset val="204"/>
    </font>
    <font>
      <i/>
      <sz val="10"/>
      <color rgb="FF000000"/>
      <name val="Times New Roman"/>
      <family val="1"/>
      <charset val="204"/>
    </font>
    <font>
      <i/>
      <sz val="9"/>
      <name val="Times New Roman"/>
      <family val="1"/>
      <charset val="204"/>
    </font>
    <font>
      <sz val="10"/>
      <color rgb="FFFF0000"/>
      <name val="Times New Roman"/>
      <family val="1"/>
      <charset val="204"/>
    </font>
    <font>
      <sz val="11"/>
      <color rgb="FF000000"/>
      <name val="Calibri"/>
      <family val="2"/>
      <charset val="204"/>
    </font>
    <font>
      <sz val="11"/>
      <color theme="1"/>
      <name val="Calibri"/>
      <family val="2"/>
      <charset val="1"/>
      <scheme val="minor"/>
    </font>
    <font>
      <b/>
      <sz val="10"/>
      <name val="Times New Roman"/>
      <family val="1"/>
    </font>
    <font>
      <i/>
      <sz val="10"/>
      <name val="Times New Roman"/>
      <family val="1"/>
    </font>
    <font>
      <b/>
      <sz val="11"/>
      <name val="Times New Roman"/>
      <family val="1"/>
    </font>
    <font>
      <sz val="11"/>
      <name val="Times New Roman"/>
      <family val="1"/>
    </font>
    <font>
      <i/>
      <sz val="11"/>
      <name val="Times New Roman"/>
      <family val="1"/>
    </font>
    <font>
      <sz val="10"/>
      <name val="Times New Roman"/>
      <family val="1"/>
    </font>
    <font>
      <sz val="10"/>
      <color theme="1"/>
      <name val="Times New Roman"/>
      <family val="1"/>
    </font>
    <font>
      <sz val="11"/>
      <color theme="1"/>
      <name val="Times New Roman"/>
      <family val="1"/>
    </font>
    <font>
      <b/>
      <sz val="14"/>
      <color rgb="FF002060"/>
      <name val="Times New Roman"/>
      <family val="1"/>
      <charset val="204"/>
    </font>
    <font>
      <b/>
      <i/>
      <sz val="12"/>
      <name val="Times New Roman"/>
      <family val="1"/>
      <charset val="204"/>
    </font>
    <font>
      <sz val="14"/>
      <name val="Times New Roman"/>
      <family val="1"/>
    </font>
    <font>
      <b/>
      <i/>
      <sz val="10"/>
      <name val="Times New Roman"/>
      <family val="1"/>
    </font>
    <font>
      <i/>
      <sz val="11"/>
      <color rgb="FFFF0000"/>
      <name val="Times New Roman"/>
      <family val="1"/>
      <charset val="204"/>
    </font>
  </fonts>
  <fills count="13">
    <fill>
      <patternFill patternType="none"/>
    </fill>
    <fill>
      <patternFill patternType="gray125"/>
    </fill>
    <fill>
      <patternFill patternType="solid">
        <fgColor indexed="9"/>
        <bgColor indexed="9"/>
      </patternFill>
    </fill>
    <fill>
      <patternFill patternType="solid">
        <fgColor rgb="FFFFFF00"/>
        <bgColor indexed="9"/>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rgb="FFFFFFFF"/>
        <bgColor indexed="64"/>
      </patternFill>
    </fill>
    <fill>
      <patternFill patternType="solid">
        <fgColor rgb="FFFFFFFF"/>
        <bgColor rgb="FFFFFFFF"/>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style="thin">
        <color indexed="32"/>
      </right>
      <top/>
      <bottom style="thin">
        <color indexed="32"/>
      </bottom>
      <diagonal/>
    </border>
    <border>
      <left style="thin">
        <color indexed="32"/>
      </left>
      <right style="thin">
        <color indexed="32"/>
      </right>
      <top/>
      <bottom/>
      <diagonal/>
    </border>
    <border>
      <left style="thin">
        <color indexed="32"/>
      </left>
      <right style="thin">
        <color indexed="32"/>
      </right>
      <top style="thin">
        <color indexed="3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1"/>
      </left>
      <right style="thin">
        <color theme="1"/>
      </right>
      <top style="thin">
        <color theme="1"/>
      </top>
      <bottom style="thin">
        <color theme="1"/>
      </bottom>
      <diagonal/>
    </border>
    <border>
      <left style="thin">
        <color theme="2" tint="-9.9978637043366805E-2"/>
      </left>
      <right style="thin">
        <color theme="2" tint="-9.9978637043366805E-2"/>
      </right>
      <top/>
      <bottom style="thin">
        <color theme="2" tint="-9.9978637043366805E-2"/>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style="thin">
        <color theme="1"/>
      </top>
      <bottom style="thin">
        <color theme="1"/>
      </bottom>
      <diagonal/>
    </border>
    <border>
      <left style="medium">
        <color indexed="64"/>
      </left>
      <right style="medium">
        <color indexed="64"/>
      </right>
      <top/>
      <bottom/>
      <diagonal/>
    </border>
    <border>
      <left style="medium">
        <color rgb="FF000000"/>
      </left>
      <right style="medium">
        <color indexed="64"/>
      </right>
      <top style="medium">
        <color rgb="FF000000"/>
      </top>
      <bottom/>
      <diagonal/>
    </border>
    <border>
      <left style="medium">
        <color rgb="FF000000"/>
      </left>
      <right/>
      <top style="medium">
        <color rgb="FF000000"/>
      </top>
      <bottom/>
      <diagonal/>
    </border>
    <border>
      <left style="thin">
        <color rgb="FF949694"/>
      </left>
      <right style="thin">
        <color rgb="FF949694"/>
      </right>
      <top style="thin">
        <color rgb="FF949694"/>
      </top>
      <bottom style="thin">
        <color rgb="FF94969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tint="-9.9978637043366805E-2"/>
      </left>
      <right/>
      <top/>
      <bottom/>
      <diagonal/>
    </border>
    <border>
      <left style="thin">
        <color indexed="64"/>
      </left>
      <right style="thin">
        <color indexed="64"/>
      </right>
      <top/>
      <bottom/>
      <diagonal/>
    </border>
  </borders>
  <cellStyleXfs count="40">
    <xf numFmtId="0" fontId="0" fillId="0" borderId="0"/>
    <xf numFmtId="0" fontId="15" fillId="0" borderId="0"/>
    <xf numFmtId="0" fontId="28" fillId="0" borderId="0"/>
    <xf numFmtId="0" fontId="5" fillId="0" borderId="0"/>
    <xf numFmtId="0" fontId="4" fillId="0" borderId="0"/>
    <xf numFmtId="0" fontId="3" fillId="0" borderId="0"/>
    <xf numFmtId="0" fontId="38" fillId="0" borderId="0"/>
    <xf numFmtId="0" fontId="48" fillId="0" borderId="0"/>
    <xf numFmtId="0" fontId="2" fillId="0" borderId="0"/>
    <xf numFmtId="0" fontId="2" fillId="0" borderId="0"/>
    <xf numFmtId="0" fontId="2" fillId="0" borderId="0"/>
    <xf numFmtId="0" fontId="2" fillId="0" borderId="0"/>
    <xf numFmtId="0" fontId="2" fillId="0" borderId="0"/>
    <xf numFmtId="0" fontId="15" fillId="0" borderId="0"/>
    <xf numFmtId="0" fontId="15"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58" fillId="0" borderId="0"/>
    <xf numFmtId="0" fontId="1" fillId="0" borderId="0"/>
    <xf numFmtId="0" fontId="58" fillId="0" borderId="0"/>
    <xf numFmtId="0" fontId="28" fillId="0" borderId="0"/>
    <xf numFmtId="0" fontId="28" fillId="0" borderId="0"/>
    <xf numFmtId="0" fontId="1" fillId="0" borderId="0"/>
    <xf numFmtId="0" fontId="59" fillId="0" borderId="0"/>
    <xf numFmtId="0" fontId="1" fillId="0" borderId="0"/>
    <xf numFmtId="0" fontId="48" fillId="0" borderId="0"/>
    <xf numFmtId="0" fontId="28" fillId="0" borderId="0"/>
    <xf numFmtId="0" fontId="15" fillId="0" borderId="0"/>
    <xf numFmtId="0" fontId="48" fillId="0" borderId="0"/>
    <xf numFmtId="164" fontId="28" fillId="0" borderId="0" applyFont="0" applyFill="0" applyBorder="0" applyAlignment="0" applyProtection="0"/>
    <xf numFmtId="0" fontId="48" fillId="0" borderId="0"/>
    <xf numFmtId="0" fontId="48" fillId="0" borderId="0"/>
  </cellStyleXfs>
  <cellXfs count="537">
    <xf numFmtId="0" fontId="0" fillId="0" borderId="0" xfId="0"/>
    <xf numFmtId="0" fontId="6" fillId="2" borderId="0" xfId="0" applyFont="1" applyFill="1" applyAlignment="1">
      <alignment horizontal="left"/>
    </xf>
    <xf numFmtId="49" fontId="9"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49" fontId="11" fillId="2" borderId="3" xfId="0" applyNumberFormat="1" applyFont="1" applyFill="1" applyBorder="1" applyAlignment="1">
      <alignment horizontal="left" vertical="center" wrapText="1"/>
    </xf>
    <xf numFmtId="165" fontId="11" fillId="2" borderId="3" xfId="0" applyNumberFormat="1" applyFont="1" applyFill="1" applyBorder="1" applyAlignment="1">
      <alignment horizontal="right" vertical="center"/>
    </xf>
    <xf numFmtId="49" fontId="11" fillId="2" borderId="3"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49" fontId="12" fillId="2" borderId="3" xfId="0" applyNumberFormat="1" applyFont="1" applyFill="1" applyBorder="1" applyAlignment="1">
      <alignment horizontal="center" vertical="center"/>
    </xf>
    <xf numFmtId="165" fontId="12" fillId="2" borderId="3" xfId="0" applyNumberFormat="1" applyFont="1" applyFill="1" applyBorder="1" applyAlignment="1">
      <alignment horizontal="right" vertical="center"/>
    </xf>
    <xf numFmtId="49" fontId="12" fillId="2" borderId="4" xfId="0" applyNumberFormat="1" applyFont="1" applyFill="1" applyBorder="1" applyAlignment="1">
      <alignment horizontal="left" vertical="center" wrapText="1"/>
    </xf>
    <xf numFmtId="49" fontId="13" fillId="2" borderId="5"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4" fillId="2" borderId="5" xfId="0" applyNumberFormat="1" applyFont="1" applyFill="1" applyBorder="1" applyAlignment="1">
      <alignment horizontal="left" vertical="center" wrapText="1"/>
    </xf>
    <xf numFmtId="49" fontId="14" fillId="2" borderId="5" xfId="0" applyNumberFormat="1" applyFont="1" applyFill="1" applyBorder="1" applyAlignment="1">
      <alignment horizontal="right" vertical="center"/>
    </xf>
    <xf numFmtId="0" fontId="9" fillId="2" borderId="6" xfId="0" applyFont="1" applyFill="1" applyBorder="1" applyAlignment="1">
      <alignment horizontal="center" vertical="center" wrapText="1"/>
    </xf>
    <xf numFmtId="49" fontId="11" fillId="2" borderId="6" xfId="0" applyNumberFormat="1" applyFont="1" applyFill="1" applyBorder="1" applyAlignment="1">
      <alignment horizontal="center" vertical="center"/>
    </xf>
    <xf numFmtId="49" fontId="11" fillId="2" borderId="6" xfId="0" applyNumberFormat="1" applyFont="1" applyFill="1" applyBorder="1" applyAlignment="1">
      <alignment horizontal="left" vertical="center" wrapText="1"/>
    </xf>
    <xf numFmtId="165" fontId="11" fillId="2" borderId="6" xfId="0" applyNumberFormat="1" applyFont="1" applyFill="1" applyBorder="1" applyAlignment="1">
      <alignment horizontal="right" vertical="center"/>
    </xf>
    <xf numFmtId="0" fontId="9" fillId="2" borderId="3" xfId="0" applyFont="1" applyFill="1" applyBorder="1" applyAlignment="1">
      <alignment horizontal="center" vertical="center"/>
    </xf>
    <xf numFmtId="0" fontId="11" fillId="2" borderId="6" xfId="0" applyFont="1" applyFill="1" applyBorder="1" applyAlignment="1">
      <alignment horizontal="left" vertical="center" wrapText="1"/>
    </xf>
    <xf numFmtId="0" fontId="9" fillId="3" borderId="6" xfId="0" applyFont="1" applyFill="1" applyBorder="1" applyAlignment="1">
      <alignment horizontal="center" vertical="center" wrapText="1"/>
    </xf>
    <xf numFmtId="49" fontId="11" fillId="3" borderId="6" xfId="0" applyNumberFormat="1" applyFont="1" applyFill="1" applyBorder="1" applyAlignment="1">
      <alignment horizontal="center" vertical="center"/>
    </xf>
    <xf numFmtId="0" fontId="11" fillId="3" borderId="6" xfId="0" applyFont="1" applyFill="1" applyBorder="1" applyAlignment="1">
      <alignment horizontal="left" vertical="center" wrapText="1"/>
    </xf>
    <xf numFmtId="165" fontId="11" fillId="3" borderId="6" xfId="0" applyNumberFormat="1" applyFont="1" applyFill="1" applyBorder="1" applyAlignment="1">
      <alignment horizontal="right" vertical="center"/>
    </xf>
    <xf numFmtId="165" fontId="11" fillId="3" borderId="3" xfId="0" applyNumberFormat="1" applyFont="1" applyFill="1" applyBorder="1" applyAlignment="1">
      <alignment horizontal="right" vertical="center"/>
    </xf>
    <xf numFmtId="0" fontId="6" fillId="3" borderId="0" xfId="0" applyFont="1" applyFill="1" applyAlignment="1">
      <alignment horizontal="left"/>
    </xf>
    <xf numFmtId="0" fontId="9" fillId="3" borderId="3" xfId="0" applyFont="1" applyFill="1" applyBorder="1" applyAlignment="1">
      <alignment horizontal="center" vertical="center" wrapText="1"/>
    </xf>
    <xf numFmtId="49" fontId="12" fillId="3" borderId="3" xfId="0" applyNumberFormat="1" applyFont="1" applyFill="1" applyBorder="1" applyAlignment="1">
      <alignment horizontal="center" vertical="center"/>
    </xf>
    <xf numFmtId="0" fontId="9" fillId="3" borderId="3" xfId="0" applyFont="1" applyFill="1" applyBorder="1" applyAlignment="1">
      <alignment horizontal="center" vertical="center"/>
    </xf>
    <xf numFmtId="49" fontId="12" fillId="3" borderId="4" xfId="0" applyNumberFormat="1" applyFont="1" applyFill="1" applyBorder="1" applyAlignment="1">
      <alignment horizontal="left" vertical="center" wrapText="1"/>
    </xf>
    <xf numFmtId="165" fontId="12" fillId="3" borderId="3" xfId="0" applyNumberFormat="1" applyFont="1" applyFill="1" applyBorder="1" applyAlignment="1">
      <alignment horizontal="right" vertical="center"/>
    </xf>
    <xf numFmtId="49" fontId="11" fillId="3" borderId="6" xfId="0" applyNumberFormat="1" applyFont="1" applyFill="1" applyBorder="1" applyAlignment="1">
      <alignment horizontal="left" vertical="center" wrapText="1"/>
    </xf>
    <xf numFmtId="49" fontId="11" fillId="3" borderId="3" xfId="0" applyNumberFormat="1" applyFont="1" applyFill="1" applyBorder="1" applyAlignment="1">
      <alignment horizontal="center" vertical="center"/>
    </xf>
    <xf numFmtId="49" fontId="11" fillId="3" borderId="3" xfId="0" applyNumberFormat="1" applyFont="1" applyFill="1" applyBorder="1" applyAlignment="1">
      <alignment horizontal="left" vertical="center" wrapText="1"/>
    </xf>
    <xf numFmtId="0" fontId="9" fillId="0" borderId="6" xfId="0" applyFont="1" applyFill="1" applyBorder="1" applyAlignment="1">
      <alignment horizontal="center" vertical="center" wrapText="1"/>
    </xf>
    <xf numFmtId="49" fontId="11" fillId="0" borderId="6" xfId="0" applyNumberFormat="1" applyFont="1" applyFill="1" applyBorder="1" applyAlignment="1">
      <alignment horizontal="center" vertical="center"/>
    </xf>
    <xf numFmtId="0" fontId="11" fillId="0" borderId="6" xfId="0" applyFont="1" applyFill="1" applyBorder="1" applyAlignment="1">
      <alignment horizontal="left" vertical="center" wrapText="1"/>
    </xf>
    <xf numFmtId="165" fontId="11" fillId="0" borderId="6" xfId="0" applyNumberFormat="1" applyFont="1" applyFill="1" applyBorder="1" applyAlignment="1">
      <alignment horizontal="right" vertical="center"/>
    </xf>
    <xf numFmtId="0" fontId="6" fillId="0" borderId="0" xfId="0" applyFont="1" applyFill="1" applyAlignment="1">
      <alignment horizontal="left"/>
    </xf>
    <xf numFmtId="0" fontId="9"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49" fontId="12" fillId="0" borderId="4" xfId="0" applyNumberFormat="1" applyFont="1" applyFill="1" applyBorder="1" applyAlignment="1">
      <alignment horizontal="left" vertical="center" wrapText="1"/>
    </xf>
    <xf numFmtId="165" fontId="12" fillId="0" borderId="3" xfId="0" applyNumberFormat="1" applyFont="1" applyFill="1" applyBorder="1" applyAlignment="1">
      <alignment horizontal="right" vertical="center"/>
    </xf>
    <xf numFmtId="49" fontId="11" fillId="0" borderId="6" xfId="0" applyNumberFormat="1" applyFont="1" applyFill="1" applyBorder="1" applyAlignment="1">
      <alignment horizontal="left" vertical="center" wrapText="1"/>
    </xf>
    <xf numFmtId="49" fontId="16" fillId="0" borderId="0" xfId="1" applyNumberFormat="1" applyFont="1" applyAlignment="1">
      <alignment horizontal="centerContinuous" wrapText="1"/>
    </xf>
    <xf numFmtId="49" fontId="17" fillId="0" borderId="0" xfId="1" applyNumberFormat="1" applyFont="1" applyAlignment="1">
      <alignment horizontal="centerContinuous" wrapText="1"/>
    </xf>
    <xf numFmtId="0" fontId="18" fillId="0" borderId="0" xfId="1" applyFont="1" applyAlignment="1">
      <alignment vertical="center"/>
    </xf>
    <xf numFmtId="0" fontId="17" fillId="0" borderId="0" xfId="1" applyFont="1"/>
    <xf numFmtId="0" fontId="19" fillId="0" borderId="0" xfId="1" applyFont="1" applyAlignment="1">
      <alignment horizontal="center"/>
    </xf>
    <xf numFmtId="0" fontId="17" fillId="0" borderId="0" xfId="1" applyFont="1" applyAlignment="1">
      <alignment horizontal="centerContinuous" wrapText="1"/>
    </xf>
    <xf numFmtId="0" fontId="16" fillId="0" borderId="0" xfId="1" applyFont="1" applyAlignment="1">
      <alignment horizontal="center"/>
    </xf>
    <xf numFmtId="49" fontId="20" fillId="0" borderId="0" xfId="1" applyNumberFormat="1" applyFont="1" applyAlignment="1"/>
    <xf numFmtId="0" fontId="17" fillId="0" borderId="0" xfId="1" applyFont="1" applyAlignment="1">
      <alignment horizontal="center" wrapText="1"/>
    </xf>
    <xf numFmtId="0" fontId="16" fillId="0" borderId="0" xfId="1" applyFont="1" applyAlignment="1"/>
    <xf numFmtId="49" fontId="19" fillId="0" borderId="0" xfId="1" applyNumberFormat="1" applyFont="1" applyAlignment="1">
      <alignment horizontal="centerContinuous" wrapText="1"/>
    </xf>
    <xf numFmtId="49" fontId="21" fillId="0" borderId="0" xfId="1" applyNumberFormat="1" applyFont="1" applyAlignment="1">
      <alignment horizontal="centerContinuous" wrapText="1"/>
    </xf>
    <xf numFmtId="0" fontId="21" fillId="0" borderId="0" xfId="1" applyFont="1" applyAlignment="1">
      <alignment horizontal="centerContinuous" wrapText="1"/>
    </xf>
    <xf numFmtId="0" fontId="19" fillId="0" borderId="0" xfId="1" applyFont="1" applyAlignment="1">
      <alignment horizontal="centerContinuous" wrapText="1"/>
    </xf>
    <xf numFmtId="49" fontId="18" fillId="0" borderId="0" xfId="1" applyNumberFormat="1" applyFont="1"/>
    <xf numFmtId="0" fontId="22" fillId="0" borderId="0" xfId="1" applyFont="1"/>
    <xf numFmtId="0" fontId="18" fillId="0" borderId="0" xfId="1" applyFont="1"/>
    <xf numFmtId="0" fontId="18" fillId="0" borderId="0" xfId="1" applyFont="1" applyAlignment="1">
      <alignment horizontal="center"/>
    </xf>
    <xf numFmtId="0" fontId="17" fillId="0" borderId="0" xfId="1" applyFont="1" applyAlignment="1">
      <alignment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49" fontId="24" fillId="0" borderId="0" xfId="1" applyNumberFormat="1" applyFont="1" applyAlignment="1">
      <alignment vertical="center"/>
    </xf>
    <xf numFmtId="0" fontId="24" fillId="0" borderId="0" xfId="1" applyFont="1" applyAlignment="1">
      <alignment vertical="center" wrapText="1"/>
    </xf>
    <xf numFmtId="166" fontId="24" fillId="0" borderId="0" xfId="1" applyNumberFormat="1" applyFont="1" applyAlignment="1">
      <alignment vertical="center"/>
    </xf>
    <xf numFmtId="49" fontId="25" fillId="0" borderId="0" xfId="1" applyNumberFormat="1" applyFont="1" applyAlignment="1">
      <alignment vertical="center"/>
    </xf>
    <xf numFmtId="0" fontId="25" fillId="0" borderId="0" xfId="1" applyFont="1" applyAlignment="1">
      <alignment vertical="center" wrapText="1"/>
    </xf>
    <xf numFmtId="166" fontId="25" fillId="0" borderId="0" xfId="1" applyNumberFormat="1" applyFont="1" applyAlignment="1">
      <alignment vertical="center"/>
    </xf>
    <xf numFmtId="49" fontId="20" fillId="0" borderId="0" xfId="1" applyNumberFormat="1" applyFont="1" applyAlignment="1">
      <alignment vertical="center"/>
    </xf>
    <xf numFmtId="0" fontId="20" fillId="0" borderId="0" xfId="1" applyFont="1" applyAlignment="1">
      <alignment vertical="center" wrapText="1"/>
    </xf>
    <xf numFmtId="166" fontId="20" fillId="0" borderId="0" xfId="1" applyNumberFormat="1" applyFont="1" applyAlignment="1">
      <alignment vertical="center"/>
    </xf>
    <xf numFmtId="49" fontId="24" fillId="0" borderId="0" xfId="1" applyNumberFormat="1" applyFont="1" applyAlignment="1">
      <alignment horizontal="centerContinuous" vertical="center" wrapText="1"/>
    </xf>
    <xf numFmtId="49" fontId="17" fillId="0" borderId="0" xfId="1" applyNumberFormat="1" applyFont="1" applyAlignment="1">
      <alignment horizontal="centerContinuous" vertical="center"/>
    </xf>
    <xf numFmtId="0" fontId="17" fillId="0" borderId="0" xfId="1" applyFont="1" applyAlignment="1">
      <alignment horizontal="centerContinuous" vertical="center"/>
    </xf>
    <xf numFmtId="49" fontId="17" fillId="0" borderId="0" xfId="1" applyNumberFormat="1" applyFont="1" applyAlignment="1">
      <alignment vertical="center"/>
    </xf>
    <xf numFmtId="0" fontId="17" fillId="0" borderId="0" xfId="0" applyFont="1"/>
    <xf numFmtId="0" fontId="17" fillId="0" borderId="0" xfId="0" applyFont="1" applyAlignment="1">
      <alignment horizontal="center"/>
    </xf>
    <xf numFmtId="0" fontId="21" fillId="0" borderId="0" xfId="0" applyFont="1"/>
    <xf numFmtId="0" fontId="17" fillId="0" borderId="0" xfId="0" applyFont="1" applyAlignment="1">
      <alignment horizontal="center"/>
    </xf>
    <xf numFmtId="0" fontId="17" fillId="0" borderId="0" xfId="0" applyFont="1" applyAlignment="1">
      <alignment horizontal="center"/>
    </xf>
    <xf numFmtId="0" fontId="18" fillId="0" borderId="0" xfId="0" applyFont="1"/>
    <xf numFmtId="0" fontId="17" fillId="0" borderId="0" xfId="5" applyFont="1"/>
    <xf numFmtId="0" fontId="30" fillId="0" borderId="0" xfId="5" applyFont="1"/>
    <xf numFmtId="0" fontId="31" fillId="0" borderId="0" xfId="5" applyFont="1" applyAlignment="1">
      <alignment horizontal="center"/>
    </xf>
    <xf numFmtId="0" fontId="31" fillId="0" borderId="0" xfId="5" applyFont="1"/>
    <xf numFmtId="0" fontId="31" fillId="0" borderId="0" xfId="5" applyFont="1" applyAlignment="1">
      <alignment horizontal="right"/>
    </xf>
    <xf numFmtId="0" fontId="30" fillId="0" borderId="0" xfId="5" applyFont="1" applyAlignment="1">
      <alignment horizontal="justify" vertical="center"/>
    </xf>
    <xf numFmtId="0" fontId="30" fillId="0" borderId="0" xfId="5" applyFont="1" applyAlignment="1">
      <alignment horizontal="center" vertical="center"/>
    </xf>
    <xf numFmtId="0" fontId="32" fillId="0" borderId="0" xfId="5" applyFont="1"/>
    <xf numFmtId="0" fontId="33" fillId="0" borderId="8" xfId="5" applyFont="1" applyBorder="1" applyAlignment="1">
      <alignment horizontal="center" vertical="center" wrapText="1"/>
    </xf>
    <xf numFmtId="0" fontId="17" fillId="0" borderId="8" xfId="5" applyFont="1" applyBorder="1" applyAlignment="1">
      <alignment horizontal="center" vertical="center" wrapText="1"/>
    </xf>
    <xf numFmtId="0" fontId="34" fillId="4" borderId="8" xfId="5" applyFont="1" applyFill="1" applyBorder="1" applyAlignment="1">
      <alignment horizontal="center" vertical="center" wrapText="1"/>
    </xf>
    <xf numFmtId="166" fontId="34" fillId="4" borderId="8" xfId="5" applyNumberFormat="1" applyFont="1" applyFill="1" applyBorder="1" applyAlignment="1">
      <alignment horizontal="center" vertical="center" wrapText="1"/>
    </xf>
    <xf numFmtId="4" fontId="34" fillId="4" borderId="8" xfId="5" applyNumberFormat="1" applyFont="1" applyFill="1" applyBorder="1" applyAlignment="1">
      <alignment horizontal="center" vertical="center" wrapText="1"/>
    </xf>
    <xf numFmtId="167" fontId="34" fillId="4" borderId="8" xfId="5" applyNumberFormat="1" applyFont="1" applyFill="1" applyBorder="1" applyAlignment="1">
      <alignment horizontal="center" vertical="center" wrapText="1"/>
    </xf>
    <xf numFmtId="0" fontId="31" fillId="4" borderId="0" xfId="5" applyFont="1" applyFill="1"/>
    <xf numFmtId="0" fontId="31" fillId="5" borderId="9" xfId="5" applyFont="1" applyFill="1" applyBorder="1" applyAlignment="1">
      <alignment horizontal="center" vertical="center" wrapText="1"/>
    </xf>
    <xf numFmtId="0" fontId="31" fillId="5" borderId="8" xfId="5" applyFont="1" applyFill="1" applyBorder="1" applyAlignment="1">
      <alignment horizontal="center" vertical="center" wrapText="1"/>
    </xf>
    <xf numFmtId="0" fontId="31" fillId="5" borderId="8" xfId="5" applyFont="1" applyFill="1" applyBorder="1" applyAlignment="1">
      <alignment horizontal="left" vertical="center" wrapText="1"/>
    </xf>
    <xf numFmtId="0" fontId="30" fillId="5" borderId="8" xfId="5" applyFont="1" applyFill="1" applyBorder="1" applyAlignment="1">
      <alignment horizontal="center" vertical="center" wrapText="1"/>
    </xf>
    <xf numFmtId="166" fontId="31" fillId="5" borderId="8" xfId="5" applyNumberFormat="1" applyFont="1" applyFill="1" applyBorder="1" applyAlignment="1">
      <alignment horizontal="center" vertical="center" wrapText="1"/>
    </xf>
    <xf numFmtId="166" fontId="30" fillId="5" borderId="8" xfId="5" applyNumberFormat="1" applyFont="1" applyFill="1" applyBorder="1" applyAlignment="1">
      <alignment horizontal="center" vertical="center" wrapText="1"/>
    </xf>
    <xf numFmtId="0" fontId="19" fillId="0" borderId="8" xfId="5" applyFont="1" applyBorder="1" applyAlignment="1">
      <alignment horizontal="center" vertical="center" wrapText="1"/>
    </xf>
    <xf numFmtId="0" fontId="30" fillId="0" borderId="8" xfId="5" applyFont="1" applyBorder="1" applyAlignment="1">
      <alignment horizontal="left" vertical="center" wrapText="1"/>
    </xf>
    <xf numFmtId="0" fontId="16" fillId="0" borderId="8" xfId="5" applyFont="1" applyBorder="1" applyAlignment="1">
      <alignment horizontal="center" vertical="center" wrapText="1"/>
    </xf>
    <xf numFmtId="166" fontId="16" fillId="0" borderId="8" xfId="5" applyNumberFormat="1" applyFont="1" applyBorder="1" applyAlignment="1">
      <alignment horizontal="center" vertical="center" wrapText="1"/>
    </xf>
    <xf numFmtId="0" fontId="31" fillId="0" borderId="8" xfId="5" applyFont="1" applyBorder="1" applyAlignment="1">
      <alignment horizontal="center" vertical="center" wrapText="1"/>
    </xf>
    <xf numFmtId="0" fontId="19" fillId="0" borderId="9" xfId="5" applyFont="1" applyBorder="1" applyAlignment="1">
      <alignment horizontal="center" vertical="center" wrapText="1"/>
    </xf>
    <xf numFmtId="0" fontId="16" fillId="0" borderId="8" xfId="5" applyFont="1" applyBorder="1" applyAlignment="1">
      <alignment horizontal="center" vertical="center"/>
    </xf>
    <xf numFmtId="0" fontId="16" fillId="0" borderId="8" xfId="5" applyFont="1" applyBorder="1" applyAlignment="1">
      <alignment horizontal="left" vertical="center" wrapText="1"/>
    </xf>
    <xf numFmtId="0" fontId="16" fillId="0" borderId="9" xfId="5" applyFont="1" applyBorder="1" applyAlignment="1">
      <alignment horizontal="center" vertical="center" wrapText="1"/>
    </xf>
    <xf numFmtId="3" fontId="16" fillId="0" borderId="8" xfId="5" applyNumberFormat="1" applyFont="1" applyBorder="1" applyAlignment="1">
      <alignment horizontal="center" vertical="center" wrapText="1"/>
    </xf>
    <xf numFmtId="0" fontId="35" fillId="0" borderId="8" xfId="5" applyFont="1" applyBorder="1" applyAlignment="1">
      <alignment horizontal="center" vertical="center" wrapText="1"/>
    </xf>
    <xf numFmtId="166" fontId="35" fillId="0" borderId="8" xfId="5" applyNumberFormat="1" applyFont="1" applyBorder="1" applyAlignment="1">
      <alignment horizontal="center" vertical="center" wrapText="1"/>
    </xf>
    <xf numFmtId="0" fontId="16" fillId="0" borderId="12" xfId="5" applyFont="1" applyBorder="1" applyAlignment="1">
      <alignment horizontal="center" vertical="center" wrapText="1"/>
    </xf>
    <xf numFmtId="0" fontId="16" fillId="0" borderId="8" xfId="5" applyFont="1" applyBorder="1" applyAlignment="1">
      <alignment vertical="center" wrapText="1"/>
    </xf>
    <xf numFmtId="0" fontId="16" fillId="0" borderId="7" xfId="5" applyFont="1" applyBorder="1" applyAlignment="1">
      <alignment horizontal="center" vertical="center" wrapText="1"/>
    </xf>
    <xf numFmtId="167" fontId="16" fillId="0" borderId="8" xfId="5" applyNumberFormat="1" applyFont="1" applyBorder="1" applyAlignment="1">
      <alignment horizontal="center" vertical="center" wrapText="1"/>
    </xf>
    <xf numFmtId="0" fontId="16" fillId="0" borderId="8" xfId="5" applyFont="1" applyBorder="1" applyAlignment="1">
      <alignment horizontal="left" vertical="top" wrapText="1"/>
    </xf>
    <xf numFmtId="0" fontId="16" fillId="5" borderId="9" xfId="5" applyFont="1" applyFill="1" applyBorder="1" applyAlignment="1">
      <alignment horizontal="center" vertical="center" wrapText="1"/>
    </xf>
    <xf numFmtId="0" fontId="16" fillId="5" borderId="8" xfId="5" applyFont="1" applyFill="1" applyBorder="1" applyAlignment="1">
      <alignment horizontal="center" vertical="center" wrapText="1"/>
    </xf>
    <xf numFmtId="0" fontId="16" fillId="5" borderId="8" xfId="5" applyFont="1" applyFill="1" applyBorder="1" applyAlignment="1">
      <alignment horizontal="left" vertical="center" wrapText="1"/>
    </xf>
    <xf numFmtId="167" fontId="16" fillId="5" borderId="8" xfId="5" applyNumberFormat="1" applyFont="1" applyFill="1" applyBorder="1" applyAlignment="1">
      <alignment horizontal="center" vertical="center" wrapText="1"/>
    </xf>
    <xf numFmtId="166" fontId="16" fillId="5" borderId="8" xfId="5" applyNumberFormat="1" applyFont="1" applyFill="1" applyBorder="1" applyAlignment="1">
      <alignment horizontal="center" vertical="center" wrapText="1"/>
    </xf>
    <xf numFmtId="0" fontId="19" fillId="0" borderId="8" xfId="5" applyFont="1" applyBorder="1" applyAlignment="1">
      <alignment horizontal="center" vertical="center"/>
    </xf>
    <xf numFmtId="0" fontId="19" fillId="0" borderId="8" xfId="5" applyFont="1" applyBorder="1" applyAlignment="1">
      <alignment horizontal="left" vertical="center" wrapText="1"/>
    </xf>
    <xf numFmtId="166" fontId="19" fillId="0" borderId="8" xfId="5" applyNumberFormat="1" applyFont="1" applyBorder="1" applyAlignment="1">
      <alignment horizontal="center" vertical="center" wrapText="1"/>
    </xf>
    <xf numFmtId="0" fontId="16" fillId="0" borderId="9" xfId="5" applyFont="1" applyBorder="1" applyAlignment="1">
      <alignment horizontal="left" vertical="center" wrapText="1"/>
    </xf>
    <xf numFmtId="0" fontId="16" fillId="6" borderId="8" xfId="5" applyFont="1" applyFill="1" applyBorder="1" applyAlignment="1">
      <alignment horizontal="center" vertical="center" wrapText="1"/>
    </xf>
    <xf numFmtId="0" fontId="16" fillId="6" borderId="8" xfId="5" applyFont="1" applyFill="1" applyBorder="1" applyAlignment="1">
      <alignment horizontal="left" vertical="center" wrapText="1"/>
    </xf>
    <xf numFmtId="167" fontId="16" fillId="6" borderId="8" xfId="5" applyNumberFormat="1" applyFont="1" applyFill="1" applyBorder="1" applyAlignment="1">
      <alignment horizontal="center" vertical="center" wrapText="1"/>
    </xf>
    <xf numFmtId="166" fontId="16" fillId="6" borderId="8" xfId="5" applyNumberFormat="1" applyFont="1" applyFill="1" applyBorder="1" applyAlignment="1">
      <alignment horizontal="center" vertical="center" wrapText="1"/>
    </xf>
    <xf numFmtId="0" fontId="16" fillId="6" borderId="8" xfId="5" applyFont="1" applyFill="1" applyBorder="1" applyAlignment="1">
      <alignment horizontal="left" vertical="top" wrapText="1"/>
    </xf>
    <xf numFmtId="0" fontId="19" fillId="0" borderId="8" xfId="5" applyFont="1" applyBorder="1" applyAlignment="1">
      <alignment horizontal="center" vertical="top"/>
    </xf>
    <xf numFmtId="0" fontId="16" fillId="0" borderId="8" xfId="5" applyFont="1" applyBorder="1" applyAlignment="1">
      <alignment horizontal="justify" vertical="center" wrapText="1"/>
    </xf>
    <xf numFmtId="1" fontId="16" fillId="0" borderId="8" xfId="5" applyNumberFormat="1" applyFont="1" applyBorder="1" applyAlignment="1">
      <alignment horizontal="center" vertical="center" wrapText="1"/>
    </xf>
    <xf numFmtId="167" fontId="19" fillId="0" borderId="8" xfId="5" applyNumberFormat="1" applyFont="1" applyBorder="1" applyAlignment="1">
      <alignment horizontal="center" vertical="center" wrapText="1"/>
    </xf>
    <xf numFmtId="0" fontId="30" fillId="0" borderId="8" xfId="5" applyFont="1" applyBorder="1"/>
    <xf numFmtId="0" fontId="16" fillId="0" borderId="8" xfId="5" applyFont="1" applyBorder="1"/>
    <xf numFmtId="167" fontId="35" fillId="0" borderId="8" xfId="5" applyNumberFormat="1" applyFont="1" applyBorder="1" applyAlignment="1">
      <alignment horizontal="center" vertical="center" wrapText="1"/>
    </xf>
    <xf numFmtId="0" fontId="29" fillId="0" borderId="11" xfId="5" applyFont="1" applyBorder="1" applyAlignment="1">
      <alignment horizontal="center"/>
    </xf>
    <xf numFmtId="0" fontId="26" fillId="0" borderId="10" xfId="5" applyFont="1" applyBorder="1" applyAlignment="1">
      <alignment horizontal="left" vertical="top" wrapText="1"/>
    </xf>
    <xf numFmtId="3" fontId="16" fillId="0" borderId="8" xfId="5" applyNumberFormat="1" applyFont="1" applyBorder="1"/>
    <xf numFmtId="1" fontId="16" fillId="0" borderId="8" xfId="5" applyNumberFormat="1" applyFont="1" applyBorder="1"/>
    <xf numFmtId="0" fontId="16" fillId="0" borderId="8" xfId="5" applyFont="1" applyBorder="1" applyAlignment="1">
      <alignment vertical="top" wrapText="1"/>
    </xf>
    <xf numFmtId="0" fontId="16" fillId="0" borderId="11" xfId="5" applyFont="1" applyBorder="1" applyAlignment="1">
      <alignment vertical="top" wrapText="1"/>
    </xf>
    <xf numFmtId="3" fontId="19" fillId="0" borderId="8" xfId="5" applyNumberFormat="1" applyFont="1" applyBorder="1" applyAlignment="1">
      <alignment horizontal="center" vertical="center" wrapText="1"/>
    </xf>
    <xf numFmtId="0" fontId="26" fillId="0" borderId="12" xfId="5" applyFont="1" applyBorder="1" applyAlignment="1">
      <alignment horizontal="center" vertical="center" wrapText="1"/>
    </xf>
    <xf numFmtId="0" fontId="36" fillId="0" borderId="18" xfId="5" applyFont="1" applyBorder="1" applyAlignment="1">
      <alignment horizontal="center" vertical="center" wrapText="1"/>
    </xf>
    <xf numFmtId="166" fontId="26" fillId="0" borderId="18" xfId="5" applyNumberFormat="1" applyFont="1" applyBorder="1" applyAlignment="1">
      <alignment horizontal="center" vertical="center" wrapText="1"/>
    </xf>
    <xf numFmtId="0" fontId="26" fillId="0" borderId="18" xfId="5" applyFont="1" applyBorder="1" applyAlignment="1">
      <alignment horizontal="center" vertical="center" wrapText="1"/>
    </xf>
    <xf numFmtId="0" fontId="29" fillId="0" borderId="18" xfId="5" applyFont="1" applyBorder="1" applyAlignment="1">
      <alignment horizontal="center" vertical="center" wrapText="1"/>
    </xf>
    <xf numFmtId="0" fontId="26" fillId="0" borderId="10" xfId="5" applyFont="1" applyBorder="1" applyAlignment="1">
      <alignment horizontal="center" vertical="center" wrapText="1"/>
    </xf>
    <xf numFmtId="3" fontId="26" fillId="0" borderId="10" xfId="5" applyNumberFormat="1" applyFont="1" applyBorder="1" applyAlignment="1">
      <alignment horizontal="center" vertical="center" wrapText="1"/>
    </xf>
    <xf numFmtId="0" fontId="31" fillId="0" borderId="8" xfId="5" applyFont="1" applyBorder="1" applyAlignment="1">
      <alignment horizontal="center"/>
    </xf>
    <xf numFmtId="0" fontId="31" fillId="0" borderId="8" xfId="5" applyFont="1" applyBorder="1"/>
    <xf numFmtId="166" fontId="31" fillId="0" borderId="8" xfId="5" applyNumberFormat="1" applyFont="1" applyBorder="1"/>
    <xf numFmtId="166" fontId="31" fillId="0" borderId="8" xfId="5" applyNumberFormat="1" applyFont="1" applyBorder="1" applyAlignment="1">
      <alignment horizontal="right"/>
    </xf>
    <xf numFmtId="166" fontId="37" fillId="0" borderId="8" xfId="5" applyNumberFormat="1" applyFont="1" applyBorder="1" applyAlignment="1">
      <alignment horizontal="center"/>
    </xf>
    <xf numFmtId="49" fontId="31" fillId="0" borderId="0" xfId="5" applyNumberFormat="1" applyFont="1" applyAlignment="1">
      <alignment horizontal="center"/>
    </xf>
    <xf numFmtId="166" fontId="31" fillId="0" borderId="0" xfId="5" applyNumberFormat="1" applyFont="1"/>
    <xf numFmtId="166" fontId="37" fillId="0" borderId="0" xfId="5" applyNumberFormat="1" applyFont="1" applyAlignment="1">
      <alignment horizontal="center"/>
    </xf>
    <xf numFmtId="49" fontId="31" fillId="0" borderId="0" xfId="5" applyNumberFormat="1" applyFont="1"/>
    <xf numFmtId="166" fontId="31" fillId="0" borderId="0" xfId="5" applyNumberFormat="1" applyFont="1" applyAlignment="1">
      <alignment horizontal="right"/>
    </xf>
    <xf numFmtId="166" fontId="31" fillId="0" borderId="0" xfId="5" applyNumberFormat="1" applyFont="1" applyAlignment="1">
      <alignment horizontal="center"/>
    </xf>
    <xf numFmtId="0" fontId="30" fillId="0" borderId="0" xfId="5" applyFont="1" applyAlignment="1">
      <alignment vertical="top"/>
    </xf>
    <xf numFmtId="0" fontId="30" fillId="0" borderId="0" xfId="5" applyFont="1" applyAlignment="1">
      <alignment vertical="top" wrapText="1"/>
    </xf>
    <xf numFmtId="0" fontId="21" fillId="5" borderId="0" xfId="0" applyFont="1" applyFill="1"/>
    <xf numFmtId="0" fontId="35" fillId="0" borderId="0" xfId="0" applyFont="1" applyAlignment="1">
      <alignment horizontal="right"/>
    </xf>
    <xf numFmtId="0" fontId="21" fillId="0" borderId="19" xfId="0" applyFont="1" applyBorder="1" applyAlignment="1">
      <alignment horizontal="left" vertical="center" wrapText="1"/>
    </xf>
    <xf numFmtId="0" fontId="17" fillId="0" borderId="19" xfId="0" applyFont="1" applyBorder="1" applyAlignment="1">
      <alignment horizontal="center" vertical="center" wrapText="1"/>
    </xf>
    <xf numFmtId="0" fontId="21" fillId="0" borderId="19" xfId="0" applyFont="1" applyBorder="1" applyAlignment="1">
      <alignment vertical="center" wrapText="1"/>
    </xf>
    <xf numFmtId="0" fontId="21" fillId="0" borderId="19" xfId="0" applyFont="1" applyBorder="1" applyAlignment="1">
      <alignment horizontal="center" vertical="center" wrapText="1"/>
    </xf>
    <xf numFmtId="0" fontId="17" fillId="0" borderId="19" xfId="0" applyFont="1" applyBorder="1" applyAlignment="1">
      <alignment horizontal="left" vertical="center" wrapText="1" indent="1"/>
    </xf>
    <xf numFmtId="0" fontId="17" fillId="0" borderId="2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7" fillId="0" borderId="8" xfId="0" applyFont="1" applyBorder="1" applyAlignment="1">
      <alignment horizontal="left" vertical="center" wrapText="1" indent="1"/>
    </xf>
    <xf numFmtId="0" fontId="17"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Border="1" applyAlignment="1">
      <alignment vertical="center" wrapText="1"/>
    </xf>
    <xf numFmtId="167" fontId="17" fillId="7" borderId="8" xfId="0" applyNumberFormat="1" applyFont="1" applyFill="1" applyBorder="1" applyAlignment="1">
      <alignment horizontal="center" vertical="center" wrapText="1"/>
    </xf>
    <xf numFmtId="166" fontId="40" fillId="0" borderId="8" xfId="0" applyNumberFormat="1" applyFont="1" applyBorder="1" applyAlignment="1">
      <alignment horizontal="center" vertical="center"/>
    </xf>
    <xf numFmtId="0" fontId="21" fillId="0" borderId="8" xfId="0" applyFont="1" applyBorder="1" applyAlignment="1">
      <alignment horizontal="left" vertical="center" wrapText="1" indent="1"/>
    </xf>
    <xf numFmtId="0" fontId="21" fillId="0" borderId="8" xfId="0" applyFont="1" applyBorder="1" applyAlignment="1">
      <alignment horizontal="left" vertical="top" wrapText="1"/>
    </xf>
    <xf numFmtId="0" fontId="17" fillId="0" borderId="8" xfId="0" applyFont="1" applyBorder="1" applyAlignment="1">
      <alignment vertical="top" wrapText="1"/>
    </xf>
    <xf numFmtId="0" fontId="17" fillId="0" borderId="8" xfId="0" applyFont="1" applyBorder="1" applyAlignment="1">
      <alignment horizontal="left" vertical="top" wrapText="1"/>
    </xf>
    <xf numFmtId="167" fontId="17" fillId="0" borderId="8" xfId="0" applyNumberFormat="1" applyFont="1" applyBorder="1" applyAlignment="1">
      <alignment horizontal="center" vertical="center" wrapText="1"/>
    </xf>
    <xf numFmtId="166" fontId="21" fillId="7" borderId="8" xfId="0" applyNumberFormat="1" applyFont="1" applyFill="1" applyBorder="1" applyAlignment="1">
      <alignment horizontal="center" vertical="center" wrapText="1"/>
    </xf>
    <xf numFmtId="166" fontId="17" fillId="7" borderId="8" xfId="0" applyNumberFormat="1" applyFont="1" applyFill="1" applyBorder="1" applyAlignment="1">
      <alignment horizontal="center" vertical="center" wrapText="1"/>
    </xf>
    <xf numFmtId="3" fontId="40" fillId="0" borderId="8" xfId="0" applyNumberFormat="1" applyFont="1" applyBorder="1" applyAlignment="1">
      <alignment horizontal="center" vertical="center"/>
    </xf>
    <xf numFmtId="3" fontId="17" fillId="7" borderId="8" xfId="0" applyNumberFormat="1"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0" borderId="0" xfId="0" applyFont="1" applyBorder="1" applyAlignment="1">
      <alignment horizontal="left" vertical="center" wrapText="1" indent="1"/>
    </xf>
    <xf numFmtId="0" fontId="21" fillId="0" borderId="0" xfId="0" applyFont="1" applyBorder="1" applyAlignment="1">
      <alignment horizontal="center" vertical="center" wrapText="1"/>
    </xf>
    <xf numFmtId="0" fontId="21" fillId="0" borderId="0" xfId="0" applyFont="1" applyBorder="1" applyAlignment="1">
      <alignment vertical="center" wrapText="1"/>
    </xf>
    <xf numFmtId="3" fontId="17" fillId="0" borderId="8" xfId="0" applyNumberFormat="1" applyFont="1" applyBorder="1" applyAlignment="1">
      <alignment horizontal="center" vertical="center" wrapText="1"/>
    </xf>
    <xf numFmtId="0" fontId="21" fillId="0" borderId="21" xfId="0" applyFont="1" applyBorder="1" applyAlignment="1">
      <alignment horizontal="left" vertical="center" wrapText="1"/>
    </xf>
    <xf numFmtId="0" fontId="17" fillId="0" borderId="21" xfId="0" applyFont="1" applyBorder="1" applyAlignment="1">
      <alignment horizontal="center" vertical="center" wrapText="1"/>
    </xf>
    <xf numFmtId="0" fontId="21" fillId="0" borderId="21" xfId="0" applyFont="1" applyBorder="1" applyAlignment="1">
      <alignment vertical="center" wrapText="1"/>
    </xf>
    <xf numFmtId="0" fontId="21" fillId="0" borderId="21" xfId="0" applyFont="1" applyBorder="1" applyAlignment="1">
      <alignment horizontal="center" vertical="center" wrapText="1"/>
    </xf>
    <xf numFmtId="0" fontId="21" fillId="7" borderId="8" xfId="0" applyFont="1" applyFill="1" applyBorder="1" applyAlignment="1">
      <alignment horizontal="left" vertical="center" wrapText="1"/>
    </xf>
    <xf numFmtId="0" fontId="17" fillId="7" borderId="8" xfId="0" applyFont="1" applyFill="1" applyBorder="1" applyAlignment="1">
      <alignment horizontal="center" vertical="center" wrapText="1"/>
    </xf>
    <xf numFmtId="0" fontId="41" fillId="7" borderId="8" xfId="0" applyFont="1" applyFill="1" applyBorder="1" applyAlignment="1">
      <alignment horizontal="left" vertical="center" wrapText="1"/>
    </xf>
    <xf numFmtId="0" fontId="41" fillId="7" borderId="8" xfId="0" applyFont="1" applyFill="1" applyBorder="1" applyAlignment="1">
      <alignment horizontal="center" vertical="center" wrapText="1"/>
    </xf>
    <xf numFmtId="0" fontId="41" fillId="0" borderId="8" xfId="0" applyFont="1" applyBorder="1" applyAlignment="1">
      <alignment horizontal="center" vertical="center" wrapText="1"/>
    </xf>
    <xf numFmtId="0" fontId="41" fillId="7" borderId="0" xfId="0" applyFont="1" applyFill="1" applyBorder="1" applyAlignment="1">
      <alignment horizontal="left" vertical="center" wrapText="1"/>
    </xf>
    <xf numFmtId="0" fontId="41" fillId="0" borderId="0" xfId="0" applyFont="1" applyBorder="1" applyAlignment="1">
      <alignment horizontal="center" vertical="center" wrapText="1"/>
    </xf>
    <xf numFmtId="0" fontId="41" fillId="7" borderId="8" xfId="0" applyFont="1" applyFill="1" applyBorder="1" applyAlignment="1">
      <alignment vertical="top" wrapText="1"/>
    </xf>
    <xf numFmtId="0" fontId="41" fillId="7" borderId="0" xfId="0" applyFont="1" applyFill="1" applyBorder="1" applyAlignment="1">
      <alignment horizontal="center" vertical="center" wrapText="1"/>
    </xf>
    <xf numFmtId="167" fontId="41" fillId="7" borderId="0" xfId="0" applyNumberFormat="1" applyFont="1" applyFill="1" applyBorder="1" applyAlignment="1">
      <alignment horizontal="center" vertical="center" wrapText="1"/>
    </xf>
    <xf numFmtId="0" fontId="0" fillId="7" borderId="0" xfId="0" applyFill="1"/>
    <xf numFmtId="166" fontId="42" fillId="0" borderId="8" xfId="0" applyNumberFormat="1" applyFont="1" applyBorder="1" applyAlignment="1">
      <alignment horizontal="center" vertical="center"/>
    </xf>
    <xf numFmtId="0" fontId="21" fillId="7" borderId="8" xfId="0" applyFont="1" applyFill="1" applyBorder="1" applyAlignment="1">
      <alignment horizontal="center" vertical="center" wrapText="1"/>
    </xf>
    <xf numFmtId="167" fontId="21" fillId="7" borderId="8" xfId="0" applyNumberFormat="1" applyFont="1" applyFill="1" applyBorder="1" applyAlignment="1">
      <alignment horizontal="center" vertical="center" wrapText="1"/>
    </xf>
    <xf numFmtId="166" fontId="17" fillId="0" borderId="8" xfId="0" applyNumberFormat="1" applyFont="1" applyBorder="1" applyAlignment="1">
      <alignment horizontal="center" vertical="center" wrapText="1"/>
    </xf>
    <xf numFmtId="166" fontId="40" fillId="7" borderId="8" xfId="0" applyNumberFormat="1" applyFont="1" applyFill="1" applyBorder="1" applyAlignment="1">
      <alignment horizontal="center" vertical="center" wrapText="1"/>
    </xf>
    <xf numFmtId="167" fontId="40" fillId="7" borderId="8" xfId="0" applyNumberFormat="1" applyFont="1" applyFill="1" applyBorder="1" applyAlignment="1">
      <alignment horizontal="center" vertical="center" wrapText="1"/>
    </xf>
    <xf numFmtId="0" fontId="40" fillId="0" borderId="8" xfId="0" applyFont="1" applyBorder="1" applyAlignment="1">
      <alignment horizontal="center" vertical="center" wrapText="1"/>
    </xf>
    <xf numFmtId="3" fontId="21" fillId="0" borderId="0" xfId="0" applyNumberFormat="1" applyFont="1" applyBorder="1" applyAlignment="1">
      <alignment vertical="center" wrapText="1"/>
    </xf>
    <xf numFmtId="3" fontId="17" fillId="0" borderId="0" xfId="0" applyNumberFormat="1" applyFont="1"/>
    <xf numFmtId="166" fontId="43" fillId="7" borderId="8" xfId="0" applyNumberFormat="1" applyFont="1" applyFill="1" applyBorder="1" applyAlignment="1">
      <alignment horizontal="center" vertical="center" wrapText="1"/>
    </xf>
    <xf numFmtId="167" fontId="40" fillId="0" borderId="8" xfId="0" applyNumberFormat="1" applyFont="1" applyBorder="1" applyAlignment="1">
      <alignment horizontal="center" vertical="center" wrapText="1"/>
    </xf>
    <xf numFmtId="3" fontId="40" fillId="7" borderId="8" xfId="0" applyNumberFormat="1" applyFont="1" applyFill="1" applyBorder="1" applyAlignment="1">
      <alignment horizontal="center" vertical="center" wrapText="1"/>
    </xf>
    <xf numFmtId="3" fontId="40" fillId="8" borderId="8" xfId="0" applyNumberFormat="1" applyFont="1" applyFill="1" applyBorder="1" applyAlignment="1">
      <alignment horizontal="center" vertical="center" wrapText="1"/>
    </xf>
    <xf numFmtId="0" fontId="42" fillId="0" borderId="8" xfId="0" applyFont="1" applyBorder="1" applyAlignment="1">
      <alignment horizontal="center" vertical="center" wrapText="1"/>
    </xf>
    <xf numFmtId="166" fontId="42" fillId="7" borderId="8" xfId="0" applyNumberFormat="1" applyFont="1" applyFill="1" applyBorder="1" applyAlignment="1">
      <alignment horizontal="center" vertical="center" wrapText="1"/>
    </xf>
    <xf numFmtId="167" fontId="42" fillId="7" borderId="8" xfId="0" applyNumberFormat="1" applyFont="1" applyFill="1" applyBorder="1" applyAlignment="1">
      <alignment horizontal="center" vertical="center" wrapText="1"/>
    </xf>
    <xf numFmtId="167" fontId="42" fillId="0" borderId="8" xfId="0" applyNumberFormat="1" applyFont="1" applyBorder="1" applyAlignment="1">
      <alignment horizontal="center" vertical="center" wrapText="1"/>
    </xf>
    <xf numFmtId="3" fontId="40" fillId="0" borderId="8" xfId="0" applyNumberFormat="1" applyFont="1" applyBorder="1" applyAlignment="1">
      <alignment horizontal="center" vertical="center" wrapText="1"/>
    </xf>
    <xf numFmtId="1" fontId="40" fillId="0" borderId="8" xfId="0" applyNumberFormat="1" applyFont="1" applyBorder="1" applyAlignment="1">
      <alignment horizontal="center" vertical="center" wrapText="1"/>
    </xf>
    <xf numFmtId="1" fontId="40" fillId="7" borderId="8" xfId="0" applyNumberFormat="1" applyFont="1" applyFill="1" applyBorder="1" applyAlignment="1">
      <alignment horizontal="center" vertical="center" wrapText="1"/>
    </xf>
    <xf numFmtId="0" fontId="21" fillId="0" borderId="8" xfId="0" applyFont="1" applyBorder="1" applyAlignment="1">
      <alignment vertical="top" wrapText="1"/>
    </xf>
    <xf numFmtId="166" fontId="43" fillId="0" borderId="8" xfId="0" applyNumberFormat="1" applyFont="1" applyBorder="1" applyAlignment="1">
      <alignment horizontal="center" vertical="center"/>
    </xf>
    <xf numFmtId="0" fontId="43" fillId="0" borderId="8" xfId="0" applyFont="1" applyBorder="1" applyAlignment="1">
      <alignment horizontal="center" vertical="center" wrapText="1"/>
    </xf>
    <xf numFmtId="167" fontId="43" fillId="7" borderId="8" xfId="0" applyNumberFormat="1" applyFont="1" applyFill="1" applyBorder="1" applyAlignment="1">
      <alignment horizontal="center" vertical="center" wrapText="1"/>
    </xf>
    <xf numFmtId="0" fontId="42" fillId="0" borderId="8" xfId="0" applyFont="1" applyBorder="1" applyAlignment="1">
      <alignment vertical="center" wrapText="1"/>
    </xf>
    <xf numFmtId="0" fontId="40" fillId="7" borderId="8" xfId="0" applyFont="1" applyFill="1" applyBorder="1" applyAlignment="1">
      <alignment horizontal="center" vertical="center" wrapText="1"/>
    </xf>
    <xf numFmtId="0" fontId="21" fillId="7" borderId="8" xfId="0" applyFont="1" applyFill="1" applyBorder="1" applyAlignment="1">
      <alignment vertical="top" wrapText="1"/>
    </xf>
    <xf numFmtId="0" fontId="42" fillId="7" borderId="8" xfId="0" applyFont="1" applyFill="1" applyBorder="1" applyAlignment="1">
      <alignment horizontal="center" vertical="center" wrapText="1"/>
    </xf>
    <xf numFmtId="0" fontId="21" fillId="7" borderId="8" xfId="0" applyFont="1" applyFill="1" applyBorder="1" applyAlignment="1">
      <alignment horizontal="left" vertical="top" wrapText="1"/>
    </xf>
    <xf numFmtId="167" fontId="17" fillId="7" borderId="8" xfId="0" applyNumberFormat="1" applyFont="1" applyFill="1" applyBorder="1" applyAlignment="1">
      <alignment horizontal="left" vertical="top" wrapText="1"/>
    </xf>
    <xf numFmtId="0" fontId="43" fillId="7" borderId="8" xfId="0" applyFont="1" applyFill="1" applyBorder="1" applyAlignment="1">
      <alignment horizontal="center" vertical="center" wrapText="1"/>
    </xf>
    <xf numFmtId="0" fontId="17" fillId="7" borderId="8" xfId="0" applyFont="1" applyFill="1" applyBorder="1" applyAlignment="1">
      <alignment horizontal="left" vertical="top" wrapText="1"/>
    </xf>
    <xf numFmtId="3" fontId="42" fillId="0" borderId="8" xfId="0" applyNumberFormat="1" applyFont="1" applyBorder="1" applyAlignment="1">
      <alignment horizontal="center" vertical="center" wrapText="1"/>
    </xf>
    <xf numFmtId="3" fontId="43" fillId="7" borderId="8" xfId="0" applyNumberFormat="1" applyFont="1" applyFill="1" applyBorder="1" applyAlignment="1">
      <alignment horizontal="center" vertical="center" wrapText="1"/>
    </xf>
    <xf numFmtId="0" fontId="17" fillId="7" borderId="8" xfId="0" applyFont="1" applyFill="1" applyBorder="1" applyAlignment="1">
      <alignment horizontal="left" vertical="center" wrapText="1" indent="1"/>
    </xf>
    <xf numFmtId="0" fontId="17" fillId="0" borderId="8" xfId="0" applyFont="1" applyFill="1" applyBorder="1" applyAlignment="1">
      <alignment horizontal="center" vertical="center" wrapText="1"/>
    </xf>
    <xf numFmtId="3" fontId="40" fillId="8" borderId="8" xfId="0" applyNumberFormat="1" applyFont="1" applyFill="1" applyBorder="1" applyAlignment="1">
      <alignment horizontal="center" vertical="center"/>
    </xf>
    <xf numFmtId="166" fontId="40" fillId="0" borderId="8" xfId="0" applyNumberFormat="1" applyFont="1" applyBorder="1" applyAlignment="1">
      <alignment horizontal="center" vertical="center" wrapText="1"/>
    </xf>
    <xf numFmtId="0" fontId="3" fillId="9" borderId="8" xfId="5" applyFill="1" applyBorder="1"/>
    <xf numFmtId="0" fontId="27" fillId="0" borderId="8" xfId="0" applyFont="1" applyBorder="1" applyAlignment="1">
      <alignment horizontal="left" vertical="center" wrapText="1" indent="1"/>
    </xf>
    <xf numFmtId="0" fontId="27" fillId="0" borderId="8" xfId="0" applyFont="1" applyBorder="1" applyAlignment="1">
      <alignment horizontal="center" vertical="center" wrapText="1"/>
    </xf>
    <xf numFmtId="3" fontId="27" fillId="7" borderId="8" xfId="0" applyNumberFormat="1" applyFont="1" applyFill="1" applyBorder="1" applyAlignment="1">
      <alignment horizontal="center" vertical="center" wrapText="1"/>
    </xf>
    <xf numFmtId="0" fontId="47" fillId="9" borderId="8" xfId="5" applyFont="1" applyFill="1" applyBorder="1"/>
    <xf numFmtId="3" fontId="40" fillId="7" borderId="8" xfId="0" applyNumberFormat="1" applyFont="1" applyFill="1" applyBorder="1" applyAlignment="1">
      <alignment horizontal="center" vertical="center"/>
    </xf>
    <xf numFmtId="0" fontId="48" fillId="0" borderId="0" xfId="0" applyFont="1"/>
    <xf numFmtId="0" fontId="17" fillId="7" borderId="8" xfId="0" applyFont="1" applyFill="1" applyBorder="1" applyAlignment="1">
      <alignment vertical="top" wrapText="1"/>
    </xf>
    <xf numFmtId="0" fontId="41" fillId="7" borderId="8" xfId="0" applyFont="1" applyFill="1" applyBorder="1" applyAlignment="1">
      <alignment horizontal="left" vertical="top" wrapText="1"/>
    </xf>
    <xf numFmtId="166" fontId="41" fillId="7" borderId="8" xfId="0" applyNumberFormat="1" applyFont="1" applyFill="1" applyBorder="1" applyAlignment="1">
      <alignment horizontal="center" vertical="center" wrapText="1"/>
    </xf>
    <xf numFmtId="167" fontId="41" fillId="7" borderId="8" xfId="0" applyNumberFormat="1" applyFont="1" applyFill="1" applyBorder="1" applyAlignment="1">
      <alignment horizontal="center" vertical="center" wrapText="1"/>
    </xf>
    <xf numFmtId="167" fontId="41" fillId="0" borderId="8" xfId="0" applyNumberFormat="1" applyFont="1" applyBorder="1" applyAlignment="1">
      <alignment horizontal="center" vertical="center" wrapText="1"/>
    </xf>
    <xf numFmtId="167" fontId="0" fillId="0" borderId="0" xfId="0" applyNumberFormat="1"/>
    <xf numFmtId="166" fontId="41" fillId="0" borderId="8" xfId="0" applyNumberFormat="1" applyFont="1" applyBorder="1" applyAlignment="1">
      <alignment horizontal="center" vertical="center" wrapText="1"/>
    </xf>
    <xf numFmtId="0" fontId="49" fillId="7" borderId="8" xfId="0" applyFont="1" applyFill="1" applyBorder="1" applyAlignment="1">
      <alignment horizontal="center" vertical="center" wrapText="1"/>
    </xf>
    <xf numFmtId="166" fontId="40" fillId="7" borderId="8" xfId="0" applyNumberFormat="1" applyFont="1" applyFill="1" applyBorder="1" applyAlignment="1">
      <alignment horizontal="center" vertical="center"/>
    </xf>
    <xf numFmtId="0" fontId="40" fillId="7" borderId="8" xfId="0" applyFont="1" applyFill="1" applyBorder="1" applyAlignment="1">
      <alignment vertical="top" wrapText="1"/>
    </xf>
    <xf numFmtId="0" fontId="43" fillId="7" borderId="8" xfId="0" applyFont="1" applyFill="1" applyBorder="1" applyAlignment="1">
      <alignment vertical="top" wrapText="1"/>
    </xf>
    <xf numFmtId="0" fontId="42" fillId="7" borderId="8" xfId="0" applyFont="1" applyFill="1" applyBorder="1" applyAlignment="1">
      <alignment vertical="center" wrapText="1"/>
    </xf>
    <xf numFmtId="0" fontId="17" fillId="8" borderId="8" xfId="0" applyFont="1" applyFill="1" applyBorder="1" applyAlignment="1">
      <alignment horizontal="left" vertical="top" wrapText="1"/>
    </xf>
    <xf numFmtId="166" fontId="0" fillId="0" borderId="0" xfId="0" applyNumberFormat="1"/>
    <xf numFmtId="0" fontId="17" fillId="0" borderId="8" xfId="0" applyFont="1" applyFill="1" applyBorder="1" applyAlignment="1" applyProtection="1">
      <alignment horizontal="left" vertical="top" wrapText="1" indent="1"/>
    </xf>
    <xf numFmtId="168" fontId="51" fillId="0" borderId="11" xfId="1" applyNumberFormat="1" applyFont="1" applyFill="1" applyBorder="1" applyAlignment="1">
      <alignment horizontal="center" vertical="center" wrapText="1"/>
    </xf>
    <xf numFmtId="168" fontId="51" fillId="0" borderId="8" xfId="1" applyNumberFormat="1" applyFont="1" applyFill="1" applyBorder="1" applyAlignment="1">
      <alignment horizontal="center" vertical="center" wrapText="1"/>
    </xf>
    <xf numFmtId="168" fontId="52" fillId="0" borderId="8" xfId="1" applyNumberFormat="1" applyFont="1" applyFill="1" applyBorder="1" applyAlignment="1">
      <alignment horizontal="center" vertical="center" wrapText="1"/>
    </xf>
    <xf numFmtId="168" fontId="52" fillId="0" borderId="11" xfId="1" applyNumberFormat="1" applyFont="1" applyFill="1" applyBorder="1" applyAlignment="1">
      <alignment horizontal="center" vertical="center" wrapText="1"/>
    </xf>
    <xf numFmtId="168" fontId="48" fillId="0" borderId="0" xfId="0" applyNumberFormat="1" applyFont="1"/>
    <xf numFmtId="0" fontId="18" fillId="0" borderId="23" xfId="0" applyFont="1" applyBorder="1" applyAlignment="1">
      <alignment horizontal="center" vertical="center" wrapText="1"/>
    </xf>
    <xf numFmtId="0" fontId="17" fillId="0" borderId="11" xfId="0" applyFont="1" applyBorder="1" applyAlignment="1">
      <alignment vertical="top" wrapText="1"/>
    </xf>
    <xf numFmtId="0" fontId="17" fillId="0" borderId="11" xfId="0" applyFont="1" applyBorder="1" applyAlignment="1">
      <alignment horizontal="center" vertical="center" wrapText="1"/>
    </xf>
    <xf numFmtId="0" fontId="21" fillId="7"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0" fillId="0" borderId="8" xfId="0" applyBorder="1"/>
    <xf numFmtId="0" fontId="18" fillId="0" borderId="8"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22" xfId="0" applyFont="1" applyBorder="1" applyAlignment="1">
      <alignment horizontal="center" vertical="center" wrapText="1"/>
    </xf>
    <xf numFmtId="166" fontId="18" fillId="10" borderId="8" xfId="14" applyNumberFormat="1" applyFont="1" applyFill="1" applyBorder="1" applyAlignment="1">
      <alignment horizontal="left" vertical="top" wrapText="1"/>
    </xf>
    <xf numFmtId="0" fontId="40" fillId="0" borderId="0" xfId="0" applyFont="1"/>
    <xf numFmtId="0" fontId="21" fillId="0" borderId="9" xfId="0" applyFont="1" applyBorder="1" applyAlignment="1">
      <alignment horizontal="center" vertical="center" wrapText="1"/>
    </xf>
    <xf numFmtId="0" fontId="17" fillId="0" borderId="8" xfId="0" applyFont="1" applyBorder="1"/>
    <xf numFmtId="0" fontId="41" fillId="0" borderId="7" xfId="0" applyFont="1" applyBorder="1" applyAlignment="1">
      <alignment horizontal="center" vertical="center" wrapText="1"/>
    </xf>
    <xf numFmtId="0" fontId="17" fillId="0" borderId="9" xfId="0" applyFont="1" applyBorder="1" applyAlignment="1">
      <alignment horizontal="left" vertical="center" wrapText="1" indent="1"/>
    </xf>
    <xf numFmtId="0" fontId="41" fillId="7" borderId="7" xfId="0" applyFont="1" applyFill="1" applyBorder="1" applyAlignment="1">
      <alignment horizontal="center" vertical="center" wrapText="1"/>
    </xf>
    <xf numFmtId="0" fontId="21" fillId="7" borderId="9" xfId="0" applyFont="1" applyFill="1" applyBorder="1" applyAlignment="1">
      <alignment horizontal="left" vertical="center" wrapText="1"/>
    </xf>
    <xf numFmtId="0" fontId="21" fillId="0" borderId="10" xfId="0" applyFont="1" applyBorder="1" applyAlignment="1">
      <alignment horizontal="left" vertical="center" wrapText="1" indent="1"/>
    </xf>
    <xf numFmtId="0" fontId="41" fillId="0" borderId="8" xfId="0" applyFont="1" applyBorder="1" applyAlignment="1">
      <alignment horizontal="left" vertical="center" wrapText="1"/>
    </xf>
    <xf numFmtId="0" fontId="35" fillId="0" borderId="8" xfId="5" applyFont="1" applyFill="1" applyBorder="1" applyAlignment="1">
      <alignment horizontal="left" vertical="top" wrapText="1" indent="1"/>
    </xf>
    <xf numFmtId="168" fontId="53" fillId="0" borderId="8" xfId="1" applyNumberFormat="1" applyFont="1" applyFill="1" applyBorder="1" applyAlignment="1">
      <alignment horizontal="center" vertical="center" wrapText="1"/>
    </xf>
    <xf numFmtId="4" fontId="17" fillId="7" borderId="8" xfId="0" applyNumberFormat="1" applyFont="1" applyFill="1" applyBorder="1" applyAlignment="1">
      <alignment horizontal="center" vertical="center" wrapText="1"/>
    </xf>
    <xf numFmtId="0" fontId="41" fillId="0" borderId="8" xfId="0" applyFont="1" applyBorder="1" applyAlignment="1">
      <alignment horizontal="left" vertical="center" wrapText="1" indent="1"/>
    </xf>
    <xf numFmtId="0" fontId="41" fillId="0" borderId="11" xfId="0" applyFont="1" applyBorder="1" applyAlignment="1">
      <alignment horizontal="center" vertical="center" wrapText="1"/>
    </xf>
    <xf numFmtId="0" fontId="40" fillId="0" borderId="9" xfId="0" applyFont="1" applyBorder="1" applyAlignment="1">
      <alignment horizontal="center" vertical="center" wrapText="1"/>
    </xf>
    <xf numFmtId="168" fontId="0" fillId="0" borderId="0" xfId="0" applyNumberFormat="1"/>
    <xf numFmtId="4" fontId="0" fillId="0" borderId="0" xfId="0" applyNumberFormat="1"/>
    <xf numFmtId="4" fontId="41" fillId="0" borderId="8" xfId="0" applyNumberFormat="1" applyFont="1" applyBorder="1" applyAlignment="1">
      <alignment horizontal="center" vertical="center" wrapText="1"/>
    </xf>
    <xf numFmtId="0" fontId="17" fillId="7" borderId="8" xfId="0" applyFont="1" applyFill="1" applyBorder="1" applyAlignment="1">
      <alignment horizontal="left" vertical="center" wrapText="1"/>
    </xf>
    <xf numFmtId="3" fontId="41" fillId="7" borderId="8"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11" borderId="25" xfId="0" applyFont="1" applyFill="1" applyBorder="1" applyAlignment="1">
      <alignment vertical="center" wrapText="1"/>
    </xf>
    <xf numFmtId="0" fontId="17" fillId="11" borderId="8" xfId="0" applyFont="1" applyFill="1" applyBorder="1" applyAlignment="1">
      <alignment vertical="center" wrapText="1"/>
    </xf>
    <xf numFmtId="0" fontId="43" fillId="0" borderId="8" xfId="0" applyFont="1" applyBorder="1"/>
    <xf numFmtId="0" fontId="43" fillId="0" borderId="8" xfId="0" applyFont="1" applyBorder="1" applyAlignment="1">
      <alignment horizontal="center"/>
    </xf>
    <xf numFmtId="0" fontId="43" fillId="0" borderId="8" xfId="0" applyFont="1" applyBorder="1" applyAlignment="1">
      <alignment wrapText="1"/>
    </xf>
    <xf numFmtId="166" fontId="43" fillId="0" borderId="8" xfId="0" applyNumberFormat="1" applyFont="1" applyBorder="1" applyAlignment="1">
      <alignment horizontal="center"/>
    </xf>
    <xf numFmtId="0" fontId="43" fillId="0" borderId="8" xfId="0" applyFont="1" applyBorder="1" applyAlignment="1">
      <alignment vertical="center"/>
    </xf>
    <xf numFmtId="0" fontId="43" fillId="0" borderId="8"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vertical="center" wrapText="1"/>
    </xf>
    <xf numFmtId="0" fontId="43" fillId="0" borderId="8" xfId="0" applyFont="1" applyBorder="1" applyAlignment="1">
      <alignment horizontal="center" vertical="center"/>
    </xf>
    <xf numFmtId="3" fontId="21" fillId="0" borderId="8" xfId="0" applyNumberFormat="1" applyFont="1" applyBorder="1" applyAlignment="1">
      <alignment horizontal="center" vertical="center" wrapText="1"/>
    </xf>
    <xf numFmtId="3" fontId="17" fillId="10" borderId="8" xfId="13" applyNumberFormat="1" applyFont="1" applyFill="1" applyBorder="1" applyAlignment="1">
      <alignment horizontal="left" vertical="top" wrapText="1"/>
    </xf>
    <xf numFmtId="0" fontId="21" fillId="0" borderId="9" xfId="0" applyFont="1" applyBorder="1" applyAlignment="1">
      <alignment horizontal="left" vertical="center" wrapText="1" indent="1"/>
    </xf>
    <xf numFmtId="0" fontId="17" fillId="0" borderId="9" xfId="0" applyFont="1" applyFill="1" applyBorder="1" applyAlignment="1">
      <alignment horizontal="center" vertical="center" wrapText="1"/>
    </xf>
    <xf numFmtId="0" fontId="0" fillId="0" borderId="0" xfId="0" applyFill="1"/>
    <xf numFmtId="0" fontId="17" fillId="0" borderId="8" xfId="0" applyFont="1" applyFill="1" applyBorder="1" applyAlignment="1">
      <alignment horizontal="left" vertical="top" wrapText="1"/>
    </xf>
    <xf numFmtId="166" fontId="41" fillId="0" borderId="11" xfId="0" applyNumberFormat="1" applyFont="1" applyBorder="1" applyAlignment="1">
      <alignment horizontal="center" vertical="center" wrapText="1"/>
    </xf>
    <xf numFmtId="1" fontId="17" fillId="7" borderId="8" xfId="0" applyNumberFormat="1" applyFont="1" applyFill="1" applyBorder="1" applyAlignment="1">
      <alignment horizontal="left" vertical="center" wrapText="1"/>
    </xf>
    <xf numFmtId="167" fontId="43" fillId="0" borderId="8" xfId="0" applyNumberFormat="1" applyFont="1" applyBorder="1" applyAlignment="1">
      <alignment horizontal="center" vertical="center" wrapText="1"/>
    </xf>
    <xf numFmtId="0" fontId="21" fillId="0" borderId="9" xfId="0" applyFont="1" applyFill="1" applyBorder="1" applyAlignment="1">
      <alignment horizontal="left" vertical="center" wrapText="1" indent="1"/>
    </xf>
    <xf numFmtId="3" fontId="42" fillId="0" borderId="8" xfId="0" applyNumberFormat="1" applyFont="1" applyBorder="1" applyAlignment="1">
      <alignment horizontal="center" vertical="center"/>
    </xf>
    <xf numFmtId="3" fontId="42" fillId="7" borderId="8" xfId="0" applyNumberFormat="1" applyFont="1" applyFill="1" applyBorder="1" applyAlignment="1">
      <alignment horizontal="center" vertical="center" wrapText="1"/>
    </xf>
    <xf numFmtId="0" fontId="41" fillId="0" borderId="8" xfId="5" applyFont="1" applyFill="1" applyBorder="1" applyAlignment="1">
      <alignment horizontal="left" vertical="top" wrapText="1" indent="1"/>
    </xf>
    <xf numFmtId="166" fontId="17" fillId="0" borderId="8" xfId="0" applyNumberFormat="1" applyFont="1" applyBorder="1" applyAlignment="1">
      <alignment horizontal="center" vertical="center"/>
    </xf>
    <xf numFmtId="1" fontId="17" fillId="7" borderId="8" xfId="0" applyNumberFormat="1" applyFont="1" applyFill="1" applyBorder="1" applyAlignment="1">
      <alignment horizontal="center" vertical="center" wrapText="1"/>
    </xf>
    <xf numFmtId="0" fontId="17" fillId="0" borderId="8" xfId="0" applyFont="1" applyBorder="1" applyAlignment="1">
      <alignment horizontal="left" vertical="center" wrapText="1"/>
    </xf>
    <xf numFmtId="3" fontId="21" fillId="7" borderId="8" xfId="0" applyNumberFormat="1" applyFont="1" applyFill="1" applyBorder="1" applyAlignment="1">
      <alignment horizontal="center" vertical="center" wrapText="1"/>
    </xf>
    <xf numFmtId="0" fontId="17" fillId="0" borderId="20" xfId="0" applyFont="1" applyBorder="1" applyAlignment="1">
      <alignment horizontal="left" vertical="top" wrapText="1"/>
    </xf>
    <xf numFmtId="1" fontId="42" fillId="7" borderId="8" xfId="0" applyNumberFormat="1" applyFont="1" applyFill="1" applyBorder="1" applyAlignment="1">
      <alignment horizontal="center" vertical="center" wrapText="1"/>
    </xf>
    <xf numFmtId="1" fontId="17" fillId="0" borderId="8" xfId="0" applyNumberFormat="1" applyFont="1" applyBorder="1" applyAlignment="1">
      <alignment horizontal="center" vertical="center" wrapText="1"/>
    </xf>
    <xf numFmtId="1" fontId="42" fillId="0" borderId="8" xfId="0" applyNumberFormat="1" applyFont="1" applyBorder="1" applyAlignment="1">
      <alignment horizontal="center" vertical="center" wrapText="1"/>
    </xf>
    <xf numFmtId="1" fontId="21" fillId="7" borderId="8" xfId="0" applyNumberFormat="1" applyFont="1" applyFill="1" applyBorder="1" applyAlignment="1">
      <alignment horizontal="center" vertical="center" wrapText="1"/>
    </xf>
    <xf numFmtId="166" fontId="21" fillId="0" borderId="8" xfId="0" applyNumberFormat="1" applyFont="1" applyBorder="1" applyAlignment="1">
      <alignment horizontal="center" vertical="center"/>
    </xf>
    <xf numFmtId="166" fontId="21" fillId="7" borderId="8" xfId="0" applyNumberFormat="1" applyFont="1" applyFill="1" applyBorder="1" applyAlignment="1">
      <alignment horizontal="center" vertical="center"/>
    </xf>
    <xf numFmtId="166" fontId="41" fillId="0" borderId="8" xfId="0" applyNumberFormat="1" applyFont="1" applyFill="1" applyBorder="1" applyAlignment="1">
      <alignment horizontal="center" vertical="center" wrapText="1"/>
    </xf>
    <xf numFmtId="166" fontId="41" fillId="0" borderId="8" xfId="0" applyNumberFormat="1" applyFont="1" applyFill="1" applyBorder="1" applyAlignment="1">
      <alignment horizontal="center" vertical="center"/>
    </xf>
    <xf numFmtId="166" fontId="41" fillId="0" borderId="8" xfId="0" applyNumberFormat="1" applyFont="1" applyBorder="1" applyAlignment="1">
      <alignment horizontal="center" vertical="center"/>
    </xf>
    <xf numFmtId="0" fontId="41" fillId="0" borderId="8" xfId="0" applyFont="1" applyFill="1" applyBorder="1" applyAlignment="1">
      <alignment horizontal="center" vertical="center" wrapText="1"/>
    </xf>
    <xf numFmtId="171" fontId="54" fillId="12" borderId="28" xfId="0" applyNumberFormat="1" applyFont="1" applyFill="1" applyBorder="1" applyAlignment="1">
      <alignment horizontal="right" vertical="center"/>
    </xf>
    <xf numFmtId="4" fontId="17" fillId="0" borderId="8" xfId="0" applyNumberFormat="1" applyFont="1" applyBorder="1" applyAlignment="1">
      <alignment horizontal="center" vertical="center" wrapText="1"/>
    </xf>
    <xf numFmtId="3" fontId="21" fillId="7" borderId="8" xfId="0" applyNumberFormat="1" applyFont="1" applyFill="1" applyBorder="1" applyAlignment="1">
      <alignment horizontal="center" vertical="center"/>
    </xf>
    <xf numFmtId="4" fontId="21" fillId="7" borderId="8" xfId="0" applyNumberFormat="1" applyFont="1" applyFill="1" applyBorder="1" applyAlignment="1">
      <alignment horizontal="center" vertical="center"/>
    </xf>
    <xf numFmtId="166" fontId="21" fillId="0" borderId="8" xfId="0" applyNumberFormat="1" applyFont="1" applyBorder="1" applyAlignment="1">
      <alignment horizontal="center" vertical="center" wrapText="1"/>
    </xf>
    <xf numFmtId="3" fontId="17" fillId="0" borderId="8" xfId="0" applyNumberFormat="1" applyFont="1" applyBorder="1" applyAlignment="1">
      <alignment horizontal="center" vertical="center"/>
    </xf>
    <xf numFmtId="167" fontId="21" fillId="0" borderId="8" xfId="0" applyNumberFormat="1" applyFont="1" applyBorder="1" applyAlignment="1">
      <alignment horizontal="center" vertical="center" wrapText="1"/>
    </xf>
    <xf numFmtId="0" fontId="41" fillId="0" borderId="8" xfId="0" applyFont="1" applyFill="1" applyBorder="1" applyAlignment="1">
      <alignment vertical="center" wrapText="1"/>
    </xf>
    <xf numFmtId="170" fontId="53" fillId="0" borderId="8" xfId="1" applyNumberFormat="1" applyFont="1" applyFill="1" applyBorder="1" applyAlignment="1">
      <alignment horizontal="center" vertical="center" wrapText="1"/>
    </xf>
    <xf numFmtId="0" fontId="49" fillId="0" borderId="8" xfId="0" applyFont="1" applyFill="1" applyBorder="1" applyAlignment="1">
      <alignment horizontal="center" vertical="center" wrapText="1"/>
    </xf>
    <xf numFmtId="167" fontId="41" fillId="0" borderId="8" xfId="0" applyNumberFormat="1" applyFont="1" applyFill="1" applyBorder="1" applyAlignment="1">
      <alignment horizontal="center" vertical="center" wrapText="1"/>
    </xf>
    <xf numFmtId="0" fontId="55" fillId="0" borderId="8" xfId="0" applyFont="1" applyFill="1" applyBorder="1" applyAlignment="1">
      <alignment vertical="center" wrapText="1"/>
    </xf>
    <xf numFmtId="0" fontId="41" fillId="0" borderId="7" xfId="0" applyFont="1" applyFill="1" applyBorder="1" applyAlignment="1">
      <alignment horizontal="center" vertical="center" wrapText="1"/>
    </xf>
    <xf numFmtId="3" fontId="41" fillId="0" borderId="7" xfId="0" applyNumberFormat="1" applyFont="1" applyFill="1" applyBorder="1" applyAlignment="1">
      <alignment horizontal="center" vertical="center" wrapText="1"/>
    </xf>
    <xf numFmtId="0" fontId="41" fillId="11" borderId="7" xfId="0" applyFont="1" applyFill="1" applyBorder="1" applyAlignment="1">
      <alignment horizontal="center" vertical="center" wrapText="1"/>
    </xf>
    <xf numFmtId="0" fontId="55" fillId="0" borderId="8" xfId="0" applyFont="1" applyBorder="1" applyAlignment="1">
      <alignment vertical="center" wrapText="1"/>
    </xf>
    <xf numFmtId="0" fontId="41" fillId="0" borderId="8" xfId="0" applyFont="1" applyBorder="1" applyAlignment="1">
      <alignment horizontal="center" vertical="center"/>
    </xf>
    <xf numFmtId="3" fontId="41" fillId="11" borderId="7" xfId="0" applyNumberFormat="1" applyFont="1" applyFill="1" applyBorder="1" applyAlignment="1">
      <alignment horizontal="center" vertical="center" wrapText="1"/>
    </xf>
    <xf numFmtId="0" fontId="49" fillId="0" borderId="8" xfId="0" applyFont="1" applyBorder="1" applyAlignment="1">
      <alignment horizontal="center" vertical="center" wrapText="1"/>
    </xf>
    <xf numFmtId="0" fontId="41" fillId="11" borderId="8" xfId="0" applyFont="1" applyFill="1" applyBorder="1" applyAlignment="1">
      <alignment horizontal="center" vertical="center" wrapText="1"/>
    </xf>
    <xf numFmtId="3" fontId="41" fillId="11" borderId="8" xfId="0" applyNumberFormat="1" applyFont="1" applyFill="1" applyBorder="1" applyAlignment="1">
      <alignment horizontal="center" vertical="center" wrapText="1"/>
    </xf>
    <xf numFmtId="0" fontId="41" fillId="0" borderId="8" xfId="0" applyFont="1" applyBorder="1"/>
    <xf numFmtId="0" fontId="41" fillId="0" borderId="8" xfId="0" applyFont="1" applyBorder="1" applyAlignment="1">
      <alignment vertical="center" wrapText="1"/>
    </xf>
    <xf numFmtId="166" fontId="42" fillId="0" borderId="8" xfId="0" applyNumberFormat="1" applyFont="1" applyFill="1" applyBorder="1" applyAlignment="1">
      <alignment horizontal="center" vertical="center" wrapText="1"/>
    </xf>
    <xf numFmtId="1" fontId="21" fillId="7" borderId="8" xfId="0" applyNumberFormat="1" applyFont="1" applyFill="1" applyBorder="1" applyAlignment="1">
      <alignment horizontal="left" vertical="center" wrapText="1"/>
    </xf>
    <xf numFmtId="0" fontId="17" fillId="0" borderId="8" xfId="0" applyFont="1" applyBorder="1" applyAlignment="1">
      <alignment vertical="center" wrapText="1"/>
    </xf>
    <xf numFmtId="166" fontId="57" fillId="7" borderId="8" xfId="0" applyNumberFormat="1" applyFont="1" applyFill="1" applyBorder="1" applyAlignment="1">
      <alignment horizontal="center" vertical="center" wrapText="1"/>
    </xf>
    <xf numFmtId="0" fontId="50" fillId="7" borderId="8" xfId="0" applyFont="1" applyFill="1" applyBorder="1" applyAlignment="1">
      <alignment horizontal="left" vertical="top" wrapText="1"/>
    </xf>
    <xf numFmtId="3" fontId="0" fillId="0" borderId="0" xfId="0" applyNumberFormat="1"/>
    <xf numFmtId="0" fontId="44" fillId="0" borderId="8" xfId="0" applyFont="1" applyBorder="1" applyAlignment="1">
      <alignment horizontal="center" vertical="center" wrapText="1"/>
    </xf>
    <xf numFmtId="0" fontId="41" fillId="0" borderId="8" xfId="0" applyFont="1" applyBorder="1" applyAlignment="1">
      <alignment vertical="top" wrapText="1"/>
    </xf>
    <xf numFmtId="0" fontId="60" fillId="0" borderId="8" xfId="0" applyFont="1" applyBorder="1"/>
    <xf numFmtId="0" fontId="17" fillId="7" borderId="0" xfId="0" applyFont="1" applyFill="1" applyBorder="1" applyAlignment="1">
      <alignment vertical="top" wrapText="1"/>
    </xf>
    <xf numFmtId="0" fontId="62" fillId="0" borderId="8" xfId="0" applyFont="1" applyBorder="1"/>
    <xf numFmtId="1" fontId="40" fillId="0" borderId="8" xfId="0" applyNumberFormat="1" applyFont="1" applyFill="1" applyBorder="1" applyAlignment="1">
      <alignment horizontal="center" vertical="center" wrapText="1"/>
    </xf>
    <xf numFmtId="0" fontId="35" fillId="0" borderId="8" xfId="5" applyFont="1" applyFill="1" applyBorder="1" applyAlignment="1">
      <alignment horizontal="left" vertical="center" wrapText="1" indent="1"/>
    </xf>
    <xf numFmtId="0" fontId="17" fillId="0" borderId="20" xfId="0" applyFont="1" applyBorder="1" applyAlignment="1">
      <alignment horizontal="left" vertical="center" wrapText="1"/>
    </xf>
    <xf numFmtId="0" fontId="17" fillId="0" borderId="11" xfId="0" applyFont="1" applyBorder="1" applyAlignment="1">
      <alignment vertical="center" wrapText="1"/>
    </xf>
    <xf numFmtId="0" fontId="17" fillId="0" borderId="8" xfId="0" applyFont="1" applyFill="1" applyBorder="1" applyAlignment="1">
      <alignment horizontal="left" vertical="center" wrapText="1"/>
    </xf>
    <xf numFmtId="3" fontId="21" fillId="0" borderId="8" xfId="0" applyNumberFormat="1" applyFont="1" applyFill="1" applyBorder="1" applyAlignment="1">
      <alignment horizontal="center" vertical="center" wrapText="1"/>
    </xf>
    <xf numFmtId="0" fontId="41" fillId="0" borderId="8" xfId="0" applyFont="1" applyBorder="1" applyAlignment="1">
      <alignment horizontal="center"/>
    </xf>
    <xf numFmtId="1" fontId="17" fillId="0" borderId="8" xfId="0" applyNumberFormat="1" applyFont="1" applyFill="1" applyBorder="1" applyAlignment="1">
      <alignment horizontal="center" vertical="center" wrapText="1"/>
    </xf>
    <xf numFmtId="0" fontId="21" fillId="0" borderId="8" xfId="0" applyFont="1" applyBorder="1"/>
    <xf numFmtId="0" fontId="41" fillId="0" borderId="8" xfId="0" applyFont="1" applyBorder="1" applyAlignment="1">
      <alignment wrapText="1"/>
    </xf>
    <xf numFmtId="3" fontId="40" fillId="0" borderId="8" xfId="0" applyNumberFormat="1" applyFont="1" applyFill="1" applyBorder="1" applyAlignment="1">
      <alignment horizontal="center" vertical="center" wrapText="1"/>
    </xf>
    <xf numFmtId="0" fontId="42" fillId="7" borderId="8" xfId="0" applyFont="1" applyFill="1" applyBorder="1" applyAlignment="1">
      <alignment vertical="top" wrapText="1"/>
    </xf>
    <xf numFmtId="166" fontId="63" fillId="0" borderId="8" xfId="0" applyNumberFormat="1" applyFont="1" applyBorder="1" applyAlignment="1">
      <alignment horizontal="center" vertical="center"/>
    </xf>
    <xf numFmtId="166" fontId="64" fillId="0" borderId="8" xfId="0" applyNumberFormat="1" applyFont="1" applyBorder="1" applyAlignment="1">
      <alignment horizontal="center" vertical="center"/>
    </xf>
    <xf numFmtId="166" fontId="64" fillId="7" borderId="8" xfId="1" applyNumberFormat="1" applyFont="1" applyFill="1" applyBorder="1" applyAlignment="1">
      <alignment horizontal="center" vertical="center"/>
    </xf>
    <xf numFmtId="166" fontId="63" fillId="7" borderId="8" xfId="1" applyNumberFormat="1" applyFont="1" applyFill="1" applyBorder="1" applyAlignment="1">
      <alignment horizontal="center" vertical="center"/>
    </xf>
    <xf numFmtId="166" fontId="64" fillId="7" borderId="8" xfId="0" applyNumberFormat="1" applyFont="1" applyFill="1" applyBorder="1" applyAlignment="1">
      <alignment horizontal="center" vertical="center" wrapText="1"/>
    </xf>
    <xf numFmtId="0" fontId="66" fillId="0" borderId="8" xfId="0" applyFont="1" applyBorder="1" applyAlignment="1">
      <alignment vertical="top" wrapText="1"/>
    </xf>
    <xf numFmtId="0" fontId="66" fillId="0" borderId="8" xfId="0" applyFont="1" applyBorder="1" applyAlignment="1">
      <alignment horizontal="left" vertical="top" wrapText="1"/>
    </xf>
    <xf numFmtId="0" fontId="65" fillId="0" borderId="8" xfId="0" applyFont="1" applyBorder="1" applyAlignment="1">
      <alignment vertical="center" wrapText="1"/>
    </xf>
    <xf numFmtId="172" fontId="67" fillId="0" borderId="8" xfId="37" applyNumberFormat="1" applyFont="1" applyFill="1" applyBorder="1" applyAlignment="1">
      <alignment horizontal="center" vertical="center" wrapText="1"/>
    </xf>
    <xf numFmtId="3" fontId="17" fillId="0" borderId="29" xfId="36" applyNumberFormat="1" applyFont="1" applyFill="1" applyBorder="1" applyAlignment="1">
      <alignment horizontal="center" vertical="center" wrapText="1"/>
    </xf>
    <xf numFmtId="0" fontId="17" fillId="7" borderId="8" xfId="0" applyFont="1" applyFill="1" applyBorder="1" applyAlignment="1">
      <alignment vertical="center" wrapText="1"/>
    </xf>
    <xf numFmtId="0" fontId="68" fillId="0" borderId="0" xfId="0" applyFont="1" applyAlignment="1">
      <alignment horizontal="justify" vertical="center"/>
    </xf>
    <xf numFmtId="0" fontId="21" fillId="7" borderId="11" xfId="0" applyFont="1" applyFill="1" applyBorder="1" applyAlignment="1">
      <alignment vertical="top" wrapText="1"/>
    </xf>
    <xf numFmtId="0" fontId="41" fillId="7" borderId="11" xfId="0" applyFont="1" applyFill="1" applyBorder="1" applyAlignment="1">
      <alignment vertical="top" wrapText="1"/>
    </xf>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17" fillId="0" borderId="11" xfId="0" applyFont="1" applyBorder="1"/>
    <xf numFmtId="0" fontId="17" fillId="0" borderId="8" xfId="0" applyFont="1" applyBorder="1" applyAlignment="1">
      <alignment wrapText="1"/>
    </xf>
    <xf numFmtId="0" fontId="27" fillId="7" borderId="8" xfId="0" applyFont="1" applyFill="1" applyBorder="1" applyAlignment="1">
      <alignment horizontal="center" vertical="center" wrapText="1"/>
    </xf>
    <xf numFmtId="167" fontId="43" fillId="0" borderId="8" xfId="0" applyNumberFormat="1" applyFont="1" applyBorder="1" applyAlignment="1">
      <alignment horizontal="center" vertical="center"/>
    </xf>
    <xf numFmtId="0" fontId="65" fillId="7" borderId="8" xfId="0" applyFont="1" applyFill="1" applyBorder="1" applyAlignment="1">
      <alignment horizontal="left" vertical="top" wrapText="1"/>
    </xf>
    <xf numFmtId="4" fontId="41" fillId="7" borderId="8" xfId="0" applyNumberFormat="1" applyFont="1" applyFill="1" applyBorder="1" applyAlignment="1">
      <alignment horizontal="center" vertical="center" wrapText="1"/>
    </xf>
    <xf numFmtId="0" fontId="17" fillId="7" borderId="20" xfId="0" applyFont="1" applyFill="1" applyBorder="1" applyAlignment="1">
      <alignment horizontal="left" vertical="center" wrapText="1"/>
    </xf>
    <xf numFmtId="0" fontId="60" fillId="7" borderId="8" xfId="0" applyFont="1" applyFill="1" applyBorder="1" applyAlignment="1">
      <alignment horizontal="left" vertical="center" wrapText="1"/>
    </xf>
    <xf numFmtId="0" fontId="70" fillId="0" borderId="0" xfId="0" applyFont="1"/>
    <xf numFmtId="0" fontId="60" fillId="7" borderId="8" xfId="0" applyFont="1" applyFill="1" applyBorder="1" applyAlignment="1">
      <alignment horizontal="left" vertical="top" wrapText="1"/>
    </xf>
    <xf numFmtId="0" fontId="0" fillId="8" borderId="0" xfId="0" applyFill="1"/>
    <xf numFmtId="0" fontId="61" fillId="7" borderId="8" xfId="0" applyFont="1" applyFill="1" applyBorder="1" applyAlignment="1">
      <alignment horizontal="left" vertical="top" wrapText="1"/>
    </xf>
    <xf numFmtId="0" fontId="43" fillId="7" borderId="8" xfId="38" applyFont="1" applyFill="1" applyBorder="1" applyAlignment="1">
      <alignment horizontal="center"/>
    </xf>
    <xf numFmtId="166" fontId="43" fillId="7" borderId="8" xfId="38" applyNumberFormat="1" applyFont="1" applyFill="1" applyBorder="1" applyAlignment="1">
      <alignment horizontal="center"/>
    </xf>
    <xf numFmtId="0" fontId="44" fillId="0" borderId="8" xfId="0" applyFont="1" applyBorder="1"/>
    <xf numFmtId="4" fontId="43" fillId="7" borderId="8" xfId="38" applyNumberFormat="1" applyFont="1" applyFill="1" applyBorder="1" applyAlignment="1">
      <alignment horizontal="center"/>
    </xf>
    <xf numFmtId="167" fontId="43" fillId="7" borderId="8" xfId="38" applyNumberFormat="1" applyFont="1" applyFill="1" applyBorder="1" applyAlignment="1">
      <alignment horizontal="center"/>
    </xf>
    <xf numFmtId="1" fontId="43" fillId="7" borderId="8" xfId="38" applyNumberFormat="1" applyFont="1" applyFill="1" applyBorder="1" applyAlignment="1">
      <alignment horizontal="center"/>
    </xf>
    <xf numFmtId="3" fontId="43" fillId="7" borderId="8" xfId="38" applyNumberFormat="1" applyFont="1" applyFill="1" applyBorder="1" applyAlignment="1">
      <alignment horizontal="center"/>
    </xf>
    <xf numFmtId="166" fontId="44" fillId="0" borderId="8" xfId="0" applyNumberFormat="1" applyFont="1" applyBorder="1" applyAlignment="1">
      <alignment horizontal="center" vertical="center"/>
    </xf>
    <xf numFmtId="166" fontId="43" fillId="0" borderId="11" xfId="0" applyNumberFormat="1" applyFont="1" applyBorder="1" applyAlignment="1">
      <alignment horizontal="center"/>
    </xf>
    <xf numFmtId="0" fontId="40" fillId="0" borderId="8" xfId="0" applyFont="1" applyBorder="1" applyAlignment="1">
      <alignment vertical="center" wrapText="1"/>
    </xf>
    <xf numFmtId="166" fontId="43" fillId="7" borderId="8" xfId="38" applyNumberFormat="1" applyFont="1" applyFill="1" applyBorder="1" applyAlignment="1">
      <alignment horizontal="center" vertical="center"/>
    </xf>
    <xf numFmtId="0" fontId="17" fillId="7" borderId="9" xfId="0" applyFont="1" applyFill="1" applyBorder="1" applyAlignment="1">
      <alignment horizontal="left" vertical="center" wrapText="1"/>
    </xf>
    <xf numFmtId="0" fontId="66" fillId="0" borderId="8" xfId="0" applyFont="1" applyFill="1" applyBorder="1" applyAlignment="1">
      <alignment horizontal="center" vertical="center" wrapText="1"/>
    </xf>
    <xf numFmtId="0" fontId="66" fillId="0" borderId="8" xfId="0" applyFont="1" applyFill="1" applyBorder="1" applyAlignment="1">
      <alignment horizontal="left" vertical="top" wrapText="1"/>
    </xf>
    <xf numFmtId="0" fontId="17" fillId="7" borderId="11" xfId="0" applyFont="1" applyFill="1" applyBorder="1" applyAlignment="1">
      <alignment horizontal="left" vertical="top" wrapText="1"/>
    </xf>
    <xf numFmtId="0" fontId="66" fillId="0" borderId="8" xfId="0" applyFont="1" applyFill="1" applyBorder="1" applyAlignment="1">
      <alignment horizontal="left" vertical="center" wrapText="1"/>
    </xf>
    <xf numFmtId="170" fontId="53" fillId="0" borderId="8" xfId="38" applyNumberFormat="1" applyFont="1" applyFill="1" applyBorder="1" applyAlignment="1">
      <alignment horizontal="center" vertical="center" wrapText="1"/>
    </xf>
    <xf numFmtId="3" fontId="41" fillId="0" borderId="7" xfId="39" applyNumberFormat="1" applyFont="1" applyFill="1" applyBorder="1" applyAlignment="1">
      <alignment horizontal="center" vertical="center" wrapText="1"/>
    </xf>
    <xf numFmtId="3" fontId="41" fillId="0" borderId="8" xfId="39" applyNumberFormat="1" applyFont="1" applyFill="1" applyBorder="1" applyAlignment="1">
      <alignment horizontal="center" vertical="center" wrapText="1"/>
    </xf>
    <xf numFmtId="3" fontId="41" fillId="11" borderId="7" xfId="39" applyNumberFormat="1" applyFont="1" applyFill="1" applyBorder="1" applyAlignment="1">
      <alignment horizontal="center" vertical="center" wrapText="1"/>
    </xf>
    <xf numFmtId="3" fontId="41" fillId="11" borderId="8" xfId="39" applyNumberFormat="1" applyFont="1" applyFill="1" applyBorder="1" applyAlignment="1">
      <alignment horizontal="center" vertical="center" wrapText="1"/>
    </xf>
    <xf numFmtId="166" fontId="41" fillId="0" borderId="8" xfId="39" applyNumberFormat="1" applyFont="1" applyFill="1" applyBorder="1" applyAlignment="1">
      <alignment horizontal="center" vertical="center" wrapText="1"/>
    </xf>
    <xf numFmtId="0" fontId="56" fillId="0" borderId="8" xfId="39" applyFont="1" applyFill="1" applyBorder="1" applyAlignment="1">
      <alignment horizontal="left" vertical="top" wrapText="1"/>
    </xf>
    <xf numFmtId="0" fontId="41" fillId="0" borderId="8" xfId="15" applyFont="1" applyBorder="1" applyAlignment="1">
      <alignment horizontal="left" vertical="center" wrapText="1"/>
    </xf>
    <xf numFmtId="0" fontId="41" fillId="0" borderId="8" xfId="15" applyFont="1" applyFill="1" applyBorder="1" applyAlignment="1">
      <alignment horizontal="left" vertical="center" wrapText="1"/>
    </xf>
    <xf numFmtId="0" fontId="41" fillId="0" borderId="8" xfId="39" applyFont="1" applyBorder="1" applyAlignment="1">
      <alignment horizontal="left" vertical="center" wrapText="1"/>
    </xf>
    <xf numFmtId="0" fontId="21" fillId="0" borderId="8" xfId="0" applyFont="1" applyBorder="1" applyAlignment="1">
      <alignment horizontal="left" vertical="center" wrapText="1"/>
    </xf>
    <xf numFmtId="0" fontId="40" fillId="0" borderId="8" xfId="0" applyFont="1" applyFill="1" applyBorder="1" applyAlignment="1">
      <alignment horizontal="center" vertical="center" wrapText="1"/>
    </xf>
    <xf numFmtId="166" fontId="40" fillId="0" borderId="8" xfId="0" applyNumberFormat="1" applyFont="1" applyFill="1" applyBorder="1" applyAlignment="1">
      <alignment horizontal="center" vertical="center" wrapText="1"/>
    </xf>
    <xf numFmtId="167" fontId="40" fillId="0" borderId="8" xfId="0" applyNumberFormat="1" applyFont="1" applyFill="1" applyBorder="1" applyAlignment="1">
      <alignment horizontal="center" vertical="center" wrapText="1"/>
    </xf>
    <xf numFmtId="3" fontId="41" fillId="0" borderId="8" xfId="0" applyNumberFormat="1" applyFont="1" applyFill="1" applyBorder="1" applyAlignment="1">
      <alignment horizontal="center" vertical="center" wrapText="1"/>
    </xf>
    <xf numFmtId="0" fontId="21" fillId="0" borderId="8" xfId="0" applyFont="1" applyFill="1" applyBorder="1" applyAlignment="1">
      <alignment vertical="top" wrapText="1"/>
    </xf>
    <xf numFmtId="4" fontId="72" fillId="7" borderId="8" xfId="38" applyNumberFormat="1" applyFont="1" applyFill="1" applyBorder="1" applyAlignment="1">
      <alignment horizontal="center"/>
    </xf>
    <xf numFmtId="0" fontId="17" fillId="0" borderId="22" xfId="0" applyFont="1" applyBorder="1" applyAlignment="1">
      <alignment horizontal="left" vertical="top" wrapText="1"/>
    </xf>
    <xf numFmtId="0" fontId="42" fillId="0" borderId="26" xfId="0" applyFont="1" applyBorder="1" applyAlignment="1">
      <alignment vertical="center" wrapText="1"/>
    </xf>
    <xf numFmtId="2" fontId="17" fillId="0" borderId="8" xfId="0" applyNumberFormat="1" applyFont="1" applyBorder="1" applyAlignment="1">
      <alignment horizontal="center" vertical="center" wrapText="1"/>
    </xf>
    <xf numFmtId="0" fontId="41" fillId="0" borderId="8" xfId="39" applyFont="1" applyBorder="1" applyAlignment="1">
      <alignment horizontal="left" vertical="top" wrapText="1"/>
    </xf>
    <xf numFmtId="0" fontId="41" fillId="0" borderId="8" xfId="0" applyFont="1" applyFill="1" applyBorder="1"/>
    <xf numFmtId="0" fontId="41" fillId="0" borderId="8" xfId="39" applyFont="1" applyFill="1" applyBorder="1" applyAlignment="1">
      <alignment vertical="top" wrapText="1"/>
    </xf>
    <xf numFmtId="2" fontId="17" fillId="7" borderId="8" xfId="0" applyNumberFormat="1" applyFont="1" applyFill="1" applyBorder="1" applyAlignment="1">
      <alignment horizontal="center" vertical="center" wrapText="1"/>
    </xf>
    <xf numFmtId="167" fontId="17" fillId="7" borderId="8" xfId="0" applyNumberFormat="1" applyFont="1" applyFill="1" applyBorder="1" applyAlignment="1">
      <alignment horizontal="left" vertical="center" wrapText="1"/>
    </xf>
    <xf numFmtId="0" fontId="26" fillId="0" borderId="0" xfId="0" applyFont="1" applyAlignment="1">
      <alignment horizontal="center" wrapText="1"/>
    </xf>
    <xf numFmtId="0" fontId="17" fillId="0" borderId="0" xfId="0" applyFont="1" applyAlignment="1">
      <alignment horizontal="left" wrapText="1"/>
    </xf>
    <xf numFmtId="0" fontId="17" fillId="0" borderId="0" xfId="0" applyFont="1" applyAlignment="1">
      <alignment horizontal="left" vertical="top" wrapText="1"/>
    </xf>
    <xf numFmtId="0" fontId="17" fillId="0" borderId="13" xfId="0" applyFont="1" applyBorder="1" applyAlignment="1">
      <alignment horizontal="center" vertical="center"/>
    </xf>
    <xf numFmtId="0" fontId="17" fillId="0" borderId="13" xfId="0" applyFont="1" applyBorder="1" applyAlignment="1">
      <alignment horizontal="left" wrapText="1"/>
    </xf>
    <xf numFmtId="0" fontId="17" fillId="0" borderId="16" xfId="0" applyFont="1" applyBorder="1" applyAlignment="1">
      <alignment horizontal="center"/>
    </xf>
    <xf numFmtId="0" fontId="17" fillId="0" borderId="13" xfId="0" applyFont="1" applyBorder="1" applyAlignment="1">
      <alignment horizontal="center"/>
    </xf>
    <xf numFmtId="0" fontId="17" fillId="0" borderId="12" xfId="0" applyFont="1" applyBorder="1" applyAlignment="1">
      <alignment horizontal="center" vertical="center"/>
    </xf>
    <xf numFmtId="169" fontId="17" fillId="0" borderId="0" xfId="0" applyNumberFormat="1" applyFont="1" applyAlignment="1">
      <alignment horizontal="left" vertical="top" wrapText="1"/>
    </xf>
    <xf numFmtId="169" fontId="0" fillId="0" borderId="0" xfId="0" applyNumberFormat="1" applyAlignment="1"/>
    <xf numFmtId="0" fontId="0" fillId="0" borderId="0" xfId="0" applyAlignment="1"/>
    <xf numFmtId="0" fontId="17" fillId="0" borderId="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10" xfId="0" applyFont="1" applyBorder="1" applyAlignment="1">
      <alignment horizontal="center" vertical="center" wrapText="1"/>
    </xf>
    <xf numFmtId="0" fontId="21" fillId="7" borderId="9" xfId="0" applyFont="1" applyFill="1" applyBorder="1" applyAlignment="1">
      <alignment horizontal="left" vertical="center" wrapText="1"/>
    </xf>
    <xf numFmtId="0" fontId="21" fillId="7" borderId="10" xfId="0" applyFont="1" applyFill="1" applyBorder="1" applyAlignment="1">
      <alignment horizontal="left" vertical="center" wrapText="1"/>
    </xf>
    <xf numFmtId="0" fontId="17" fillId="0" borderId="9" xfId="0" applyFont="1" applyBorder="1" applyAlignment="1">
      <alignment horizontal="left" vertical="center" wrapText="1"/>
    </xf>
    <xf numFmtId="0" fontId="17" fillId="0" borderId="31" xfId="0" applyFont="1" applyBorder="1" applyAlignment="1">
      <alignment horizontal="left" vertical="center" wrapText="1"/>
    </xf>
    <xf numFmtId="0" fontId="0" fillId="0" borderId="10" xfId="0" applyBorder="1" applyAlignment="1">
      <alignment horizontal="left" vertical="center" wrapText="1"/>
    </xf>
    <xf numFmtId="2" fontId="17" fillId="0" borderId="9" xfId="0" applyNumberFormat="1" applyFont="1" applyBorder="1" applyAlignment="1">
      <alignment horizontal="center" vertical="center" wrapText="1"/>
    </xf>
    <xf numFmtId="2" fontId="17" fillId="0" borderId="31" xfId="0" applyNumberFormat="1" applyFont="1" applyBorder="1" applyAlignment="1">
      <alignment horizontal="center" vertical="center" wrapText="1"/>
    </xf>
    <xf numFmtId="2" fontId="17" fillId="0" borderId="10" xfId="0" applyNumberFormat="1" applyFont="1" applyBorder="1" applyAlignment="1">
      <alignment horizontal="center" vertical="center" wrapText="1"/>
    </xf>
    <xf numFmtId="0" fontId="57" fillId="0" borderId="30" xfId="39" applyFont="1" applyBorder="1" applyAlignment="1">
      <alignment horizontal="left" vertical="center" wrapText="1"/>
    </xf>
    <xf numFmtId="0" fontId="57" fillId="0" borderId="0" xfId="39" applyFont="1" applyBorder="1" applyAlignment="1">
      <alignment horizontal="left" vertical="center" wrapText="1"/>
    </xf>
    <xf numFmtId="0" fontId="17" fillId="0" borderId="9" xfId="0" applyFont="1" applyBorder="1" applyAlignment="1">
      <alignment horizontal="left" vertical="top" wrapText="1" indent="1"/>
    </xf>
    <xf numFmtId="0" fontId="0" fillId="0" borderId="10" xfId="0" applyBorder="1" applyAlignment="1">
      <alignment horizontal="left" vertical="top" wrapText="1" indent="1"/>
    </xf>
    <xf numFmtId="167" fontId="17" fillId="0" borderId="9" xfId="0" applyNumberFormat="1" applyFont="1" applyBorder="1" applyAlignment="1">
      <alignment horizontal="center" vertical="top" wrapText="1"/>
    </xf>
    <xf numFmtId="167" fontId="0" fillId="0" borderId="10" xfId="0" applyNumberFormat="1" applyBorder="1" applyAlignment="1">
      <alignment horizontal="center" vertical="top" wrapText="1"/>
    </xf>
    <xf numFmtId="0" fontId="10" fillId="2" borderId="2"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8" fillId="2" borderId="0" xfId="0" applyNumberFormat="1" applyFont="1" applyFill="1" applyAlignment="1">
      <alignment horizontal="left" vertical="center"/>
    </xf>
    <xf numFmtId="0" fontId="23" fillId="0" borderId="9" xfId="1" applyFont="1" applyBorder="1" applyAlignment="1">
      <alignment horizontal="center" vertical="center" wrapText="1"/>
    </xf>
    <xf numFmtId="0" fontId="23" fillId="0" borderId="10" xfId="1" applyFont="1" applyBorder="1" applyAlignment="1">
      <alignment horizontal="center" vertical="center" wrapText="1"/>
    </xf>
    <xf numFmtId="0" fontId="23" fillId="0" borderId="8" xfId="1" applyFont="1" applyBorder="1" applyAlignment="1">
      <alignment horizontal="center" vertical="center" wrapText="1"/>
    </xf>
    <xf numFmtId="49" fontId="17" fillId="0" borderId="11" xfId="1" applyNumberFormat="1" applyFont="1" applyBorder="1" applyAlignment="1">
      <alignment horizontal="center" vertical="center"/>
    </xf>
    <xf numFmtId="49" fontId="17" fillId="0" borderId="12" xfId="1" applyNumberFormat="1" applyFont="1" applyBorder="1" applyAlignment="1">
      <alignment horizontal="center" vertical="center"/>
    </xf>
    <xf numFmtId="49" fontId="23" fillId="0" borderId="14" xfId="1" applyNumberFormat="1" applyFont="1" applyBorder="1" applyAlignment="1">
      <alignment horizontal="center" vertical="center" wrapText="1"/>
    </xf>
    <xf numFmtId="49" fontId="23" fillId="0" borderId="13" xfId="1" applyNumberFormat="1" applyFont="1" applyBorder="1" applyAlignment="1">
      <alignment horizontal="center" vertical="center" wrapText="1"/>
    </xf>
    <xf numFmtId="49" fontId="23" fillId="0" borderId="15" xfId="1" applyNumberFormat="1" applyFont="1" applyBorder="1" applyAlignment="1">
      <alignment horizontal="center" vertical="center" wrapText="1"/>
    </xf>
    <xf numFmtId="49" fontId="23" fillId="0" borderId="16" xfId="1" applyNumberFormat="1" applyFont="1" applyBorder="1" applyAlignment="1">
      <alignment horizontal="center" vertical="center" wrapText="1"/>
    </xf>
    <xf numFmtId="0" fontId="26" fillId="0" borderId="11" xfId="5" applyFont="1" applyBorder="1" applyAlignment="1">
      <alignment horizontal="center" vertical="center" wrapText="1"/>
    </xf>
    <xf numFmtId="0" fontId="26" fillId="0" borderId="12" xfId="5" applyFont="1" applyBorder="1" applyAlignment="1">
      <alignment horizontal="center" vertical="center" wrapText="1"/>
    </xf>
    <xf numFmtId="0" fontId="26" fillId="0" borderId="14" xfId="5" applyFont="1" applyBorder="1" applyAlignment="1">
      <alignment vertical="center" wrapText="1"/>
    </xf>
    <xf numFmtId="0" fontId="26" fillId="0" borderId="13" xfId="5" applyFont="1" applyBorder="1" applyAlignment="1">
      <alignment vertical="center" wrapText="1"/>
    </xf>
    <xf numFmtId="0" fontId="31" fillId="0" borderId="0" xfId="5" applyFont="1" applyAlignment="1">
      <alignment horizontal="center"/>
    </xf>
    <xf numFmtId="0" fontId="32" fillId="0" borderId="9" xfId="5" applyFont="1" applyBorder="1" applyAlignment="1">
      <alignment horizontal="center" vertical="center" wrapText="1"/>
    </xf>
    <xf numFmtId="0" fontId="32" fillId="0" borderId="10" xfId="5" applyFont="1" applyBorder="1" applyAlignment="1">
      <alignment horizontal="center" vertical="center" wrapText="1"/>
    </xf>
    <xf numFmtId="0" fontId="33" fillId="0" borderId="14" xfId="5" applyFont="1" applyBorder="1" applyAlignment="1">
      <alignment horizontal="center" vertical="center" wrapText="1"/>
    </xf>
    <xf numFmtId="0" fontId="32" fillId="0" borderId="17" xfId="5" applyFont="1" applyBorder="1" applyAlignment="1">
      <alignment horizontal="center" vertical="center" wrapText="1"/>
    </xf>
    <xf numFmtId="0" fontId="32" fillId="0" borderId="15" xfId="5" applyFont="1" applyBorder="1" applyAlignment="1">
      <alignment horizontal="center" vertical="center" wrapText="1"/>
    </xf>
    <xf numFmtId="0" fontId="32" fillId="0" borderId="18" xfId="5" applyFont="1" applyBorder="1" applyAlignment="1">
      <alignment horizontal="center" vertical="center" wrapText="1"/>
    </xf>
    <xf numFmtId="0" fontId="33" fillId="0" borderId="9" xfId="5" applyFont="1" applyBorder="1" applyAlignment="1">
      <alignment horizontal="center" vertical="center" wrapText="1"/>
    </xf>
    <xf numFmtId="0" fontId="33" fillId="0" borderId="10" xfId="5" applyFont="1" applyBorder="1" applyAlignment="1">
      <alignment horizontal="center" vertical="center" wrapText="1"/>
    </xf>
    <xf numFmtId="0" fontId="33" fillId="0" borderId="11" xfId="5" applyFont="1" applyBorder="1" applyAlignment="1">
      <alignment horizontal="center" vertical="center" wrapText="1"/>
    </xf>
    <xf numFmtId="0" fontId="33" fillId="0" borderId="12" xfId="5" applyFont="1" applyBorder="1" applyAlignment="1">
      <alignment horizontal="center" vertical="center" wrapText="1"/>
    </xf>
    <xf numFmtId="0" fontId="33" fillId="0" borderId="7" xfId="5" applyFont="1" applyBorder="1" applyAlignment="1">
      <alignment horizontal="center" vertical="center" wrapText="1"/>
    </xf>
    <xf numFmtId="0" fontId="30" fillId="0" borderId="0" xfId="5" applyFont="1" applyAlignment="1">
      <alignment horizontal="center" vertical="top" wrapText="1"/>
    </xf>
    <xf numFmtId="0" fontId="17" fillId="0" borderId="11" xfId="5" applyFont="1" applyBorder="1" applyAlignment="1">
      <alignment horizontal="center" vertical="center" wrapText="1"/>
    </xf>
    <xf numFmtId="0" fontId="17" fillId="0" borderId="7" xfId="5" applyFont="1" applyBorder="1" applyAlignment="1">
      <alignment horizontal="center" vertical="center" wrapText="1"/>
    </xf>
    <xf numFmtId="0" fontId="34" fillId="0" borderId="11" xfId="5" applyFont="1" applyBorder="1" applyAlignment="1">
      <alignment horizontal="left" vertical="center" wrapText="1"/>
    </xf>
    <xf numFmtId="0" fontId="34" fillId="0" borderId="12" xfId="5" applyFont="1" applyBorder="1" applyAlignment="1">
      <alignment horizontal="left" vertical="center" wrapText="1"/>
    </xf>
    <xf numFmtId="0" fontId="34" fillId="0" borderId="7" xfId="5" applyFont="1" applyBorder="1" applyAlignment="1">
      <alignment horizontal="left" vertical="center" wrapText="1"/>
    </xf>
    <xf numFmtId="0" fontId="26" fillId="7" borderId="11" xfId="5" applyFont="1" applyFill="1" applyBorder="1" applyAlignment="1">
      <alignment horizontal="left" vertical="center"/>
    </xf>
    <xf numFmtId="0" fontId="26" fillId="7" borderId="12" xfId="5" applyFont="1" applyFill="1" applyBorder="1" applyAlignment="1">
      <alignment horizontal="left" vertical="center"/>
    </xf>
    <xf numFmtId="0" fontId="26" fillId="7" borderId="7" xfId="5" applyFont="1" applyFill="1" applyBorder="1" applyAlignment="1">
      <alignment horizontal="left" vertical="center"/>
    </xf>
    <xf numFmtId="0" fontId="26" fillId="0" borderId="11" xfId="5" applyFont="1" applyBorder="1" applyAlignment="1">
      <alignment horizontal="center"/>
    </xf>
    <xf numFmtId="0" fontId="26" fillId="0" borderId="12" xfId="5" applyFont="1" applyBorder="1" applyAlignment="1">
      <alignment horizontal="center"/>
    </xf>
    <xf numFmtId="0" fontId="26" fillId="0" borderId="7" xfId="5" applyFont="1" applyBorder="1" applyAlignment="1">
      <alignment horizontal="center"/>
    </xf>
  </cellXfs>
  <cellStyles count="40">
    <cellStyle name="Обычный" xfId="0" builtinId="0"/>
    <cellStyle name="Обычный 12 15 5" xfId="28" xr:uid="{00000000-0005-0000-0000-000001000000}"/>
    <cellStyle name="Обычный 2" xfId="1" xr:uid="{00000000-0005-0000-0000-000002000000}"/>
    <cellStyle name="Обычный 2 10" xfId="27" xr:uid="{00000000-0005-0000-0000-000003000000}"/>
    <cellStyle name="Обычный 2 2" xfId="25" xr:uid="{00000000-0005-0000-0000-000004000000}"/>
    <cellStyle name="Обычный 2 2 12" xfId="29" xr:uid="{00000000-0005-0000-0000-000005000000}"/>
    <cellStyle name="Обычный 2 2 15" xfId="31" xr:uid="{00000000-0005-0000-0000-000006000000}"/>
    <cellStyle name="Обычный 2 2 2" xfId="32" xr:uid="{00000000-0005-0000-0000-000007000000}"/>
    <cellStyle name="Обычный 2 2 5" xfId="13" xr:uid="{00000000-0005-0000-0000-000008000000}"/>
    <cellStyle name="Обычный 2 3" xfId="35" xr:uid="{00000000-0005-0000-0000-000009000000}"/>
    <cellStyle name="Обычный 2 319 3" xfId="34" xr:uid="{00000000-0005-0000-0000-00000A000000}"/>
    <cellStyle name="Обычный 2 4" xfId="38" xr:uid="{00000000-0005-0000-0000-00000B000000}"/>
    <cellStyle name="Обычный 2 8 2 16" xfId="33" xr:uid="{00000000-0005-0000-0000-00000C000000}"/>
    <cellStyle name="Обычный 2 8 3 16 2" xfId="30" xr:uid="{00000000-0005-0000-0000-00000D000000}"/>
    <cellStyle name="Обычный 2_010 по напавлениям" xfId="14" xr:uid="{00000000-0005-0000-0000-00000E000000}"/>
    <cellStyle name="Обычный 3" xfId="2" xr:uid="{00000000-0005-0000-0000-00000F000000}"/>
    <cellStyle name="Обычный 3 2" xfId="24" xr:uid="{00000000-0005-0000-0000-000010000000}"/>
    <cellStyle name="Обычный 3 3" xfId="39" xr:uid="{00000000-0005-0000-0000-000011000000}"/>
    <cellStyle name="Обычный 4" xfId="3" xr:uid="{00000000-0005-0000-0000-000012000000}"/>
    <cellStyle name="Обычный 4 2" xfId="4" xr:uid="{00000000-0005-0000-0000-000013000000}"/>
    <cellStyle name="Обычный 4 2 2" xfId="9" xr:uid="{00000000-0005-0000-0000-000014000000}"/>
    <cellStyle name="Обычный 4 2 2 2" xfId="20" xr:uid="{00000000-0005-0000-0000-000015000000}"/>
    <cellStyle name="Обычный 4 2 3" xfId="17" xr:uid="{00000000-0005-0000-0000-000016000000}"/>
    <cellStyle name="Обычный 4 3" xfId="11" xr:uid="{00000000-0005-0000-0000-000017000000}"/>
    <cellStyle name="Обычный 4 3 2" xfId="22" xr:uid="{00000000-0005-0000-0000-000018000000}"/>
    <cellStyle name="Обычный 4 4" xfId="12" xr:uid="{00000000-0005-0000-0000-000019000000}"/>
    <cellStyle name="Обычный 4 4 2" xfId="23" xr:uid="{00000000-0005-0000-0000-00001A000000}"/>
    <cellStyle name="Обычный 4 5" xfId="8" xr:uid="{00000000-0005-0000-0000-00001B000000}"/>
    <cellStyle name="Обычный 4 5 2" xfId="19" xr:uid="{00000000-0005-0000-0000-00001C000000}"/>
    <cellStyle name="Обычный 4 6" xfId="16" xr:uid="{00000000-0005-0000-0000-00001D000000}"/>
    <cellStyle name="Обычный 5" xfId="5" xr:uid="{00000000-0005-0000-0000-00001E000000}"/>
    <cellStyle name="Обычный 5 2" xfId="10" xr:uid="{00000000-0005-0000-0000-00001F000000}"/>
    <cellStyle name="Обычный 5 2 2" xfId="21" xr:uid="{00000000-0005-0000-0000-000020000000}"/>
    <cellStyle name="Обычный 5 3" xfId="18" xr:uid="{00000000-0005-0000-0000-000021000000}"/>
    <cellStyle name="Обычный 5 4" xfId="36" xr:uid="{00000000-0005-0000-0000-000022000000}"/>
    <cellStyle name="Обычный 6" xfId="6" xr:uid="{00000000-0005-0000-0000-000023000000}"/>
    <cellStyle name="Обычный 7" xfId="7" xr:uid="{00000000-0005-0000-0000-000024000000}"/>
    <cellStyle name="Обычный 8" xfId="15" xr:uid="{00000000-0005-0000-0000-000025000000}"/>
    <cellStyle name="Обычный 8 5 2" xfId="26" xr:uid="{00000000-0005-0000-0000-000026000000}"/>
    <cellStyle name="Финансовый 2" xfId="37" xr:uid="{00000000-0005-0000-0000-00002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63" Type="http://schemas.openxmlformats.org/officeDocument/2006/relationships/externalLink" Target="externalLinks/externalLink9.xml"/><Relationship Id="rId68" Type="http://schemas.openxmlformats.org/officeDocument/2006/relationships/externalLink" Target="externalLinks/externalLink14.xml"/><Relationship Id="rId76" Type="http://schemas.openxmlformats.org/officeDocument/2006/relationships/externalLink" Target="externalLinks/externalLink22.xml"/><Relationship Id="rId84" Type="http://schemas.openxmlformats.org/officeDocument/2006/relationships/externalLink" Target="externalLinks/externalLink30.xml"/><Relationship Id="rId7" Type="http://schemas.openxmlformats.org/officeDocument/2006/relationships/worksheet" Target="worksheets/sheet7.xml"/><Relationship Id="rId71"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4.xml"/><Relationship Id="rId66" Type="http://schemas.openxmlformats.org/officeDocument/2006/relationships/externalLink" Target="externalLinks/externalLink12.xml"/><Relationship Id="rId74" Type="http://schemas.openxmlformats.org/officeDocument/2006/relationships/externalLink" Target="externalLinks/externalLink20.xml"/><Relationship Id="rId79" Type="http://schemas.openxmlformats.org/officeDocument/2006/relationships/externalLink" Target="externalLinks/externalLink25.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7.xml"/><Relationship Id="rId82" Type="http://schemas.openxmlformats.org/officeDocument/2006/relationships/externalLink" Target="externalLinks/externalLink28.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2.xml"/><Relationship Id="rId64" Type="http://schemas.openxmlformats.org/officeDocument/2006/relationships/externalLink" Target="externalLinks/externalLink10.xml"/><Relationship Id="rId69" Type="http://schemas.openxmlformats.org/officeDocument/2006/relationships/externalLink" Target="externalLinks/externalLink15.xml"/><Relationship Id="rId77" Type="http://schemas.openxmlformats.org/officeDocument/2006/relationships/externalLink" Target="externalLinks/externalLink2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8.xml"/><Relationship Id="rId80" Type="http://schemas.openxmlformats.org/officeDocument/2006/relationships/externalLink" Target="externalLinks/externalLink26.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5.xml"/><Relationship Id="rId67"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8.xml"/><Relationship Id="rId70" Type="http://schemas.openxmlformats.org/officeDocument/2006/relationships/externalLink" Target="externalLinks/externalLink16.xml"/><Relationship Id="rId75" Type="http://schemas.openxmlformats.org/officeDocument/2006/relationships/externalLink" Target="externalLinks/externalLink21.xml"/><Relationship Id="rId83" Type="http://schemas.openxmlformats.org/officeDocument/2006/relationships/externalLink" Target="externalLinks/externalLink29.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6.xml"/><Relationship Id="rId65" Type="http://schemas.openxmlformats.org/officeDocument/2006/relationships/externalLink" Target="externalLinks/externalLink11.xml"/><Relationship Id="rId73" Type="http://schemas.openxmlformats.org/officeDocument/2006/relationships/externalLink" Target="externalLinks/externalLink19.xml"/><Relationship Id="rId78" Type="http://schemas.openxmlformats.org/officeDocument/2006/relationships/externalLink" Target="externalLinks/externalLink24.xml"/><Relationship Id="rId81" Type="http://schemas.openxmlformats.org/officeDocument/2006/relationships/externalLink" Target="externalLinks/externalLink27.xml"/><Relationship Id="rId86"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f1s\vol1\data\wrs\eu2\system\WRSTAB.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EX-DAILY"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2;&#1082;&#1088;&#1086;%20&#1073;&#1072;&#1079;&#1072;\&#1054;&#1092;&#1092;&#1096;&#1086;&#1088;&#1099;\&#1085;&#1077;&#1092;&#1090;&#1077;&#1075;&#1072;&#1079;\&#1057;&#1074;&#1086;&#107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p418\7.&#1080;&#1102;&#1083;&#1100;\WINDOWZ\TEMP\&#1076;&#1086;&#1089;&#1090;&#1091;&#1087;\f1n_nedo%2031.08.00&#107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ap_413_05\11-&#1052;&#1054;&#1071;%20&#1056;&#1040;&#1041;&#1054;&#1058;&#1040;\My%20Documents\Armenia\ArmMon0730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BOP\KAZ_BO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7;&#1088;&#1091;&#1077;&#1088;&#1090;\&#1052;&#1072;&#1090;&#1077;&#1088;&#1080;&#1072;&#1083;&#1099;\&#1052;&#1080;&#1085;&#1080;&#1089;&#1090;&#1088;&#1091;\&#1057;&#1074;&#1086;&#1076;%20&#1076;&#1083;&#1103;%20&#1084;&#1080;&#1085;-&#1088;&#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S\ARM\REP\97ARMRED\TABLES\EDSSARMRED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1076;&#1086;&#1087;.&#1059;&#1089;&#1077;&#1085;&#1086;&#1074;&#1086;&#108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p_409_4\&#1087;&#1086;&#1083;&#1080;&#1081;&#1095;&#1091;&#1082;\&#1057;&#1074;&#1086;&#1076;&#1082;&#1080;%20&#1079;&#1072;%202001%20&#1075;\30.03.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Documents%20and%20Settings\User\Local%20Settings\Temporary%20Internet%20Files\Content.IE5\MBORQHIB\&#1041;&#1077;&#1082;&#1078;&#1072;&#1085;\&#1059;&#1090;&#1086;&#1095;&#1085;&#1077;&#1085;&#1080;&#1077;%2011-13%20&#1072;&#1087;&#1088;&#1077;&#1083;&#1100;\&#1042;&#1090;&#1086;&#1088;&#1086;&#1077;%20&#1059;&#1058;&#1054;&#1063;&#1053;&#1045;&#1053;&#1048;&#1045;%20&#1041;&#1070;&#1044;&#1046;&#1045;&#1058;&#1040;%202011%20(&#1072;&#1087;&#1088;&#1077;&#1083;&#1100;,%20&#1057;&#1042;&#1054;&#104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OS09\Users\Users\k.urazbayev\AppData\Local\Microsoft\Windows\INetCache\Content.Outlook\DO3LYSK9\&#1060;&#1052;%20&#1069;&#1082;&#1089;&#1048;&#1084;&#1041;&#1072;&#1085;&#1082;_&#1087;&#1086;%20&#1089;&#1090;&#1088;&#1072;&#1090;&#1077;&#1075;&#1080;&#1080;%20&#1089;&#1077;&#1073;&#1077;&#1089;&#1090;&#1086;&#1080;&#1084;%20&#1089;%2010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7%20&#1088;&#1072;&#1079;&#1076;&#1077;&#1083;\7%20&#1088;-&#108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1076;&#1083;&#1103;%20&#1082;&#1085;&#1080;&#1078;&#1082;&#1080;+\&#1089;&#1090;&#1088;&#1086;&#1081;&#1082;&#1072;\012\Documents%20and%20Settings\user\Local%20Settings\Temporary%20Internet%20Files\Content.IE5\1IE4OPAM\&#1086;&#1087;&#1083;&#1072;&#1090;&#1072;%20&#1087;&#1086;%20&#1074;&#1077;&#1088;&#1089;&#1080;&#1080;%20&#1042;&#104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oza_l\debt-roza\4q01\1pb_4q01_&#1074;&#1076;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Users\rkystaubaev\AppData\Local\Microsoft\Windows\Temporary%20Internet%20Files\Content.Outlook\B88YH1D7\&#1057;&#1090;&#1072;&#1090;&#1080;&#1089;&#1090;&#1080;&#1082;&#1072;\&#1055;&#1086;%20&#1089;&#1099;&#1088;&#1100;&#1077;&#1074;&#1080;&#1082;&#1072;&#1084;%20&#1079;&#1072;%202015%20&#1075;&#1086;&#107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OS09\Users\Users\naskarova\Documents\Nailya\&#1055;&#1088;&#1086;&#1075;&#1085;&#1086;&#1079;&#1085;&#1099;&#1077;%20&#1088;&#1072;&#1089;&#1095;&#1077;&#1090;&#1099;\&#1055;&#1088;&#1086;&#1075;&#1085;&#1086;&#1079;%2016-45_26.02-01.03.16\&#1055;&#1088;&#1086;&#1075;&#1085;&#1086;&#1079;%20&#1060;&#1044;&#1056;&#1041;,&#1076;&#1086;&#1083;&#1075;&#1072;_01.03.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GEN\WEO\WEO-KAZ-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REAL\KAZ_BOP_m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1088;&#1091;&#1089;&#1083;&#1072;&#1085;\&#1084;&#1086;&#1085;&#1080;&#1090;&#1086;&#1088;&#1080;&#1085;&#1075;%200\&#1052;&#1086;&#1080;%20&#1076;&#1086;&#1082;&#1091;&#1084;&#1077;&#1085;&#1090;&#1099;\DEM\&#1052;&#1040;&#1058;&#1045;&#1056;&#1048;&#1040;&#1051;&#1067;%20&#1057;&#1054;&#1058;&#1056;%20&#1044;&#1069;&#1052;\Nurlan\&#1044;&#1051;&#1071;%20&#1054;&#1041;&#1053;&#1054;&#1042;&#1051;&#1045;&#1053;&#1048;&#1071;\&#1076;&#1083;&#1103;%20&#1086;&#1073;&#1085;\DEM\&#1055;&#1056;&#1045;&#1044;&#1055;&#1056;&#1048;&#1071;&#1058;&#1048;&#1071;%20&#1055;&#1054;%20&#1054;&#1058;&#1056;\1&#1053;&#1045;&#1060;&#1058;&#1045;&#1043;&#1040;&#1047;%20&#1048;%20&#1053;&#1045;&#1060;&#1058;&#1045;&#1055;&#1045;&#1056;%20&#1055;&#1056;&#1054;&#1052;\&#1054;&#1090;&#1088;&#1072;&#1089;&#1083;&#1100;\MF_AP4_d(&#1085;&#1077;&#1092;&#1090;%20&#1086;&#1090;&#10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 val="Расчет ДСДПУР"/>
      <sheetName val="067 100 (АПП не имеющ.право) "/>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 val="22"/>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row r="26">
          <cell r="AB26" t="str">
            <v>I:\data\wrs\master\help\wrsbefor.rft</v>
          </cell>
        </row>
        <row r="27">
          <cell r="AB27" t="str">
            <v>I:\data\wrs\master\help\wrsnews.rft</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X-DAILY"/>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Добыча нефти 94-03"/>
      <sheetName val="2. Резервы нефти РК"/>
      <sheetName val="3. Структура ВВП"/>
      <sheetName val="4. Структура госдоходов"/>
      <sheetName val="5. Пр. инвест-ии 93-2002"/>
      <sheetName val="8. Инвестиции в ОК"/>
      <sheetName val="ВВП, Инвест, налоги"/>
      <sheetName val="Свод 1, 2"/>
      <sheetName val="Свод 7"/>
      <sheetName val="Свод 10-13"/>
      <sheetName val="Crude Oil Reserves1980-2003"/>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Face"/>
      <sheetName val="Недоимка по налогам"/>
      <sheetName val="Недоимка по регионам"/>
      <sheetName val="Недоимка по осн видам"/>
      <sheetName val="Nedo2"/>
      <sheetName val="Nedo3"/>
      <sheetName val="Nedo4"/>
      <sheetName val="по области"/>
      <sheetName val="свод"/>
      <sheetName val="айт"/>
      <sheetName val="алга"/>
      <sheetName val="бай"/>
      <sheetName val="ирг"/>
      <sheetName val="карг"/>
      <sheetName val="кобда"/>
      <sheetName val="март"/>
      <sheetName val="мугал"/>
      <sheetName val="тем"/>
      <sheetName val="уил"/>
      <sheetName val="хром"/>
      <sheetName val="шалк"/>
      <sheetName val="акт"/>
      <sheetName val="ОблНК"/>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scription"/>
      <sheetName val="Real Sector Input"/>
      <sheetName val="dmb detailed account 95"/>
      <sheetName val="dmb detailed account 96-I"/>
      <sheetName val="dmb detailed account 96-II"/>
      <sheetName val="dmb detailed account 97"/>
      <sheetName val="dmb detailed account 98-99"/>
      <sheetName val="DMB analytical"/>
      <sheetName val="asset breakdown"/>
      <sheetName val="Liabilities breakdown"/>
      <sheetName val="foreign position"/>
      <sheetName val="SOE debt"/>
      <sheetName val="dmb nfa"/>
      <sheetName val="dmb assets"/>
      <sheetName val="dmb deposits"/>
      <sheetName val="dmb other liabilities"/>
      <sheetName val="dmb other assets"/>
      <sheetName val="dmb capital"/>
      <sheetName val="prudential ratio"/>
      <sheetName val="foreign borrowing"/>
      <sheetName val="loan to deposit ratio"/>
      <sheetName val="earnings"/>
      <sheetName val="CBA balance sheet 95"/>
      <sheetName val="CBA balance sheet 96 I"/>
      <sheetName val="CBA balance sheet 96 II"/>
      <sheetName val="CBA balance sheet 97"/>
      <sheetName val="CBA bal.sheet 98-99"/>
      <sheetName val="CBA analytical"/>
      <sheetName val="reserves"/>
      <sheetName val="ControlSheet"/>
      <sheetName val="SPA"/>
      <sheetName val="CBA_Accounts"/>
      <sheetName val="Corridor"/>
      <sheetName val="Excess Reserve"/>
      <sheetName val="STDEV Excess Res"/>
      <sheetName val="Corridor deviation"/>
      <sheetName val="nfa cba and dmb"/>
      <sheetName val="NIR adjustment"/>
      <sheetName val="detail reserves"/>
      <sheetName val="Forex"/>
      <sheetName val="CBA interv"/>
      <sheetName val="CBA daily interv"/>
      <sheetName val="CBA interv monthly"/>
      <sheetName val="bilateral real exch rate"/>
      <sheetName val="reer"/>
      <sheetName val="Monetary survey detailed"/>
      <sheetName val="monetary_survey"/>
      <sheetName val="M2X"/>
      <sheetName val="NDA"/>
      <sheetName val="multiplier"/>
      <sheetName val="velocity"/>
      <sheetName val="volume lending"/>
      <sheetName val="volume deposit"/>
      <sheetName val="rates lending"/>
      <sheetName val="rates deposits"/>
      <sheetName val="volume lending &amp; deposit"/>
      <sheetName val="lending_rate"/>
      <sheetName val="deposit_rate"/>
      <sheetName val="term maturity deposit lending"/>
      <sheetName val="interbank volume"/>
      <sheetName val="interbank rate"/>
      <sheetName val="cba operations"/>
      <sheetName val="Ref_Rate"/>
      <sheetName val="rates_summary"/>
      <sheetName val="risk premium"/>
      <sheetName val="forward forex"/>
      <sheetName val="tbill_actual"/>
      <sheetName val="tbill holders"/>
      <sheetName val="internal debt actual"/>
      <sheetName val="domestic financing"/>
      <sheetName val="impulse"/>
      <sheetName val="season adjusted cpi"/>
      <sheetName val="money demand"/>
      <sheetName val="Prog Brief feb 2000"/>
      <sheetName val="Mon Prog Feb 2000"/>
      <sheetName val="Dom Int brief feb 2000"/>
      <sheetName val="tbill table brief feb 2000"/>
      <sheetName val="TBill Mission feb 2000"/>
      <sheetName val="Dom Int. Mission feb 2000"/>
      <sheetName val="Prog 2000 Brief August"/>
      <sheetName val="OIN 2000"/>
      <sheetName val="Prog Brief August 2000"/>
      <sheetName val="Monitor "/>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 val="m Project Num-Sevice-Pay"/>
      <sheetName val="ГП ЦК рабочий"/>
      <sheetName val="Форма2"/>
      <sheetName val="Monitor99_03 Adjusted for ST"/>
      <sheetName val="067 100 (апп не имеющ.право) "/>
      <sheetName val="DEPLETION TOOL"/>
      <sheetName val="FY16_"/>
      <sheetName val="Parameters"/>
      <sheetName val="Commut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PRT"/>
      <sheetName val="OIN"/>
      <sheetName val="CPF"/>
      <sheetName val="DBS"/>
      <sheetName val="TTR"/>
      <sheetName val="OIL"/>
      <sheetName val="FDI"/>
      <sheetName val="EXP"/>
      <sheetName val="IMP"/>
      <sheetName val="SRV"/>
      <sheetName val="INC"/>
      <sheetName val="BOP"/>
      <sheetName val="TB1"/>
      <sheetName val="TB6"/>
      <sheetName val="TB7"/>
      <sheetName val="TB8"/>
      <sheetName val="CTY"/>
      <sheetName val="CNS"/>
      <sheetName val="SC N"/>
      <sheetName val="WEO"/>
      <sheetName val="VUL (SR)"/>
      <sheetName val="FOREX-BUDGET"/>
      <sheetName val="TRE-FTP"/>
      <sheetName val="VUL"/>
      <sheetName val="FutureVul"/>
      <sheetName val="TOT"/>
      <sheetName val="VUL (SIP)"/>
      <sheetName val="Art.IV"/>
      <sheetName val="Art.IV(Nov. 2001)"/>
      <sheetName val="ControlSheet"/>
      <sheetName val="TTRrawdata"/>
    </sheetNames>
    <sheetDataSet>
      <sheetData sheetId="0" refreshError="1"/>
      <sheetData sheetId="1" refreshError="1">
        <row r="16">
          <cell r="AF1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efreshError="1">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1"/>
      <sheetName val="Лист1"/>
      <sheetName val="9month"/>
      <sheetName val="21"/>
      <sheetName val="20"/>
      <sheetName val="д96"/>
      <sheetName val="Д"/>
      <sheetName val="2000"/>
      <sheetName val="2001"/>
      <sheetName val="2002"/>
      <sheetName val="Рес-а"/>
      <sheetName val="печать налоговые"/>
      <sheetName val="норма"/>
      <sheetName val="структура"/>
      <sheetName val="99-01(монит)"/>
      <sheetName val="02(монит)"/>
      <sheetName val="Лист3"/>
    </sheetNames>
    <definedNames>
      <definedName name="NCol" refersTo="#ССЫЛКА!" sheetId="15"/>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s>
    <sheetDataSet>
      <sheetData sheetId="0"/>
      <sheetData sheetId="1"/>
      <sheetData sheetId="2"/>
      <sheetData sheetId="3"/>
      <sheetData sheetId="4"/>
      <sheetData sheetId="5"/>
      <sheetData sheetId="6"/>
      <sheetData sheetId="7" refreshError="1">
        <row r="13">
          <cell r="B13" t="str">
            <v>Country Name</v>
          </cell>
        </row>
      </sheetData>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ГБ,РБ,МБ (год)"/>
      <sheetName val="подробно"/>
      <sheetName val="1 (м.т)"/>
      <sheetName val="свод полный"/>
      <sheetName val="Краткие за декаб"/>
      <sheetName val="Д. НДС возм (кварт)"/>
      <sheetName val="НДС возм  (2)"/>
    </sheetNames>
    <definedNames>
      <definedName name="NCol" refersTo="#ССЫЛКА!" sheetId="3"/>
    </definedNames>
    <sheetDataSet>
      <sheetData sheetId="0"/>
      <sheetData sheetId="1"/>
      <sheetData sheetId="2"/>
      <sheetData sheetId="3"/>
      <sheetData sheetId="4"/>
      <sheetData sheetId="5"/>
      <sheetData sheetId="6" refreshError="1"/>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 val="Год"/>
      <sheetName val="Месяцы"/>
      <sheetName val="Фонд"/>
      <sheetName val="ФКРБ"/>
      <sheetName val="Вид предмета"/>
      <sheetName val="расш по 146  _2_"/>
      <sheetName val="из сем"/>
      <sheetName val="Main"/>
      <sheetName val="2"/>
      <sheetName val="Изменения"/>
      <sheetName val="1"/>
      <sheetName val="Форма2"/>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Форма 1"/>
      <sheetName val="Форма 2"/>
      <sheetName val="Форма 3(без)"/>
      <sheetName val="Форма 3(база)"/>
      <sheetName val="Форма 4(без) "/>
      <sheetName val="Форма 4(база)"/>
      <sheetName val="Форма 5"/>
      <sheetName val="Форма 6"/>
      <sheetName val="Plan"/>
      <sheetName val="Fakt"/>
      <sheetName val="FaktPred"/>
      <sheetName val="FaktPM"/>
    </sheetNames>
    <sheetDataSet>
      <sheetData sheetId="0">
        <row r="6">
          <cell r="D6">
            <v>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свод)"/>
      <sheetName val="141 спец"/>
      <sheetName val="1.1"/>
      <sheetName val="Лист2"/>
      <sheetName val="ЦА"/>
      <sheetName val="Медцентр"/>
      <sheetName val="149"/>
      <sheetName val="ГОН"/>
      <sheetName val="квал."/>
      <sheetName val="Лист3"/>
      <sheetName val="ИТЦ"/>
      <sheetName val="17"/>
      <sheetName val="16"/>
      <sheetName val="18"/>
      <sheetName val="19"/>
      <sheetName val="20 Фонд ППРК"/>
      <sheetName val="20 Фонд ППРК (затраты)"/>
      <sheetName val="021"/>
      <sheetName val="34"/>
      <sheetName val="34-142"/>
      <sheetName val="34-143"/>
      <sheetName val="34-149"/>
      <sheetName val="Екоптер"/>
      <sheetName val="А320"/>
      <sheetName val="ДГР"/>
      <sheetName val="Детский сад"/>
      <sheetName val="свод адмзд."/>
      <sheetName val="ДАЗ"/>
      <sheetName val="ДАЗ (Алматы)"/>
      <sheetName val="Караоткел"/>
      <sheetName val="делегации"/>
      <sheetName val="Лист9"/>
      <sheetName val="КСК"/>
      <sheetName val="Госнаграды"/>
      <sheetName val="Лист15"/>
      <sheetName val="Лист15 (2)"/>
      <sheetName val="52"/>
      <sheetName val="Лист10"/>
      <sheetName val="53"/>
      <sheetName val="Лист16"/>
      <sheetName val="4"/>
      <sheetName val="4-149"/>
      <sheetName val="411-08г."/>
      <sheetName val="за рубеж"/>
      <sheetName val="11"/>
      <sheetName val="11-149"/>
      <sheetName val="11-152"/>
      <sheetName val="2"/>
      <sheetName val="2-149"/>
      <sheetName val="03-149"/>
      <sheetName val="05-149"/>
      <sheetName val="07"/>
      <sheetName val="06"/>
      <sheetName val="8"/>
      <sheetName val="421"/>
      <sheetName val="09"/>
      <sheetName val="411"/>
      <sheetName val="10"/>
      <sheetName val="расчет 10г."/>
      <sheetName val="Нура"/>
      <sheetName val="12"/>
      <sheetName val="013"/>
      <sheetName val="расчет"/>
      <sheetName val="15"/>
      <sheetName val="15-421"/>
      <sheetName val="15-149"/>
      <sheetName val="новая программа"/>
      <sheetName val="новая 369"/>
      <sheetName val="консалт"/>
      <sheetName val="Добыча нефти4"/>
      <sheetName val="поставка 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FE"/>
      <sheetName val="Модель"/>
      <sheetName val="отчет прибыль-убыток"/>
      <sheetName val="Реализация"/>
      <sheetName val="СС"/>
      <sheetName val="Оттоки"/>
      <sheetName val="ФОТ"/>
      <sheetName val="Аренда"/>
      <sheetName val="Налоги"/>
      <sheetName val="Инвестиции"/>
      <sheetName val="Инвестиции (Китай)"/>
      <sheetName val="ФинСтруктура"/>
      <sheetName val="Кредит"/>
      <sheetName val="Вариант А"/>
      <sheetName val="Кредит ПВП"/>
      <sheetName val="Кредит_"/>
      <sheetName val="Кредит (Китай) (591)"/>
      <sheetName val="Отчет о прибылях и убытках"/>
      <sheetName val="Анализ чувствительности NPV"/>
      <sheetName val="Анализ чувст NPV"/>
      <sheetName val="Финансовая помощь"/>
      <sheetName val="перечень ИП_350"/>
      <sheetName val="Амортизация"/>
      <sheetName val="Капвложения"/>
      <sheetName val="Свод по комиссии"/>
      <sheetName val="Т-К-У"/>
      <sheetName val="К-М"/>
      <sheetName val="М-Б-А"/>
      <sheetName val="У-Д"/>
      <sheetName val="А-Ч"/>
      <sheetName val="Б-А"/>
      <sheetName val="К-К"/>
      <sheetName val="Ю-З-А"/>
      <sheetName val="Щ-З"/>
      <sheetName val="У-Р"/>
      <sheetName val="Т-Б"/>
    </sheetNames>
    <sheetDataSet>
      <sheetData sheetId="0"/>
      <sheetData sheetId="1"/>
      <sheetData sheetId="2"/>
      <sheetData sheetId="3"/>
      <sheetData sheetId="4"/>
      <sheetData sheetId="5"/>
      <sheetData sheetId="6"/>
      <sheetData sheetId="7"/>
      <sheetData sheetId="8">
        <row r="17">
          <cell r="B17">
            <v>0.2</v>
          </cell>
        </row>
      </sheetData>
      <sheetData sheetId="9">
        <row r="27">
          <cell r="D27">
            <v>224</v>
          </cell>
        </row>
      </sheetData>
      <sheetData sheetId="10"/>
      <sheetData sheetId="11"/>
      <sheetData sheetId="12">
        <row r="13">
          <cell r="C13">
            <v>2.41E-2</v>
          </cell>
        </row>
        <row r="14">
          <cell r="C14">
            <v>5.0000000000000001E-3</v>
          </cell>
        </row>
        <row r="15">
          <cell r="C15">
            <v>5.0000000000000001E-3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лн.т"/>
      <sheetName val="тыс.т"/>
      <sheetName val="2"/>
      <sheetName val="свод малый"/>
      <sheetName val="91 круп"/>
      <sheetName val="3"/>
      <sheetName val="4"/>
      <sheetName val="5"/>
      <sheetName val="6"/>
      <sheetName val="7"/>
      <sheetName val="8"/>
      <sheetName val="9"/>
      <sheetName val="10"/>
      <sheetName val="11"/>
      <sheetName val="12"/>
      <sheetName val="13"/>
      <sheetName val="брутто тонн"/>
      <sheetName val="нетто тонн"/>
      <sheetName val="3.Брутто баррель"/>
      <sheetName val="4.Нетто баррель"/>
      <sheetName val="5.КНН"/>
      <sheetName val="16.Эмба"/>
      <sheetName val="17.АМГ"/>
      <sheetName val="18.ТШО"/>
      <sheetName val="19.ММГ"/>
      <sheetName val="20.УМГ"/>
      <sheetName val="21.КЖМ"/>
      <sheetName val="22.Тургай"/>
      <sheetName val="23.ХКМ"/>
      <sheetName val="база"/>
      <sheetName val="нефтяники помес."/>
      <sheetName val="сырьевики"/>
    </sheetNames>
    <definedNames>
      <definedName name="NCol" refersTo="#ССЫЛКА!" sheetId="1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 val="ремонт 25"/>
      <sheetName val="ПО НОВОМУ ШТАТНОМУ"/>
      <sheetName val="расш по 146  _2_"/>
      <sheetName val="34-143"/>
      <sheetName val="КДУ в разр.МО"/>
      <sheetName val="Лист1"/>
      <sheetName val="Скрин.в разр.МО"/>
      <sheetName val="Касса97_2003_"/>
      <sheetName val="Дем прогноз"/>
    </sheetNames>
    <sheetDataSet>
      <sheetData sheetId="0" refreshError="1">
        <row r="43">
          <cell r="A43">
            <v>2</v>
          </cell>
        </row>
      </sheetData>
      <sheetData sheetId="1"/>
      <sheetData sheetId="2"/>
      <sheetData sheetId="3">
        <row r="43">
          <cell r="A43">
            <v>2</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43">
          <cell r="A43">
            <v>33</v>
          </cell>
        </row>
      </sheetData>
      <sheetData sheetId="19"/>
      <sheetData sheetId="20"/>
      <sheetData sheetId="21" refreshError="1"/>
      <sheetData sheetId="2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s>
    <definedNames>
      <definedName name="calcCAS" refersTo="#ССЫЛКА!"/>
    </defined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р1"/>
      <sheetName val="р2"/>
      <sheetName val="р3"/>
      <sheetName val="р4"/>
      <sheetName val="р5"/>
      <sheetName val="для печати"/>
      <sheetName val="р2-грнт"/>
      <sheetName val="р4-грнт"/>
      <sheetName val="р5-грнт"/>
      <sheetName val="р1-д"/>
      <sheetName val="р2-д"/>
      <sheetName val="р3-д"/>
      <sheetName val="р4-д"/>
      <sheetName val="р5-д"/>
      <sheetName val="р1 СНГ"/>
      <sheetName val="р2 СНГ"/>
      <sheetName val="р1-контроль"/>
      <sheetName val="р2-контр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7-3112"/>
      <sheetName val="0101-0307"/>
      <sheetName val="список"/>
      <sheetName val="с ф-ми"/>
      <sheetName val="стр-ра КПН"/>
      <sheetName val="Лист1"/>
      <sheetName val="По сырьевикам за 2015 год"/>
    </sheetNames>
    <definedNames>
      <definedName name="Eeno1"/>
      <definedName name="Ëèñò1"/>
      <definedName name="Лист1"/>
    </definedNames>
    <sheetDataSet>
      <sheetData sheetId="0"/>
      <sheetData sheetId="1"/>
      <sheetData sheetId="2"/>
      <sheetData sheetId="3"/>
      <sheetData sheetId="4"/>
      <sheetData sheetId="5"/>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ДРБ (29.02)"/>
      <sheetName val="ФДРБ (01.03)"/>
      <sheetName val="прав.долг к ВВП, тг"/>
      <sheetName val="долг.нагрузка (2)"/>
      <sheetName val="Лист3"/>
      <sheetName val="исполнение ГГ (2)"/>
      <sheetName val="сборы от платности"/>
      <sheetName val="Лист1"/>
      <sheetName val="БАКАД"/>
      <sheetName val="Лист1 (2)"/>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ControlSheet"/>
      <sheetName val="REAL-weo"/>
      <sheetName val="MON-weo"/>
      <sheetName val="FISCAL-weo"/>
      <sheetName val="BoP-weo"/>
      <sheetName val="QC"/>
    </sheetNames>
    <sheetDataSet>
      <sheetData sheetId="0"/>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s>
    <sheetDataSet>
      <sheetData sheetId="0"/>
      <sheetData sheetId="1"/>
      <sheetData sheetId="2" refreshError="1">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DBS"/>
      <sheetName val="TOT"/>
      <sheetName val="OIL"/>
      <sheetName val="FDI"/>
      <sheetName val="EXP"/>
      <sheetName val="IMP"/>
      <sheetName val="SRV"/>
      <sheetName val="INC"/>
      <sheetName val="BOP"/>
      <sheetName val="TB1"/>
      <sheetName val="TB6"/>
      <sheetName val="TB7"/>
      <sheetName val="TB8"/>
      <sheetName val="WEO"/>
      <sheetName val="SC N"/>
    </sheetNames>
    <sheetDataSet>
      <sheetData sheetId="0" refreshError="1"/>
      <sheetData sheetId="1" refreshError="1">
        <row r="36">
          <cell r="AF36">
            <v>2</v>
          </cell>
        </row>
      </sheetData>
      <sheetData sheetId="2" refreshError="1"/>
      <sheetData sheetId="3" refreshError="1"/>
      <sheetData sheetId="4" refreshError="1">
        <row r="42">
          <cell r="AJ42">
            <v>35.56</v>
          </cell>
          <cell r="AK42">
            <v>100</v>
          </cell>
          <cell r="AL42">
            <v>70</v>
          </cell>
          <cell r="AM42">
            <v>30</v>
          </cell>
          <cell r="AN42">
            <v>400</v>
          </cell>
          <cell r="AO42">
            <v>400</v>
          </cell>
        </row>
        <row r="72">
          <cell r="AK72">
            <v>166.9</v>
          </cell>
          <cell r="AL72">
            <v>152.4</v>
          </cell>
          <cell r="AM72">
            <v>153.9</v>
          </cell>
          <cell r="AN72">
            <v>50</v>
          </cell>
          <cell r="AO72">
            <v>30</v>
          </cell>
        </row>
        <row r="113">
          <cell r="AK113">
            <v>47.7</v>
          </cell>
          <cell r="AL113">
            <v>46.4</v>
          </cell>
          <cell r="AM113">
            <v>48.3</v>
          </cell>
          <cell r="AN113">
            <v>47.3</v>
          </cell>
          <cell r="AO113">
            <v>48.6</v>
          </cell>
        </row>
      </sheetData>
      <sheetData sheetId="5" refreshError="1"/>
      <sheetData sheetId="6" refreshError="1"/>
      <sheetData sheetId="7" refreshError="1"/>
      <sheetData sheetId="8" refreshError="1"/>
      <sheetData sheetId="9" refreshError="1">
        <row r="7">
          <cell r="A7">
            <v>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L (2)"/>
      <sheetName val="NUL"/>
      <sheetName val="ANALYSIS"/>
      <sheetName val="QUICK"/>
      <sheetName val="PLAN"/>
      <sheetName val="BANKRUPTCY"/>
      <sheetName val="DETAIL"/>
      <sheetName val="Currency"/>
      <sheetName val="Preset"/>
      <sheetName val="NWC"/>
      <sheetName val="CUR_ASS-1"/>
      <sheetName val="CUR_LIAB-1"/>
      <sheetName val="LIQUIDITY-1"/>
      <sheetName val="LIQUIDITY-2"/>
      <sheetName val="CUR_ASS-2"/>
      <sheetName val="CUR_LIAB-2"/>
      <sheetName val="SALES"/>
      <sheetName val="PROFIT"/>
      <sheetName val="TURNOVER"/>
      <sheetName val="ROE"/>
      <sheetName val="LABOUR"/>
      <sheetName val="Text Set"/>
      <sheetName val="Phrase Set"/>
      <sheetName val="Plan Group"/>
      <sheetName val="Plan Set"/>
      <sheetName val="SuperPlan Set"/>
      <sheetName val="Detail Set"/>
      <sheetName val="dlgRecover"/>
      <sheetName val="dlgText"/>
      <sheetName val="dlgPerAnalysis"/>
      <sheetName val="Reports"/>
      <sheetName val="dlgView"/>
      <sheetName val="dlgAbout"/>
      <sheetName val="dlgSuperPlan"/>
      <sheetName val="dlgPlanSetup"/>
      <sheetName val="dlgPrint"/>
      <sheetName val="dlgChPlanning"/>
      <sheetName val="dlgPlan"/>
      <sheetName val="dlgGoto"/>
      <sheetName val="dlgSelMove"/>
      <sheetName val="dlgProdPlan"/>
      <sheetName val="prgOpen"/>
      <sheetName val="prgPrint"/>
      <sheetName val="prgVM"/>
      <sheetName val="prgGoto"/>
      <sheetName val="prgService"/>
      <sheetName val="prgView"/>
      <sheetName val="prgPlan"/>
      <sheetName val="prgDetail"/>
      <sheetName val="prgGraph"/>
      <sheetName val="prgQuick"/>
      <sheetName val="prgWord"/>
      <sheetName val="prgTextResults"/>
      <sheetName val="prgSuperPlan"/>
      <sheetName val="Акмолинская"/>
      <sheetName val="реестр "/>
      <sheetName val="Мартук"/>
      <sheetName val="Мугалжар"/>
      <sheetName val="Темир"/>
      <sheetName val="Уил"/>
      <sheetName val="программа по сокращ на 01.07.10"/>
      <sheetName val="на коллегию"/>
      <sheetName val="январь"/>
      <sheetName val="февраль"/>
      <sheetName val="март"/>
      <sheetName val="апрель"/>
      <sheetName val="май"/>
      <sheetName val="июнь"/>
      <sheetName val="июль"/>
      <sheetName val="август"/>
      <sheetName val="сентябрь"/>
      <sheetName val="макро"/>
      <sheetName val="рыжик"/>
      <sheetName val="Баланс"/>
      <sheetName val="Варианты фин."/>
      <sheetName val="БЗ в рамках лим."/>
      <sheetName val="Доп. БЗ "/>
      <sheetName val="проблемн.  кор"/>
      <sheetName val="причина соц."/>
      <sheetName val="причины реальный"/>
      <sheetName val="причина силовой"/>
      <sheetName val="проблемн. "/>
      <sheetName val="проблемн.  (2)"/>
      <sheetName val="расходы"/>
      <sheetName val="Налог. и таможен"/>
      <sheetName val="проектн групп"/>
      <sheetName val="Приложение"/>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0"/>
  <sheetViews>
    <sheetView tabSelected="1" view="pageBreakPreview" zoomScaleNormal="90" zoomScaleSheetLayoutView="100" workbookViewId="0">
      <selection activeCell="A3" sqref="A3:I3"/>
    </sheetView>
  </sheetViews>
  <sheetFormatPr defaultColWidth="8.85546875" defaultRowHeight="12.75" x14ac:dyDescent="0.2"/>
  <cols>
    <col min="1" max="1" width="20.85546875" style="81" customWidth="1"/>
    <col min="2" max="2" width="9.5703125" style="81" customWidth="1"/>
    <col min="3" max="3" width="13" style="81" customWidth="1"/>
    <col min="4" max="4" width="12.85546875" style="81" customWidth="1"/>
    <col min="5" max="7" width="10.7109375" style="81" customWidth="1"/>
    <col min="8" max="8" width="13.85546875" style="81" customWidth="1"/>
    <col min="9" max="9" width="31.28515625" style="81" customWidth="1"/>
    <col min="10" max="16384" width="8.85546875" style="8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2"/>
      <c r="B4" s="82"/>
      <c r="C4" s="82"/>
      <c r="D4" s="82"/>
      <c r="E4" s="82"/>
      <c r="F4" s="85"/>
      <c r="G4" s="84"/>
      <c r="H4" s="82"/>
      <c r="I4" s="82"/>
    </row>
    <row r="5" spans="1:9" ht="136.5" customHeight="1" x14ac:dyDescent="0.2">
      <c r="A5" s="470" t="s">
        <v>582</v>
      </c>
      <c r="B5" s="470"/>
      <c r="C5" s="470"/>
      <c r="D5" s="470"/>
      <c r="E5" s="470"/>
      <c r="F5" s="470"/>
      <c r="G5" s="470"/>
      <c r="H5" s="470"/>
      <c r="I5" s="470"/>
    </row>
    <row r="7" spans="1:9" ht="58.9" customHeight="1" x14ac:dyDescent="0.2">
      <c r="A7" s="180" t="s">
        <v>5</v>
      </c>
      <c r="B7" s="180" t="s">
        <v>210</v>
      </c>
      <c r="C7" s="180" t="s">
        <v>211</v>
      </c>
      <c r="D7" s="180" t="s">
        <v>171</v>
      </c>
      <c r="E7" s="180" t="s">
        <v>218</v>
      </c>
      <c r="F7" s="180" t="s">
        <v>255</v>
      </c>
      <c r="G7" s="180" t="s">
        <v>256</v>
      </c>
      <c r="H7" s="180" t="s">
        <v>213</v>
      </c>
      <c r="I7" s="180" t="s">
        <v>257</v>
      </c>
    </row>
    <row r="8" spans="1:9" s="86" customFormat="1" ht="11.25" x14ac:dyDescent="0.2">
      <c r="A8" s="182">
        <v>1</v>
      </c>
      <c r="B8" s="182">
        <v>2</v>
      </c>
      <c r="C8" s="182">
        <v>3</v>
      </c>
      <c r="D8" s="182">
        <v>4</v>
      </c>
      <c r="E8" s="182">
        <v>5</v>
      </c>
      <c r="F8" s="182">
        <v>6</v>
      </c>
      <c r="G8" s="182">
        <v>7</v>
      </c>
      <c r="H8" s="182">
        <v>8</v>
      </c>
      <c r="I8" s="182">
        <v>9</v>
      </c>
    </row>
    <row r="9" spans="1:9" s="173" customFormat="1" ht="395.25" customHeight="1" x14ac:dyDescent="0.2">
      <c r="A9" s="207" t="s">
        <v>216</v>
      </c>
      <c r="B9" s="219" t="s">
        <v>208</v>
      </c>
      <c r="C9" s="194">
        <f>C10+C11+C12+C13+C14+C15</f>
        <v>22231138</v>
      </c>
      <c r="D9" s="194">
        <f>D10+D11+D12+D13+D14+D15</f>
        <v>22215261.9989</v>
      </c>
      <c r="E9" s="194">
        <f>D9-C9</f>
        <v>-15876.001099999994</v>
      </c>
      <c r="F9" s="194">
        <f>F10+F11+F12+F13+F14+F15</f>
        <v>4561.7999999999993</v>
      </c>
      <c r="G9" s="194">
        <f>G10+G11+G12+G13+G14+G15</f>
        <v>11314.2</v>
      </c>
      <c r="H9" s="220">
        <f>D9/C9*100</f>
        <v>99.928586646801435</v>
      </c>
      <c r="I9" s="249" t="s">
        <v>581</v>
      </c>
    </row>
    <row r="10" spans="1:9" s="83" customFormat="1" ht="196.5" customHeight="1" x14ac:dyDescent="0.2">
      <c r="A10" s="183" t="s">
        <v>266</v>
      </c>
      <c r="B10" s="184" t="s">
        <v>208</v>
      </c>
      <c r="C10" s="338">
        <v>2316002.7999999998</v>
      </c>
      <c r="D10" s="338">
        <v>2315313.4742000001</v>
      </c>
      <c r="E10" s="338">
        <f>D10-C10</f>
        <v>-689.3257999997586</v>
      </c>
      <c r="F10" s="184">
        <v>291.60000000000002</v>
      </c>
      <c r="G10" s="193">
        <v>397.7</v>
      </c>
      <c r="H10" s="339">
        <f>D10/C10*100</f>
        <v>99.970236400405057</v>
      </c>
      <c r="I10" s="377" t="s">
        <v>585</v>
      </c>
    </row>
    <row r="11" spans="1:9" s="83" customFormat="1" ht="89.25" x14ac:dyDescent="0.2">
      <c r="A11" s="183" t="s">
        <v>262</v>
      </c>
      <c r="B11" s="184" t="s">
        <v>208</v>
      </c>
      <c r="C11" s="338">
        <v>117170.6</v>
      </c>
      <c r="D11" s="338">
        <v>117170.5714</v>
      </c>
      <c r="E11" s="338">
        <f>D11-C11</f>
        <v>-2.8600000005098991E-2</v>
      </c>
      <c r="F11" s="184"/>
      <c r="G11" s="193"/>
      <c r="H11" s="339">
        <f t="shared" ref="H11:H15" si="0">D11/C11*100</f>
        <v>99.99997559114658</v>
      </c>
      <c r="I11" s="190"/>
    </row>
    <row r="12" spans="1:9" s="83" customFormat="1" ht="114.75" x14ac:dyDescent="0.2">
      <c r="A12" s="183" t="s">
        <v>263</v>
      </c>
      <c r="B12" s="184" t="s">
        <v>208</v>
      </c>
      <c r="C12" s="338">
        <v>1099003.8999999999</v>
      </c>
      <c r="D12" s="338">
        <v>1099001.1858000001</v>
      </c>
      <c r="E12" s="338">
        <f>D12-C12</f>
        <v>-2.7141999998129904</v>
      </c>
      <c r="F12" s="338">
        <v>2.7</v>
      </c>
      <c r="G12" s="193"/>
      <c r="H12" s="339">
        <f t="shared" si="0"/>
        <v>99.999753030903733</v>
      </c>
      <c r="I12" s="332" t="s">
        <v>551</v>
      </c>
    </row>
    <row r="13" spans="1:9" s="83" customFormat="1" ht="51" x14ac:dyDescent="0.2">
      <c r="A13" s="183" t="s">
        <v>265</v>
      </c>
      <c r="B13" s="184" t="s">
        <v>208</v>
      </c>
      <c r="C13" s="338">
        <v>1010785</v>
      </c>
      <c r="D13" s="338">
        <v>1001707.5</v>
      </c>
      <c r="E13" s="338">
        <f>D13-C13</f>
        <v>-9077.5</v>
      </c>
      <c r="F13" s="338"/>
      <c r="G13" s="338">
        <f>F13-E13</f>
        <v>9077.5</v>
      </c>
      <c r="H13" s="187">
        <f t="shared" si="0"/>
        <v>99.101935624292011</v>
      </c>
      <c r="I13" s="192" t="s">
        <v>552</v>
      </c>
    </row>
    <row r="14" spans="1:9" s="83" customFormat="1" ht="114.75" x14ac:dyDescent="0.2">
      <c r="A14" s="183" t="s">
        <v>267</v>
      </c>
      <c r="B14" s="184" t="s">
        <v>208</v>
      </c>
      <c r="C14" s="338">
        <v>664509.19999999995</v>
      </c>
      <c r="D14" s="338">
        <v>664388.62089999998</v>
      </c>
      <c r="E14" s="338">
        <f t="shared" ref="E14" si="1">D14-C14</f>
        <v>-120.57909999997355</v>
      </c>
      <c r="F14" s="184">
        <v>0.6</v>
      </c>
      <c r="G14" s="338">
        <v>120</v>
      </c>
      <c r="H14" s="339">
        <f t="shared" si="0"/>
        <v>99.981854412248921</v>
      </c>
      <c r="I14" s="192" t="s">
        <v>587</v>
      </c>
    </row>
    <row r="15" spans="1:9" s="83" customFormat="1" ht="242.25" x14ac:dyDescent="0.2">
      <c r="A15" s="183" t="s">
        <v>268</v>
      </c>
      <c r="B15" s="184" t="s">
        <v>208</v>
      </c>
      <c r="C15" s="338">
        <v>17023666.5</v>
      </c>
      <c r="D15" s="338">
        <v>17017680.646600001</v>
      </c>
      <c r="E15" s="338">
        <f>D15-C15</f>
        <v>-5985.8533999994397</v>
      </c>
      <c r="F15" s="338">
        <v>4266.8999999999996</v>
      </c>
      <c r="G15" s="338">
        <v>1719</v>
      </c>
      <c r="H15" s="339">
        <f t="shared" si="0"/>
        <v>99.964838048254762</v>
      </c>
      <c r="I15" s="192" t="s">
        <v>588</v>
      </c>
    </row>
    <row r="16" spans="1:9" ht="53.25" customHeight="1" x14ac:dyDescent="0.2"/>
    <row r="17" spans="1:9" s="83" customFormat="1" x14ac:dyDescent="0.2">
      <c r="A17" s="81"/>
      <c r="B17" s="81"/>
      <c r="C17" s="81"/>
      <c r="D17" s="81"/>
      <c r="E17" s="81"/>
      <c r="F17" s="81"/>
      <c r="G17" s="81"/>
      <c r="H17" s="81"/>
      <c r="I17" s="81"/>
    </row>
    <row r="20" spans="1:9" ht="25.9" customHeight="1" x14ac:dyDescent="0.2">
      <c r="A20" s="469"/>
      <c r="B20" s="469"/>
      <c r="C20" s="469"/>
      <c r="D20" s="469"/>
      <c r="E20" s="469"/>
      <c r="F20" s="469"/>
      <c r="G20" s="469"/>
      <c r="H20" s="469"/>
      <c r="I20" s="469"/>
    </row>
  </sheetData>
  <mergeCells count="3">
    <mergeCell ref="A3:I3"/>
    <mergeCell ref="A20:I20"/>
    <mergeCell ref="A5:I5"/>
  </mergeCells>
  <printOptions horizontalCentered="1"/>
  <pageMargins left="0.39370078740157483" right="0.39370078740157483" top="0.59055118110236227" bottom="0.39370078740157483" header="0.31496062992125984" footer="0.31496062992125984"/>
  <pageSetup paperSize="9" scale="55" fitToHeight="0" orientation="landscape" r:id="rId1"/>
  <headerFooter>
    <oddFooter>&amp;C&amp;"Times New Roman,обычный"&amp;8&amp;P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I25"/>
  <sheetViews>
    <sheetView view="pageBreakPreview" topLeftCell="A18" zoomScaleNormal="100" zoomScaleSheetLayoutView="100" workbookViewId="0">
      <selection activeCell="I20" sqref="I20"/>
    </sheetView>
  </sheetViews>
  <sheetFormatPr defaultRowHeight="12.75" x14ac:dyDescent="0.2"/>
  <cols>
    <col min="1" max="1" width="20.85546875" style="81" customWidth="1"/>
    <col min="2" max="2" width="9.5703125" style="81" customWidth="1"/>
    <col min="3" max="3" width="14.140625" style="81" customWidth="1"/>
    <col min="4" max="4" width="13.85546875" style="81" customWidth="1"/>
    <col min="5" max="7" width="10.7109375" style="81" customWidth="1"/>
    <col min="8" max="8" width="13.85546875" style="81" customWidth="1"/>
    <col min="9" max="9" width="41.57031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72.5" customHeight="1" x14ac:dyDescent="0.2">
      <c r="A5" s="470" t="s">
        <v>432</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108" customHeight="1" x14ac:dyDescent="0.2">
      <c r="A9" s="189" t="s">
        <v>281</v>
      </c>
      <c r="B9" s="219" t="s">
        <v>208</v>
      </c>
      <c r="C9" s="232">
        <v>29948701</v>
      </c>
      <c r="D9" s="232">
        <v>29948647.523200002</v>
      </c>
      <c r="E9" s="232">
        <f>D9-C9</f>
        <v>-53.476799998432398</v>
      </c>
      <c r="F9" s="232">
        <v>-53.476799998432398</v>
      </c>
      <c r="G9" s="232"/>
      <c r="H9" s="232">
        <f>D9/C9*100</f>
        <v>99.999821438666075</v>
      </c>
      <c r="I9" s="247" t="s">
        <v>555</v>
      </c>
    </row>
    <row r="10" spans="1:9" ht="38.25" x14ac:dyDescent="0.2">
      <c r="A10" s="189" t="s">
        <v>217</v>
      </c>
      <c r="B10" s="185"/>
      <c r="C10" s="186"/>
      <c r="D10" s="186"/>
      <c r="E10" s="194"/>
      <c r="F10" s="185"/>
      <c r="G10" s="185"/>
      <c r="H10" s="194"/>
      <c r="I10" s="185"/>
    </row>
    <row r="11" spans="1:9" ht="51" x14ac:dyDescent="0.2">
      <c r="A11" s="183" t="s">
        <v>282</v>
      </c>
      <c r="B11" s="184" t="s">
        <v>260</v>
      </c>
      <c r="C11" s="235">
        <v>2616</v>
      </c>
      <c r="D11" s="235">
        <v>2616</v>
      </c>
      <c r="E11" s="229">
        <f t="shared" ref="E11:E18" si="0">D11-C11</f>
        <v>0</v>
      </c>
      <c r="F11" s="235"/>
      <c r="G11" s="235"/>
      <c r="H11" s="222">
        <f t="shared" ref="H11:H18" si="1">D11/C11*100</f>
        <v>100</v>
      </c>
      <c r="I11" s="219" t="s">
        <v>569</v>
      </c>
    </row>
    <row r="12" spans="1:9" ht="38.25" x14ac:dyDescent="0.2">
      <c r="A12" s="183" t="s">
        <v>283</v>
      </c>
      <c r="B12" s="184" t="s">
        <v>260</v>
      </c>
      <c r="C12" s="235">
        <v>220</v>
      </c>
      <c r="D12" s="235">
        <v>220</v>
      </c>
      <c r="E12" s="229">
        <f t="shared" si="0"/>
        <v>0</v>
      </c>
      <c r="F12" s="235"/>
      <c r="G12" s="235"/>
      <c r="H12" s="222">
        <f t="shared" si="1"/>
        <v>100</v>
      </c>
      <c r="I12" s="219" t="s">
        <v>569</v>
      </c>
    </row>
    <row r="13" spans="1:9" ht="38.25" x14ac:dyDescent="0.2">
      <c r="A13" s="183" t="s">
        <v>284</v>
      </c>
      <c r="B13" s="184" t="s">
        <v>260</v>
      </c>
      <c r="C13" s="235">
        <v>159</v>
      </c>
      <c r="D13" s="235">
        <v>159</v>
      </c>
      <c r="E13" s="229">
        <f t="shared" si="0"/>
        <v>0</v>
      </c>
      <c r="F13" s="235"/>
      <c r="G13" s="235"/>
      <c r="H13" s="222">
        <f t="shared" si="1"/>
        <v>100</v>
      </c>
      <c r="I13" s="219" t="s">
        <v>569</v>
      </c>
    </row>
    <row r="14" spans="1:9" ht="38.25" x14ac:dyDescent="0.2">
      <c r="A14" s="183" t="s">
        <v>285</v>
      </c>
      <c r="B14" s="184" t="s">
        <v>260</v>
      </c>
      <c r="C14" s="235">
        <v>1487</v>
      </c>
      <c r="D14" s="235">
        <v>1487</v>
      </c>
      <c r="E14" s="229">
        <f t="shared" si="0"/>
        <v>0</v>
      </c>
      <c r="F14" s="235"/>
      <c r="G14" s="235"/>
      <c r="H14" s="222">
        <f t="shared" si="1"/>
        <v>100</v>
      </c>
      <c r="I14" s="219" t="s">
        <v>569</v>
      </c>
    </row>
    <row r="15" spans="1:9" ht="63.75" x14ac:dyDescent="0.2">
      <c r="A15" s="183" t="s">
        <v>286</v>
      </c>
      <c r="B15" s="184" t="s">
        <v>260</v>
      </c>
      <c r="C15" s="235">
        <v>20904</v>
      </c>
      <c r="D15" s="235">
        <v>20904</v>
      </c>
      <c r="E15" s="229">
        <f t="shared" si="0"/>
        <v>0</v>
      </c>
      <c r="F15" s="235"/>
      <c r="G15" s="235"/>
      <c r="H15" s="222">
        <f t="shared" si="1"/>
        <v>100</v>
      </c>
      <c r="I15" s="219" t="s">
        <v>569</v>
      </c>
    </row>
    <row r="16" spans="1:9" ht="102" x14ac:dyDescent="0.2">
      <c r="A16" s="183" t="s">
        <v>287</v>
      </c>
      <c r="B16" s="184" t="s">
        <v>260</v>
      </c>
      <c r="C16" s="235">
        <v>30</v>
      </c>
      <c r="D16" s="235">
        <v>30</v>
      </c>
      <c r="E16" s="229">
        <f t="shared" si="0"/>
        <v>0</v>
      </c>
      <c r="F16" s="235"/>
      <c r="G16" s="235"/>
      <c r="H16" s="222">
        <f t="shared" si="1"/>
        <v>100</v>
      </c>
      <c r="I16" s="219" t="s">
        <v>569</v>
      </c>
    </row>
    <row r="17" spans="1:9" ht="153" x14ac:dyDescent="0.2">
      <c r="A17" s="183" t="s">
        <v>288</v>
      </c>
      <c r="B17" s="184" t="s">
        <v>260</v>
      </c>
      <c r="C17" s="235">
        <v>4401</v>
      </c>
      <c r="D17" s="235">
        <v>4401</v>
      </c>
      <c r="E17" s="229">
        <f t="shared" si="0"/>
        <v>0</v>
      </c>
      <c r="F17" s="235"/>
      <c r="G17" s="235"/>
      <c r="H17" s="222">
        <f t="shared" si="1"/>
        <v>100</v>
      </c>
      <c r="I17" s="219" t="s">
        <v>569</v>
      </c>
    </row>
    <row r="18" spans="1:9" ht="76.5" x14ac:dyDescent="0.2">
      <c r="A18" s="183" t="s">
        <v>289</v>
      </c>
      <c r="B18" s="184" t="s">
        <v>260</v>
      </c>
      <c r="C18" s="235">
        <v>13</v>
      </c>
      <c r="D18" s="235">
        <v>13</v>
      </c>
      <c r="E18" s="229">
        <f t="shared" si="0"/>
        <v>0</v>
      </c>
      <c r="F18" s="235"/>
      <c r="G18" s="235"/>
      <c r="H18" s="222">
        <f t="shared" si="1"/>
        <v>100</v>
      </c>
      <c r="I18" s="219" t="s">
        <v>569</v>
      </c>
    </row>
    <row r="19" spans="1:9" ht="38.25" x14ac:dyDescent="0.2">
      <c r="A19" s="189" t="s">
        <v>212</v>
      </c>
      <c r="B19" s="184"/>
      <c r="C19" s="202"/>
      <c r="D19" s="202"/>
      <c r="E19" s="197"/>
      <c r="F19" s="202"/>
      <c r="G19" s="202"/>
      <c r="H19" s="194"/>
      <c r="I19" s="184"/>
    </row>
    <row r="20" spans="1:9" ht="153" x14ac:dyDescent="0.2">
      <c r="A20" s="183" t="s">
        <v>433</v>
      </c>
      <c r="B20" s="184" t="s">
        <v>434</v>
      </c>
      <c r="C20" s="224">
        <v>84.2</v>
      </c>
      <c r="D20" s="224"/>
      <c r="E20" s="222">
        <v>0</v>
      </c>
      <c r="F20" s="224"/>
      <c r="G20" s="224"/>
      <c r="H20" s="222">
        <f>D20/C20*100</f>
        <v>0</v>
      </c>
      <c r="I20" s="183" t="s">
        <v>671</v>
      </c>
    </row>
    <row r="21" spans="1:9" x14ac:dyDescent="0.2">
      <c r="A21" s="203"/>
      <c r="B21" s="204"/>
      <c r="C21" s="205"/>
      <c r="D21" s="205"/>
      <c r="E21" s="206"/>
      <c r="F21" s="206"/>
      <c r="G21" s="206"/>
      <c r="H21" s="206"/>
      <c r="I21" s="206"/>
    </row>
    <row r="25" spans="1:9" ht="30.75" customHeight="1" x14ac:dyDescent="0.2">
      <c r="A25" s="469"/>
      <c r="B25" s="469"/>
      <c r="C25" s="469"/>
      <c r="D25" s="469"/>
      <c r="E25" s="469"/>
      <c r="F25" s="469"/>
      <c r="G25" s="469"/>
      <c r="H25" s="469"/>
      <c r="I25" s="469"/>
    </row>
  </sheetData>
  <mergeCells count="3">
    <mergeCell ref="A3:I3"/>
    <mergeCell ref="A25:I25"/>
    <mergeCell ref="A5:I5"/>
  </mergeCells>
  <pageMargins left="0.70866141732283472" right="0.70866141732283472" top="0.74803149606299213" bottom="0.74803149606299213" header="0.31496062992125984" footer="0.31496062992125984"/>
  <pageSetup paperSize="9" scale="94"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I17"/>
  <sheetViews>
    <sheetView view="pageBreakPreview" topLeftCell="A10" zoomScaleNormal="100" zoomScaleSheetLayoutView="100" workbookViewId="0">
      <selection activeCell="I14" sqref="I14"/>
    </sheetView>
  </sheetViews>
  <sheetFormatPr defaultRowHeight="12.75" x14ac:dyDescent="0.2"/>
  <cols>
    <col min="1" max="1" width="20.85546875" style="81" customWidth="1"/>
    <col min="2" max="2" width="9.5703125" style="81" customWidth="1"/>
    <col min="3" max="3" width="12.42578125" style="81" customWidth="1"/>
    <col min="4" max="4" width="12.140625" style="81" customWidth="1"/>
    <col min="5" max="7" width="10.7109375" style="81" customWidth="1"/>
    <col min="8" max="8" width="13.85546875" style="81" customWidth="1"/>
    <col min="9" max="9" width="44.140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61.25" customHeight="1" x14ac:dyDescent="0.2">
      <c r="A5" s="470" t="s">
        <v>439</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117" customHeight="1" x14ac:dyDescent="0.2">
      <c r="A9" s="189" t="s">
        <v>290</v>
      </c>
      <c r="B9" s="219" t="s">
        <v>208</v>
      </c>
      <c r="C9" s="280">
        <v>232193</v>
      </c>
      <c r="D9" s="281">
        <v>232193</v>
      </c>
      <c r="E9" s="194">
        <f>D9-C9</f>
        <v>0</v>
      </c>
      <c r="F9" s="194"/>
      <c r="G9" s="194"/>
      <c r="H9" s="341">
        <f>D9/C9*100</f>
        <v>100</v>
      </c>
      <c r="I9" s="247"/>
    </row>
    <row r="10" spans="1:9" ht="38.25" x14ac:dyDescent="0.2">
      <c r="A10" s="189" t="s">
        <v>217</v>
      </c>
      <c r="B10" s="185"/>
      <c r="C10" s="186"/>
      <c r="D10" s="186"/>
      <c r="E10" s="185"/>
      <c r="F10" s="185"/>
      <c r="G10" s="185"/>
      <c r="H10" s="185"/>
      <c r="I10" s="185"/>
    </row>
    <row r="11" spans="1:9" ht="51" x14ac:dyDescent="0.2">
      <c r="A11" s="183" t="s">
        <v>291</v>
      </c>
      <c r="B11" s="184" t="s">
        <v>271</v>
      </c>
      <c r="C11" s="184">
        <v>2</v>
      </c>
      <c r="D11" s="208">
        <v>2</v>
      </c>
      <c r="E11" s="208">
        <f t="shared" ref="E11" si="0">D11-C11</f>
        <v>0</v>
      </c>
      <c r="F11" s="208"/>
      <c r="G11" s="208"/>
      <c r="H11" s="208">
        <f t="shared" ref="H11" si="1">D11/C11*100</f>
        <v>100</v>
      </c>
      <c r="I11" s="219" t="s">
        <v>569</v>
      </c>
    </row>
    <row r="12" spans="1:9" ht="38.25" x14ac:dyDescent="0.2">
      <c r="A12" s="189" t="s">
        <v>212</v>
      </c>
      <c r="B12" s="184"/>
      <c r="C12" s="184"/>
      <c r="D12" s="208"/>
      <c r="E12" s="208"/>
      <c r="F12" s="208"/>
      <c r="G12" s="208"/>
      <c r="H12" s="208"/>
      <c r="I12" s="208"/>
    </row>
    <row r="13" spans="1:9" ht="173.25" customHeight="1" x14ac:dyDescent="0.2">
      <c r="A13" s="183" t="s">
        <v>436</v>
      </c>
      <c r="B13" s="184" t="s">
        <v>437</v>
      </c>
      <c r="C13" s="184">
        <v>1.5</v>
      </c>
      <c r="D13" s="208">
        <v>1.7</v>
      </c>
      <c r="E13" s="208">
        <f>D13-C13</f>
        <v>0.19999999999999996</v>
      </c>
      <c r="F13" s="208"/>
      <c r="G13" s="208"/>
      <c r="H13" s="187">
        <f>D13/C13*100</f>
        <v>113.33333333333333</v>
      </c>
      <c r="I13" s="183" t="s">
        <v>643</v>
      </c>
    </row>
    <row r="14" spans="1:9" ht="367.5" customHeight="1" x14ac:dyDescent="0.2">
      <c r="A14" s="183" t="s">
        <v>435</v>
      </c>
      <c r="B14" s="184" t="s">
        <v>438</v>
      </c>
      <c r="C14" s="184">
        <v>1.9</v>
      </c>
      <c r="D14" s="208">
        <v>1.9</v>
      </c>
      <c r="E14" s="208">
        <f>D14-C14</f>
        <v>0</v>
      </c>
      <c r="F14" s="185"/>
      <c r="G14" s="185"/>
      <c r="H14" s="187">
        <f>D14/C14*100</f>
        <v>100</v>
      </c>
      <c r="I14" s="183" t="s">
        <v>672</v>
      </c>
    </row>
    <row r="17" spans="1:9" ht="30.75"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scale="79" orientation="landscape" verticalDpi="0" r:id="rId1"/>
  <rowBreaks count="1" manualBreakCount="1">
    <brk id="10"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I20"/>
  <sheetViews>
    <sheetView view="pageBreakPreview" topLeftCell="A10" zoomScale="93" zoomScaleNormal="100" zoomScaleSheetLayoutView="93" workbookViewId="0">
      <selection activeCell="B15" sqref="B15"/>
    </sheetView>
  </sheetViews>
  <sheetFormatPr defaultRowHeight="12.75" x14ac:dyDescent="0.2"/>
  <cols>
    <col min="1" max="1" width="20.85546875" style="81" customWidth="1"/>
    <col min="2" max="2" width="9.5703125" style="81" customWidth="1"/>
    <col min="3" max="3" width="12" style="81" customWidth="1"/>
    <col min="4" max="4" width="11.85546875"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4.5" customHeight="1" x14ac:dyDescent="0.2">
      <c r="A5" s="470" t="s">
        <v>440</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46.5" customHeight="1" x14ac:dyDescent="0.2">
      <c r="A9" s="189" t="s">
        <v>292</v>
      </c>
      <c r="B9" s="219" t="s">
        <v>208</v>
      </c>
      <c r="C9" s="279">
        <v>896167</v>
      </c>
      <c r="D9" s="279">
        <v>896167</v>
      </c>
      <c r="E9" s="232">
        <f>D9-C9</f>
        <v>0</v>
      </c>
      <c r="F9" s="232"/>
      <c r="G9" s="232"/>
      <c r="H9" s="336">
        <f>D9/C9*100</f>
        <v>100</v>
      </c>
      <c r="I9" s="247"/>
    </row>
    <row r="10" spans="1:9" ht="38.25" x14ac:dyDescent="0.2">
      <c r="A10" s="189" t="s">
        <v>217</v>
      </c>
      <c r="B10" s="185"/>
      <c r="C10" s="186"/>
      <c r="D10" s="186"/>
      <c r="E10" s="232"/>
      <c r="F10" s="185"/>
      <c r="G10" s="185"/>
      <c r="H10" s="185"/>
      <c r="I10" s="185"/>
    </row>
    <row r="11" spans="1:9" ht="76.5" x14ac:dyDescent="0.2">
      <c r="A11" s="183" t="s">
        <v>293</v>
      </c>
      <c r="B11" s="184" t="s">
        <v>260</v>
      </c>
      <c r="C11" s="224">
        <v>7</v>
      </c>
      <c r="D11" s="224">
        <v>7</v>
      </c>
      <c r="E11" s="222">
        <f t="shared" ref="E11:E15" si="0">D11-C11</f>
        <v>0</v>
      </c>
      <c r="F11" s="224"/>
      <c r="G11" s="224"/>
      <c r="H11" s="224">
        <f>D11/C11*100</f>
        <v>100</v>
      </c>
      <c r="I11" s="219" t="s">
        <v>569</v>
      </c>
    </row>
    <row r="12" spans="1:9" ht="89.25" x14ac:dyDescent="0.2">
      <c r="A12" s="183" t="s">
        <v>294</v>
      </c>
      <c r="B12" s="184" t="s">
        <v>295</v>
      </c>
      <c r="C12" s="224">
        <v>9</v>
      </c>
      <c r="D12" s="224">
        <v>9</v>
      </c>
      <c r="E12" s="222">
        <f t="shared" si="0"/>
        <v>0</v>
      </c>
      <c r="F12" s="224"/>
      <c r="G12" s="224"/>
      <c r="H12" s="224">
        <f>D12/C12*100</f>
        <v>100</v>
      </c>
      <c r="I12" s="219" t="s">
        <v>569</v>
      </c>
    </row>
    <row r="13" spans="1:9" ht="51" x14ac:dyDescent="0.2">
      <c r="A13" s="183" t="s">
        <v>296</v>
      </c>
      <c r="B13" s="184" t="s">
        <v>235</v>
      </c>
      <c r="C13" s="224">
        <v>5</v>
      </c>
      <c r="D13" s="224">
        <v>5</v>
      </c>
      <c r="E13" s="222">
        <f t="shared" si="0"/>
        <v>0</v>
      </c>
      <c r="F13" s="224"/>
      <c r="G13" s="224"/>
      <c r="H13" s="224">
        <f>D13/C13*100</f>
        <v>100</v>
      </c>
      <c r="I13" s="219" t="s">
        <v>569</v>
      </c>
    </row>
    <row r="14" spans="1:9" ht="38.25" x14ac:dyDescent="0.2">
      <c r="A14" s="189" t="s">
        <v>212</v>
      </c>
      <c r="B14" s="184"/>
      <c r="C14" s="184"/>
      <c r="D14" s="184"/>
      <c r="E14" s="184"/>
      <c r="F14" s="184"/>
      <c r="G14" s="184"/>
      <c r="H14" s="184"/>
      <c r="I14" s="184"/>
    </row>
    <row r="15" spans="1:9" ht="191.25" x14ac:dyDescent="0.2">
      <c r="A15" s="183" t="s">
        <v>297</v>
      </c>
      <c r="B15" s="184" t="s">
        <v>227</v>
      </c>
      <c r="C15" s="224">
        <v>12</v>
      </c>
      <c r="D15" s="224">
        <v>20</v>
      </c>
      <c r="E15" s="229">
        <f t="shared" si="0"/>
        <v>8</v>
      </c>
      <c r="F15" s="224"/>
      <c r="G15" s="224"/>
      <c r="H15" s="228">
        <f t="shared" ref="H15" si="1">D15/C15*100</f>
        <v>166.66666666666669</v>
      </c>
      <c r="I15" s="183" t="s">
        <v>641</v>
      </c>
    </row>
    <row r="16" spans="1:9" x14ac:dyDescent="0.2">
      <c r="A16" s="203"/>
      <c r="B16" s="204"/>
      <c r="C16" s="205"/>
      <c r="D16" s="205"/>
      <c r="E16" s="206"/>
      <c r="F16" s="206"/>
      <c r="G16" s="206"/>
      <c r="H16" s="206"/>
      <c r="I16" s="206"/>
    </row>
    <row r="20" spans="1:9" ht="31.5" customHeight="1" x14ac:dyDescent="0.2">
      <c r="A20" s="469"/>
      <c r="B20" s="469"/>
      <c r="C20" s="469"/>
      <c r="D20" s="469"/>
      <c r="E20" s="469"/>
      <c r="F20" s="469"/>
      <c r="G20" s="469"/>
      <c r="H20" s="469"/>
      <c r="I20" s="469"/>
    </row>
  </sheetData>
  <mergeCells count="3">
    <mergeCell ref="A3:I3"/>
    <mergeCell ref="A20:I20"/>
    <mergeCell ref="A5:I5"/>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4"/>
  <sheetViews>
    <sheetView view="pageBreakPreview" topLeftCell="A13" zoomScaleNormal="100" zoomScaleSheetLayoutView="100" workbookViewId="0">
      <selection activeCell="N17" sqref="N17"/>
    </sheetView>
  </sheetViews>
  <sheetFormatPr defaultRowHeight="12.75" x14ac:dyDescent="0.2"/>
  <cols>
    <col min="1" max="1" width="20.85546875" style="81" customWidth="1"/>
    <col min="2" max="2" width="10.42578125" style="81" customWidth="1"/>
    <col min="3" max="3" width="13.85546875" style="81" customWidth="1"/>
    <col min="4" max="4" width="13.7109375" style="81" customWidth="1"/>
    <col min="5" max="6" width="10.7109375" style="81" customWidth="1"/>
    <col min="7" max="7" width="11.85546875" style="81" customWidth="1"/>
    <col min="8" max="8" width="13.85546875" style="81" customWidth="1"/>
    <col min="9" max="9" width="31.28515625" style="81" customWidth="1"/>
    <col min="10" max="10" width="21.5703125" customWidth="1"/>
  </cols>
  <sheetData>
    <row r="1" spans="1:11" ht="15.75" x14ac:dyDescent="0.25">
      <c r="I1" s="174"/>
      <c r="J1" s="174" t="s">
        <v>414</v>
      </c>
    </row>
    <row r="2" spans="1:11" ht="15.75" x14ac:dyDescent="0.25">
      <c r="I2" s="174"/>
    </row>
    <row r="3" spans="1:11" ht="18.75" x14ac:dyDescent="0.3">
      <c r="A3" s="468" t="s">
        <v>415</v>
      </c>
      <c r="B3" s="468"/>
      <c r="C3" s="468"/>
      <c r="D3" s="468"/>
      <c r="E3" s="468"/>
      <c r="F3" s="468"/>
      <c r="G3" s="468"/>
      <c r="H3" s="468"/>
      <c r="I3" s="468"/>
      <c r="J3" s="478"/>
    </row>
    <row r="4" spans="1:11" x14ac:dyDescent="0.2">
      <c r="A4" s="85"/>
      <c r="B4" s="85"/>
      <c r="C4" s="85"/>
      <c r="D4" s="85"/>
      <c r="E4" s="85"/>
      <c r="F4" s="85"/>
      <c r="G4" s="85"/>
      <c r="H4" s="85"/>
      <c r="I4" s="85"/>
    </row>
    <row r="5" spans="1:11" ht="188.25" customHeight="1" x14ac:dyDescent="0.2">
      <c r="A5" s="476" t="s">
        <v>441</v>
      </c>
      <c r="B5" s="476"/>
      <c r="C5" s="476"/>
      <c r="D5" s="476"/>
      <c r="E5" s="476"/>
      <c r="F5" s="476"/>
      <c r="G5" s="476"/>
      <c r="H5" s="476"/>
      <c r="I5" s="476"/>
      <c r="J5" s="477"/>
    </row>
    <row r="7" spans="1:11" ht="63.75" x14ac:dyDescent="0.2">
      <c r="A7" s="180" t="s">
        <v>5</v>
      </c>
      <c r="B7" s="180" t="s">
        <v>210</v>
      </c>
      <c r="C7" s="180" t="s">
        <v>211</v>
      </c>
      <c r="D7" s="180" t="s">
        <v>171</v>
      </c>
      <c r="E7" s="180" t="s">
        <v>218</v>
      </c>
      <c r="F7" s="180" t="s">
        <v>255</v>
      </c>
      <c r="G7" s="180" t="s">
        <v>256</v>
      </c>
      <c r="H7" s="180" t="s">
        <v>213</v>
      </c>
      <c r="I7" s="180" t="s">
        <v>257</v>
      </c>
      <c r="J7" s="287" t="s">
        <v>445</v>
      </c>
    </row>
    <row r="8" spans="1:11" x14ac:dyDescent="0.2">
      <c r="A8" s="182">
        <v>1</v>
      </c>
      <c r="B8" s="182">
        <v>2</v>
      </c>
      <c r="C8" s="182">
        <v>3</v>
      </c>
      <c r="D8" s="182">
        <v>4</v>
      </c>
      <c r="E8" s="182">
        <v>5</v>
      </c>
      <c r="F8" s="182">
        <v>6</v>
      </c>
      <c r="G8" s="182">
        <v>7</v>
      </c>
      <c r="H8" s="182">
        <v>8</v>
      </c>
      <c r="I8" s="283">
        <v>9</v>
      </c>
      <c r="J8" s="289">
        <v>10</v>
      </c>
    </row>
    <row r="9" spans="1:11" ht="35.25" customHeight="1" x14ac:dyDescent="0.2">
      <c r="A9" s="207" t="s">
        <v>216</v>
      </c>
      <c r="B9" s="219" t="s">
        <v>208</v>
      </c>
      <c r="C9" s="279">
        <f>C10+C11+C12+C13+C14+C15+C16</f>
        <v>33774793</v>
      </c>
      <c r="D9" s="279">
        <f>D10+D11+D12+D13+D14+D15+D16</f>
        <v>33774791.421999998</v>
      </c>
      <c r="E9" s="232">
        <f>D9-C9</f>
        <v>-1.5780000016093254</v>
      </c>
      <c r="F9" s="279"/>
      <c r="G9" s="279"/>
      <c r="H9" s="343">
        <f>D9/C9*100</f>
        <v>99.999995327876618</v>
      </c>
      <c r="I9" s="284" t="s">
        <v>556</v>
      </c>
      <c r="J9" s="288"/>
      <c r="K9" s="282"/>
    </row>
    <row r="10" spans="1:11" ht="59.25" customHeight="1" x14ac:dyDescent="0.2">
      <c r="A10" s="183" t="s">
        <v>298</v>
      </c>
      <c r="B10" s="184" t="s">
        <v>208</v>
      </c>
      <c r="C10" s="195">
        <v>82150</v>
      </c>
      <c r="D10" s="195">
        <v>82150</v>
      </c>
      <c r="E10" s="222">
        <f>D10-C10</f>
        <v>0</v>
      </c>
      <c r="F10" s="224"/>
      <c r="G10" s="224"/>
      <c r="H10" s="237">
        <f>D10/C10*100</f>
        <v>100</v>
      </c>
      <c r="I10" s="284"/>
      <c r="J10" s="288"/>
    </row>
    <row r="11" spans="1:11" ht="89.25" x14ac:dyDescent="0.2">
      <c r="A11" s="183" t="s">
        <v>299</v>
      </c>
      <c r="B11" s="184" t="s">
        <v>208</v>
      </c>
      <c r="C11" s="195">
        <v>19488</v>
      </c>
      <c r="D11" s="195">
        <v>19488</v>
      </c>
      <c r="E11" s="222">
        <f>D11-C11</f>
        <v>0</v>
      </c>
      <c r="F11" s="224"/>
      <c r="G11" s="224"/>
      <c r="H11" s="237">
        <f t="shared" ref="H11:H16" si="0">D11/C11*100</f>
        <v>100</v>
      </c>
      <c r="I11" s="284"/>
      <c r="J11" s="288"/>
    </row>
    <row r="12" spans="1:11" ht="306" x14ac:dyDescent="0.2">
      <c r="A12" s="183" t="s">
        <v>442</v>
      </c>
      <c r="B12" s="184" t="s">
        <v>208</v>
      </c>
      <c r="C12" s="195">
        <v>25899401</v>
      </c>
      <c r="D12" s="195">
        <v>25899401</v>
      </c>
      <c r="E12" s="222">
        <f t="shared" ref="E12:E15" si="1">D12-C12</f>
        <v>0</v>
      </c>
      <c r="F12" s="224"/>
      <c r="G12" s="224"/>
      <c r="H12" s="237">
        <f t="shared" si="0"/>
        <v>100</v>
      </c>
      <c r="I12" s="284"/>
      <c r="J12" s="288"/>
    </row>
    <row r="13" spans="1:11" ht="76.5" x14ac:dyDescent="0.2">
      <c r="A13" s="183" t="s">
        <v>300</v>
      </c>
      <c r="B13" s="184" t="s">
        <v>208</v>
      </c>
      <c r="C13" s="195">
        <v>5986949</v>
      </c>
      <c r="D13" s="195">
        <v>5986947.4220000003</v>
      </c>
      <c r="E13" s="222">
        <f>D13-C13</f>
        <v>-1.5779999997466803</v>
      </c>
      <c r="F13" s="224"/>
      <c r="G13" s="224"/>
      <c r="H13" s="237">
        <f t="shared" si="0"/>
        <v>99.999973642668422</v>
      </c>
      <c r="I13" s="390" t="s">
        <v>556</v>
      </c>
      <c r="J13" s="288"/>
    </row>
    <row r="14" spans="1:11" ht="204" x14ac:dyDescent="0.2">
      <c r="A14" s="183" t="s">
        <v>301</v>
      </c>
      <c r="B14" s="184" t="s">
        <v>208</v>
      </c>
      <c r="C14" s="195">
        <v>1101</v>
      </c>
      <c r="D14" s="195">
        <v>1101</v>
      </c>
      <c r="E14" s="222">
        <f>D14-C14</f>
        <v>0</v>
      </c>
      <c r="F14" s="224"/>
      <c r="G14" s="224"/>
      <c r="H14" s="237">
        <f t="shared" si="0"/>
        <v>100</v>
      </c>
      <c r="I14" s="284"/>
      <c r="J14" s="288"/>
    </row>
    <row r="15" spans="1:11" ht="165.75" x14ac:dyDescent="0.2">
      <c r="A15" s="183" t="s">
        <v>302</v>
      </c>
      <c r="B15" s="184" t="s">
        <v>208</v>
      </c>
      <c r="C15" s="195">
        <v>1754983</v>
      </c>
      <c r="D15" s="195">
        <v>1754983</v>
      </c>
      <c r="E15" s="222">
        <f t="shared" si="1"/>
        <v>0</v>
      </c>
      <c r="F15" s="224"/>
      <c r="G15" s="224"/>
      <c r="H15" s="237">
        <f t="shared" si="0"/>
        <v>100</v>
      </c>
      <c r="I15" s="284"/>
      <c r="J15" s="288"/>
    </row>
    <row r="16" spans="1:11" ht="127.5" x14ac:dyDescent="0.2">
      <c r="A16" s="183" t="s">
        <v>443</v>
      </c>
      <c r="B16" s="184"/>
      <c r="C16" s="188">
        <v>30721</v>
      </c>
      <c r="D16" s="188">
        <v>30721</v>
      </c>
      <c r="E16" s="222"/>
      <c r="F16" s="224"/>
      <c r="G16" s="224"/>
      <c r="H16" s="237">
        <f t="shared" si="0"/>
        <v>100</v>
      </c>
      <c r="I16" s="284"/>
      <c r="J16" s="288"/>
    </row>
    <row r="17" spans="1:11" ht="38.25" x14ac:dyDescent="0.2">
      <c r="A17" s="189" t="s">
        <v>212</v>
      </c>
      <c r="B17" s="184"/>
      <c r="C17" s="184"/>
      <c r="D17" s="184"/>
      <c r="E17" s="184"/>
      <c r="F17" s="184"/>
      <c r="G17" s="184"/>
      <c r="H17" s="344"/>
      <c r="I17" s="285"/>
      <c r="J17" s="288"/>
    </row>
    <row r="18" spans="1:11" ht="76.5" x14ac:dyDescent="0.2">
      <c r="A18" s="183" t="s">
        <v>444</v>
      </c>
      <c r="B18" s="184" t="s">
        <v>227</v>
      </c>
      <c r="C18" s="184">
        <v>55</v>
      </c>
      <c r="D18" s="208">
        <v>58.2</v>
      </c>
      <c r="E18" s="208">
        <f>D18-C18</f>
        <v>3.2000000000000028</v>
      </c>
      <c r="F18" s="208"/>
      <c r="G18" s="208"/>
      <c r="H18" s="187">
        <f>C18/D18*100</f>
        <v>94.50171821305841</v>
      </c>
      <c r="I18" s="183" t="s">
        <v>631</v>
      </c>
      <c r="J18" s="288"/>
      <c r="K18" s="262"/>
    </row>
    <row r="19" spans="1:11" ht="18.75" x14ac:dyDescent="0.2">
      <c r="A19" s="203"/>
      <c r="B19" s="204"/>
      <c r="C19" s="205"/>
      <c r="D19" s="205"/>
      <c r="E19" s="206"/>
      <c r="F19" s="206"/>
      <c r="G19" s="206"/>
      <c r="H19" s="206"/>
      <c r="I19" s="410"/>
    </row>
    <row r="24" spans="1:11" ht="29.25" customHeight="1" x14ac:dyDescent="0.2">
      <c r="A24" s="469"/>
      <c r="B24" s="469"/>
      <c r="C24" s="469"/>
      <c r="D24" s="469"/>
      <c r="E24" s="469"/>
      <c r="F24" s="469"/>
      <c r="G24" s="469"/>
      <c r="H24" s="469"/>
      <c r="I24" s="469"/>
    </row>
  </sheetData>
  <mergeCells count="3">
    <mergeCell ref="A24:I24"/>
    <mergeCell ref="A5:J5"/>
    <mergeCell ref="A3:J3"/>
  </mergeCells>
  <pageMargins left="0.70866141732283472" right="0.70866141732283472" top="0.74803149606299213" bottom="0.74803149606299213" header="0.31496062992125984" footer="0.31496062992125984"/>
  <pageSetup paperSize="9" scale="32"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I17"/>
  <sheetViews>
    <sheetView view="pageBreakPreview" zoomScaleNormal="100" zoomScaleSheetLayoutView="100" workbookViewId="0">
      <selection activeCell="I11" sqref="I11:I12"/>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47" customHeight="1" x14ac:dyDescent="0.2">
      <c r="A5" s="470" t="s">
        <v>446</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57" customHeight="1" x14ac:dyDescent="0.2">
      <c r="A9" s="189" t="s">
        <v>298</v>
      </c>
      <c r="B9" s="185" t="s">
        <v>208</v>
      </c>
      <c r="C9" s="218">
        <v>82150</v>
      </c>
      <c r="D9" s="218">
        <v>82150</v>
      </c>
      <c r="E9" s="232">
        <f>D9-C9</f>
        <v>0</v>
      </c>
      <c r="F9" s="231"/>
      <c r="G9" s="231"/>
      <c r="H9" s="343">
        <f>D9/C9*100</f>
        <v>100</v>
      </c>
      <c r="I9" s="238"/>
    </row>
    <row r="10" spans="1:9" ht="38.25" x14ac:dyDescent="0.2">
      <c r="A10" s="189" t="s">
        <v>217</v>
      </c>
      <c r="B10" s="185"/>
      <c r="C10" s="242"/>
      <c r="D10" s="242"/>
      <c r="E10" s="231"/>
      <c r="F10" s="231"/>
      <c r="G10" s="231"/>
      <c r="H10" s="345"/>
      <c r="I10" s="185"/>
    </row>
    <row r="11" spans="1:9" ht="76.5" x14ac:dyDescent="0.2">
      <c r="A11" s="183" t="s">
        <v>303</v>
      </c>
      <c r="B11" s="184" t="s">
        <v>235</v>
      </c>
      <c r="C11" s="224">
        <v>21</v>
      </c>
      <c r="D11" s="224">
        <v>21</v>
      </c>
      <c r="E11" s="243">
        <f>D11-C11</f>
        <v>0</v>
      </c>
      <c r="F11" s="243"/>
      <c r="G11" s="243"/>
      <c r="H11" s="237">
        <f>D11/C11*100</f>
        <v>100</v>
      </c>
      <c r="I11" s="219" t="s">
        <v>569</v>
      </c>
    </row>
    <row r="12" spans="1:9" ht="76.5" x14ac:dyDescent="0.2">
      <c r="A12" s="183" t="s">
        <v>304</v>
      </c>
      <c r="B12" s="184" t="s">
        <v>235</v>
      </c>
      <c r="C12" s="224">
        <v>15</v>
      </c>
      <c r="D12" s="224">
        <v>15</v>
      </c>
      <c r="E12" s="243">
        <f>D12-C12</f>
        <v>0</v>
      </c>
      <c r="F12" s="243"/>
      <c r="G12" s="243"/>
      <c r="H12" s="237">
        <f>D12/C12*100</f>
        <v>100</v>
      </c>
      <c r="I12" s="219" t="s">
        <v>569</v>
      </c>
    </row>
    <row r="13" spans="1:9" x14ac:dyDescent="0.2">
      <c r="A13" s="175"/>
      <c r="B13" s="176"/>
      <c r="C13" s="177"/>
      <c r="D13" s="177"/>
      <c r="E13" s="178"/>
      <c r="F13" s="178"/>
      <c r="G13" s="178"/>
      <c r="H13" s="178"/>
      <c r="I13" s="178"/>
    </row>
    <row r="17" spans="1:9" ht="42"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M16"/>
  <sheetViews>
    <sheetView view="pageBreakPreview" zoomScaleNormal="100" zoomScaleSheetLayoutView="100" workbookViewId="0">
      <selection activeCell="C11" sqref="C11:D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13" ht="15.75" x14ac:dyDescent="0.25">
      <c r="I1" s="174" t="s">
        <v>414</v>
      </c>
    </row>
    <row r="2" spans="1:13" ht="15.75" x14ac:dyDescent="0.25">
      <c r="I2" s="174"/>
    </row>
    <row r="3" spans="1:13" ht="18.75" x14ac:dyDescent="0.3">
      <c r="A3" s="468" t="s">
        <v>415</v>
      </c>
      <c r="B3" s="468"/>
      <c r="C3" s="468"/>
      <c r="D3" s="468"/>
      <c r="E3" s="468"/>
      <c r="F3" s="468"/>
      <c r="G3" s="468"/>
      <c r="H3" s="468"/>
      <c r="I3" s="468"/>
    </row>
    <row r="4" spans="1:13" x14ac:dyDescent="0.2">
      <c r="A4" s="85"/>
      <c r="B4" s="85"/>
      <c r="C4" s="85"/>
      <c r="D4" s="85"/>
      <c r="E4" s="85"/>
      <c r="F4" s="85"/>
      <c r="G4" s="85"/>
      <c r="H4" s="85"/>
      <c r="I4" s="85"/>
    </row>
    <row r="5" spans="1:13" ht="114.75" customHeight="1" x14ac:dyDescent="0.2">
      <c r="A5" s="470" t="s">
        <v>305</v>
      </c>
      <c r="B5" s="470"/>
      <c r="C5" s="470"/>
      <c r="D5" s="470"/>
      <c r="E5" s="470"/>
      <c r="F5" s="470"/>
      <c r="G5" s="470"/>
      <c r="H5" s="470"/>
      <c r="I5" s="470"/>
    </row>
    <row r="7" spans="1:13" ht="51" x14ac:dyDescent="0.2">
      <c r="A7" s="180" t="s">
        <v>5</v>
      </c>
      <c r="B7" s="180" t="s">
        <v>210</v>
      </c>
      <c r="C7" s="180" t="s">
        <v>211</v>
      </c>
      <c r="D7" s="180" t="s">
        <v>171</v>
      </c>
      <c r="E7" s="180" t="s">
        <v>218</v>
      </c>
      <c r="F7" s="180" t="s">
        <v>255</v>
      </c>
      <c r="G7" s="180" t="s">
        <v>256</v>
      </c>
      <c r="H7" s="180" t="s">
        <v>213</v>
      </c>
      <c r="I7" s="180" t="s">
        <v>257</v>
      </c>
    </row>
    <row r="8" spans="1:13" x14ac:dyDescent="0.2">
      <c r="A8" s="182">
        <v>1</v>
      </c>
      <c r="B8" s="182">
        <v>2</v>
      </c>
      <c r="C8" s="182">
        <v>3</v>
      </c>
      <c r="D8" s="182">
        <v>4</v>
      </c>
      <c r="E8" s="182">
        <v>5</v>
      </c>
      <c r="F8" s="182">
        <v>6</v>
      </c>
      <c r="G8" s="182">
        <v>7</v>
      </c>
      <c r="H8" s="182">
        <v>8</v>
      </c>
      <c r="I8" s="182">
        <v>9</v>
      </c>
    </row>
    <row r="9" spans="1:13" ht="96.75" customHeight="1" x14ac:dyDescent="0.2">
      <c r="A9" s="189" t="s">
        <v>299</v>
      </c>
      <c r="B9" s="185" t="s">
        <v>208</v>
      </c>
      <c r="C9" s="218">
        <v>19488</v>
      </c>
      <c r="D9" s="218">
        <v>19488</v>
      </c>
      <c r="E9" s="218">
        <f>D9-C9</f>
        <v>0</v>
      </c>
      <c r="F9" s="185"/>
      <c r="G9" s="185"/>
      <c r="H9" s="346">
        <v>99.988772047712786</v>
      </c>
      <c r="I9" s="238"/>
      <c r="M9" s="276"/>
    </row>
    <row r="10" spans="1:13" ht="38.25" x14ac:dyDescent="0.2">
      <c r="A10" s="189" t="s">
        <v>217</v>
      </c>
      <c r="B10" s="185"/>
      <c r="C10" s="186"/>
      <c r="D10" s="186"/>
      <c r="E10" s="185"/>
      <c r="F10" s="185"/>
      <c r="G10" s="185"/>
      <c r="H10" s="346"/>
      <c r="I10" s="185"/>
    </row>
    <row r="11" spans="1:13" ht="51" x14ac:dyDescent="0.2">
      <c r="A11" s="183" t="s">
        <v>447</v>
      </c>
      <c r="B11" s="184" t="s">
        <v>235</v>
      </c>
      <c r="C11" s="224">
        <v>2</v>
      </c>
      <c r="D11" s="243">
        <v>2</v>
      </c>
      <c r="E11" s="243">
        <f>D11-C11</f>
        <v>0</v>
      </c>
      <c r="F11" s="243"/>
      <c r="G11" s="243"/>
      <c r="H11" s="339">
        <v>99.988772047712786</v>
      </c>
      <c r="I11" s="219" t="s">
        <v>569</v>
      </c>
    </row>
    <row r="12" spans="1:13" x14ac:dyDescent="0.2">
      <c r="A12" s="203"/>
      <c r="B12" s="204"/>
      <c r="C12" s="205"/>
      <c r="D12" s="205"/>
      <c r="E12" s="206"/>
      <c r="F12" s="206"/>
      <c r="G12" s="206"/>
      <c r="H12" s="206"/>
      <c r="I12" s="206"/>
    </row>
    <row r="16" spans="1:13" ht="27.75" customHeight="1" x14ac:dyDescent="0.2">
      <c r="A16" s="469"/>
      <c r="B16" s="469"/>
      <c r="C16" s="469"/>
      <c r="D16" s="469"/>
      <c r="E16" s="469"/>
      <c r="F16" s="469"/>
      <c r="G16" s="469"/>
      <c r="H16" s="469"/>
      <c r="I16" s="469"/>
    </row>
  </sheetData>
  <mergeCells count="3">
    <mergeCell ref="A3:I3"/>
    <mergeCell ref="A16:I16"/>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42"/>
  <sheetViews>
    <sheetView view="pageBreakPreview" topLeftCell="A33" zoomScaleNormal="100" zoomScaleSheetLayoutView="100" workbookViewId="0">
      <selection activeCell="C35" sqref="C35:D39"/>
    </sheetView>
  </sheetViews>
  <sheetFormatPr defaultRowHeight="12.75" x14ac:dyDescent="0.2"/>
  <cols>
    <col min="1" max="1" width="20.85546875" style="81" customWidth="1"/>
    <col min="2" max="2" width="9.5703125" style="81" customWidth="1"/>
    <col min="3" max="4" width="13.42578125" style="81" customWidth="1"/>
    <col min="5" max="5" width="13.7109375" style="81" customWidth="1"/>
    <col min="6" max="6" width="10.7109375" style="81" customWidth="1"/>
    <col min="7" max="7" width="12.85546875" style="81" customWidth="1"/>
    <col min="8" max="8" width="13.85546875" style="81" customWidth="1"/>
    <col min="9" max="9" width="27.140625" style="81" customWidth="1"/>
    <col min="10" max="10" width="23.7109375" customWidth="1"/>
  </cols>
  <sheetData>
    <row r="1" spans="1:11" ht="15.75" x14ac:dyDescent="0.25">
      <c r="I1" s="174"/>
      <c r="J1" s="174" t="s">
        <v>414</v>
      </c>
    </row>
    <row r="2" spans="1:11" ht="15.75" x14ac:dyDescent="0.25">
      <c r="I2" s="174"/>
    </row>
    <row r="3" spans="1:11" ht="18.75" x14ac:dyDescent="0.3">
      <c r="A3" s="468" t="s">
        <v>415</v>
      </c>
      <c r="B3" s="468"/>
      <c r="C3" s="468"/>
      <c r="D3" s="468"/>
      <c r="E3" s="468"/>
      <c r="F3" s="468"/>
      <c r="G3" s="468"/>
      <c r="H3" s="468"/>
      <c r="I3" s="468"/>
      <c r="J3" s="478"/>
    </row>
    <row r="4" spans="1:11" x14ac:dyDescent="0.2">
      <c r="A4" s="85"/>
      <c r="B4" s="85"/>
      <c r="C4" s="85"/>
      <c r="D4" s="85"/>
      <c r="E4" s="85"/>
      <c r="F4" s="85"/>
      <c r="G4" s="85"/>
      <c r="H4" s="85"/>
      <c r="I4" s="85"/>
    </row>
    <row r="5" spans="1:11" ht="149.25" customHeight="1" x14ac:dyDescent="0.2">
      <c r="A5" s="470" t="s">
        <v>533</v>
      </c>
      <c r="B5" s="470"/>
      <c r="C5" s="470"/>
      <c r="D5" s="470"/>
      <c r="E5" s="470"/>
      <c r="F5" s="470"/>
      <c r="G5" s="470"/>
      <c r="H5" s="470"/>
      <c r="I5" s="470"/>
      <c r="J5" s="478"/>
    </row>
    <row r="7" spans="1:11" ht="63.75" x14ac:dyDescent="0.2">
      <c r="A7" s="180" t="s">
        <v>5</v>
      </c>
      <c r="B7" s="180" t="s">
        <v>210</v>
      </c>
      <c r="C7" s="180" t="s">
        <v>211</v>
      </c>
      <c r="D7" s="180" t="s">
        <v>401</v>
      </c>
      <c r="E7" s="180" t="s">
        <v>218</v>
      </c>
      <c r="F7" s="180" t="s">
        <v>255</v>
      </c>
      <c r="G7" s="180" t="s">
        <v>256</v>
      </c>
      <c r="H7" s="180" t="s">
        <v>213</v>
      </c>
      <c r="I7" s="291" t="s">
        <v>257</v>
      </c>
      <c r="J7" s="287" t="s">
        <v>445</v>
      </c>
    </row>
    <row r="8" spans="1:11" x14ac:dyDescent="0.2">
      <c r="A8" s="181">
        <v>1</v>
      </c>
      <c r="B8" s="181">
        <v>2</v>
      </c>
      <c r="C8" s="181">
        <v>3</v>
      </c>
      <c r="D8" s="181">
        <v>4</v>
      </c>
      <c r="E8" s="181">
        <v>5</v>
      </c>
      <c r="F8" s="181">
        <v>6</v>
      </c>
      <c r="G8" s="181">
        <v>7</v>
      </c>
      <c r="H8" s="290">
        <v>8</v>
      </c>
      <c r="I8" s="289">
        <v>9</v>
      </c>
      <c r="J8" s="289">
        <v>10</v>
      </c>
    </row>
    <row r="9" spans="1:11" ht="240.75" customHeight="1" x14ac:dyDescent="0.2">
      <c r="A9" s="189" t="s">
        <v>314</v>
      </c>
      <c r="B9" s="185" t="s">
        <v>208</v>
      </c>
      <c r="C9" s="218">
        <f>C10+C12+C14+C16+C19+C21+C23</f>
        <v>25899401</v>
      </c>
      <c r="D9" s="218">
        <f>D10+D12+D14+D16+D19+D21+D23</f>
        <v>24851994.390000001</v>
      </c>
      <c r="E9" s="232">
        <f>D9-C9</f>
        <v>-1047406.6099999994</v>
      </c>
      <c r="F9" s="218">
        <f>F10+F12+F14+F16+F19+F21+F23</f>
        <v>-0.10000000009313226</v>
      </c>
      <c r="G9" s="218">
        <f>G10+G12+G14+G16+G19+G21+G23</f>
        <v>-1047406.5</v>
      </c>
      <c r="H9" s="233">
        <f>D9/C9*100</f>
        <v>95.955865504379815</v>
      </c>
      <c r="I9" s="244" t="s">
        <v>627</v>
      </c>
      <c r="J9" s="288"/>
      <c r="K9" s="276"/>
    </row>
    <row r="10" spans="1:11" ht="15" x14ac:dyDescent="0.2">
      <c r="A10" s="207" t="s">
        <v>306</v>
      </c>
      <c r="B10" s="208" t="s">
        <v>208</v>
      </c>
      <c r="C10" s="188">
        <f>C11</f>
        <v>1169415</v>
      </c>
      <c r="D10" s="399">
        <f>D11</f>
        <v>1169414.8999999999</v>
      </c>
      <c r="E10" s="222">
        <f>D10-C10</f>
        <v>-0.10000000009313226</v>
      </c>
      <c r="F10" s="271">
        <f>F11</f>
        <v>-0.10000000009313226</v>
      </c>
      <c r="G10" s="271"/>
      <c r="H10" s="223">
        <f>D10/C10*100</f>
        <v>99.999991448715804</v>
      </c>
      <c r="I10" s="272"/>
      <c r="J10" s="288"/>
    </row>
    <row r="11" spans="1:11" ht="63.75" x14ac:dyDescent="0.2">
      <c r="A11" s="326" t="s">
        <v>448</v>
      </c>
      <c r="B11" s="210" t="s">
        <v>208</v>
      </c>
      <c r="C11" s="239">
        <v>1169415</v>
      </c>
      <c r="D11" s="400">
        <v>1169414.8999999999</v>
      </c>
      <c r="E11" s="227">
        <f t="shared" ref="E11:E24" si="0">D11-C11</f>
        <v>-0.10000000009313226</v>
      </c>
      <c r="F11" s="248">
        <v>-0.10000000009313226</v>
      </c>
      <c r="G11" s="248"/>
      <c r="H11" s="241">
        <f t="shared" ref="H11:H24" si="1">D11/C11*100</f>
        <v>99.999991448715804</v>
      </c>
      <c r="I11" s="273"/>
      <c r="J11" s="288"/>
    </row>
    <row r="12" spans="1:11" ht="15" x14ac:dyDescent="0.2">
      <c r="A12" s="207" t="s">
        <v>307</v>
      </c>
      <c r="B12" s="208" t="s">
        <v>208</v>
      </c>
      <c r="C12" s="188">
        <f>C13</f>
        <v>2113835</v>
      </c>
      <c r="D12" s="399">
        <f>D13</f>
        <v>2113835</v>
      </c>
      <c r="E12" s="222">
        <f t="shared" si="0"/>
        <v>0</v>
      </c>
      <c r="F12" s="271"/>
      <c r="G12" s="271"/>
      <c r="H12" s="223">
        <f t="shared" si="1"/>
        <v>100</v>
      </c>
      <c r="I12" s="272"/>
      <c r="J12" s="288"/>
    </row>
    <row r="13" spans="1:11" ht="153" x14ac:dyDescent="0.2">
      <c r="A13" s="326" t="s">
        <v>449</v>
      </c>
      <c r="B13" s="210" t="s">
        <v>208</v>
      </c>
      <c r="C13" s="239">
        <v>2113835</v>
      </c>
      <c r="D13" s="400">
        <v>2113835</v>
      </c>
      <c r="E13" s="227">
        <f t="shared" si="0"/>
        <v>0</v>
      </c>
      <c r="F13" s="248"/>
      <c r="G13" s="248"/>
      <c r="H13" s="241">
        <f t="shared" si="1"/>
        <v>100</v>
      </c>
      <c r="I13" s="273"/>
      <c r="J13" s="288"/>
    </row>
    <row r="14" spans="1:11" ht="15" x14ac:dyDescent="0.2">
      <c r="A14" s="207" t="s">
        <v>310</v>
      </c>
      <c r="B14" s="208" t="s">
        <v>208</v>
      </c>
      <c r="C14" s="188">
        <f>C15</f>
        <v>4209458</v>
      </c>
      <c r="D14" s="399">
        <f>D15</f>
        <v>4209457.99</v>
      </c>
      <c r="E14" s="222">
        <f t="shared" si="0"/>
        <v>-9.9999997764825821E-3</v>
      </c>
      <c r="F14" s="271"/>
      <c r="G14" s="271"/>
      <c r="H14" s="223">
        <f t="shared" si="1"/>
        <v>99.999999762439728</v>
      </c>
      <c r="I14" s="272"/>
      <c r="J14" s="288"/>
    </row>
    <row r="15" spans="1:11" ht="89.25" x14ac:dyDescent="0.2">
      <c r="A15" s="326" t="s">
        <v>450</v>
      </c>
      <c r="B15" s="210" t="s">
        <v>208</v>
      </c>
      <c r="C15" s="239">
        <v>4209458</v>
      </c>
      <c r="D15" s="401">
        <v>4209457.99</v>
      </c>
      <c r="E15" s="227">
        <f t="shared" si="0"/>
        <v>-9.9999997764825821E-3</v>
      </c>
      <c r="F15" s="248"/>
      <c r="G15" s="248"/>
      <c r="H15" s="241">
        <f t="shared" si="1"/>
        <v>99.999999762439728</v>
      </c>
      <c r="I15" s="273"/>
      <c r="J15" s="288"/>
    </row>
    <row r="16" spans="1:11" ht="25.5" x14ac:dyDescent="0.2">
      <c r="A16" s="207" t="s">
        <v>311</v>
      </c>
      <c r="B16" s="208" t="s">
        <v>208</v>
      </c>
      <c r="C16" s="188">
        <f>C17+C18</f>
        <v>3606693</v>
      </c>
      <c r="D16" s="399">
        <f>D17+D18</f>
        <v>3606693</v>
      </c>
      <c r="E16" s="222">
        <f t="shared" si="0"/>
        <v>0</v>
      </c>
      <c r="F16" s="271"/>
      <c r="G16" s="271"/>
      <c r="H16" s="223">
        <f t="shared" si="1"/>
        <v>100</v>
      </c>
      <c r="I16" s="272"/>
      <c r="J16" s="288"/>
    </row>
    <row r="17" spans="1:10" ht="89.25" x14ac:dyDescent="0.2">
      <c r="A17" s="326" t="s">
        <v>451</v>
      </c>
      <c r="B17" s="210" t="s">
        <v>208</v>
      </c>
      <c r="C17" s="239">
        <v>500000</v>
      </c>
      <c r="D17" s="401">
        <v>500000</v>
      </c>
      <c r="E17" s="227">
        <f t="shared" si="0"/>
        <v>0</v>
      </c>
      <c r="F17" s="248"/>
      <c r="G17" s="248"/>
      <c r="H17" s="241">
        <f t="shared" si="1"/>
        <v>100</v>
      </c>
      <c r="I17" s="273"/>
      <c r="J17" s="288"/>
    </row>
    <row r="18" spans="1:10" ht="76.5" x14ac:dyDescent="0.2">
      <c r="A18" s="326" t="s">
        <v>452</v>
      </c>
      <c r="B18" s="210" t="s">
        <v>208</v>
      </c>
      <c r="C18" s="239">
        <v>3106693</v>
      </c>
      <c r="D18" s="401">
        <v>3106693</v>
      </c>
      <c r="E18" s="227">
        <f t="shared" si="0"/>
        <v>0</v>
      </c>
      <c r="F18" s="248"/>
      <c r="G18" s="248"/>
      <c r="H18" s="241">
        <f t="shared" si="1"/>
        <v>100</v>
      </c>
      <c r="I18" s="273"/>
      <c r="J18" s="288"/>
    </row>
    <row r="19" spans="1:10" ht="15" x14ac:dyDescent="0.2">
      <c r="A19" s="207" t="s">
        <v>380</v>
      </c>
      <c r="B19" s="208" t="s">
        <v>208</v>
      </c>
      <c r="C19" s="188">
        <f>C20</f>
        <v>5500000</v>
      </c>
      <c r="D19" s="399">
        <f>D20</f>
        <v>5225000</v>
      </c>
      <c r="E19" s="222">
        <f t="shared" si="0"/>
        <v>-275000</v>
      </c>
      <c r="F19" s="271"/>
      <c r="G19" s="271">
        <f>G20</f>
        <v>-275000</v>
      </c>
      <c r="H19" s="223">
        <f t="shared" si="1"/>
        <v>95</v>
      </c>
      <c r="I19" s="272"/>
      <c r="J19" s="288"/>
    </row>
    <row r="20" spans="1:10" ht="76.5" x14ac:dyDescent="0.2">
      <c r="A20" s="326" t="s">
        <v>456</v>
      </c>
      <c r="B20" s="210" t="s">
        <v>208</v>
      </c>
      <c r="C20" s="239">
        <v>5500000</v>
      </c>
      <c r="D20" s="402">
        <v>5225000</v>
      </c>
      <c r="E20" s="227">
        <f t="shared" si="0"/>
        <v>-275000</v>
      </c>
      <c r="F20" s="248"/>
      <c r="G20" s="403">
        <v>-275000</v>
      </c>
      <c r="H20" s="241">
        <f t="shared" si="1"/>
        <v>95</v>
      </c>
      <c r="I20" s="404" t="s">
        <v>608</v>
      </c>
      <c r="J20" s="288"/>
    </row>
    <row r="21" spans="1:10" ht="15" x14ac:dyDescent="0.2">
      <c r="A21" s="207" t="s">
        <v>453</v>
      </c>
      <c r="B21" s="208" t="s">
        <v>208</v>
      </c>
      <c r="C21" s="188">
        <f>C22</f>
        <v>5500000</v>
      </c>
      <c r="D21" s="399">
        <f>D22</f>
        <v>4727593.5</v>
      </c>
      <c r="E21" s="222">
        <f t="shared" si="0"/>
        <v>-772406.5</v>
      </c>
      <c r="F21" s="271"/>
      <c r="G21" s="271">
        <f>G22</f>
        <v>-772406.5</v>
      </c>
      <c r="H21" s="223">
        <f t="shared" si="1"/>
        <v>85.956245454545453</v>
      </c>
      <c r="I21" s="272"/>
      <c r="J21" s="288"/>
    </row>
    <row r="22" spans="1:10" ht="89.25" x14ac:dyDescent="0.2">
      <c r="A22" s="326" t="s">
        <v>455</v>
      </c>
      <c r="B22" s="210" t="s">
        <v>208</v>
      </c>
      <c r="C22" s="239">
        <v>5500000</v>
      </c>
      <c r="D22" s="401">
        <v>4727593.5</v>
      </c>
      <c r="E22" s="227">
        <f t="shared" si="0"/>
        <v>-772406.5</v>
      </c>
      <c r="F22" s="248"/>
      <c r="G22" s="403">
        <v>-772406.5</v>
      </c>
      <c r="H22" s="241">
        <f t="shared" si="1"/>
        <v>85.956245454545453</v>
      </c>
      <c r="I22" s="404" t="s">
        <v>608</v>
      </c>
      <c r="J22" s="288"/>
    </row>
    <row r="23" spans="1:10" ht="17.25" customHeight="1" x14ac:dyDescent="0.2">
      <c r="A23" s="207" t="s">
        <v>454</v>
      </c>
      <c r="B23" s="210" t="s">
        <v>208</v>
      </c>
      <c r="C23" s="188">
        <f>C24</f>
        <v>3800000</v>
      </c>
      <c r="D23" s="188">
        <f>D24</f>
        <v>3800000</v>
      </c>
      <c r="E23" s="227">
        <f t="shared" si="0"/>
        <v>0</v>
      </c>
      <c r="F23" s="248"/>
      <c r="G23" s="248"/>
      <c r="H23" s="241">
        <f t="shared" si="1"/>
        <v>100</v>
      </c>
      <c r="I23" s="273"/>
      <c r="J23" s="288"/>
    </row>
    <row r="24" spans="1:10" ht="67.5" x14ac:dyDescent="0.2">
      <c r="A24" s="292" t="s">
        <v>457</v>
      </c>
      <c r="B24" s="210" t="s">
        <v>208</v>
      </c>
      <c r="C24" s="239">
        <v>3800000</v>
      </c>
      <c r="D24" s="239">
        <v>3800000</v>
      </c>
      <c r="E24" s="227">
        <f t="shared" si="0"/>
        <v>0</v>
      </c>
      <c r="F24" s="248"/>
      <c r="G24" s="248"/>
      <c r="H24" s="241">
        <f t="shared" si="1"/>
        <v>100</v>
      </c>
      <c r="I24" s="273"/>
      <c r="J24" s="288"/>
    </row>
    <row r="25" spans="1:10" ht="38.25" x14ac:dyDescent="0.2">
      <c r="A25" s="189" t="s">
        <v>217</v>
      </c>
      <c r="B25" s="185"/>
      <c r="C25" s="242"/>
      <c r="D25" s="274"/>
      <c r="E25" s="245"/>
      <c r="F25" s="245"/>
      <c r="G25" s="245"/>
      <c r="H25" s="233"/>
      <c r="I25" s="245"/>
      <c r="J25" s="288"/>
    </row>
    <row r="26" spans="1:10" ht="51" x14ac:dyDescent="0.2">
      <c r="A26" s="183" t="s">
        <v>315</v>
      </c>
      <c r="B26" s="184" t="s">
        <v>235</v>
      </c>
      <c r="C26" s="224">
        <f>C27+C28+C29+C30+C31+C32+C33</f>
        <v>8</v>
      </c>
      <c r="D26" s="224">
        <f>D27+D28+D29+D30+D31+D32+D33</f>
        <v>8</v>
      </c>
      <c r="E26" s="243">
        <f>D26-C26</f>
        <v>0</v>
      </c>
      <c r="F26" s="243"/>
      <c r="G26" s="243"/>
      <c r="H26" s="223">
        <f>D26/C26*100</f>
        <v>100</v>
      </c>
      <c r="I26" s="243"/>
      <c r="J26" s="288"/>
    </row>
    <row r="27" spans="1:10" ht="102" x14ac:dyDescent="0.2">
      <c r="A27" s="209" t="s">
        <v>316</v>
      </c>
      <c r="B27" s="211" t="s">
        <v>235</v>
      </c>
      <c r="C27" s="240">
        <v>1</v>
      </c>
      <c r="D27" s="240">
        <v>1</v>
      </c>
      <c r="E27" s="248">
        <f t="shared" ref="E27:E33" si="2">D27-C27</f>
        <v>0</v>
      </c>
      <c r="F27" s="248"/>
      <c r="G27" s="248"/>
      <c r="H27" s="241">
        <f t="shared" ref="H27:H39" si="3">D27/C27*100</f>
        <v>100</v>
      </c>
      <c r="I27" s="219" t="s">
        <v>569</v>
      </c>
      <c r="J27" s="405" t="s">
        <v>609</v>
      </c>
    </row>
    <row r="28" spans="1:10" ht="102" x14ac:dyDescent="0.2">
      <c r="A28" s="209" t="s">
        <v>307</v>
      </c>
      <c r="B28" s="211" t="s">
        <v>235</v>
      </c>
      <c r="C28" s="240">
        <v>1</v>
      </c>
      <c r="D28" s="240">
        <v>1</v>
      </c>
      <c r="E28" s="248">
        <f t="shared" si="2"/>
        <v>0</v>
      </c>
      <c r="F28" s="248"/>
      <c r="G28" s="248"/>
      <c r="H28" s="241">
        <f t="shared" si="3"/>
        <v>100</v>
      </c>
      <c r="I28" s="219" t="s">
        <v>569</v>
      </c>
      <c r="J28" s="326" t="s">
        <v>610</v>
      </c>
    </row>
    <row r="29" spans="1:10" ht="114.75" x14ac:dyDescent="0.2">
      <c r="A29" s="209" t="s">
        <v>310</v>
      </c>
      <c r="B29" s="211" t="s">
        <v>235</v>
      </c>
      <c r="C29" s="240">
        <v>1</v>
      </c>
      <c r="D29" s="240">
        <v>1</v>
      </c>
      <c r="E29" s="248">
        <f t="shared" si="2"/>
        <v>0</v>
      </c>
      <c r="F29" s="248"/>
      <c r="G29" s="248"/>
      <c r="H29" s="241">
        <f t="shared" si="3"/>
        <v>100</v>
      </c>
      <c r="I29" s="219" t="s">
        <v>569</v>
      </c>
      <c r="J29" s="405" t="s">
        <v>611</v>
      </c>
    </row>
    <row r="30" spans="1:10" ht="165.75" x14ac:dyDescent="0.2">
      <c r="A30" s="209" t="s">
        <v>311</v>
      </c>
      <c r="B30" s="211" t="s">
        <v>235</v>
      </c>
      <c r="C30" s="240">
        <v>2</v>
      </c>
      <c r="D30" s="240">
        <v>2</v>
      </c>
      <c r="E30" s="248">
        <f t="shared" si="2"/>
        <v>0</v>
      </c>
      <c r="F30" s="248"/>
      <c r="G30" s="248"/>
      <c r="H30" s="241">
        <f t="shared" si="3"/>
        <v>100</v>
      </c>
      <c r="I30" s="219" t="s">
        <v>569</v>
      </c>
      <c r="J30" s="406" t="s">
        <v>612</v>
      </c>
    </row>
    <row r="31" spans="1:10" ht="110.25" customHeight="1" x14ac:dyDescent="0.2">
      <c r="A31" s="209" t="s">
        <v>379</v>
      </c>
      <c r="B31" s="211" t="s">
        <v>235</v>
      </c>
      <c r="C31" s="240">
        <v>1</v>
      </c>
      <c r="D31" s="240">
        <v>1</v>
      </c>
      <c r="E31" s="248">
        <f t="shared" si="2"/>
        <v>0</v>
      </c>
      <c r="F31" s="248"/>
      <c r="G31" s="248"/>
      <c r="H31" s="241">
        <f t="shared" si="3"/>
        <v>100</v>
      </c>
      <c r="I31" s="219" t="s">
        <v>569</v>
      </c>
      <c r="J31" s="405" t="s">
        <v>613</v>
      </c>
    </row>
    <row r="32" spans="1:10" ht="112.5" customHeight="1" x14ac:dyDescent="0.2">
      <c r="A32" s="209" t="s">
        <v>380</v>
      </c>
      <c r="B32" s="211" t="s">
        <v>235</v>
      </c>
      <c r="C32" s="240">
        <v>1</v>
      </c>
      <c r="D32" s="240">
        <v>1</v>
      </c>
      <c r="E32" s="248">
        <f t="shared" si="2"/>
        <v>0</v>
      </c>
      <c r="F32" s="248"/>
      <c r="G32" s="248"/>
      <c r="H32" s="241">
        <f t="shared" si="3"/>
        <v>100</v>
      </c>
      <c r="I32" s="219" t="s">
        <v>569</v>
      </c>
      <c r="J32" s="405" t="s">
        <v>613</v>
      </c>
    </row>
    <row r="33" spans="1:10" ht="111.75" customHeight="1" x14ac:dyDescent="0.2">
      <c r="A33" s="209" t="s">
        <v>454</v>
      </c>
      <c r="B33" s="211" t="s">
        <v>235</v>
      </c>
      <c r="C33" s="240">
        <v>1</v>
      </c>
      <c r="D33" s="240">
        <v>1</v>
      </c>
      <c r="E33" s="248">
        <f t="shared" si="2"/>
        <v>0</v>
      </c>
      <c r="F33" s="248"/>
      <c r="G33" s="248"/>
      <c r="H33" s="241"/>
      <c r="I33" s="219" t="s">
        <v>569</v>
      </c>
      <c r="J33" s="405" t="s">
        <v>613</v>
      </c>
    </row>
    <row r="34" spans="1:10" ht="76.5" x14ac:dyDescent="0.2">
      <c r="A34" s="183" t="s">
        <v>317</v>
      </c>
      <c r="B34" s="184" t="s">
        <v>235</v>
      </c>
      <c r="C34" s="224">
        <f>C38+C35+C37+C39+C36</f>
        <v>5</v>
      </c>
      <c r="D34" s="224">
        <f>D38+D35+D37+D39+D36</f>
        <v>5</v>
      </c>
      <c r="E34" s="243">
        <f>D34-C34</f>
        <v>0</v>
      </c>
      <c r="F34" s="243"/>
      <c r="G34" s="243"/>
      <c r="H34" s="223">
        <f t="shared" si="3"/>
        <v>100</v>
      </c>
      <c r="I34" s="219"/>
      <c r="J34" s="406"/>
    </row>
    <row r="35" spans="1:10" ht="15" x14ac:dyDescent="0.2">
      <c r="A35" s="209" t="s">
        <v>316</v>
      </c>
      <c r="B35" s="211" t="s">
        <v>235</v>
      </c>
      <c r="C35" s="240">
        <v>1</v>
      </c>
      <c r="D35" s="240">
        <v>1</v>
      </c>
      <c r="E35" s="248">
        <f>D35-C35</f>
        <v>0</v>
      </c>
      <c r="F35" s="248"/>
      <c r="G35" s="248"/>
      <c r="H35" s="241">
        <f>D35/C35*100</f>
        <v>100</v>
      </c>
      <c r="I35" s="219" t="s">
        <v>569</v>
      </c>
      <c r="J35" s="406"/>
    </row>
    <row r="36" spans="1:10" ht="25.5" x14ac:dyDescent="0.2">
      <c r="A36" s="209" t="s">
        <v>311</v>
      </c>
      <c r="B36" s="211" t="s">
        <v>235</v>
      </c>
      <c r="C36" s="240">
        <v>1</v>
      </c>
      <c r="D36" s="240">
        <v>1</v>
      </c>
      <c r="E36" s="248">
        <f>D36-C36</f>
        <v>0</v>
      </c>
      <c r="F36" s="248"/>
      <c r="G36" s="248"/>
      <c r="H36" s="241">
        <f>D36/C36*100</f>
        <v>100</v>
      </c>
      <c r="I36" s="219" t="s">
        <v>569</v>
      </c>
      <c r="J36" s="406"/>
    </row>
    <row r="37" spans="1:10" ht="15" x14ac:dyDescent="0.2">
      <c r="A37" s="209" t="s">
        <v>379</v>
      </c>
      <c r="B37" s="211" t="s">
        <v>235</v>
      </c>
      <c r="C37" s="240">
        <v>1</v>
      </c>
      <c r="D37" s="240">
        <v>1</v>
      </c>
      <c r="E37" s="248">
        <f>D37-C37</f>
        <v>0</v>
      </c>
      <c r="F37" s="248"/>
      <c r="G37" s="248"/>
      <c r="H37" s="241">
        <f>D37/C37*100</f>
        <v>100</v>
      </c>
      <c r="I37" s="219" t="s">
        <v>569</v>
      </c>
      <c r="J37" s="406"/>
    </row>
    <row r="38" spans="1:10" ht="15" x14ac:dyDescent="0.2">
      <c r="A38" s="209" t="s">
        <v>380</v>
      </c>
      <c r="B38" s="211" t="s">
        <v>235</v>
      </c>
      <c r="C38" s="240">
        <v>1</v>
      </c>
      <c r="D38" s="240">
        <v>1</v>
      </c>
      <c r="E38" s="248">
        <f t="shared" ref="E38:E39" si="4">D38-C38</f>
        <v>0</v>
      </c>
      <c r="F38" s="248"/>
      <c r="G38" s="248"/>
      <c r="H38" s="241">
        <f t="shared" si="3"/>
        <v>100</v>
      </c>
      <c r="I38" s="219" t="s">
        <v>569</v>
      </c>
      <c r="J38" s="406"/>
    </row>
    <row r="39" spans="1:10" ht="15" x14ac:dyDescent="0.2">
      <c r="A39" s="209" t="s">
        <v>454</v>
      </c>
      <c r="B39" s="211" t="s">
        <v>235</v>
      </c>
      <c r="C39" s="240">
        <v>1</v>
      </c>
      <c r="D39" s="240">
        <v>1</v>
      </c>
      <c r="E39" s="248">
        <f t="shared" si="4"/>
        <v>0</v>
      </c>
      <c r="F39" s="248"/>
      <c r="G39" s="248"/>
      <c r="H39" s="241">
        <f t="shared" si="3"/>
        <v>100</v>
      </c>
      <c r="I39" s="219" t="s">
        <v>569</v>
      </c>
      <c r="J39" s="406"/>
    </row>
    <row r="40" spans="1:10" x14ac:dyDescent="0.2">
      <c r="A40" s="212"/>
      <c r="B40" s="213"/>
      <c r="C40" s="213"/>
      <c r="D40" s="213"/>
      <c r="E40" s="213"/>
      <c r="F40" s="213"/>
      <c r="G40" s="213"/>
      <c r="H40" s="213"/>
      <c r="I40" s="215"/>
    </row>
    <row r="42" spans="1:10" ht="35.25" customHeight="1" x14ac:dyDescent="0.2">
      <c r="A42" s="469"/>
      <c r="B42" s="469"/>
      <c r="C42" s="469"/>
      <c r="D42" s="469"/>
      <c r="E42" s="469"/>
      <c r="F42" s="469"/>
      <c r="G42" s="469"/>
      <c r="H42" s="469"/>
      <c r="I42" s="469"/>
    </row>
  </sheetData>
  <mergeCells count="3">
    <mergeCell ref="A42:I42"/>
    <mergeCell ref="A5:J5"/>
    <mergeCell ref="A3:J3"/>
  </mergeCells>
  <pageMargins left="0.70866141732283472" right="0.70866141732283472" top="0.74803149606299213" bottom="0.74803149606299213" header="0.31496062992125984" footer="0.31496062992125984"/>
  <pageSetup paperSize="9"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M20"/>
  <sheetViews>
    <sheetView view="pageBreakPreview" topLeftCell="A8" zoomScaleNormal="100" zoomScaleSheetLayoutView="100" workbookViewId="0">
      <selection activeCell="G13" sqref="G13"/>
    </sheetView>
  </sheetViews>
  <sheetFormatPr defaultRowHeight="12.75" x14ac:dyDescent="0.2"/>
  <cols>
    <col min="1" max="1" width="20.85546875" style="81" customWidth="1"/>
    <col min="2" max="2" width="10.7109375" style="81" customWidth="1"/>
    <col min="3" max="3" width="13" style="81" customWidth="1"/>
    <col min="4" max="4" width="12.5703125" style="81" customWidth="1"/>
    <col min="5" max="5" width="12.140625" style="81" customWidth="1"/>
    <col min="6" max="7" width="10.7109375" style="81" customWidth="1"/>
    <col min="8" max="8" width="13.85546875" style="81" customWidth="1"/>
    <col min="9" max="9" width="28.28515625" style="81" customWidth="1"/>
    <col min="10" max="10" width="24" customWidth="1"/>
  </cols>
  <sheetData>
    <row r="1" spans="1:13" ht="15.75" x14ac:dyDescent="0.25">
      <c r="I1" s="174" t="s">
        <v>414</v>
      </c>
    </row>
    <row r="2" spans="1:13" ht="15.75" x14ac:dyDescent="0.25">
      <c r="I2" s="174"/>
    </row>
    <row r="3" spans="1:13" ht="18.75" x14ac:dyDescent="0.3">
      <c r="A3" s="468" t="s">
        <v>415</v>
      </c>
      <c r="B3" s="468"/>
      <c r="C3" s="468"/>
      <c r="D3" s="468"/>
      <c r="E3" s="468"/>
      <c r="F3" s="468"/>
      <c r="G3" s="468"/>
      <c r="H3" s="468"/>
      <c r="I3" s="468"/>
    </row>
    <row r="4" spans="1:13" x14ac:dyDescent="0.2">
      <c r="A4" s="85"/>
      <c r="B4" s="85"/>
      <c r="C4" s="85"/>
      <c r="D4" s="85"/>
      <c r="E4" s="85"/>
      <c r="F4" s="85"/>
      <c r="G4" s="85"/>
      <c r="H4" s="85"/>
      <c r="I4" s="85"/>
    </row>
    <row r="5" spans="1:13" ht="105" customHeight="1" x14ac:dyDescent="0.2">
      <c r="A5" s="470" t="s">
        <v>462</v>
      </c>
      <c r="B5" s="470"/>
      <c r="C5" s="470"/>
      <c r="D5" s="470"/>
      <c r="E5" s="470"/>
      <c r="F5" s="470"/>
      <c r="G5" s="470"/>
      <c r="H5" s="470"/>
      <c r="I5" s="470"/>
    </row>
    <row r="7" spans="1:13" ht="63.75" x14ac:dyDescent="0.2">
      <c r="A7" s="180" t="s">
        <v>5</v>
      </c>
      <c r="B7" s="180" t="s">
        <v>210</v>
      </c>
      <c r="C7" s="180" t="s">
        <v>211</v>
      </c>
      <c r="D7" s="180" t="s">
        <v>171</v>
      </c>
      <c r="E7" s="180" t="s">
        <v>218</v>
      </c>
      <c r="F7" s="180" t="s">
        <v>255</v>
      </c>
      <c r="G7" s="180" t="s">
        <v>256</v>
      </c>
      <c r="H7" s="180" t="s">
        <v>213</v>
      </c>
      <c r="I7" s="180" t="s">
        <v>257</v>
      </c>
      <c r="J7" s="291" t="s">
        <v>445</v>
      </c>
    </row>
    <row r="8" spans="1:13" x14ac:dyDescent="0.2">
      <c r="A8" s="182">
        <v>1</v>
      </c>
      <c r="B8" s="182">
        <v>2</v>
      </c>
      <c r="C8" s="182">
        <v>3</v>
      </c>
      <c r="D8" s="182">
        <v>4</v>
      </c>
      <c r="E8" s="182">
        <v>5</v>
      </c>
      <c r="F8" s="182">
        <v>6</v>
      </c>
      <c r="G8" s="182">
        <v>7</v>
      </c>
      <c r="H8" s="182">
        <v>8</v>
      </c>
      <c r="I8" s="283">
        <v>9</v>
      </c>
      <c r="J8" s="288"/>
    </row>
    <row r="9" spans="1:13" ht="83.25" customHeight="1" x14ac:dyDescent="0.2">
      <c r="A9" s="189" t="s">
        <v>300</v>
      </c>
      <c r="B9" s="185" t="s">
        <v>208</v>
      </c>
      <c r="C9" s="347">
        <f>C10</f>
        <v>5986949</v>
      </c>
      <c r="D9" s="348">
        <f>D10</f>
        <v>5986947.4000000004</v>
      </c>
      <c r="E9" s="194">
        <f>D9-C9</f>
        <v>-1.599999999627471</v>
      </c>
      <c r="F9" s="219"/>
      <c r="G9" s="219"/>
      <c r="H9" s="220">
        <f>D9/C9*100</f>
        <v>99.99997327520245</v>
      </c>
      <c r="I9" s="411"/>
      <c r="J9" s="460" t="s">
        <v>679</v>
      </c>
    </row>
    <row r="10" spans="1:13" ht="76.5" x14ac:dyDescent="0.2">
      <c r="A10" s="299" t="s">
        <v>319</v>
      </c>
      <c r="B10" s="208" t="s">
        <v>208</v>
      </c>
      <c r="C10" s="338">
        <f>C11+C12+C13</f>
        <v>5986949</v>
      </c>
      <c r="D10" s="338">
        <f>D11+D12+D13</f>
        <v>5986947.4000000004</v>
      </c>
      <c r="E10" s="195">
        <f>D10-C10</f>
        <v>-1.599999999627471</v>
      </c>
      <c r="F10" s="184"/>
      <c r="G10" s="184"/>
      <c r="H10" s="187">
        <f>D10/C10*100</f>
        <v>99.99997327520245</v>
      </c>
      <c r="I10" s="284"/>
      <c r="J10" s="288"/>
    </row>
    <row r="11" spans="1:13" ht="119.25" customHeight="1" x14ac:dyDescent="0.2">
      <c r="A11" s="209" t="s">
        <v>320</v>
      </c>
      <c r="B11" s="298" t="s">
        <v>208</v>
      </c>
      <c r="C11" s="349">
        <v>539840</v>
      </c>
      <c r="D11" s="350">
        <v>539839</v>
      </c>
      <c r="E11" s="349">
        <f t="shared" ref="E11:E12" si="0">D11-C11</f>
        <v>-1</v>
      </c>
      <c r="F11" s="211"/>
      <c r="G11" s="211"/>
      <c r="H11" s="266">
        <f t="shared" ref="H11:H20" si="1">D11/C11*100</f>
        <v>99.999814759928867</v>
      </c>
      <c r="I11" s="412"/>
      <c r="J11" s="460" t="s">
        <v>703</v>
      </c>
    </row>
    <row r="12" spans="1:13" ht="127.5" x14ac:dyDescent="0.2">
      <c r="A12" s="209" t="s">
        <v>321</v>
      </c>
      <c r="B12" s="298" t="s">
        <v>208</v>
      </c>
      <c r="C12" s="349">
        <v>180814</v>
      </c>
      <c r="D12" s="350">
        <v>180813.4</v>
      </c>
      <c r="E12" s="349">
        <f t="shared" si="0"/>
        <v>-0.60000000000582077</v>
      </c>
      <c r="F12" s="211"/>
      <c r="G12" s="211"/>
      <c r="H12" s="266">
        <f t="shared" si="1"/>
        <v>99.999668167287922</v>
      </c>
      <c r="I12" s="412"/>
      <c r="J12" s="460" t="s">
        <v>560</v>
      </c>
    </row>
    <row r="13" spans="1:13" ht="108.75" customHeight="1" x14ac:dyDescent="0.2">
      <c r="A13" s="209" t="s">
        <v>458</v>
      </c>
      <c r="B13" s="298" t="s">
        <v>208</v>
      </c>
      <c r="C13" s="265">
        <v>5266295</v>
      </c>
      <c r="D13" s="351">
        <f>C13</f>
        <v>5266295</v>
      </c>
      <c r="E13" s="265">
        <f>D13-C13</f>
        <v>0</v>
      </c>
      <c r="F13" s="211"/>
      <c r="G13" s="211"/>
      <c r="H13" s="266">
        <f t="shared" si="1"/>
        <v>100</v>
      </c>
      <c r="I13" s="412"/>
      <c r="J13" s="288"/>
    </row>
    <row r="14" spans="1:13" ht="38.25" x14ac:dyDescent="0.2">
      <c r="A14" s="300" t="s">
        <v>217</v>
      </c>
      <c r="B14" s="185"/>
      <c r="C14" s="186"/>
      <c r="D14" s="186"/>
      <c r="E14" s="185"/>
      <c r="F14" s="185"/>
      <c r="G14" s="185"/>
      <c r="H14" s="266"/>
      <c r="I14" s="413"/>
      <c r="J14" s="288"/>
    </row>
    <row r="15" spans="1:13" ht="89.25" x14ac:dyDescent="0.25">
      <c r="A15" s="183" t="s">
        <v>459</v>
      </c>
      <c r="B15" s="184" t="s">
        <v>235</v>
      </c>
      <c r="C15" s="184">
        <f>C16</f>
        <v>1</v>
      </c>
      <c r="D15" s="184">
        <v>1</v>
      </c>
      <c r="E15" s="184">
        <f>D15-C15</f>
        <v>0</v>
      </c>
      <c r="F15" s="184"/>
      <c r="G15" s="184"/>
      <c r="H15" s="187">
        <f t="shared" si="1"/>
        <v>100</v>
      </c>
      <c r="I15" s="286"/>
      <c r="J15" s="288"/>
      <c r="M15" s="293"/>
    </row>
    <row r="16" spans="1:13" ht="57.75" customHeight="1" x14ac:dyDescent="0.2">
      <c r="A16" s="209" t="s">
        <v>318</v>
      </c>
      <c r="B16" s="211" t="s">
        <v>235</v>
      </c>
      <c r="C16" s="211">
        <v>1</v>
      </c>
      <c r="D16" s="352">
        <v>1</v>
      </c>
      <c r="E16" s="211">
        <f>D16-C16</f>
        <v>0</v>
      </c>
      <c r="F16" s="211"/>
      <c r="G16" s="211"/>
      <c r="H16" s="266">
        <f t="shared" si="1"/>
        <v>100</v>
      </c>
      <c r="I16" s="286" t="s">
        <v>569</v>
      </c>
      <c r="J16" s="288"/>
    </row>
    <row r="17" spans="1:10" ht="89.25" x14ac:dyDescent="0.2">
      <c r="A17" s="183" t="s">
        <v>460</v>
      </c>
      <c r="B17" s="184" t="s">
        <v>235</v>
      </c>
      <c r="C17" s="184">
        <f>C18</f>
        <v>1</v>
      </c>
      <c r="D17" s="352">
        <v>1</v>
      </c>
      <c r="E17" s="294"/>
      <c r="F17" s="294"/>
      <c r="G17" s="294"/>
      <c r="H17" s="266">
        <f t="shared" si="1"/>
        <v>100</v>
      </c>
      <c r="I17" s="414"/>
      <c r="J17" s="288"/>
    </row>
    <row r="18" spans="1:10" ht="55.5" customHeight="1" x14ac:dyDescent="0.2">
      <c r="A18" s="209" t="s">
        <v>318</v>
      </c>
      <c r="B18" s="211" t="s">
        <v>235</v>
      </c>
      <c r="C18" s="211">
        <v>1</v>
      </c>
      <c r="D18" s="352">
        <v>1</v>
      </c>
      <c r="E18" s="295"/>
      <c r="F18" s="295"/>
      <c r="G18" s="295"/>
      <c r="H18" s="266">
        <f t="shared" si="1"/>
        <v>100</v>
      </c>
      <c r="I18" s="286" t="s">
        <v>569</v>
      </c>
      <c r="J18" s="288"/>
    </row>
    <row r="19" spans="1:10" ht="51" x14ac:dyDescent="0.2">
      <c r="A19" s="297" t="s">
        <v>461</v>
      </c>
      <c r="B19" s="184" t="s">
        <v>235</v>
      </c>
      <c r="C19" s="184">
        <f>C20</f>
        <v>1</v>
      </c>
      <c r="D19" s="352">
        <v>1</v>
      </c>
      <c r="E19" s="295"/>
      <c r="F19" s="295"/>
      <c r="G19" s="295"/>
      <c r="H19" s="266">
        <f t="shared" si="1"/>
        <v>100</v>
      </c>
      <c r="I19" s="415"/>
      <c r="J19" s="288"/>
    </row>
    <row r="20" spans="1:10" ht="149.25" customHeight="1" x14ac:dyDescent="0.2">
      <c r="A20" s="209" t="s">
        <v>458</v>
      </c>
      <c r="B20" s="296" t="s">
        <v>235</v>
      </c>
      <c r="C20" s="211">
        <v>1</v>
      </c>
      <c r="D20" s="352">
        <v>1</v>
      </c>
      <c r="E20" s="295"/>
      <c r="F20" s="295"/>
      <c r="G20" s="295"/>
      <c r="H20" s="266">
        <f t="shared" si="1"/>
        <v>100</v>
      </c>
      <c r="I20" s="286" t="s">
        <v>569</v>
      </c>
      <c r="J20" s="404" t="s">
        <v>657</v>
      </c>
    </row>
  </sheetData>
  <mergeCells count="2">
    <mergeCell ref="A3:I3"/>
    <mergeCell ref="A5:I5"/>
  </mergeCells>
  <pageMargins left="0.70866141732283472" right="0.70866141732283472" top="0.74803149606299213" bottom="0.74803149606299213" header="0.31496062992125984" footer="0.31496062992125984"/>
  <pageSetup paperSize="9" scale="83" orientation="landscape" r:id="rId1"/>
  <rowBreaks count="1" manualBreakCount="1">
    <brk id="14"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K28"/>
  <sheetViews>
    <sheetView view="pageBreakPreview" topLeftCell="A10" zoomScale="96" zoomScaleNormal="100" zoomScaleSheetLayoutView="96" workbookViewId="0">
      <selection activeCell="I7" sqref="I7"/>
    </sheetView>
  </sheetViews>
  <sheetFormatPr defaultRowHeight="12.75" x14ac:dyDescent="0.2"/>
  <cols>
    <col min="1" max="1" width="23.85546875" style="81" customWidth="1"/>
    <col min="2" max="2" width="10.28515625" style="81" customWidth="1"/>
    <col min="3" max="7" width="10.7109375" style="81" customWidth="1"/>
    <col min="8" max="8" width="13.85546875" style="81" customWidth="1"/>
    <col min="9" max="9" width="31.28515625" style="81" customWidth="1"/>
  </cols>
  <sheetData>
    <row r="1" spans="1:11" ht="15.75" x14ac:dyDescent="0.25">
      <c r="I1" s="174" t="s">
        <v>414</v>
      </c>
    </row>
    <row r="2" spans="1:11" ht="15.75" x14ac:dyDescent="0.25">
      <c r="I2" s="174"/>
    </row>
    <row r="3" spans="1:11" ht="18.75" x14ac:dyDescent="0.3">
      <c r="A3" s="468" t="s">
        <v>415</v>
      </c>
      <c r="B3" s="468"/>
      <c r="C3" s="468"/>
      <c r="D3" s="468"/>
      <c r="E3" s="468"/>
      <c r="F3" s="468"/>
      <c r="G3" s="468"/>
      <c r="H3" s="468"/>
      <c r="I3" s="468"/>
    </row>
    <row r="4" spans="1:11" x14ac:dyDescent="0.2">
      <c r="A4" s="85"/>
      <c r="B4" s="85"/>
      <c r="C4" s="85"/>
      <c r="D4" s="85"/>
      <c r="E4" s="85"/>
      <c r="F4" s="85"/>
      <c r="G4" s="85"/>
      <c r="H4" s="85"/>
      <c r="I4" s="85"/>
    </row>
    <row r="5" spans="1:11" ht="171.75" customHeight="1" x14ac:dyDescent="0.2">
      <c r="A5" s="470" t="s">
        <v>463</v>
      </c>
      <c r="B5" s="470"/>
      <c r="C5" s="470"/>
      <c r="D5" s="470"/>
      <c r="E5" s="470"/>
      <c r="F5" s="470"/>
      <c r="G5" s="470"/>
      <c r="H5" s="470"/>
      <c r="I5" s="470"/>
    </row>
    <row r="7" spans="1:11" ht="51" x14ac:dyDescent="0.2">
      <c r="A7" s="180" t="s">
        <v>5</v>
      </c>
      <c r="B7" s="180" t="s">
        <v>210</v>
      </c>
      <c r="C7" s="180" t="s">
        <v>211</v>
      </c>
      <c r="D7" s="180" t="s">
        <v>401</v>
      </c>
      <c r="E7" s="180" t="s">
        <v>218</v>
      </c>
      <c r="F7" s="180" t="s">
        <v>255</v>
      </c>
      <c r="G7" s="180" t="s">
        <v>256</v>
      </c>
      <c r="H7" s="180" t="s">
        <v>213</v>
      </c>
      <c r="I7" s="180" t="s">
        <v>257</v>
      </c>
    </row>
    <row r="8" spans="1:11" x14ac:dyDescent="0.2">
      <c r="A8" s="181">
        <v>1</v>
      </c>
      <c r="B8" s="181">
        <v>2</v>
      </c>
      <c r="C8" s="181">
        <v>3</v>
      </c>
      <c r="D8" s="181">
        <v>4</v>
      </c>
      <c r="E8" s="181">
        <v>5</v>
      </c>
      <c r="F8" s="181">
        <v>6</v>
      </c>
      <c r="G8" s="181">
        <v>7</v>
      </c>
      <c r="H8" s="181">
        <v>8</v>
      </c>
      <c r="I8" s="181">
        <v>9</v>
      </c>
    </row>
    <row r="9" spans="1:11" ht="194.25" customHeight="1" x14ac:dyDescent="0.2">
      <c r="A9" s="189" t="s">
        <v>322</v>
      </c>
      <c r="B9" s="185" t="s">
        <v>208</v>
      </c>
      <c r="C9" s="232">
        <f>C10+C11+C12+C13+C14+C15</f>
        <v>1101</v>
      </c>
      <c r="D9" s="232">
        <f>D10+D11+D12+D13+D14+D15</f>
        <v>938.25047999999992</v>
      </c>
      <c r="E9" s="232">
        <f>D9-C9</f>
        <v>-162.74952000000008</v>
      </c>
      <c r="F9" s="232">
        <f>F10+F11+F12+F13+F14+F15</f>
        <v>162.74952000000002</v>
      </c>
      <c r="G9" s="245"/>
      <c r="H9" s="233">
        <f>D9/C9*100</f>
        <v>85.2180272479564</v>
      </c>
      <c r="I9" s="263" t="s">
        <v>658</v>
      </c>
    </row>
    <row r="10" spans="1:11" ht="15" x14ac:dyDescent="0.2">
      <c r="A10" s="301" t="s">
        <v>316</v>
      </c>
      <c r="B10" s="211"/>
      <c r="C10" s="333">
        <v>123</v>
      </c>
      <c r="D10" s="227">
        <v>122.70399999999999</v>
      </c>
      <c r="E10" s="227">
        <f t="shared" ref="E10:E15" si="0">D10-C10</f>
        <v>-0.29600000000000648</v>
      </c>
      <c r="F10" s="241">
        <v>0.29600000000000598</v>
      </c>
      <c r="G10" s="248"/>
      <c r="H10" s="241"/>
      <c r="I10" s="214" t="s">
        <v>592</v>
      </c>
    </row>
    <row r="11" spans="1:11" ht="25.5" x14ac:dyDescent="0.2">
      <c r="A11" s="301" t="s">
        <v>308</v>
      </c>
      <c r="B11" s="211"/>
      <c r="C11" s="333">
        <v>402</v>
      </c>
      <c r="D11" s="227">
        <v>241.03247999999999</v>
      </c>
      <c r="E11" s="227">
        <f t="shared" si="0"/>
        <v>-160.96752000000001</v>
      </c>
      <c r="F11" s="241">
        <v>160.96752000000001</v>
      </c>
      <c r="G11" s="248"/>
      <c r="H11" s="241"/>
      <c r="I11" s="214" t="s">
        <v>593</v>
      </c>
      <c r="K11" s="385"/>
    </row>
    <row r="12" spans="1:11" ht="25.5" x14ac:dyDescent="0.2">
      <c r="A12" s="301" t="s">
        <v>309</v>
      </c>
      <c r="B12" s="211"/>
      <c r="C12" s="333">
        <v>75</v>
      </c>
      <c r="D12" s="227">
        <v>74.164000000000001</v>
      </c>
      <c r="E12" s="227">
        <f t="shared" si="0"/>
        <v>-0.83599999999999852</v>
      </c>
      <c r="F12" s="241">
        <v>0.83599999999999897</v>
      </c>
      <c r="G12" s="248"/>
      <c r="H12" s="241"/>
      <c r="I12" s="214" t="s">
        <v>593</v>
      </c>
    </row>
    <row r="13" spans="1:11" ht="15" x14ac:dyDescent="0.2">
      <c r="A13" s="301" t="s">
        <v>375</v>
      </c>
      <c r="B13" s="211"/>
      <c r="C13" s="333">
        <v>244</v>
      </c>
      <c r="D13" s="227">
        <v>243.95</v>
      </c>
      <c r="E13" s="227">
        <f t="shared" si="0"/>
        <v>-5.0000000000011369E-2</v>
      </c>
      <c r="F13" s="241">
        <v>5.0000000000011403E-2</v>
      </c>
      <c r="G13" s="248"/>
      <c r="H13" s="241"/>
      <c r="I13" s="214" t="s">
        <v>592</v>
      </c>
    </row>
    <row r="14" spans="1:11" ht="15" x14ac:dyDescent="0.2">
      <c r="A14" s="301" t="s">
        <v>312</v>
      </c>
      <c r="B14" s="211"/>
      <c r="C14" s="333">
        <v>173</v>
      </c>
      <c r="D14" s="227">
        <v>173</v>
      </c>
      <c r="E14" s="227">
        <f t="shared" si="0"/>
        <v>0</v>
      </c>
      <c r="F14" s="241">
        <v>0</v>
      </c>
      <c r="G14" s="248"/>
      <c r="H14" s="241"/>
      <c r="I14" s="214"/>
    </row>
    <row r="15" spans="1:11" ht="15" x14ac:dyDescent="0.2">
      <c r="A15" s="301" t="s">
        <v>378</v>
      </c>
      <c r="B15" s="211"/>
      <c r="C15" s="333">
        <v>84</v>
      </c>
      <c r="D15" s="227">
        <v>83.4</v>
      </c>
      <c r="E15" s="227">
        <f t="shared" si="0"/>
        <v>-0.59999999999999432</v>
      </c>
      <c r="F15" s="241">
        <v>0.59999999999999398</v>
      </c>
      <c r="G15" s="248"/>
      <c r="H15" s="241"/>
      <c r="I15" s="214" t="s">
        <v>592</v>
      </c>
    </row>
    <row r="16" spans="1:11" ht="38.25" x14ac:dyDescent="0.2">
      <c r="A16" s="189" t="s">
        <v>217</v>
      </c>
      <c r="B16" s="185"/>
      <c r="C16" s="224"/>
      <c r="D16" s="242"/>
      <c r="E16" s="231"/>
      <c r="F16" s="231"/>
      <c r="G16" s="231"/>
      <c r="H16" s="231"/>
      <c r="I16" s="185"/>
    </row>
    <row r="17" spans="1:9" ht="72.75" customHeight="1" x14ac:dyDescent="0.2">
      <c r="A17" s="183" t="s">
        <v>323</v>
      </c>
      <c r="B17" s="184" t="s">
        <v>235</v>
      </c>
      <c r="C17" s="224">
        <f>SUM(C18:C24)</f>
        <v>16</v>
      </c>
      <c r="D17" s="224">
        <f>SUM(D18:D24)</f>
        <v>16</v>
      </c>
      <c r="E17" s="224">
        <f t="shared" ref="E17:E24" si="1">D17-C17</f>
        <v>0</v>
      </c>
      <c r="F17" s="224"/>
      <c r="G17" s="224"/>
      <c r="H17" s="223">
        <f>D17/C17*100</f>
        <v>100</v>
      </c>
      <c r="I17" s="208"/>
    </row>
    <row r="18" spans="1:9" ht="15" x14ac:dyDescent="0.2">
      <c r="A18" s="301" t="s">
        <v>306</v>
      </c>
      <c r="B18" s="211" t="s">
        <v>235</v>
      </c>
      <c r="C18" s="224">
        <v>2</v>
      </c>
      <c r="D18" s="224">
        <v>2</v>
      </c>
      <c r="E18" s="240">
        <f t="shared" si="1"/>
        <v>0</v>
      </c>
      <c r="F18" s="224"/>
      <c r="G18" s="224"/>
      <c r="H18" s="241">
        <f>D18/C18*100</f>
        <v>100</v>
      </c>
      <c r="I18" s="207" t="s">
        <v>569</v>
      </c>
    </row>
    <row r="19" spans="1:9" ht="15" x14ac:dyDescent="0.2">
      <c r="A19" s="301" t="s">
        <v>308</v>
      </c>
      <c r="B19" s="211" t="s">
        <v>235</v>
      </c>
      <c r="C19" s="224">
        <v>3</v>
      </c>
      <c r="D19" s="224">
        <v>3</v>
      </c>
      <c r="E19" s="240">
        <f t="shared" si="1"/>
        <v>0</v>
      </c>
      <c r="F19" s="224"/>
      <c r="G19" s="224"/>
      <c r="H19" s="241">
        <f t="shared" ref="H19:H21" si="2">D19/C19*100</f>
        <v>100</v>
      </c>
      <c r="I19" s="207" t="s">
        <v>569</v>
      </c>
    </row>
    <row r="20" spans="1:9" ht="25.5" x14ac:dyDescent="0.2">
      <c r="A20" s="301" t="s">
        <v>309</v>
      </c>
      <c r="B20" s="211" t="s">
        <v>235</v>
      </c>
      <c r="C20" s="224">
        <v>2</v>
      </c>
      <c r="D20" s="224">
        <v>2</v>
      </c>
      <c r="E20" s="240">
        <f t="shared" si="1"/>
        <v>0</v>
      </c>
      <c r="F20" s="224"/>
      <c r="G20" s="224"/>
      <c r="H20" s="241">
        <f t="shared" si="2"/>
        <v>100</v>
      </c>
      <c r="I20" s="207" t="s">
        <v>569</v>
      </c>
    </row>
    <row r="21" spans="1:9" ht="15" x14ac:dyDescent="0.2">
      <c r="A21" s="301" t="s">
        <v>375</v>
      </c>
      <c r="B21" s="211" t="s">
        <v>235</v>
      </c>
      <c r="C21" s="224">
        <v>4</v>
      </c>
      <c r="D21" s="224">
        <v>4</v>
      </c>
      <c r="E21" s="240">
        <f t="shared" si="1"/>
        <v>0</v>
      </c>
      <c r="F21" s="224"/>
      <c r="G21" s="224"/>
      <c r="H21" s="241">
        <f t="shared" si="2"/>
        <v>100</v>
      </c>
      <c r="I21" s="207" t="s">
        <v>569</v>
      </c>
    </row>
    <row r="22" spans="1:9" ht="15" x14ac:dyDescent="0.2">
      <c r="A22" s="301" t="s">
        <v>312</v>
      </c>
      <c r="B22" s="211" t="s">
        <v>235</v>
      </c>
      <c r="C22" s="240">
        <v>2</v>
      </c>
      <c r="D22" s="248">
        <v>2</v>
      </c>
      <c r="E22" s="240">
        <f t="shared" si="1"/>
        <v>0</v>
      </c>
      <c r="F22" s="240"/>
      <c r="G22" s="240"/>
      <c r="H22" s="241">
        <f t="shared" ref="H22" si="3">D22/C22*100</f>
        <v>100</v>
      </c>
      <c r="I22" s="207" t="s">
        <v>569</v>
      </c>
    </row>
    <row r="23" spans="1:9" ht="15" x14ac:dyDescent="0.2">
      <c r="A23" s="301" t="s">
        <v>313</v>
      </c>
      <c r="B23" s="211" t="s">
        <v>235</v>
      </c>
      <c r="C23" s="240">
        <v>2</v>
      </c>
      <c r="D23" s="248">
        <v>2</v>
      </c>
      <c r="E23" s="240">
        <f t="shared" si="1"/>
        <v>0</v>
      </c>
      <c r="F23" s="240"/>
      <c r="G23" s="240"/>
      <c r="H23" s="241">
        <f>D23/C23*100</f>
        <v>100</v>
      </c>
      <c r="I23" s="207" t="s">
        <v>569</v>
      </c>
    </row>
    <row r="24" spans="1:9" ht="15" x14ac:dyDescent="0.2">
      <c r="A24" s="301" t="s">
        <v>378</v>
      </c>
      <c r="B24" s="211" t="s">
        <v>235</v>
      </c>
      <c r="C24" s="240">
        <v>1</v>
      </c>
      <c r="D24" s="248">
        <v>1</v>
      </c>
      <c r="E24" s="240">
        <f t="shared" si="1"/>
        <v>0</v>
      </c>
      <c r="F24" s="240"/>
      <c r="G24" s="240"/>
      <c r="H24" s="241">
        <f>D24/C24*100</f>
        <v>100</v>
      </c>
      <c r="I24" s="207" t="s">
        <v>569</v>
      </c>
    </row>
    <row r="25" spans="1:9" ht="15" x14ac:dyDescent="0.2">
      <c r="A25" s="209"/>
      <c r="B25" s="211"/>
      <c r="C25" s="240"/>
      <c r="D25" s="248"/>
      <c r="E25" s="240"/>
      <c r="F25" s="240"/>
      <c r="G25" s="240"/>
      <c r="H25" s="241"/>
      <c r="I25" s="270"/>
    </row>
    <row r="28" spans="1:9" ht="42" customHeight="1" x14ac:dyDescent="0.2">
      <c r="A28" s="469"/>
      <c r="B28" s="469"/>
      <c r="C28" s="469"/>
      <c r="D28" s="469"/>
      <c r="E28" s="469"/>
      <c r="F28" s="469"/>
      <c r="G28" s="469"/>
      <c r="H28" s="469"/>
      <c r="I28" s="469"/>
    </row>
  </sheetData>
  <mergeCells count="3">
    <mergeCell ref="A3:I3"/>
    <mergeCell ref="A28:I28"/>
    <mergeCell ref="A5:I5"/>
  </mergeCells>
  <pageMargins left="0.70866141732283472" right="0.70866141732283472" top="0.74803149606299213" bottom="0.74803149606299213" header="0.31496062992125984" footer="0.31496062992125984"/>
  <pageSetup paperSize="9" scale="90" orientation="landscape" r:id="rId1"/>
  <rowBreaks count="1" manualBreakCount="1">
    <brk id="8"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I15"/>
  <sheetViews>
    <sheetView view="pageBreakPreview" zoomScale="93" zoomScaleNormal="100" zoomScaleSheetLayoutView="93" workbookViewId="0">
      <selection activeCell="A11" sqref="A11"/>
    </sheetView>
  </sheetViews>
  <sheetFormatPr defaultRowHeight="12.75" x14ac:dyDescent="0.2"/>
  <cols>
    <col min="1" max="1" width="20.85546875" style="81" customWidth="1"/>
    <col min="2" max="2" width="11.140625" style="81" customWidth="1"/>
    <col min="3" max="3" width="12.140625" style="81" customWidth="1"/>
    <col min="4" max="4" width="12.5703125" style="81" customWidth="1"/>
    <col min="5" max="5" width="13.140625"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0.75" customHeight="1" x14ac:dyDescent="0.2">
      <c r="A5" s="470" t="s">
        <v>464</v>
      </c>
      <c r="B5" s="470"/>
      <c r="C5" s="470"/>
      <c r="D5" s="470"/>
      <c r="E5" s="470"/>
      <c r="F5" s="470"/>
      <c r="G5" s="470"/>
      <c r="H5" s="470"/>
      <c r="I5" s="470"/>
    </row>
    <row r="7" spans="1:9" ht="51" x14ac:dyDescent="0.2">
      <c r="A7" s="180" t="s">
        <v>5</v>
      </c>
      <c r="B7" s="180" t="s">
        <v>210</v>
      </c>
      <c r="C7" s="180" t="s">
        <v>211</v>
      </c>
      <c r="D7" s="180" t="s">
        <v>401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71.75" customHeight="1" x14ac:dyDescent="0.2">
      <c r="A9" s="189" t="s">
        <v>302</v>
      </c>
      <c r="B9" s="185" t="s">
        <v>208</v>
      </c>
      <c r="C9" s="232">
        <v>1754983</v>
      </c>
      <c r="D9" s="232">
        <v>1754982.5</v>
      </c>
      <c r="E9" s="232">
        <f>D9-C9</f>
        <v>-0.5</v>
      </c>
      <c r="F9" s="232"/>
      <c r="G9" s="232"/>
      <c r="H9" s="233">
        <f>D9/C9*100</f>
        <v>99.999971509695541</v>
      </c>
      <c r="I9" s="398" t="s">
        <v>606</v>
      </c>
    </row>
    <row r="10" spans="1:9" ht="38.25" x14ac:dyDescent="0.2">
      <c r="A10" s="189" t="s">
        <v>217</v>
      </c>
      <c r="B10" s="185"/>
      <c r="C10" s="242"/>
      <c r="D10" s="242"/>
      <c r="E10" s="231"/>
      <c r="F10" s="231"/>
      <c r="G10" s="231"/>
      <c r="H10" s="241"/>
      <c r="I10" s="185"/>
    </row>
    <row r="11" spans="1:9" ht="67.5" customHeight="1" x14ac:dyDescent="0.2">
      <c r="A11" s="183" t="s">
        <v>324</v>
      </c>
      <c r="B11" s="184" t="s">
        <v>235</v>
      </c>
      <c r="C11" s="224">
        <f>C12</f>
        <v>37</v>
      </c>
      <c r="D11" s="243">
        <f>D12</f>
        <v>37</v>
      </c>
      <c r="E11" s="224">
        <f>D11-C11</f>
        <v>0</v>
      </c>
      <c r="F11" s="224"/>
      <c r="G11" s="224"/>
      <c r="H11" s="223">
        <f>D11/C11*100</f>
        <v>100</v>
      </c>
      <c r="I11" s="208"/>
    </row>
    <row r="12" spans="1:9" ht="25.5" x14ac:dyDescent="0.2">
      <c r="A12" s="209" t="s">
        <v>325</v>
      </c>
      <c r="B12" s="211" t="s">
        <v>235</v>
      </c>
      <c r="C12" s="240">
        <v>37</v>
      </c>
      <c r="D12" s="248">
        <v>37</v>
      </c>
      <c r="E12" s="240">
        <f>D12-C12</f>
        <v>0</v>
      </c>
      <c r="F12" s="240"/>
      <c r="G12" s="240"/>
      <c r="H12" s="241">
        <f>D12/C12*100</f>
        <v>100</v>
      </c>
      <c r="I12" s="219" t="s">
        <v>569</v>
      </c>
    </row>
    <row r="13" spans="1:9" s="217" customFormat="1" x14ac:dyDescent="0.2">
      <c r="A13" s="212"/>
      <c r="B13" s="215"/>
      <c r="C13" s="215"/>
      <c r="D13" s="215"/>
      <c r="E13" s="215"/>
      <c r="F13" s="215"/>
      <c r="G13" s="215"/>
      <c r="H13" s="216"/>
      <c r="I13" s="215"/>
    </row>
    <row r="15" spans="1:9" ht="28.5" customHeight="1" x14ac:dyDescent="0.2">
      <c r="A15" s="469"/>
      <c r="B15" s="469"/>
      <c r="C15" s="469"/>
      <c r="D15" s="469"/>
      <c r="E15" s="469"/>
      <c r="F15" s="469"/>
      <c r="G15" s="469"/>
      <c r="H15" s="469"/>
      <c r="I15" s="469"/>
    </row>
  </sheetData>
  <mergeCells count="3">
    <mergeCell ref="A3:I3"/>
    <mergeCell ref="A5:I5"/>
    <mergeCell ref="A15:I15"/>
  </mergeCells>
  <pageMargins left="0.70866141732283472" right="0.70866141732283472" top="0.74803149606299213" bottom="0.74803149606299213" header="0.31496062992125984" footer="0.31496062992125984"/>
  <pageSetup paperSize="9" scale="9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20"/>
  <sheetViews>
    <sheetView view="pageBreakPreview" topLeftCell="A7" zoomScaleNormal="90" zoomScaleSheetLayoutView="100" workbookViewId="0">
      <selection activeCell="I9" sqref="I9"/>
    </sheetView>
  </sheetViews>
  <sheetFormatPr defaultColWidth="8.85546875" defaultRowHeight="12.75" x14ac:dyDescent="0.2"/>
  <cols>
    <col min="1" max="1" width="20.85546875" style="81" customWidth="1"/>
    <col min="2" max="2" width="9.5703125" style="81" customWidth="1"/>
    <col min="3" max="3" width="13.5703125" style="81" customWidth="1"/>
    <col min="4" max="4" width="13.42578125" style="81" customWidth="1"/>
    <col min="5" max="7" width="10.7109375" style="81" customWidth="1"/>
    <col min="8" max="8" width="13.85546875" style="81" customWidth="1"/>
    <col min="9" max="9" width="33.5703125" style="81" customWidth="1"/>
    <col min="10" max="16384" width="8.85546875" style="8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71.75" customHeight="1" x14ac:dyDescent="0.2">
      <c r="A5" s="470" t="s">
        <v>416</v>
      </c>
      <c r="B5" s="470"/>
      <c r="C5" s="470"/>
      <c r="D5" s="470"/>
      <c r="E5" s="470"/>
      <c r="F5" s="470"/>
      <c r="G5" s="470"/>
      <c r="H5" s="470"/>
      <c r="I5" s="470"/>
    </row>
    <row r="7" spans="1:9" ht="58.9" customHeight="1" x14ac:dyDescent="0.2">
      <c r="A7" s="180" t="s">
        <v>5</v>
      </c>
      <c r="B7" s="180" t="s">
        <v>210</v>
      </c>
      <c r="C7" s="180" t="s">
        <v>211</v>
      </c>
      <c r="D7" s="180" t="s">
        <v>171</v>
      </c>
      <c r="E7" s="180" t="s">
        <v>218</v>
      </c>
      <c r="F7" s="180" t="s">
        <v>255</v>
      </c>
      <c r="G7" s="180" t="s">
        <v>256</v>
      </c>
      <c r="H7" s="180" t="s">
        <v>213</v>
      </c>
      <c r="I7" s="180" t="s">
        <v>257</v>
      </c>
    </row>
    <row r="8" spans="1:9" s="86" customFormat="1" ht="11.25" x14ac:dyDescent="0.2">
      <c r="A8" s="182">
        <v>1</v>
      </c>
      <c r="B8" s="182">
        <v>2</v>
      </c>
      <c r="C8" s="182">
        <v>3</v>
      </c>
      <c r="D8" s="182">
        <v>4</v>
      </c>
      <c r="E8" s="182">
        <v>5</v>
      </c>
      <c r="F8" s="182">
        <v>6</v>
      </c>
      <c r="G8" s="182">
        <v>7</v>
      </c>
      <c r="H8" s="182">
        <v>8</v>
      </c>
      <c r="I8" s="182">
        <v>9</v>
      </c>
    </row>
    <row r="9" spans="1:9" s="83" customFormat="1" ht="183" customHeight="1" x14ac:dyDescent="0.2">
      <c r="A9" s="189" t="s">
        <v>266</v>
      </c>
      <c r="B9" s="185" t="s">
        <v>208</v>
      </c>
      <c r="C9" s="335">
        <v>2316002.7999999998</v>
      </c>
      <c r="D9" s="218">
        <v>2315313.4742000001</v>
      </c>
      <c r="E9" s="232">
        <f>D9-C9</f>
        <v>-689.3257999997586</v>
      </c>
      <c r="F9" s="231">
        <v>291.60000000000002</v>
      </c>
      <c r="G9" s="234">
        <v>397.72580999983501</v>
      </c>
      <c r="H9" s="233">
        <f>D9/C9*100</f>
        <v>99.970236400405057</v>
      </c>
      <c r="I9" s="191" t="s">
        <v>583</v>
      </c>
    </row>
    <row r="10" spans="1:9" s="83" customFormat="1" ht="38.25" x14ac:dyDescent="0.2">
      <c r="A10" s="189" t="s">
        <v>217</v>
      </c>
      <c r="B10" s="185"/>
      <c r="C10" s="242"/>
      <c r="D10" s="242"/>
      <c r="E10" s="231"/>
      <c r="F10" s="231"/>
      <c r="G10" s="231"/>
      <c r="H10" s="231"/>
      <c r="I10" s="185"/>
    </row>
    <row r="11" spans="1:9" s="83" customFormat="1" ht="93.75" hidden="1" customHeight="1" x14ac:dyDescent="0.2">
      <c r="A11" s="183" t="s">
        <v>258</v>
      </c>
      <c r="B11" s="184" t="s">
        <v>260</v>
      </c>
      <c r="C11" s="196"/>
      <c r="D11" s="261"/>
      <c r="E11" s="229">
        <f>D11-C11</f>
        <v>0</v>
      </c>
      <c r="F11" s="243"/>
      <c r="G11" s="243"/>
      <c r="H11" s="223"/>
      <c r="I11" s="219"/>
    </row>
    <row r="12" spans="1:9" s="83" customFormat="1" ht="93.75" customHeight="1" x14ac:dyDescent="0.2">
      <c r="A12" s="183" t="s">
        <v>259</v>
      </c>
      <c r="B12" s="184" t="s">
        <v>260</v>
      </c>
      <c r="C12" s="261">
        <v>59</v>
      </c>
      <c r="D12" s="261">
        <v>59</v>
      </c>
      <c r="E12" s="229">
        <f>D12-C12</f>
        <v>0</v>
      </c>
      <c r="F12" s="243"/>
      <c r="G12" s="243"/>
      <c r="H12" s="223">
        <f>D12/C12*100</f>
        <v>100</v>
      </c>
      <c r="I12" s="219" t="s">
        <v>569</v>
      </c>
    </row>
    <row r="13" spans="1:9" hidden="1" x14ac:dyDescent="0.2">
      <c r="A13" s="471" t="s">
        <v>407</v>
      </c>
      <c r="B13" s="471"/>
      <c r="C13" s="471"/>
      <c r="D13" s="471"/>
      <c r="E13" s="471"/>
      <c r="F13" s="471"/>
      <c r="G13" s="471"/>
      <c r="H13" s="471"/>
      <c r="I13" s="471"/>
    </row>
    <row r="14" spans="1:9" s="83" customFormat="1" ht="63.75" hidden="1" x14ac:dyDescent="0.2">
      <c r="A14" s="183" t="s">
        <v>258</v>
      </c>
      <c r="B14" s="184" t="s">
        <v>260</v>
      </c>
      <c r="C14" s="196">
        <f>C15+C16</f>
        <v>0</v>
      </c>
      <c r="D14" s="196">
        <f>D15+D16</f>
        <v>0</v>
      </c>
      <c r="E14" s="229">
        <f>D14-C14</f>
        <v>0</v>
      </c>
      <c r="F14" s="243"/>
      <c r="G14" s="243"/>
      <c r="H14" s="223" t="e">
        <f>D14/C14*100</f>
        <v>#DIV/0!</v>
      </c>
      <c r="I14" s="244"/>
    </row>
    <row r="15" spans="1:9" s="83" customFormat="1" ht="25.5" hidden="1" x14ac:dyDescent="0.2">
      <c r="A15" s="183" t="s">
        <v>403</v>
      </c>
      <c r="B15" s="184" t="s">
        <v>260</v>
      </c>
      <c r="C15" s="196"/>
      <c r="D15" s="254"/>
      <c r="E15" s="229">
        <f t="shared" ref="E15:E20" si="0">D15-C15</f>
        <v>0</v>
      </c>
      <c r="F15" s="243"/>
      <c r="G15" s="243"/>
      <c r="H15" s="223" t="e">
        <f t="shared" ref="H15:H20" si="1">D15/C15*100</f>
        <v>#DIV/0!</v>
      </c>
      <c r="I15" s="244"/>
    </row>
    <row r="16" spans="1:9" s="83" customFormat="1" ht="51" hidden="1" x14ac:dyDescent="0.2">
      <c r="A16" s="183" t="s">
        <v>410</v>
      </c>
      <c r="B16" s="184" t="s">
        <v>260</v>
      </c>
      <c r="C16" s="196"/>
      <c r="D16" s="254"/>
      <c r="E16" s="229">
        <f t="shared" si="0"/>
        <v>0</v>
      </c>
      <c r="F16" s="243"/>
      <c r="G16" s="243"/>
      <c r="H16" s="223" t="e">
        <f t="shared" si="1"/>
        <v>#DIV/0!</v>
      </c>
      <c r="I16" s="244"/>
    </row>
    <row r="17" spans="1:9" s="83" customFormat="1" ht="15" hidden="1" x14ac:dyDescent="0.2">
      <c r="A17" s="183"/>
      <c r="B17" s="184"/>
      <c r="C17" s="196"/>
      <c r="D17" s="254"/>
      <c r="E17" s="229"/>
      <c r="F17" s="243"/>
      <c r="G17" s="243"/>
      <c r="H17" s="223"/>
      <c r="I17" s="244"/>
    </row>
    <row r="18" spans="1:9" s="83" customFormat="1" ht="76.5" hidden="1" x14ac:dyDescent="0.2">
      <c r="A18" s="183" t="s">
        <v>259</v>
      </c>
      <c r="B18" s="184" t="s">
        <v>260</v>
      </c>
      <c r="C18" s="196">
        <f>C19+C20</f>
        <v>0</v>
      </c>
      <c r="D18" s="196">
        <f>D19+D20</f>
        <v>0</v>
      </c>
      <c r="E18" s="229">
        <f t="shared" si="0"/>
        <v>0</v>
      </c>
      <c r="F18" s="243"/>
      <c r="G18" s="243"/>
      <c r="H18" s="223" t="e">
        <f t="shared" si="1"/>
        <v>#DIV/0!</v>
      </c>
      <c r="I18" s="244"/>
    </row>
    <row r="19" spans="1:9" s="83" customFormat="1" ht="25.5" hidden="1" x14ac:dyDescent="0.2">
      <c r="A19" s="183" t="s">
        <v>403</v>
      </c>
      <c r="B19" s="184" t="s">
        <v>260</v>
      </c>
      <c r="C19" s="196"/>
      <c r="D19" s="254"/>
      <c r="E19" s="229">
        <f t="shared" si="0"/>
        <v>0</v>
      </c>
      <c r="F19" s="243"/>
      <c r="G19" s="243"/>
      <c r="H19" s="223" t="e">
        <f t="shared" si="1"/>
        <v>#DIV/0!</v>
      </c>
      <c r="I19" s="244"/>
    </row>
    <row r="20" spans="1:9" s="83" customFormat="1" ht="51" hidden="1" x14ac:dyDescent="0.2">
      <c r="A20" s="183" t="s">
        <v>410</v>
      </c>
      <c r="B20" s="184" t="s">
        <v>260</v>
      </c>
      <c r="C20" s="196"/>
      <c r="D20" s="254"/>
      <c r="E20" s="229">
        <f t="shared" si="0"/>
        <v>0</v>
      </c>
      <c r="F20" s="243"/>
      <c r="G20" s="243"/>
      <c r="H20" s="223" t="e">
        <f t="shared" si="1"/>
        <v>#DIV/0!</v>
      </c>
      <c r="I20" s="244"/>
    </row>
  </sheetData>
  <mergeCells count="3">
    <mergeCell ref="A3:I3"/>
    <mergeCell ref="A5:I5"/>
    <mergeCell ref="A13:I13"/>
  </mergeCells>
  <printOptions horizontalCentered="1"/>
  <pageMargins left="0.39370078740157483" right="0.39370078740157483" top="0.59055118110236227" bottom="0.39370078740157483" header="0.31496062992125984" footer="0.31496062992125984"/>
  <pageSetup paperSize="9" scale="92" fitToHeight="0" orientation="landscape" r:id="rId1"/>
  <headerFooter>
    <oddFooter>&amp;C&amp;"Times New Roman,обычный"&amp;8&amp;P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I14"/>
  <sheetViews>
    <sheetView view="pageBreakPreview" zoomScaleNormal="100" zoomScaleSheetLayoutView="100" workbookViewId="0">
      <selection activeCell="A11" sqref="A11"/>
    </sheetView>
  </sheetViews>
  <sheetFormatPr defaultRowHeight="12.75" x14ac:dyDescent="0.2"/>
  <cols>
    <col min="1" max="1" width="20.85546875" style="81" customWidth="1"/>
    <col min="2" max="2" width="11.140625" style="81" customWidth="1"/>
    <col min="3" max="3" width="12.140625" style="81" customWidth="1"/>
    <col min="4" max="4" width="12.5703125" style="81" customWidth="1"/>
    <col min="5" max="5" width="13.140625"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0.75" customHeight="1" x14ac:dyDescent="0.2">
      <c r="A5" s="470" t="s">
        <v>590</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53.75" customHeight="1" x14ac:dyDescent="0.2">
      <c r="A9" s="189" t="s">
        <v>465</v>
      </c>
      <c r="B9" s="185" t="s">
        <v>208</v>
      </c>
      <c r="C9" s="232">
        <v>30721</v>
      </c>
      <c r="D9" s="232">
        <v>30721</v>
      </c>
      <c r="E9" s="232">
        <f>D9-C9</f>
        <v>0</v>
      </c>
      <c r="F9" s="232"/>
      <c r="G9" s="232"/>
      <c r="H9" s="343">
        <f>D9/C9*100</f>
        <v>100</v>
      </c>
      <c r="I9" s="244"/>
    </row>
    <row r="10" spans="1:9" ht="38.25" x14ac:dyDescent="0.2">
      <c r="A10" s="189" t="s">
        <v>217</v>
      </c>
      <c r="B10" s="185"/>
      <c r="C10" s="242"/>
      <c r="D10" s="242"/>
      <c r="E10" s="231"/>
      <c r="F10" s="231"/>
      <c r="G10" s="231"/>
      <c r="H10" s="241"/>
      <c r="I10" s="185"/>
    </row>
    <row r="11" spans="1:9" ht="67.5" customHeight="1" x14ac:dyDescent="0.2">
      <c r="A11" s="183" t="s">
        <v>466</v>
      </c>
      <c r="B11" s="184" t="s">
        <v>235</v>
      </c>
      <c r="C11" s="224">
        <v>8</v>
      </c>
      <c r="D11" s="243">
        <v>8</v>
      </c>
      <c r="E11" s="224">
        <f>D11-C11</f>
        <v>0</v>
      </c>
      <c r="F11" s="224"/>
      <c r="G11" s="224"/>
      <c r="H11" s="223">
        <f>D11/C11*100</f>
        <v>100</v>
      </c>
      <c r="I11" s="219" t="s">
        <v>569</v>
      </c>
    </row>
    <row r="12" spans="1:9" s="217" customFormat="1" x14ac:dyDescent="0.2">
      <c r="A12" s="212"/>
      <c r="B12" s="215"/>
      <c r="C12" s="215"/>
      <c r="D12" s="215"/>
      <c r="E12" s="215"/>
      <c r="F12" s="215"/>
      <c r="G12" s="215"/>
      <c r="H12" s="216"/>
      <c r="I12" s="215"/>
    </row>
    <row r="14" spans="1:9" ht="28.5"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scale="98"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I19"/>
  <sheetViews>
    <sheetView view="pageBreakPreview" topLeftCell="A7" zoomScaleNormal="100" zoomScaleSheetLayoutView="100" workbookViewId="0">
      <selection activeCell="I10" sqref="I10"/>
    </sheetView>
  </sheetViews>
  <sheetFormatPr defaultRowHeight="12.75" x14ac:dyDescent="0.2"/>
  <cols>
    <col min="1" max="1" width="20.85546875" style="81" customWidth="1"/>
    <col min="2" max="2" width="9.5703125" style="81" customWidth="1"/>
    <col min="3" max="3" width="11.7109375" style="81" customWidth="1"/>
    <col min="4" max="4" width="11.28515625" style="81" customWidth="1"/>
    <col min="5" max="5" width="12.140625"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62" customHeight="1" x14ac:dyDescent="0.2">
      <c r="A5" s="470" t="s">
        <v>467</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25.5" x14ac:dyDescent="0.2">
      <c r="A9" s="207" t="s">
        <v>216</v>
      </c>
      <c r="B9" s="219" t="s">
        <v>208</v>
      </c>
      <c r="C9" s="194">
        <f>C10+C11</f>
        <v>9232584</v>
      </c>
      <c r="D9" s="194">
        <f>D10+D11</f>
        <v>8409820.6412899997</v>
      </c>
      <c r="E9" s="194">
        <f>D9-C9</f>
        <v>-822763.35871000029</v>
      </c>
      <c r="F9" s="194">
        <f>F10+F11</f>
        <v>13672.541289999999</v>
      </c>
      <c r="G9" s="194">
        <f>G10+G11</f>
        <v>809090.1</v>
      </c>
      <c r="H9" s="220">
        <f>D9/C9*100</f>
        <v>91.088482285024426</v>
      </c>
      <c r="I9" s="219"/>
    </row>
    <row r="10" spans="1:9" ht="184.5" customHeight="1" x14ac:dyDescent="0.2">
      <c r="A10" s="183" t="s">
        <v>326</v>
      </c>
      <c r="B10" s="184" t="s">
        <v>208</v>
      </c>
      <c r="C10" s="338">
        <v>9097126</v>
      </c>
      <c r="D10" s="353">
        <v>8274363</v>
      </c>
      <c r="E10" s="195">
        <f>D10-C10</f>
        <v>-822763</v>
      </c>
      <c r="F10" s="195">
        <v>13672.9</v>
      </c>
      <c r="G10" s="221">
        <v>809090.1</v>
      </c>
      <c r="H10" s="187">
        <f>D10/C10*100</f>
        <v>90.955791972101963</v>
      </c>
      <c r="I10" s="191" t="s">
        <v>682</v>
      </c>
    </row>
    <row r="11" spans="1:9" ht="68.25" customHeight="1" x14ac:dyDescent="0.2">
      <c r="A11" s="183" t="s">
        <v>327</v>
      </c>
      <c r="B11" s="184" t="s">
        <v>208</v>
      </c>
      <c r="C11" s="338">
        <v>135458</v>
      </c>
      <c r="D11" s="353">
        <v>135457.64129</v>
      </c>
      <c r="E11" s="195">
        <f>D11-C11</f>
        <v>-0.35871000000042841</v>
      </c>
      <c r="F11" s="195">
        <v>-0.35871000000042841</v>
      </c>
      <c r="G11" s="195"/>
      <c r="H11" s="187">
        <f>D11/C11*100</f>
        <v>99.999735187290526</v>
      </c>
      <c r="I11" s="191" t="s">
        <v>557</v>
      </c>
    </row>
    <row r="12" spans="1:9" ht="38.25" x14ac:dyDescent="0.2">
      <c r="A12" s="189" t="s">
        <v>212</v>
      </c>
      <c r="B12" s="184"/>
      <c r="C12" s="184"/>
      <c r="D12" s="184"/>
      <c r="E12" s="184"/>
      <c r="F12" s="184"/>
      <c r="G12" s="184"/>
      <c r="H12" s="184"/>
      <c r="I12" s="184"/>
    </row>
    <row r="13" spans="1:9" ht="51" x14ac:dyDescent="0.2">
      <c r="A13" s="183" t="s">
        <v>331</v>
      </c>
      <c r="B13" s="184" t="s">
        <v>227</v>
      </c>
      <c r="C13" s="184">
        <v>82</v>
      </c>
      <c r="D13" s="208">
        <v>85.1</v>
      </c>
      <c r="E13" s="208">
        <f>D13-C13</f>
        <v>3.0999999999999943</v>
      </c>
      <c r="F13" s="208"/>
      <c r="G13" s="208"/>
      <c r="H13" s="187">
        <f>D13/C13*100</f>
        <v>103.78048780487805</v>
      </c>
      <c r="I13" s="391" t="s">
        <v>603</v>
      </c>
    </row>
    <row r="14" spans="1:9" x14ac:dyDescent="0.2">
      <c r="A14" s="175"/>
      <c r="B14" s="176"/>
      <c r="C14" s="177"/>
      <c r="D14" s="177"/>
      <c r="E14" s="178"/>
      <c r="F14" s="178"/>
      <c r="G14" s="178"/>
      <c r="H14" s="178"/>
      <c r="I14" s="178"/>
    </row>
    <row r="19" spans="1:9" ht="30" customHeight="1" x14ac:dyDescent="0.2">
      <c r="A19" s="469"/>
      <c r="B19" s="469"/>
      <c r="C19" s="469"/>
      <c r="D19" s="469"/>
      <c r="E19" s="469"/>
      <c r="F19" s="469"/>
      <c r="G19" s="469"/>
      <c r="H19" s="469"/>
      <c r="I19" s="469"/>
    </row>
  </sheetData>
  <mergeCells count="3">
    <mergeCell ref="A3:I3"/>
    <mergeCell ref="A19:I19"/>
    <mergeCell ref="A5:I5"/>
  </mergeCells>
  <pageMargins left="0.70866141732283472" right="0.70866141732283472" top="0.74803149606299213" bottom="0.74803149606299213" header="0.31496062992125984" footer="0.31496062992125984"/>
  <pageSetup paperSize="9" scale="91" orientation="landscape" r:id="rId1"/>
  <rowBreaks count="1" manualBreakCount="1">
    <brk id="13"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N13"/>
  <sheetViews>
    <sheetView view="pageBreakPreview" topLeftCell="A4" zoomScaleNormal="100" zoomScaleSheetLayoutView="100" workbookViewId="0">
      <selection activeCell="I9" sqref="I9"/>
    </sheetView>
  </sheetViews>
  <sheetFormatPr defaultRowHeight="12.75" x14ac:dyDescent="0.2"/>
  <cols>
    <col min="1" max="1" width="20.85546875" style="81" customWidth="1"/>
    <col min="2" max="2" width="9.5703125" style="81" customWidth="1"/>
    <col min="3" max="3" width="12" style="81" customWidth="1"/>
    <col min="4" max="4" width="13.85546875" style="81" customWidth="1"/>
    <col min="5" max="5" width="12" style="81" customWidth="1"/>
    <col min="6" max="6" width="10.7109375" style="81" customWidth="1"/>
    <col min="7" max="7" width="11.42578125" style="81" customWidth="1"/>
    <col min="8" max="8" width="13.85546875" style="81" customWidth="1"/>
    <col min="9" max="9" width="31.28515625" style="81" customWidth="1"/>
    <col min="11" max="11" width="20.7109375" customWidth="1"/>
  </cols>
  <sheetData>
    <row r="1" spans="1:14" ht="15.75" x14ac:dyDescent="0.25">
      <c r="I1" s="174" t="s">
        <v>414</v>
      </c>
    </row>
    <row r="2" spans="1:14" ht="15.75" x14ac:dyDescent="0.25">
      <c r="I2" s="174"/>
    </row>
    <row r="3" spans="1:14" ht="18.75" x14ac:dyDescent="0.3">
      <c r="A3" s="468" t="s">
        <v>415</v>
      </c>
      <c r="B3" s="468"/>
      <c r="C3" s="468"/>
      <c r="D3" s="468"/>
      <c r="E3" s="468"/>
      <c r="F3" s="468"/>
      <c r="G3" s="468"/>
      <c r="H3" s="468"/>
      <c r="I3" s="468"/>
    </row>
    <row r="4" spans="1:14" x14ac:dyDescent="0.2">
      <c r="A4" s="85"/>
      <c r="B4" s="85"/>
      <c r="C4" s="85"/>
      <c r="D4" s="85"/>
      <c r="E4" s="85"/>
      <c r="F4" s="85"/>
      <c r="G4" s="85"/>
      <c r="H4" s="85"/>
      <c r="I4" s="85"/>
    </row>
    <row r="5" spans="1:14" ht="135.75" customHeight="1" x14ac:dyDescent="0.2">
      <c r="A5" s="470" t="s">
        <v>470</v>
      </c>
      <c r="B5" s="470"/>
      <c r="C5" s="470"/>
      <c r="D5" s="470"/>
      <c r="E5" s="470"/>
      <c r="F5" s="470"/>
      <c r="G5" s="470"/>
      <c r="H5" s="470"/>
      <c r="I5" s="470"/>
    </row>
    <row r="7" spans="1:14" ht="51" x14ac:dyDescent="0.2">
      <c r="A7" s="180" t="s">
        <v>5</v>
      </c>
      <c r="B7" s="180" t="s">
        <v>210</v>
      </c>
      <c r="C7" s="180" t="s">
        <v>211</v>
      </c>
      <c r="D7" s="180" t="s">
        <v>171</v>
      </c>
      <c r="E7" s="180" t="s">
        <v>218</v>
      </c>
      <c r="F7" s="180" t="s">
        <v>255</v>
      </c>
      <c r="G7" s="180" t="s">
        <v>256</v>
      </c>
      <c r="H7" s="180" t="s">
        <v>213</v>
      </c>
      <c r="I7" s="180" t="s">
        <v>257</v>
      </c>
    </row>
    <row r="8" spans="1:14" x14ac:dyDescent="0.2">
      <c r="A8" s="181">
        <v>1</v>
      </c>
      <c r="B8" s="181">
        <v>2</v>
      </c>
      <c r="C8" s="181">
        <v>3</v>
      </c>
      <c r="D8" s="181">
        <v>4</v>
      </c>
      <c r="E8" s="181">
        <v>5</v>
      </c>
      <c r="F8" s="181">
        <v>6</v>
      </c>
      <c r="G8" s="181">
        <v>7</v>
      </c>
      <c r="H8" s="181">
        <v>8</v>
      </c>
      <c r="I8" s="181">
        <v>9</v>
      </c>
    </row>
    <row r="9" spans="1:14" ht="182.25" customHeight="1" x14ac:dyDescent="0.2">
      <c r="A9" s="189" t="s">
        <v>329</v>
      </c>
      <c r="B9" s="185" t="s">
        <v>208</v>
      </c>
      <c r="C9" s="355">
        <v>9097126</v>
      </c>
      <c r="D9" s="356">
        <v>8274363</v>
      </c>
      <c r="E9" s="355">
        <f>D9-C9</f>
        <v>-822763</v>
      </c>
      <c r="F9" s="194">
        <v>13672.9</v>
      </c>
      <c r="G9" s="194">
        <v>809090.1</v>
      </c>
      <c r="H9" s="220">
        <f>D9/C9*100</f>
        <v>90.955791972101963</v>
      </c>
      <c r="I9" s="191" t="s">
        <v>558</v>
      </c>
      <c r="K9" s="276"/>
    </row>
    <row r="10" spans="1:14" ht="38.25" x14ac:dyDescent="0.2">
      <c r="A10" s="189" t="s">
        <v>217</v>
      </c>
      <c r="B10" s="185"/>
      <c r="C10" s="186"/>
      <c r="D10" s="186"/>
      <c r="E10" s="357"/>
      <c r="F10" s="185"/>
      <c r="G10" s="185"/>
      <c r="H10" s="187"/>
      <c r="I10" s="185"/>
    </row>
    <row r="11" spans="1:14" ht="116.25" customHeight="1" x14ac:dyDescent="0.2">
      <c r="A11" s="183" t="s">
        <v>328</v>
      </c>
      <c r="B11" s="184" t="s">
        <v>235</v>
      </c>
      <c r="C11" s="184">
        <v>4</v>
      </c>
      <c r="D11" s="208">
        <v>4</v>
      </c>
      <c r="E11" s="184">
        <f>D11-C11</f>
        <v>0</v>
      </c>
      <c r="F11" s="184"/>
      <c r="G11" s="184"/>
      <c r="H11" s="187">
        <f t="shared" ref="H11:H13" si="0">D11/C11*100</f>
        <v>100</v>
      </c>
      <c r="I11" s="219" t="s">
        <v>569</v>
      </c>
      <c r="N11" s="309"/>
    </row>
    <row r="12" spans="1:14" ht="89.25" x14ac:dyDescent="0.2">
      <c r="A12" s="183" t="s">
        <v>468</v>
      </c>
      <c r="B12" s="184" t="s">
        <v>235</v>
      </c>
      <c r="C12" s="358">
        <v>1</v>
      </c>
      <c r="D12" s="358">
        <v>1</v>
      </c>
      <c r="E12" s="184">
        <f>D12-C12</f>
        <v>0</v>
      </c>
      <c r="F12" s="184"/>
      <c r="G12" s="184"/>
      <c r="H12" s="187">
        <f t="shared" si="0"/>
        <v>100</v>
      </c>
      <c r="I12" s="219" t="s">
        <v>569</v>
      </c>
    </row>
    <row r="13" spans="1:14" ht="242.25" x14ac:dyDescent="0.2">
      <c r="A13" s="183" t="s">
        <v>469</v>
      </c>
      <c r="B13" s="184" t="s">
        <v>260</v>
      </c>
      <c r="C13" s="358">
        <v>1478</v>
      </c>
      <c r="D13" s="358">
        <v>1489</v>
      </c>
      <c r="E13" s="184">
        <f>D13-C13</f>
        <v>11</v>
      </c>
      <c r="F13" s="295"/>
      <c r="G13" s="295"/>
      <c r="H13" s="187">
        <f t="shared" si="0"/>
        <v>100.74424898511502</v>
      </c>
      <c r="I13" s="389" t="s">
        <v>604</v>
      </c>
    </row>
  </sheetData>
  <mergeCells count="2">
    <mergeCell ref="A3:I3"/>
    <mergeCell ref="A5:I5"/>
  </mergeCells>
  <pageMargins left="0.70866141732283472" right="0.70866141732283472" top="0.74803149606299213" bottom="0.74803149606299213" header="0.31496062992125984" footer="0.31496062992125984"/>
  <pageSetup paperSize="9" scale="9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I18"/>
  <sheetViews>
    <sheetView view="pageBreakPreview" zoomScaleNormal="100" zoomScaleSheetLayoutView="100" workbookViewId="0">
      <selection activeCell="I9" sqref="I9"/>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42.5" customHeight="1" x14ac:dyDescent="0.2">
      <c r="A5" s="470" t="s">
        <v>471</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79.5" customHeight="1" x14ac:dyDescent="0.2">
      <c r="A9" s="189" t="s">
        <v>327</v>
      </c>
      <c r="B9" s="185" t="s">
        <v>208</v>
      </c>
      <c r="C9" s="194">
        <v>135458</v>
      </c>
      <c r="D9" s="194">
        <v>135457.64129999999</v>
      </c>
      <c r="E9" s="194">
        <f>D9-C9</f>
        <v>-0.35870000001159497</v>
      </c>
      <c r="F9" s="359">
        <v>-0.35870000001159497</v>
      </c>
      <c r="G9" s="194"/>
      <c r="H9" s="346">
        <f>D9/C9*100</f>
        <v>99.99973519467288</v>
      </c>
      <c r="I9" s="191" t="s">
        <v>557</v>
      </c>
    </row>
    <row r="10" spans="1:9" ht="38.25" x14ac:dyDescent="0.2">
      <c r="A10" s="189" t="s">
        <v>217</v>
      </c>
      <c r="B10" s="185"/>
      <c r="C10" s="186"/>
      <c r="D10" s="186"/>
      <c r="E10" s="185"/>
      <c r="F10" s="185"/>
      <c r="G10" s="185"/>
      <c r="H10" s="339"/>
      <c r="I10" s="185"/>
    </row>
    <row r="11" spans="1:9" ht="102" x14ac:dyDescent="0.2">
      <c r="A11" s="183" t="s">
        <v>472</v>
      </c>
      <c r="B11" s="184" t="s">
        <v>235</v>
      </c>
      <c r="C11" s="184">
        <v>1</v>
      </c>
      <c r="D11" s="208">
        <v>1</v>
      </c>
      <c r="E11" s="208">
        <f>D11-C11</f>
        <v>0</v>
      </c>
      <c r="F11" s="208"/>
      <c r="G11" s="208"/>
      <c r="H11" s="339">
        <f>D11/C11*100</f>
        <v>100</v>
      </c>
      <c r="I11" s="219" t="s">
        <v>569</v>
      </c>
    </row>
    <row r="12" spans="1:9" x14ac:dyDescent="0.2">
      <c r="A12" s="179"/>
      <c r="B12" s="178"/>
      <c r="C12" s="178"/>
      <c r="D12" s="178"/>
      <c r="E12" s="178"/>
      <c r="F12" s="178"/>
      <c r="G12" s="178"/>
      <c r="H12" s="178"/>
      <c r="I12" s="178"/>
    </row>
    <row r="18" spans="1:9" ht="33.75" customHeight="1" x14ac:dyDescent="0.2">
      <c r="A18" s="469"/>
      <c r="B18" s="469"/>
      <c r="C18" s="469"/>
      <c r="D18" s="469"/>
      <c r="E18" s="469"/>
      <c r="F18" s="469"/>
      <c r="G18" s="469"/>
      <c r="H18" s="469"/>
      <c r="I18" s="469"/>
    </row>
  </sheetData>
  <mergeCells count="3">
    <mergeCell ref="A3:I3"/>
    <mergeCell ref="A18:I18"/>
    <mergeCell ref="A5:I5"/>
  </mergeCells>
  <pageMargins left="0.70866141732283472" right="0.70866141732283472" top="0.74803149606299213" bottom="0.74803149606299213" header="0.31496062992125984" footer="0.31496062992125984"/>
  <pageSetup paperSize="9" scale="9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00000"/>
  </sheetPr>
  <dimension ref="A1:I17"/>
  <sheetViews>
    <sheetView view="pageBreakPreview" topLeftCell="A7" zoomScaleNormal="100" zoomScaleSheetLayoutView="100" workbookViewId="0">
      <selection activeCell="A10" sqref="A10"/>
    </sheetView>
  </sheetViews>
  <sheetFormatPr defaultRowHeight="12.75" x14ac:dyDescent="0.2"/>
  <cols>
    <col min="1" max="1" width="20.85546875" style="81" customWidth="1"/>
    <col min="2" max="2" width="9.5703125" style="81" customWidth="1"/>
    <col min="3" max="3" width="12.85546875" style="81" customWidth="1"/>
    <col min="4" max="4" width="13.140625" style="81" customWidth="1"/>
    <col min="5" max="7" width="10.7109375" style="81" customWidth="1"/>
    <col min="8" max="8" width="13.85546875" style="81" customWidth="1"/>
    <col min="9" max="9" width="41.57031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89.75" customHeight="1" x14ac:dyDescent="0.2">
      <c r="A5" s="470" t="s">
        <v>534</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11" customHeight="1" x14ac:dyDescent="0.2">
      <c r="A9" s="189" t="s">
        <v>330</v>
      </c>
      <c r="B9" s="219" t="s">
        <v>208</v>
      </c>
      <c r="C9" s="194">
        <v>299833066</v>
      </c>
      <c r="D9" s="194">
        <v>299833063.88570005</v>
      </c>
      <c r="E9" s="194">
        <f>D9-C9</f>
        <v>-2.1142999529838562</v>
      </c>
      <c r="F9" s="194">
        <v>-2.1142999529838562</v>
      </c>
      <c r="G9" s="194"/>
      <c r="H9" s="341">
        <f>D9/C9*100</f>
        <v>99.999999294840975</v>
      </c>
      <c r="I9" s="247" t="s">
        <v>559</v>
      </c>
    </row>
    <row r="10" spans="1:9" ht="38.25" x14ac:dyDescent="0.2">
      <c r="A10" s="189" t="s">
        <v>212</v>
      </c>
      <c r="B10" s="184"/>
      <c r="C10" s="184"/>
      <c r="D10" s="184"/>
      <c r="E10" s="184"/>
      <c r="F10" s="184"/>
      <c r="G10" s="184"/>
      <c r="H10" s="202"/>
      <c r="I10" s="184"/>
    </row>
    <row r="11" spans="1:9" ht="191.25" x14ac:dyDescent="0.2">
      <c r="A11" s="183" t="s">
        <v>482</v>
      </c>
      <c r="B11" s="184" t="s">
        <v>227</v>
      </c>
      <c r="C11" s="184">
        <v>6.2</v>
      </c>
      <c r="D11" s="187">
        <v>12.885</v>
      </c>
      <c r="E11" s="208">
        <f>D11-C11</f>
        <v>6.6849999999999996</v>
      </c>
      <c r="F11" s="208"/>
      <c r="G11" s="208"/>
      <c r="H11" s="194">
        <f>D11/C11*100</f>
        <v>207.82258064516128</v>
      </c>
      <c r="I11" s="183" t="s">
        <v>667</v>
      </c>
    </row>
    <row r="12" spans="1:9" x14ac:dyDescent="0.2">
      <c r="A12" s="175"/>
      <c r="B12" s="176"/>
      <c r="C12" s="177"/>
      <c r="D12" s="177"/>
      <c r="E12" s="178"/>
      <c r="F12" s="178"/>
      <c r="G12" s="178"/>
      <c r="H12" s="178"/>
      <c r="I12" s="178"/>
    </row>
    <row r="17" spans="1:9" ht="27"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scale="91"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I14"/>
  <sheetViews>
    <sheetView view="pageBreakPreview" topLeftCell="A7" zoomScaleNormal="100" zoomScaleSheetLayoutView="100" workbookViewId="0">
      <selection activeCell="I11" sqref="I11"/>
    </sheetView>
  </sheetViews>
  <sheetFormatPr defaultRowHeight="12.75" x14ac:dyDescent="0.2"/>
  <cols>
    <col min="1" max="1" width="20.85546875" style="81" customWidth="1"/>
    <col min="2" max="2" width="9.5703125" style="81" customWidth="1"/>
    <col min="3" max="4" width="15.28515625" style="81" customWidth="1"/>
    <col min="5" max="5" width="11"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0" customHeight="1" x14ac:dyDescent="0.2">
      <c r="A5" s="470" t="s">
        <v>535</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205.5" customHeight="1" x14ac:dyDescent="0.2">
      <c r="A9" s="189" t="s">
        <v>483</v>
      </c>
      <c r="B9" s="185" t="s">
        <v>208</v>
      </c>
      <c r="C9" s="194">
        <v>297554617</v>
      </c>
      <c r="D9" s="194">
        <v>297554616.41210002</v>
      </c>
      <c r="E9" s="194">
        <f>D9-C9</f>
        <v>-0.58789998292922974</v>
      </c>
      <c r="F9" s="219">
        <v>0.6</v>
      </c>
      <c r="G9" s="219"/>
      <c r="H9" s="346">
        <f>D9/C9*100</f>
        <v>99.999999802422835</v>
      </c>
      <c r="I9" s="191" t="s">
        <v>560</v>
      </c>
    </row>
    <row r="10" spans="1:9" ht="38.25" x14ac:dyDescent="0.2">
      <c r="A10" s="189" t="s">
        <v>217</v>
      </c>
      <c r="B10" s="185"/>
      <c r="C10" s="186"/>
      <c r="D10" s="186"/>
      <c r="E10" s="194"/>
      <c r="F10" s="185"/>
      <c r="G10" s="185"/>
      <c r="H10" s="185"/>
      <c r="I10" s="185"/>
    </row>
    <row r="11" spans="1:9" ht="114.75" customHeight="1" x14ac:dyDescent="0.2">
      <c r="A11" s="183" t="s">
        <v>484</v>
      </c>
      <c r="B11" s="184" t="s">
        <v>260</v>
      </c>
      <c r="C11" s="202">
        <v>10887903</v>
      </c>
      <c r="D11" s="197">
        <v>10887903</v>
      </c>
      <c r="E11" s="202">
        <f>D11-C11</f>
        <v>0</v>
      </c>
      <c r="F11" s="208"/>
      <c r="G11" s="208"/>
      <c r="H11" s="339">
        <f>D11/C11*100</f>
        <v>100</v>
      </c>
      <c r="I11" s="219" t="s">
        <v>569</v>
      </c>
    </row>
    <row r="14" spans="1:9" ht="39" customHeight="1" x14ac:dyDescent="0.2">
      <c r="A14" s="469"/>
      <c r="B14" s="469"/>
      <c r="C14" s="469"/>
      <c r="D14" s="469"/>
      <c r="E14" s="469"/>
      <c r="F14" s="469"/>
      <c r="G14" s="469"/>
      <c r="H14" s="469"/>
      <c r="I14" s="469"/>
    </row>
  </sheetData>
  <mergeCells count="3">
    <mergeCell ref="A3:I3"/>
    <mergeCell ref="A5:I5"/>
    <mergeCell ref="A14:I14"/>
  </mergeCells>
  <pageMargins left="0.7" right="0.7" top="0.75" bottom="0.75" header="0.3" footer="0.3"/>
  <pageSetup paperSize="9" scale="64"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I14"/>
  <sheetViews>
    <sheetView view="pageBreakPreview" topLeftCell="A7" zoomScale="96" zoomScaleNormal="100" zoomScaleSheetLayoutView="96" workbookViewId="0">
      <selection activeCell="I9" sqref="I9"/>
    </sheetView>
  </sheetViews>
  <sheetFormatPr defaultRowHeight="12.75" x14ac:dyDescent="0.2"/>
  <cols>
    <col min="1" max="1" width="20.85546875" style="81" customWidth="1"/>
    <col min="2" max="2" width="9.5703125" style="81" customWidth="1"/>
    <col min="3" max="3" width="11.42578125" style="81" customWidth="1"/>
    <col min="4" max="4" width="12.85546875" style="81" customWidth="1"/>
    <col min="5" max="5" width="12.28515625"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202.5" customHeight="1" x14ac:dyDescent="0.2">
      <c r="A5" s="470" t="s">
        <v>536</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07.25" customHeight="1" x14ac:dyDescent="0.2">
      <c r="A9" s="189" t="s">
        <v>332</v>
      </c>
      <c r="B9" s="185" t="s">
        <v>208</v>
      </c>
      <c r="C9" s="232">
        <v>1003200</v>
      </c>
      <c r="D9" s="232">
        <v>1003199.0774</v>
      </c>
      <c r="E9" s="232">
        <f>D9-C9</f>
        <v>-0.92260000004898757</v>
      </c>
      <c r="F9" s="245">
        <v>0.9</v>
      </c>
      <c r="G9" s="245"/>
      <c r="H9" s="343">
        <f>D9/C9*100</f>
        <v>99.999908034290257</v>
      </c>
      <c r="I9" s="191" t="s">
        <v>561</v>
      </c>
    </row>
    <row r="10" spans="1:9" ht="39" customHeight="1" x14ac:dyDescent="0.2">
      <c r="A10" s="189" t="s">
        <v>217</v>
      </c>
      <c r="B10" s="185"/>
      <c r="C10" s="242"/>
      <c r="D10" s="242"/>
      <c r="E10" s="231"/>
      <c r="F10" s="231"/>
      <c r="G10" s="231"/>
      <c r="H10" s="345"/>
      <c r="I10" s="185"/>
    </row>
    <row r="11" spans="1:9" ht="285.75" customHeight="1" x14ac:dyDescent="0.2">
      <c r="A11" s="183" t="s">
        <v>333</v>
      </c>
      <c r="B11" s="184" t="s">
        <v>235</v>
      </c>
      <c r="C11" s="397">
        <v>14517008</v>
      </c>
      <c r="D11" s="397">
        <v>14521998</v>
      </c>
      <c r="E11" s="397">
        <f>D11-C11</f>
        <v>4990</v>
      </c>
      <c r="F11" s="243"/>
      <c r="G11" s="243"/>
      <c r="H11" s="237">
        <f>D11/C11*100</f>
        <v>100.03437347420349</v>
      </c>
      <c r="I11" s="192" t="s">
        <v>668</v>
      </c>
    </row>
    <row r="14" spans="1:9" ht="39"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scale="62"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I14"/>
  <sheetViews>
    <sheetView topLeftCell="A7" workbookViewId="0">
      <selection activeCell="I9" sqref="I9"/>
    </sheetView>
  </sheetViews>
  <sheetFormatPr defaultRowHeight="12.75" x14ac:dyDescent="0.2"/>
  <cols>
    <col min="1" max="1" width="20.85546875" style="81" customWidth="1"/>
    <col min="2" max="2" width="9.5703125" style="81" customWidth="1"/>
    <col min="3" max="3" width="13.85546875" style="81" customWidth="1"/>
    <col min="4" max="4" width="13"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62" customHeight="1" x14ac:dyDescent="0.2">
      <c r="A5" s="470" t="s">
        <v>537</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257.25" customHeight="1" x14ac:dyDescent="0.2">
      <c r="A9" s="189" t="s">
        <v>479</v>
      </c>
      <c r="B9" s="185" t="s">
        <v>208</v>
      </c>
      <c r="C9" s="232">
        <v>1275249</v>
      </c>
      <c r="D9" s="232">
        <v>1275248.3962000001</v>
      </c>
      <c r="E9" s="232">
        <f>D9-C9</f>
        <v>-0.60379999992437661</v>
      </c>
      <c r="F9" s="245">
        <v>0.6</v>
      </c>
      <c r="G9" s="245"/>
      <c r="H9" s="233">
        <f>D9/C9*100</f>
        <v>99.999952652383968</v>
      </c>
      <c r="I9" s="191" t="s">
        <v>560</v>
      </c>
    </row>
    <row r="10" spans="1:9" ht="38.25" x14ac:dyDescent="0.2">
      <c r="A10" s="327" t="s">
        <v>217</v>
      </c>
      <c r="B10" s="185"/>
      <c r="C10" s="242"/>
      <c r="D10" s="242"/>
      <c r="E10" s="231"/>
      <c r="F10" s="231"/>
      <c r="G10" s="231"/>
      <c r="H10" s="231"/>
      <c r="I10" s="185"/>
    </row>
    <row r="11" spans="1:9" ht="153" x14ac:dyDescent="0.2">
      <c r="A11" s="315" t="s">
        <v>480</v>
      </c>
      <c r="B11" s="313" t="s">
        <v>235</v>
      </c>
      <c r="C11" s="197">
        <v>78722</v>
      </c>
      <c r="D11" s="197">
        <v>78722</v>
      </c>
      <c r="E11" s="197">
        <f>D11-C11</f>
        <v>0</v>
      </c>
      <c r="F11" s="243"/>
      <c r="G11" s="243"/>
      <c r="H11" s="243">
        <f>D11/C11*100</f>
        <v>100</v>
      </c>
      <c r="I11" s="219" t="s">
        <v>569</v>
      </c>
    </row>
    <row r="12" spans="1:9" ht="165.75" x14ac:dyDescent="0.2">
      <c r="A12" s="315" t="s">
        <v>481</v>
      </c>
      <c r="B12" s="313" t="s">
        <v>235</v>
      </c>
      <c r="C12" s="197">
        <v>10871</v>
      </c>
      <c r="D12" s="197">
        <v>10871</v>
      </c>
      <c r="E12" s="197">
        <f>D12-C12</f>
        <v>0</v>
      </c>
      <c r="F12" s="295"/>
      <c r="G12" s="295"/>
      <c r="H12" s="243">
        <f>D12/C12*100</f>
        <v>100</v>
      </c>
      <c r="I12" s="219" t="s">
        <v>569</v>
      </c>
    </row>
    <row r="14" spans="1:9" ht="39" customHeight="1" x14ac:dyDescent="0.2">
      <c r="A14" s="469"/>
      <c r="B14" s="469"/>
      <c r="C14" s="469"/>
      <c r="D14" s="469"/>
      <c r="E14" s="469"/>
      <c r="F14" s="469"/>
      <c r="G14" s="469"/>
      <c r="H14" s="469"/>
      <c r="I14" s="469"/>
    </row>
  </sheetData>
  <mergeCells count="3">
    <mergeCell ref="A3:I3"/>
    <mergeCell ref="A5:I5"/>
    <mergeCell ref="A14:I14"/>
  </mergeCell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I25"/>
  <sheetViews>
    <sheetView view="pageBreakPreview" zoomScale="78" zoomScaleNormal="100" zoomScaleSheetLayoutView="78" workbookViewId="0">
      <selection activeCell="L20" sqref="L20"/>
    </sheetView>
  </sheetViews>
  <sheetFormatPr defaultRowHeight="12.75" x14ac:dyDescent="0.2"/>
  <cols>
    <col min="1" max="1" width="20.85546875" style="81" customWidth="1"/>
    <col min="2" max="2" width="9.5703125" style="81" customWidth="1"/>
    <col min="3" max="3" width="15.85546875" style="81" customWidth="1"/>
    <col min="4" max="4" width="15.5703125" style="81" customWidth="1"/>
    <col min="5" max="7" width="10.7109375" style="81" customWidth="1"/>
    <col min="8" max="8" width="13.85546875" style="81" customWidth="1"/>
    <col min="9" max="9" width="69.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240.75" customHeight="1" x14ac:dyDescent="0.2">
      <c r="A5" s="470" t="s">
        <v>538</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96.75" customHeight="1" x14ac:dyDescent="0.2">
      <c r="A9" s="189" t="s">
        <v>495</v>
      </c>
      <c r="B9" s="185" t="s">
        <v>208</v>
      </c>
      <c r="C9" s="347">
        <v>1161509545</v>
      </c>
      <c r="D9" s="347">
        <v>1161508145.4342999</v>
      </c>
      <c r="E9" s="194">
        <f>D9-C9</f>
        <v>-1399.5657000541687</v>
      </c>
      <c r="F9" s="194">
        <v>1049.5999999999999</v>
      </c>
      <c r="G9" s="185">
        <v>350</v>
      </c>
      <c r="H9" s="220">
        <v>100</v>
      </c>
      <c r="I9" s="191" t="s">
        <v>562</v>
      </c>
    </row>
    <row r="10" spans="1:9" ht="38.25" x14ac:dyDescent="0.2">
      <c r="A10" s="189" t="s">
        <v>494</v>
      </c>
      <c r="B10" s="185"/>
      <c r="C10" s="186"/>
      <c r="D10" s="186"/>
      <c r="E10" s="185"/>
      <c r="F10" s="185"/>
      <c r="G10" s="185"/>
      <c r="H10" s="185"/>
      <c r="I10" s="185"/>
    </row>
    <row r="11" spans="1:9" ht="57" customHeight="1" x14ac:dyDescent="0.2">
      <c r="A11" s="183" t="s">
        <v>638</v>
      </c>
      <c r="B11" s="184" t="s">
        <v>496</v>
      </c>
      <c r="C11" s="304">
        <v>7.49</v>
      </c>
      <c r="D11" s="197"/>
      <c r="E11" s="202"/>
      <c r="F11" s="184"/>
      <c r="G11" s="184"/>
      <c r="H11" s="193">
        <f>D11/C11*100</f>
        <v>0</v>
      </c>
      <c r="I11" s="340" t="s">
        <v>686</v>
      </c>
    </row>
    <row r="12" spans="1:9" ht="242.25" x14ac:dyDescent="0.2">
      <c r="A12" s="183" t="s">
        <v>636</v>
      </c>
      <c r="B12" s="184" t="s">
        <v>334</v>
      </c>
      <c r="C12" s="195">
        <v>10.1</v>
      </c>
      <c r="D12" s="304">
        <v>7.79</v>
      </c>
      <c r="E12" s="202"/>
      <c r="F12" s="184"/>
      <c r="G12" s="184"/>
      <c r="H12" s="462">
        <f>C12/D12*100</f>
        <v>129.65340179717586</v>
      </c>
      <c r="I12" s="207" t="s">
        <v>687</v>
      </c>
    </row>
    <row r="13" spans="1:9" ht="409.5" customHeight="1" x14ac:dyDescent="0.2">
      <c r="A13" s="479" t="s">
        <v>637</v>
      </c>
      <c r="B13" s="479" t="s">
        <v>497</v>
      </c>
      <c r="C13" s="479">
        <v>17.100000000000001</v>
      </c>
      <c r="D13" s="479">
        <v>36.5</v>
      </c>
      <c r="E13" s="479"/>
      <c r="F13" s="479"/>
      <c r="G13" s="479"/>
      <c r="H13" s="487">
        <f>C13/D13*100</f>
        <v>46.849315068493155</v>
      </c>
      <c r="I13" s="484" t="s">
        <v>685</v>
      </c>
    </row>
    <row r="14" spans="1:9" ht="409.5" customHeight="1" x14ac:dyDescent="0.2">
      <c r="A14" s="480"/>
      <c r="B14" s="480"/>
      <c r="C14" s="480"/>
      <c r="D14" s="480"/>
      <c r="E14" s="480"/>
      <c r="F14" s="480"/>
      <c r="G14" s="480"/>
      <c r="H14" s="488"/>
      <c r="I14" s="485"/>
    </row>
    <row r="15" spans="1:9" ht="375" customHeight="1" x14ac:dyDescent="0.2">
      <c r="A15" s="481"/>
      <c r="B15" s="481"/>
      <c r="C15" s="481"/>
      <c r="D15" s="481"/>
      <c r="E15" s="481"/>
      <c r="F15" s="481"/>
      <c r="G15" s="481"/>
      <c r="H15" s="489"/>
      <c r="I15" s="486"/>
    </row>
    <row r="16" spans="1:9" ht="63.75" x14ac:dyDescent="0.2">
      <c r="A16" s="183" t="s">
        <v>639</v>
      </c>
      <c r="B16" s="184" t="s">
        <v>498</v>
      </c>
      <c r="C16" s="195">
        <v>174.2</v>
      </c>
      <c r="D16" s="379"/>
      <c r="E16" s="202"/>
      <c r="F16" s="184"/>
      <c r="G16" s="184"/>
      <c r="H16" s="193">
        <f>D16/C16*100</f>
        <v>0</v>
      </c>
      <c r="I16" s="340" t="s">
        <v>686</v>
      </c>
    </row>
    <row r="17" spans="1:9" ht="76.5" x14ac:dyDescent="0.2">
      <c r="A17" s="183" t="s">
        <v>545</v>
      </c>
      <c r="B17" s="184" t="s">
        <v>498</v>
      </c>
      <c r="C17" s="304">
        <v>83.3</v>
      </c>
      <c r="D17" s="379"/>
      <c r="E17" s="202"/>
      <c r="F17" s="184"/>
      <c r="G17" s="184"/>
      <c r="H17" s="193">
        <f>D17/C17*100</f>
        <v>0</v>
      </c>
      <c r="I17" s="340" t="s">
        <v>686</v>
      </c>
    </row>
    <row r="18" spans="1:9" ht="123.75" customHeight="1" x14ac:dyDescent="0.2">
      <c r="A18" s="183" t="s">
        <v>499</v>
      </c>
      <c r="B18" s="184" t="s">
        <v>500</v>
      </c>
      <c r="C18" s="195">
        <v>47.2</v>
      </c>
      <c r="D18" s="195">
        <v>35.700000000000003</v>
      </c>
      <c r="E18" s="202"/>
      <c r="F18" s="184"/>
      <c r="G18" s="184"/>
      <c r="H18" s="462">
        <f>C18/D18*100</f>
        <v>132.21288515406161</v>
      </c>
      <c r="I18" s="482" t="s">
        <v>684</v>
      </c>
    </row>
    <row r="19" spans="1:9" ht="132" customHeight="1" x14ac:dyDescent="0.2">
      <c r="A19" s="183" t="s">
        <v>640</v>
      </c>
      <c r="B19" s="184" t="s">
        <v>501</v>
      </c>
      <c r="C19" s="195">
        <v>2.2000000000000002</v>
      </c>
      <c r="D19" s="195">
        <v>1.9</v>
      </c>
      <c r="E19" s="202"/>
      <c r="F19" s="184"/>
      <c r="G19" s="184"/>
      <c r="H19" s="462">
        <f>C19/D19*100</f>
        <v>115.78947368421053</v>
      </c>
      <c r="I19" s="483"/>
    </row>
    <row r="20" spans="1:9" ht="102" x14ac:dyDescent="0.2">
      <c r="A20" s="183" t="s">
        <v>502</v>
      </c>
      <c r="B20" s="184" t="s">
        <v>227</v>
      </c>
      <c r="C20" s="197">
        <v>61</v>
      </c>
      <c r="D20" s="195">
        <v>72.2</v>
      </c>
      <c r="E20" s="202"/>
      <c r="F20" s="184"/>
      <c r="G20" s="184"/>
      <c r="H20" s="193">
        <f t="shared" ref="H20" si="0">D20/C20*100</f>
        <v>118.36065573770492</v>
      </c>
      <c r="I20" s="246" t="s">
        <v>683</v>
      </c>
    </row>
    <row r="21" spans="1:9" x14ac:dyDescent="0.2">
      <c r="A21" s="199"/>
      <c r="B21" s="200"/>
      <c r="C21" s="225"/>
      <c r="D21" s="201"/>
      <c r="E21" s="200"/>
      <c r="F21" s="200"/>
      <c r="G21" s="200"/>
      <c r="H21" s="200"/>
      <c r="I21" s="200"/>
    </row>
    <row r="22" spans="1:9" x14ac:dyDescent="0.2">
      <c r="A22" s="199"/>
      <c r="B22" s="200"/>
      <c r="C22" s="225"/>
      <c r="D22" s="201"/>
      <c r="E22" s="200"/>
      <c r="F22" s="200"/>
      <c r="G22" s="200"/>
      <c r="H22" s="200"/>
      <c r="I22" s="200"/>
    </row>
    <row r="23" spans="1:9" x14ac:dyDescent="0.2">
      <c r="A23" s="199"/>
      <c r="B23" s="200"/>
      <c r="C23" s="225"/>
      <c r="D23" s="201"/>
      <c r="E23" s="200"/>
      <c r="F23" s="200"/>
      <c r="G23" s="200"/>
      <c r="H23" s="200"/>
      <c r="I23" s="200"/>
    </row>
    <row r="25" spans="1:9" ht="30" customHeight="1" x14ac:dyDescent="0.2">
      <c r="A25" s="469"/>
      <c r="B25" s="469"/>
      <c r="C25" s="469"/>
      <c r="D25" s="469"/>
      <c r="E25" s="469"/>
      <c r="F25" s="469"/>
      <c r="G25" s="469"/>
      <c r="H25" s="469"/>
      <c r="I25" s="469"/>
    </row>
  </sheetData>
  <mergeCells count="13">
    <mergeCell ref="A3:I3"/>
    <mergeCell ref="A25:I25"/>
    <mergeCell ref="A5:I5"/>
    <mergeCell ref="I18:I19"/>
    <mergeCell ref="I13:I15"/>
    <mergeCell ref="H13:H15"/>
    <mergeCell ref="G13:G15"/>
    <mergeCell ref="A13:A15"/>
    <mergeCell ref="F13:F15"/>
    <mergeCell ref="E13:E15"/>
    <mergeCell ref="D13:D15"/>
    <mergeCell ref="C13:C15"/>
    <mergeCell ref="B13:B15"/>
  </mergeCells>
  <pageMargins left="0.70866141732283472" right="0.70866141732283472" top="0.74803149606299213" bottom="0.74803149606299213" header="0.31496062992125984" footer="0.31496062992125984"/>
  <pageSetup paperSize="9" scale="1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2D050"/>
  </sheetPr>
  <dimension ref="A1:I27"/>
  <sheetViews>
    <sheetView view="pageBreakPreview" topLeftCell="A17" zoomScaleNormal="100" zoomScaleSheetLayoutView="100" workbookViewId="0">
      <selection activeCell="I18" sqref="I18"/>
    </sheetView>
  </sheetViews>
  <sheetFormatPr defaultRowHeight="12.75" x14ac:dyDescent="0.2"/>
  <cols>
    <col min="1" max="1" width="23.85546875" style="81" customWidth="1"/>
    <col min="2" max="2" width="9.140625" style="81" customWidth="1"/>
    <col min="3" max="3" width="14.85546875" style="81" customWidth="1"/>
    <col min="4" max="4" width="14.5703125" style="81" customWidth="1"/>
    <col min="5" max="5" width="12.42578125" style="81" customWidth="1"/>
    <col min="6" max="6" width="13.5703125" style="81" customWidth="1"/>
    <col min="7" max="7" width="14.140625" style="81" customWidth="1"/>
    <col min="8" max="8" width="13.85546875" style="81" customWidth="1"/>
    <col min="9" max="9" width="43.57031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10.25" customHeight="1" x14ac:dyDescent="0.2">
      <c r="A5" s="470" t="s">
        <v>539</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38.25" customHeight="1" x14ac:dyDescent="0.2">
      <c r="A9" s="207" t="s">
        <v>216</v>
      </c>
      <c r="B9" s="219" t="s">
        <v>208</v>
      </c>
      <c r="C9" s="194">
        <f>C10</f>
        <v>1147913856</v>
      </c>
      <c r="D9" s="194">
        <f>D10</f>
        <v>1147913856</v>
      </c>
      <c r="E9" s="194">
        <f t="shared" ref="E9:E10" si="0">D9-C9</f>
        <v>0</v>
      </c>
      <c r="F9" s="194"/>
      <c r="G9" s="194"/>
      <c r="H9" s="346">
        <f>D9/C9*100</f>
        <v>100</v>
      </c>
      <c r="I9" s="249"/>
    </row>
    <row r="10" spans="1:9" ht="89.25" x14ac:dyDescent="0.2">
      <c r="A10" s="183" t="s">
        <v>335</v>
      </c>
      <c r="B10" s="184" t="s">
        <v>208</v>
      </c>
      <c r="C10" s="354">
        <v>1147913856</v>
      </c>
      <c r="D10" s="354">
        <v>1147913856</v>
      </c>
      <c r="E10" s="195">
        <f t="shared" si="0"/>
        <v>0</v>
      </c>
      <c r="F10" s="195"/>
      <c r="G10" s="184"/>
      <c r="H10" s="339">
        <f>D10/C10*100</f>
        <v>100</v>
      </c>
      <c r="I10" s="191"/>
    </row>
    <row r="11" spans="1:9" s="329" customFormat="1" ht="34.5" customHeight="1" x14ac:dyDescent="0.2">
      <c r="A11" s="334" t="s">
        <v>546</v>
      </c>
      <c r="B11" s="328"/>
      <c r="C11" s="253"/>
      <c r="D11" s="253"/>
      <c r="E11" s="253"/>
      <c r="F11" s="253"/>
      <c r="G11" s="253"/>
      <c r="H11" s="253"/>
      <c r="I11" s="253"/>
    </row>
    <row r="12" spans="1:9" s="329" customFormat="1" ht="70.5" customHeight="1" x14ac:dyDescent="0.2">
      <c r="A12" s="360" t="s">
        <v>340</v>
      </c>
      <c r="B12" s="352" t="s">
        <v>260</v>
      </c>
      <c r="C12" s="361">
        <v>183730</v>
      </c>
      <c r="D12" s="443">
        <v>183920</v>
      </c>
      <c r="E12" s="349">
        <f>D12-C12</f>
        <v>190</v>
      </c>
      <c r="F12" s="362"/>
      <c r="G12" s="362"/>
      <c r="H12" s="363">
        <f>D12/C12*100</f>
        <v>100.1034126163392</v>
      </c>
      <c r="I12" s="449" t="s">
        <v>688</v>
      </c>
    </row>
    <row r="13" spans="1:9" s="329" customFormat="1" ht="148.5" customHeight="1" x14ac:dyDescent="0.2">
      <c r="A13" s="360" t="s">
        <v>341</v>
      </c>
      <c r="B13" s="352" t="s">
        <v>485</v>
      </c>
      <c r="C13" s="361">
        <v>11704</v>
      </c>
      <c r="D13" s="443">
        <v>11387</v>
      </c>
      <c r="E13" s="349">
        <f t="shared" ref="E13:E26" si="1">D13-C13</f>
        <v>-317</v>
      </c>
      <c r="F13" s="362"/>
      <c r="G13" s="362"/>
      <c r="H13" s="363">
        <f>D13/C13*100</f>
        <v>97.29152426520848</v>
      </c>
      <c r="I13" s="450" t="s">
        <v>689</v>
      </c>
    </row>
    <row r="14" spans="1:9" s="329" customFormat="1" ht="153" x14ac:dyDescent="0.2">
      <c r="A14" s="364" t="s">
        <v>486</v>
      </c>
      <c r="B14" s="365" t="s">
        <v>487</v>
      </c>
      <c r="C14" s="361">
        <v>303118</v>
      </c>
      <c r="D14" s="443">
        <v>304229</v>
      </c>
      <c r="E14" s="349">
        <f t="shared" si="1"/>
        <v>1111</v>
      </c>
      <c r="F14" s="362"/>
      <c r="G14" s="362"/>
      <c r="H14" s="363">
        <f t="shared" ref="H14:H24" si="2">D14/C14*100</f>
        <v>100.36652392797525</v>
      </c>
      <c r="I14" s="450" t="s">
        <v>690</v>
      </c>
    </row>
    <row r="15" spans="1:9" s="329" customFormat="1" ht="76.5" x14ac:dyDescent="0.2">
      <c r="A15" s="364" t="s">
        <v>342</v>
      </c>
      <c r="B15" s="365" t="s">
        <v>487</v>
      </c>
      <c r="C15" s="366">
        <v>25119</v>
      </c>
      <c r="D15" s="444">
        <v>25119</v>
      </c>
      <c r="E15" s="349">
        <f t="shared" si="1"/>
        <v>0</v>
      </c>
      <c r="F15" s="362"/>
      <c r="G15" s="362"/>
      <c r="H15" s="363">
        <f t="shared" si="2"/>
        <v>100</v>
      </c>
      <c r="I15" s="219" t="s">
        <v>569</v>
      </c>
    </row>
    <row r="16" spans="1:9" ht="76.5" x14ac:dyDescent="0.2">
      <c r="A16" s="375" t="s">
        <v>343</v>
      </c>
      <c r="B16" s="367" t="s">
        <v>488</v>
      </c>
      <c r="C16" s="373">
        <v>110125</v>
      </c>
      <c r="D16" s="445">
        <v>110008</v>
      </c>
      <c r="E16" s="349">
        <f t="shared" si="1"/>
        <v>-117</v>
      </c>
      <c r="F16" s="270"/>
      <c r="G16" s="270"/>
      <c r="H16" s="363">
        <f>D16/C16*100</f>
        <v>99.893757094211125</v>
      </c>
      <c r="I16" s="450" t="s">
        <v>691</v>
      </c>
    </row>
    <row r="17" spans="1:9" ht="63.75" x14ac:dyDescent="0.2">
      <c r="A17" s="368" t="s">
        <v>344</v>
      </c>
      <c r="B17" s="369" t="s">
        <v>345</v>
      </c>
      <c r="C17" s="370">
        <v>370720</v>
      </c>
      <c r="D17" s="444">
        <v>364633.28</v>
      </c>
      <c r="E17" s="349">
        <f t="shared" si="1"/>
        <v>-6086.7199999999721</v>
      </c>
      <c r="F17" s="371"/>
      <c r="G17" s="371"/>
      <c r="H17" s="363">
        <f t="shared" si="2"/>
        <v>98.358135520069069</v>
      </c>
      <c r="I17" s="450" t="s">
        <v>692</v>
      </c>
    </row>
    <row r="18" spans="1:9" ht="91.5" customHeight="1" x14ac:dyDescent="0.2">
      <c r="A18" s="368" t="s">
        <v>346</v>
      </c>
      <c r="B18" s="369" t="s">
        <v>347</v>
      </c>
      <c r="C18" s="370">
        <v>15167</v>
      </c>
      <c r="D18" s="444">
        <v>14829</v>
      </c>
      <c r="E18" s="349">
        <f t="shared" si="1"/>
        <v>-338</v>
      </c>
      <c r="F18" s="371"/>
      <c r="G18" s="371"/>
      <c r="H18" s="363">
        <f t="shared" si="2"/>
        <v>97.771477549943953</v>
      </c>
      <c r="I18" s="450" t="s">
        <v>693</v>
      </c>
    </row>
    <row r="19" spans="1:9" ht="89.25" x14ac:dyDescent="0.2">
      <c r="A19" s="368" t="s">
        <v>489</v>
      </c>
      <c r="B19" s="367" t="s">
        <v>348</v>
      </c>
      <c r="C19" s="370">
        <v>353670</v>
      </c>
      <c r="D19" s="444">
        <v>357274</v>
      </c>
      <c r="E19" s="349">
        <f t="shared" si="1"/>
        <v>3604</v>
      </c>
      <c r="F19" s="270"/>
      <c r="G19" s="270"/>
      <c r="H19" s="363">
        <f t="shared" si="2"/>
        <v>101.0190290383691</v>
      </c>
      <c r="I19" s="451" t="s">
        <v>694</v>
      </c>
    </row>
    <row r="20" spans="1:9" ht="89.25" x14ac:dyDescent="0.2">
      <c r="A20" s="368" t="s">
        <v>349</v>
      </c>
      <c r="B20" s="367" t="s">
        <v>487</v>
      </c>
      <c r="C20" s="370">
        <v>18889517</v>
      </c>
      <c r="D20" s="446">
        <v>19049298</v>
      </c>
      <c r="E20" s="349">
        <f t="shared" si="1"/>
        <v>159781</v>
      </c>
      <c r="F20" s="371"/>
      <c r="G20" s="371"/>
      <c r="H20" s="363">
        <f t="shared" si="2"/>
        <v>100.84587128405667</v>
      </c>
      <c r="I20" s="246" t="s">
        <v>695</v>
      </c>
    </row>
    <row r="21" spans="1:9" ht="199.5" customHeight="1" x14ac:dyDescent="0.2">
      <c r="A21" s="360" t="s">
        <v>350</v>
      </c>
      <c r="B21" s="352" t="s">
        <v>260</v>
      </c>
      <c r="C21" s="457">
        <v>2727986</v>
      </c>
      <c r="D21" s="445">
        <v>2719604</v>
      </c>
      <c r="E21" s="349">
        <f t="shared" si="1"/>
        <v>-8382</v>
      </c>
      <c r="F21" s="362"/>
      <c r="G21" s="362"/>
      <c r="H21" s="363">
        <f t="shared" si="2"/>
        <v>99.692740358638204</v>
      </c>
      <c r="I21" s="463" t="s">
        <v>696</v>
      </c>
    </row>
    <row r="22" spans="1:9" ht="63.75" x14ac:dyDescent="0.2">
      <c r="A22" s="368" t="s">
        <v>351</v>
      </c>
      <c r="B22" s="372" t="s">
        <v>235</v>
      </c>
      <c r="C22" s="373">
        <v>49</v>
      </c>
      <c r="D22" s="445">
        <v>48</v>
      </c>
      <c r="E22" s="349">
        <f t="shared" si="1"/>
        <v>-1</v>
      </c>
      <c r="F22" s="371"/>
      <c r="G22" s="371"/>
      <c r="H22" s="363">
        <f t="shared" si="2"/>
        <v>97.959183673469383</v>
      </c>
      <c r="I22" s="452" t="s">
        <v>697</v>
      </c>
    </row>
    <row r="23" spans="1:9" ht="63.75" x14ac:dyDescent="0.2">
      <c r="A23" s="368" t="s">
        <v>352</v>
      </c>
      <c r="B23" s="372" t="s">
        <v>235</v>
      </c>
      <c r="C23" s="447">
        <v>2</v>
      </c>
      <c r="D23" s="447">
        <v>1</v>
      </c>
      <c r="E23" s="349">
        <f t="shared" si="1"/>
        <v>-1</v>
      </c>
      <c r="F23" s="374"/>
      <c r="G23" s="374"/>
      <c r="H23" s="363">
        <f t="shared" si="2"/>
        <v>50</v>
      </c>
      <c r="I23" s="452" t="s">
        <v>698</v>
      </c>
    </row>
    <row r="24" spans="1:9" ht="177.75" customHeight="1" x14ac:dyDescent="0.2">
      <c r="A24" s="368" t="s">
        <v>490</v>
      </c>
      <c r="B24" s="372" t="s">
        <v>348</v>
      </c>
      <c r="C24" s="373">
        <v>2205748</v>
      </c>
      <c r="D24" s="447">
        <v>2205748</v>
      </c>
      <c r="E24" s="349">
        <f>D24-C24</f>
        <v>0</v>
      </c>
      <c r="F24" s="374"/>
      <c r="G24" s="374"/>
      <c r="H24" s="363">
        <f t="shared" si="2"/>
        <v>100</v>
      </c>
      <c r="I24" s="219" t="s">
        <v>569</v>
      </c>
    </row>
    <row r="25" spans="1:9" ht="155.25" customHeight="1" x14ac:dyDescent="0.2">
      <c r="A25" s="368" t="s">
        <v>491</v>
      </c>
      <c r="B25" s="367" t="s">
        <v>488</v>
      </c>
      <c r="C25" s="373">
        <v>60837</v>
      </c>
      <c r="D25" s="448">
        <v>60837</v>
      </c>
      <c r="E25" s="349">
        <f t="shared" si="1"/>
        <v>0</v>
      </c>
      <c r="F25" s="374"/>
      <c r="G25" s="374"/>
      <c r="H25" s="363">
        <f>D25/C25*100</f>
        <v>100</v>
      </c>
      <c r="I25" s="219" t="s">
        <v>569</v>
      </c>
    </row>
    <row r="26" spans="1:9" ht="51" x14ac:dyDescent="0.2">
      <c r="A26" s="364" t="s">
        <v>492</v>
      </c>
      <c r="B26" s="352" t="s">
        <v>493</v>
      </c>
      <c r="C26" s="457">
        <v>865296</v>
      </c>
      <c r="D26" s="448">
        <v>856860</v>
      </c>
      <c r="E26" s="349">
        <f t="shared" si="1"/>
        <v>-8436</v>
      </c>
      <c r="F26" s="464"/>
      <c r="G26" s="464"/>
      <c r="H26" s="363">
        <f>D26/C26*100</f>
        <v>99.025073500859818</v>
      </c>
      <c r="I26" s="465" t="s">
        <v>699</v>
      </c>
    </row>
    <row r="27" spans="1:9" ht="66" customHeight="1" x14ac:dyDescent="0.2">
      <c r="A27" s="490" t="s">
        <v>666</v>
      </c>
      <c r="B27" s="491"/>
      <c r="C27" s="491"/>
      <c r="D27" s="491"/>
      <c r="E27" s="491"/>
      <c r="F27" s="491"/>
      <c r="G27" s="491"/>
      <c r="H27" s="491"/>
      <c r="I27" s="491"/>
    </row>
  </sheetData>
  <mergeCells count="3">
    <mergeCell ref="A3:I3"/>
    <mergeCell ref="A27:I27"/>
    <mergeCell ref="A5:I5"/>
  </mergeCells>
  <pageMargins left="0.70866141732283472" right="0.70866141732283472"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18"/>
  <sheetViews>
    <sheetView view="pageBreakPreview" zoomScale="96" zoomScaleNormal="90" zoomScaleSheetLayoutView="96" workbookViewId="0">
      <selection activeCell="I11" sqref="I11"/>
    </sheetView>
  </sheetViews>
  <sheetFormatPr defaultColWidth="8.85546875" defaultRowHeight="12.75" x14ac:dyDescent="0.2"/>
  <cols>
    <col min="1" max="1" width="20.85546875" style="81" customWidth="1"/>
    <col min="2" max="2" width="9.5703125" style="81" customWidth="1"/>
    <col min="3" max="3" width="11.7109375" style="81" customWidth="1"/>
    <col min="4" max="4" width="11.5703125" style="81" customWidth="1"/>
    <col min="5" max="7" width="10.7109375" style="81" customWidth="1"/>
    <col min="8" max="8" width="13.85546875" style="81" customWidth="1"/>
    <col min="9" max="9" width="31.28515625" style="81" customWidth="1"/>
    <col min="10" max="16384" width="8.85546875" style="81"/>
  </cols>
  <sheetData>
    <row r="1" spans="1:9" ht="15.75" x14ac:dyDescent="0.25">
      <c r="I1" s="174" t="s">
        <v>414</v>
      </c>
    </row>
    <row r="2" spans="1:9" ht="15.75" x14ac:dyDescent="0.25">
      <c r="I2" s="174"/>
    </row>
    <row r="3" spans="1:9" ht="18.75" customHeight="1" x14ac:dyDescent="0.3">
      <c r="A3" s="468" t="s">
        <v>415</v>
      </c>
      <c r="B3" s="468"/>
      <c r="C3" s="468"/>
      <c r="D3" s="468"/>
      <c r="E3" s="468"/>
      <c r="F3" s="468"/>
      <c r="G3" s="468"/>
      <c r="H3" s="468"/>
      <c r="I3" s="468"/>
    </row>
    <row r="4" spans="1:9" x14ac:dyDescent="0.2">
      <c r="A4" s="85"/>
      <c r="B4" s="85"/>
      <c r="C4" s="85"/>
      <c r="D4" s="85"/>
      <c r="E4" s="85"/>
      <c r="F4" s="85"/>
      <c r="G4" s="85"/>
      <c r="H4" s="85"/>
      <c r="I4" s="85"/>
    </row>
    <row r="5" spans="1:9" ht="138.75" customHeight="1" x14ac:dyDescent="0.2">
      <c r="A5" s="470" t="s">
        <v>424</v>
      </c>
      <c r="B5" s="470"/>
      <c r="C5" s="470"/>
      <c r="D5" s="470"/>
      <c r="E5" s="470"/>
      <c r="F5" s="470"/>
      <c r="G5" s="470"/>
      <c r="H5" s="470"/>
      <c r="I5" s="470"/>
    </row>
    <row r="7" spans="1:9" ht="58.9" customHeight="1" x14ac:dyDescent="0.2">
      <c r="A7" s="180" t="s">
        <v>5</v>
      </c>
      <c r="B7" s="180" t="s">
        <v>210</v>
      </c>
      <c r="C7" s="180" t="s">
        <v>211</v>
      </c>
      <c r="D7" s="180" t="s">
        <v>171</v>
      </c>
      <c r="E7" s="180" t="s">
        <v>218</v>
      </c>
      <c r="F7" s="180" t="s">
        <v>255</v>
      </c>
      <c r="G7" s="180" t="s">
        <v>256</v>
      </c>
      <c r="H7" s="180" t="s">
        <v>213</v>
      </c>
      <c r="I7" s="180" t="s">
        <v>257</v>
      </c>
    </row>
    <row r="8" spans="1:9" s="86" customFormat="1" ht="11.25" x14ac:dyDescent="0.2">
      <c r="A8" s="182">
        <v>1</v>
      </c>
      <c r="B8" s="182">
        <v>2</v>
      </c>
      <c r="C8" s="182">
        <v>3</v>
      </c>
      <c r="D8" s="182">
        <v>4</v>
      </c>
      <c r="E8" s="182">
        <v>5</v>
      </c>
      <c r="F8" s="182">
        <v>6</v>
      </c>
      <c r="G8" s="182">
        <v>7</v>
      </c>
      <c r="H8" s="182">
        <v>8</v>
      </c>
      <c r="I8" s="182">
        <v>9</v>
      </c>
    </row>
    <row r="9" spans="1:9" s="83" customFormat="1" ht="94.5" customHeight="1" x14ac:dyDescent="0.2">
      <c r="A9" s="189" t="s">
        <v>262</v>
      </c>
      <c r="B9" s="185" t="s">
        <v>208</v>
      </c>
      <c r="C9" s="232">
        <v>117170.6</v>
      </c>
      <c r="D9" s="232">
        <v>117170.6</v>
      </c>
      <c r="E9" s="232">
        <f>D9-C9</f>
        <v>0</v>
      </c>
      <c r="F9" s="232"/>
      <c r="G9" s="232"/>
      <c r="H9" s="234">
        <f>D9/C9*100</f>
        <v>100</v>
      </c>
      <c r="I9" s="192"/>
    </row>
    <row r="10" spans="1:9" s="83" customFormat="1" ht="38.25" x14ac:dyDescent="0.2">
      <c r="A10" s="189" t="s">
        <v>217</v>
      </c>
      <c r="B10" s="185"/>
      <c r="C10" s="242"/>
      <c r="D10" s="242"/>
      <c r="E10" s="232"/>
      <c r="F10" s="231"/>
      <c r="G10" s="231"/>
      <c r="H10" s="234"/>
      <c r="I10" s="185"/>
    </row>
    <row r="11" spans="1:9" s="83" customFormat="1" ht="107.25" customHeight="1" x14ac:dyDescent="0.2">
      <c r="A11" s="183" t="s">
        <v>261</v>
      </c>
      <c r="B11" s="184" t="s">
        <v>235</v>
      </c>
      <c r="C11" s="229">
        <v>4</v>
      </c>
      <c r="D11" s="229">
        <v>4</v>
      </c>
      <c r="E11" s="229">
        <f t="shared" ref="E11" si="0">D11-C11</f>
        <v>0</v>
      </c>
      <c r="F11" s="229"/>
      <c r="G11" s="229"/>
      <c r="H11" s="223">
        <f>D11/C11*100</f>
        <v>100</v>
      </c>
      <c r="I11" s="219" t="s">
        <v>569</v>
      </c>
    </row>
    <row r="13" spans="1:9" hidden="1" x14ac:dyDescent="0.2">
      <c r="A13" s="473" t="s">
        <v>407</v>
      </c>
      <c r="B13" s="473"/>
      <c r="C13" s="473"/>
      <c r="D13" s="473"/>
      <c r="E13" s="473"/>
      <c r="F13" s="473"/>
      <c r="G13" s="473"/>
      <c r="H13" s="473"/>
      <c r="I13" s="473"/>
    </row>
    <row r="14" spans="1:9" s="83" customFormat="1" ht="127.5" hidden="1" x14ac:dyDescent="0.2">
      <c r="A14" s="277" t="s">
        <v>417</v>
      </c>
      <c r="B14" s="184" t="s">
        <v>235</v>
      </c>
      <c r="C14" s="229">
        <v>1</v>
      </c>
      <c r="D14" s="229">
        <v>1</v>
      </c>
      <c r="E14" s="229">
        <f t="shared" ref="E14:E17" si="1">D14-C14</f>
        <v>0</v>
      </c>
      <c r="F14" s="229"/>
      <c r="G14" s="229"/>
      <c r="H14" s="228">
        <f>D14/C14*100</f>
        <v>100</v>
      </c>
      <c r="I14" s="246" t="s">
        <v>422</v>
      </c>
    </row>
    <row r="15" spans="1:9" s="83" customFormat="1" ht="63.75" hidden="1" x14ac:dyDescent="0.2">
      <c r="A15" s="277" t="s">
        <v>418</v>
      </c>
      <c r="B15" s="184" t="s">
        <v>235</v>
      </c>
      <c r="C15" s="229">
        <v>1</v>
      </c>
      <c r="D15" s="229">
        <v>1</v>
      </c>
      <c r="E15" s="229">
        <f t="shared" si="1"/>
        <v>0</v>
      </c>
      <c r="F15" s="229"/>
      <c r="G15" s="229"/>
      <c r="H15" s="228">
        <f t="shared" ref="H15:H17" si="2">D15/C15*100</f>
        <v>100</v>
      </c>
      <c r="I15" s="246" t="s">
        <v>422</v>
      </c>
    </row>
    <row r="16" spans="1:9" s="83" customFormat="1" ht="216.75" hidden="1" x14ac:dyDescent="0.2">
      <c r="A16" s="277" t="s">
        <v>419</v>
      </c>
      <c r="B16" s="184" t="s">
        <v>235</v>
      </c>
      <c r="C16" s="229">
        <v>1</v>
      </c>
      <c r="D16" s="229">
        <v>1</v>
      </c>
      <c r="E16" s="229">
        <f t="shared" si="1"/>
        <v>0</v>
      </c>
      <c r="F16" s="229"/>
      <c r="G16" s="229"/>
      <c r="H16" s="228">
        <f t="shared" si="2"/>
        <v>100</v>
      </c>
      <c r="I16" s="246" t="s">
        <v>423</v>
      </c>
    </row>
    <row r="17" spans="1:9" s="83" customFormat="1" ht="141" hidden="1" customHeight="1" x14ac:dyDescent="0.2">
      <c r="A17" s="183" t="s">
        <v>420</v>
      </c>
      <c r="B17" s="184" t="s">
        <v>235</v>
      </c>
      <c r="C17" s="229">
        <v>1</v>
      </c>
      <c r="D17" s="229">
        <v>1</v>
      </c>
      <c r="E17" s="229">
        <f t="shared" si="1"/>
        <v>0</v>
      </c>
      <c r="F17" s="229"/>
      <c r="G17" s="229"/>
      <c r="H17" s="228">
        <f t="shared" si="2"/>
        <v>100</v>
      </c>
      <c r="I17" s="246" t="s">
        <v>421</v>
      </c>
    </row>
    <row r="18" spans="1:9" ht="25.9" hidden="1" customHeight="1" x14ac:dyDescent="0.2">
      <c r="A18" s="472"/>
      <c r="B18" s="472"/>
      <c r="C18" s="472"/>
      <c r="D18" s="472"/>
      <c r="E18" s="472"/>
      <c r="F18" s="472"/>
      <c r="G18" s="472"/>
      <c r="H18" s="472"/>
      <c r="I18" s="472"/>
    </row>
  </sheetData>
  <mergeCells count="4">
    <mergeCell ref="A3:I3"/>
    <mergeCell ref="A18:I18"/>
    <mergeCell ref="A5:I5"/>
    <mergeCell ref="A13:I13"/>
  </mergeCells>
  <printOptions horizontalCentered="1"/>
  <pageMargins left="0.39370078740157483" right="0.39370078740157483" top="0.59055118110236227" bottom="0.39370078740157483" header="0.31496062992125984" footer="0.31496062992125984"/>
  <pageSetup paperSize="9" fitToHeight="0" orientation="landscape" r:id="rId1"/>
  <headerFooter>
    <oddFooter>&amp;C&amp;"Times New Roman,обычный"&amp;8&amp;P</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I17"/>
  <sheetViews>
    <sheetView view="pageBreakPreview" zoomScale="98" zoomScaleNormal="100" zoomScaleSheetLayoutView="98" workbookViewId="0">
      <selection activeCell="C9" sqref="C9"/>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68.75" customHeight="1" x14ac:dyDescent="0.2">
      <c r="A5" s="470" t="s">
        <v>540</v>
      </c>
      <c r="B5" s="470"/>
      <c r="C5" s="470"/>
      <c r="D5" s="470"/>
      <c r="E5" s="470"/>
      <c r="F5" s="470"/>
      <c r="G5" s="470"/>
      <c r="H5" s="470"/>
      <c r="I5" s="470"/>
    </row>
    <row r="6" spans="1:9" hidden="1" x14ac:dyDescent="0.2"/>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89.25" x14ac:dyDescent="0.2">
      <c r="A9" s="189" t="s">
        <v>336</v>
      </c>
      <c r="B9" s="185" t="s">
        <v>208</v>
      </c>
      <c r="C9" s="218">
        <v>610555</v>
      </c>
      <c r="D9" s="218">
        <v>610555</v>
      </c>
      <c r="E9" s="232">
        <f>D9-C9</f>
        <v>0</v>
      </c>
      <c r="F9" s="232"/>
      <c r="G9" s="218"/>
      <c r="H9" s="335">
        <f>D9/C9*100</f>
        <v>100</v>
      </c>
      <c r="I9" s="238"/>
    </row>
    <row r="10" spans="1:9" ht="38.25" x14ac:dyDescent="0.2">
      <c r="A10" s="189" t="s">
        <v>217</v>
      </c>
      <c r="B10" s="185"/>
      <c r="C10" s="242"/>
      <c r="D10" s="242"/>
      <c r="E10" s="232"/>
      <c r="F10" s="231"/>
      <c r="G10" s="231"/>
      <c r="H10" s="336"/>
      <c r="I10" s="185"/>
    </row>
    <row r="11" spans="1:9" ht="97.5" customHeight="1" x14ac:dyDescent="0.2">
      <c r="A11" s="183" t="s">
        <v>353</v>
      </c>
      <c r="B11" s="184" t="s">
        <v>235</v>
      </c>
      <c r="C11" s="235">
        <v>1</v>
      </c>
      <c r="D11" s="243">
        <v>1</v>
      </c>
      <c r="E11" s="222">
        <f t="shared" ref="E11" si="0">D11-C11</f>
        <v>0</v>
      </c>
      <c r="F11" s="243"/>
      <c r="G11" s="243"/>
      <c r="H11" s="229">
        <f t="shared" ref="H11" si="1">D11/C11*100</f>
        <v>100</v>
      </c>
      <c r="I11" s="219"/>
    </row>
    <row r="17" spans="1:9" ht="27.75"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2D050"/>
  </sheetPr>
  <dimension ref="A1:I15"/>
  <sheetViews>
    <sheetView view="pageBreakPreview" zoomScaleNormal="100" zoomScaleSheetLayoutView="100" workbookViewId="0">
      <selection activeCell="A11" sqref="A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92.75" customHeight="1" x14ac:dyDescent="0.2">
      <c r="A5" s="470" t="s">
        <v>564</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01.25" customHeight="1" x14ac:dyDescent="0.2">
      <c r="A9" s="189" t="s">
        <v>337</v>
      </c>
      <c r="B9" s="185" t="s">
        <v>208</v>
      </c>
      <c r="C9" s="232">
        <v>44404</v>
      </c>
      <c r="D9" s="232">
        <v>44403.525600000001</v>
      </c>
      <c r="E9" s="232">
        <f>D9-C9</f>
        <v>-0.47439999999915017</v>
      </c>
      <c r="F9" s="232">
        <v>-0.47439999999915017</v>
      </c>
      <c r="G9" s="231"/>
      <c r="H9" s="233">
        <f>D9/C9*100</f>
        <v>99.998931627781289</v>
      </c>
      <c r="I9" s="191" t="s">
        <v>563</v>
      </c>
    </row>
    <row r="10" spans="1:9" ht="38.25" x14ac:dyDescent="0.2">
      <c r="A10" s="189" t="s">
        <v>217</v>
      </c>
      <c r="B10" s="185"/>
      <c r="C10" s="242"/>
      <c r="D10" s="242"/>
      <c r="E10" s="222"/>
      <c r="F10" s="231"/>
      <c r="G10" s="231"/>
      <c r="H10" s="223"/>
      <c r="I10" s="185"/>
    </row>
    <row r="11" spans="1:9" ht="63.75" x14ac:dyDescent="0.2">
      <c r="A11" s="183" t="s">
        <v>503</v>
      </c>
      <c r="B11" s="184" t="s">
        <v>235</v>
      </c>
      <c r="C11" s="236">
        <v>4</v>
      </c>
      <c r="D11" s="237">
        <v>4</v>
      </c>
      <c r="E11" s="237">
        <f t="shared" ref="E11" si="0">D11-C11</f>
        <v>0</v>
      </c>
      <c r="F11" s="224"/>
      <c r="G11" s="224"/>
      <c r="H11" s="223">
        <f t="shared" ref="H11" si="1">D11/C11*100</f>
        <v>100</v>
      </c>
      <c r="I11" s="219" t="s">
        <v>569</v>
      </c>
    </row>
    <row r="12" spans="1:9" x14ac:dyDescent="0.2">
      <c r="A12" s="203"/>
      <c r="B12" s="204"/>
      <c r="C12" s="205"/>
      <c r="D12" s="205"/>
      <c r="E12" s="206"/>
      <c r="F12" s="206"/>
      <c r="G12" s="206"/>
      <c r="H12" s="206"/>
      <c r="I12" s="206"/>
    </row>
    <row r="15" spans="1:9" ht="27" customHeight="1" x14ac:dyDescent="0.2">
      <c r="A15" s="469"/>
      <c r="B15" s="469"/>
      <c r="C15" s="469"/>
      <c r="D15" s="469"/>
      <c r="E15" s="469"/>
      <c r="F15" s="469"/>
      <c r="G15" s="469"/>
      <c r="H15" s="469"/>
      <c r="I15" s="469"/>
    </row>
  </sheetData>
  <mergeCells count="3">
    <mergeCell ref="A3:I3"/>
    <mergeCell ref="A15:I15"/>
    <mergeCell ref="A5:I5"/>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J18"/>
  <sheetViews>
    <sheetView view="pageBreakPreview" topLeftCell="A13" zoomScaleNormal="100" zoomScaleSheetLayoutView="100" workbookViewId="0">
      <selection activeCell="I12" sqref="I12:I13"/>
    </sheetView>
  </sheetViews>
  <sheetFormatPr defaultRowHeight="12.75" x14ac:dyDescent="0.2"/>
  <cols>
    <col min="1" max="1" width="20.85546875" style="81" customWidth="1"/>
    <col min="2" max="2" width="9.5703125" style="81" customWidth="1"/>
    <col min="3" max="3" width="12.5703125" style="81" customWidth="1"/>
    <col min="4" max="4" width="12.28515625" style="81" customWidth="1"/>
    <col min="5" max="7" width="10.7109375" style="81" customWidth="1"/>
    <col min="8" max="8" width="13.85546875" style="81" customWidth="1"/>
    <col min="9" max="9" width="48.28515625" style="81" customWidth="1"/>
  </cols>
  <sheetData>
    <row r="1" spans="1:10" ht="15.75" x14ac:dyDescent="0.25">
      <c r="I1" s="174" t="s">
        <v>414</v>
      </c>
    </row>
    <row r="2" spans="1:10" ht="15.75" x14ac:dyDescent="0.25">
      <c r="I2" s="174"/>
    </row>
    <row r="3" spans="1:10" ht="18.75" x14ac:dyDescent="0.3">
      <c r="A3" s="468" t="s">
        <v>415</v>
      </c>
      <c r="B3" s="468"/>
      <c r="C3" s="468"/>
      <c r="D3" s="468"/>
      <c r="E3" s="468"/>
      <c r="F3" s="468"/>
      <c r="G3" s="468"/>
      <c r="H3" s="468"/>
      <c r="I3" s="468"/>
    </row>
    <row r="4" spans="1:10" x14ac:dyDescent="0.2">
      <c r="A4" s="85"/>
      <c r="B4" s="85"/>
      <c r="C4" s="85"/>
      <c r="D4" s="85"/>
      <c r="E4" s="85"/>
      <c r="F4" s="85"/>
      <c r="G4" s="85"/>
      <c r="H4" s="85"/>
      <c r="I4" s="85"/>
    </row>
    <row r="5" spans="1:10" ht="159" customHeight="1" x14ac:dyDescent="0.2">
      <c r="A5" s="470" t="s">
        <v>541</v>
      </c>
      <c r="B5" s="470"/>
      <c r="C5" s="470"/>
      <c r="D5" s="470"/>
      <c r="E5" s="470"/>
      <c r="F5" s="470"/>
      <c r="G5" s="470"/>
      <c r="H5" s="470"/>
      <c r="I5" s="470"/>
    </row>
    <row r="7" spans="1:10" ht="50.25" x14ac:dyDescent="0.2">
      <c r="A7" s="180" t="s">
        <v>5</v>
      </c>
      <c r="B7" s="180" t="s">
        <v>210</v>
      </c>
      <c r="C7" s="180" t="s">
        <v>211</v>
      </c>
      <c r="D7" s="180" t="s">
        <v>171</v>
      </c>
      <c r="E7" s="180" t="s">
        <v>218</v>
      </c>
      <c r="F7" s="180" t="s">
        <v>255</v>
      </c>
      <c r="G7" s="180" t="s">
        <v>256</v>
      </c>
      <c r="H7" s="180" t="s">
        <v>213</v>
      </c>
      <c r="I7" s="180" t="s">
        <v>257</v>
      </c>
    </row>
    <row r="8" spans="1:10" x14ac:dyDescent="0.2">
      <c r="A8" s="181">
        <v>1</v>
      </c>
      <c r="B8" s="181">
        <v>2</v>
      </c>
      <c r="C8" s="181">
        <v>3</v>
      </c>
      <c r="D8" s="181">
        <v>4</v>
      </c>
      <c r="E8" s="181">
        <v>5</v>
      </c>
      <c r="F8" s="181">
        <v>6</v>
      </c>
      <c r="G8" s="181">
        <v>7</v>
      </c>
      <c r="H8" s="181">
        <v>8</v>
      </c>
      <c r="I8" s="181">
        <v>9</v>
      </c>
    </row>
    <row r="9" spans="1:10" ht="171" customHeight="1" x14ac:dyDescent="0.2">
      <c r="A9" s="189" t="s">
        <v>357</v>
      </c>
      <c r="B9" s="185" t="s">
        <v>208</v>
      </c>
      <c r="C9" s="232">
        <v>2200665</v>
      </c>
      <c r="D9" s="232">
        <v>2199265.9087</v>
      </c>
      <c r="E9" s="232">
        <f>D9-C9</f>
        <v>-1399.0912999999709</v>
      </c>
      <c r="F9" s="232">
        <v>1049.0999999999999</v>
      </c>
      <c r="G9" s="231">
        <v>350</v>
      </c>
      <c r="H9" s="233">
        <f>D9/C9*100</f>
        <v>99.936424158152192</v>
      </c>
      <c r="I9" s="191" t="s">
        <v>580</v>
      </c>
    </row>
    <row r="10" spans="1:10" ht="38.25" x14ac:dyDescent="0.2">
      <c r="A10" s="189" t="s">
        <v>217</v>
      </c>
      <c r="B10" s="185"/>
      <c r="C10" s="242"/>
      <c r="D10" s="242"/>
      <c r="E10" s="231"/>
      <c r="F10" s="231"/>
      <c r="G10" s="231"/>
      <c r="H10" s="231"/>
      <c r="I10" s="185"/>
    </row>
    <row r="11" spans="1:10" ht="102" x14ac:dyDescent="0.2">
      <c r="A11" s="183" t="s">
        <v>354</v>
      </c>
      <c r="B11" s="184" t="s">
        <v>235</v>
      </c>
      <c r="C11" s="224">
        <v>2</v>
      </c>
      <c r="D11" s="224">
        <v>2</v>
      </c>
      <c r="E11" s="224">
        <f>D11-C11</f>
        <v>0</v>
      </c>
      <c r="F11" s="231"/>
      <c r="G11" s="231"/>
      <c r="H11" s="228">
        <f>D11/C11*100</f>
        <v>100</v>
      </c>
      <c r="I11" s="219" t="s">
        <v>569</v>
      </c>
      <c r="J11" s="262"/>
    </row>
    <row r="12" spans="1:10" ht="409.5" customHeight="1" x14ac:dyDescent="0.2">
      <c r="A12" s="492" t="s">
        <v>355</v>
      </c>
      <c r="B12" s="492" t="s">
        <v>260</v>
      </c>
      <c r="C12" s="492">
        <v>243</v>
      </c>
      <c r="D12" s="492">
        <v>178</v>
      </c>
      <c r="E12" s="492">
        <f t="shared" ref="E12:E14" si="0">D12-C12</f>
        <v>-65</v>
      </c>
      <c r="F12" s="492"/>
      <c r="G12" s="492"/>
      <c r="H12" s="494">
        <f t="shared" ref="H12:H14" si="1">D12/C12*100</f>
        <v>73.251028806584358</v>
      </c>
      <c r="I12" s="492" t="s">
        <v>633</v>
      </c>
      <c r="J12" s="262"/>
    </row>
    <row r="13" spans="1:10" ht="409.5" customHeight="1" x14ac:dyDescent="0.2">
      <c r="A13" s="493"/>
      <c r="B13" s="493"/>
      <c r="C13" s="493"/>
      <c r="D13" s="493"/>
      <c r="E13" s="493"/>
      <c r="F13" s="493"/>
      <c r="G13" s="493"/>
      <c r="H13" s="495"/>
      <c r="I13" s="493"/>
      <c r="J13" s="262"/>
    </row>
    <row r="14" spans="1:10" ht="306" x14ac:dyDescent="0.2">
      <c r="A14" s="183" t="s">
        <v>356</v>
      </c>
      <c r="B14" s="184" t="s">
        <v>260</v>
      </c>
      <c r="C14" s="224">
        <v>912</v>
      </c>
      <c r="D14" s="243">
        <v>815</v>
      </c>
      <c r="E14" s="224">
        <f t="shared" si="0"/>
        <v>-97</v>
      </c>
      <c r="F14" s="231"/>
      <c r="G14" s="231"/>
      <c r="H14" s="228">
        <f t="shared" si="1"/>
        <v>89.364035087719301</v>
      </c>
      <c r="I14" s="207" t="s">
        <v>632</v>
      </c>
    </row>
    <row r="18" spans="1:9" ht="38.25" customHeight="1" x14ac:dyDescent="0.2">
      <c r="A18" s="469"/>
      <c r="B18" s="469"/>
      <c r="C18" s="469"/>
      <c r="D18" s="469"/>
      <c r="E18" s="469"/>
      <c r="F18" s="469"/>
      <c r="G18" s="469"/>
      <c r="H18" s="469"/>
      <c r="I18" s="469"/>
    </row>
  </sheetData>
  <mergeCells count="12">
    <mergeCell ref="A3:I3"/>
    <mergeCell ref="A18:I18"/>
    <mergeCell ref="A5:I5"/>
    <mergeCell ref="D12:D13"/>
    <mergeCell ref="I12:I13"/>
    <mergeCell ref="A12:A13"/>
    <mergeCell ref="B12:B13"/>
    <mergeCell ref="C12:C13"/>
    <mergeCell ref="E12:E13"/>
    <mergeCell ref="F12:F13"/>
    <mergeCell ref="G12:G13"/>
    <mergeCell ref="H12:H13"/>
  </mergeCells>
  <pageMargins left="0.70866141732283472" right="0.70866141732283472" top="0.74803149606299213" bottom="0.74803149606299213" header="0.31496062992125984" footer="0.31496062992125984"/>
  <pageSetup paperSize="9" scale="72"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A1:I17"/>
  <sheetViews>
    <sheetView view="pageBreakPreview" topLeftCell="A7" zoomScaleNormal="100" zoomScaleSheetLayoutView="100" workbookViewId="0">
      <selection activeCell="I11" sqref="I11"/>
    </sheetView>
  </sheetViews>
  <sheetFormatPr defaultRowHeight="12.75" x14ac:dyDescent="0.2"/>
  <cols>
    <col min="1" max="1" width="20.85546875" style="81" customWidth="1"/>
    <col min="2" max="2" width="9.5703125" style="81" customWidth="1"/>
    <col min="3" max="3" width="12.28515625" style="81" customWidth="1"/>
    <col min="4" max="4" width="11.85546875"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0" customHeight="1" x14ac:dyDescent="0.2">
      <c r="A5" s="470" t="s">
        <v>358</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52.5" customHeight="1" x14ac:dyDescent="0.2">
      <c r="A9" s="189" t="s">
        <v>338</v>
      </c>
      <c r="B9" s="185" t="s">
        <v>208</v>
      </c>
      <c r="C9" s="232">
        <v>7379838</v>
      </c>
      <c r="D9" s="232">
        <v>7379838</v>
      </c>
      <c r="E9" s="232">
        <f>D9-C9</f>
        <v>0</v>
      </c>
      <c r="F9" s="232"/>
      <c r="G9" s="231"/>
      <c r="H9" s="343">
        <f>D9/C9*100</f>
        <v>100</v>
      </c>
      <c r="I9" s="191"/>
    </row>
    <row r="10" spans="1:9" ht="38.25" x14ac:dyDescent="0.2">
      <c r="A10" s="189" t="s">
        <v>217</v>
      </c>
      <c r="B10" s="185"/>
      <c r="C10" s="242"/>
      <c r="D10" s="242"/>
      <c r="E10" s="222"/>
      <c r="F10" s="231"/>
      <c r="G10" s="231"/>
      <c r="H10" s="237"/>
      <c r="I10" s="185"/>
    </row>
    <row r="11" spans="1:9" ht="229.5" x14ac:dyDescent="0.2">
      <c r="A11" s="183" t="s">
        <v>359</v>
      </c>
      <c r="B11" s="184" t="s">
        <v>235</v>
      </c>
      <c r="C11" s="235">
        <v>2168</v>
      </c>
      <c r="D11" s="397">
        <v>2179</v>
      </c>
      <c r="E11" s="222">
        <f t="shared" ref="E11" si="0">D11-C11</f>
        <v>11</v>
      </c>
      <c r="F11" s="231"/>
      <c r="G11" s="231"/>
      <c r="H11" s="237">
        <f t="shared" ref="H11" si="1">D11/C11*100</f>
        <v>100.50738007380073</v>
      </c>
      <c r="I11" s="453" t="s">
        <v>605</v>
      </c>
    </row>
    <row r="17" spans="1:9" ht="42"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A1:I42"/>
  <sheetViews>
    <sheetView view="pageBreakPreview" topLeftCell="A13" zoomScale="96" zoomScaleNormal="100" zoomScaleSheetLayoutView="96" workbookViewId="0">
      <selection activeCell="M37" sqref="M37"/>
    </sheetView>
  </sheetViews>
  <sheetFormatPr defaultRowHeight="12.75" x14ac:dyDescent="0.2"/>
  <cols>
    <col min="1" max="1" width="26" style="81" customWidth="1"/>
    <col min="2" max="2" width="10.42578125" style="81" customWidth="1"/>
    <col min="3" max="3" width="12.5703125" style="81" customWidth="1"/>
    <col min="4" max="4" width="13" style="81" customWidth="1"/>
    <col min="5" max="5" width="13.42578125" style="81" customWidth="1"/>
    <col min="6"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49.25" customHeight="1" x14ac:dyDescent="0.2">
      <c r="A5" s="470" t="s">
        <v>504</v>
      </c>
      <c r="B5" s="470"/>
      <c r="C5" s="470"/>
      <c r="D5" s="470"/>
      <c r="E5" s="470"/>
      <c r="F5" s="470"/>
      <c r="G5" s="470"/>
      <c r="H5" s="470"/>
      <c r="I5" s="470"/>
    </row>
    <row r="7" spans="1:9" ht="51" x14ac:dyDescent="0.2">
      <c r="A7" s="180" t="s">
        <v>5</v>
      </c>
      <c r="B7" s="180" t="s">
        <v>210</v>
      </c>
      <c r="C7" s="180" t="s">
        <v>211</v>
      </c>
      <c r="D7" s="180" t="s">
        <v>681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27.5" x14ac:dyDescent="0.2">
      <c r="A9" s="189" t="s">
        <v>510</v>
      </c>
      <c r="B9" s="185" t="s">
        <v>208</v>
      </c>
      <c r="C9" s="218">
        <f>C10+C11+C12+C13+C14+C15+C16+C17+C18+C19+C20+C21+C22+C23+C24+C25</f>
        <v>3174331</v>
      </c>
      <c r="D9" s="218">
        <f>D10+D11+D12+D13+D14+D15+D16+D17+D18+D19+D20+D21+D22+D23+D24+D25</f>
        <v>3131844.8037100001</v>
      </c>
      <c r="E9" s="232">
        <f>D9-C9</f>
        <v>-42486.196289999876</v>
      </c>
      <c r="F9" s="218">
        <f>F10+F11+F12+F13+F14+F15+F16+F17+F18+F19+F20+F21+F22+F23+F24+F25</f>
        <v>4.5999999999941794</v>
      </c>
      <c r="G9" s="218">
        <f>G10+G11+G12+G13+G14+G15+G16+G17+G18+G19+G20+G21+G22+G23+G24+G25</f>
        <v>42481.599999999999</v>
      </c>
      <c r="H9" s="233">
        <f>D9/C9*100</f>
        <v>98.661570066574669</v>
      </c>
      <c r="I9" s="191" t="s">
        <v>601</v>
      </c>
    </row>
    <row r="10" spans="1:9" ht="24.75" customHeight="1" x14ac:dyDescent="0.2">
      <c r="A10" s="305" t="s">
        <v>316</v>
      </c>
      <c r="B10" s="306" t="s">
        <v>208</v>
      </c>
      <c r="C10" s="331">
        <v>244936</v>
      </c>
      <c r="D10" s="331">
        <v>244936</v>
      </c>
      <c r="E10" s="227">
        <f t="shared" ref="E10:E25" si="0">D10-C10</f>
        <v>0</v>
      </c>
      <c r="F10" s="227"/>
      <c r="G10" s="382"/>
      <c r="H10" s="241">
        <f t="shared" ref="H10:H25" si="1">D10/C10*100</f>
        <v>100</v>
      </c>
      <c r="I10" s="383" t="s">
        <v>592</v>
      </c>
    </row>
    <row r="11" spans="1:9" ht="24.75" customHeight="1" x14ac:dyDescent="0.2">
      <c r="A11" s="305" t="s">
        <v>307</v>
      </c>
      <c r="B11" s="306" t="s">
        <v>208</v>
      </c>
      <c r="C11" s="331">
        <v>188728</v>
      </c>
      <c r="D11" s="331">
        <v>188727.6</v>
      </c>
      <c r="E11" s="227">
        <f t="shared" si="0"/>
        <v>-0.39999999999417923</v>
      </c>
      <c r="F11" s="227">
        <v>0.39999999999417901</v>
      </c>
      <c r="G11" s="382"/>
      <c r="H11" s="241">
        <f t="shared" si="1"/>
        <v>99.999788054766654</v>
      </c>
      <c r="I11" s="383" t="s">
        <v>592</v>
      </c>
    </row>
    <row r="12" spans="1:9" ht="24.75" customHeight="1" x14ac:dyDescent="0.2">
      <c r="A12" s="305" t="s">
        <v>308</v>
      </c>
      <c r="B12" s="306" t="s">
        <v>208</v>
      </c>
      <c r="C12" s="331">
        <v>418544</v>
      </c>
      <c r="D12" s="331">
        <v>418543.7</v>
      </c>
      <c r="E12" s="227">
        <f t="shared" si="0"/>
        <v>-0.29999999998835847</v>
      </c>
      <c r="F12" s="227">
        <v>0.3</v>
      </c>
      <c r="G12" s="382"/>
      <c r="H12" s="241">
        <f t="shared" si="1"/>
        <v>99.999928322948122</v>
      </c>
      <c r="I12" s="383" t="s">
        <v>592</v>
      </c>
    </row>
    <row r="13" spans="1:9" ht="42" customHeight="1" x14ac:dyDescent="0.2">
      <c r="A13" s="305" t="s">
        <v>372</v>
      </c>
      <c r="B13" s="306" t="s">
        <v>208</v>
      </c>
      <c r="C13" s="331">
        <v>174101</v>
      </c>
      <c r="D13" s="331">
        <v>164419.20000000001</v>
      </c>
      <c r="E13" s="227">
        <f t="shared" si="0"/>
        <v>-9681.7999999999884</v>
      </c>
      <c r="F13" s="227"/>
      <c r="G13" s="227">
        <v>9681.7999999999993</v>
      </c>
      <c r="H13" s="241">
        <f t="shared" si="1"/>
        <v>94.438975077684802</v>
      </c>
      <c r="I13" s="383" t="s">
        <v>600</v>
      </c>
    </row>
    <row r="14" spans="1:9" ht="24.75" customHeight="1" x14ac:dyDescent="0.2">
      <c r="A14" s="305" t="s">
        <v>309</v>
      </c>
      <c r="B14" s="306" t="s">
        <v>208</v>
      </c>
      <c r="C14" s="331">
        <v>424285</v>
      </c>
      <c r="D14" s="331">
        <v>424284.28899999999</v>
      </c>
      <c r="E14" s="227">
        <f t="shared" si="0"/>
        <v>-0.71100000001024455</v>
      </c>
      <c r="F14" s="227">
        <v>0.7</v>
      </c>
      <c r="G14" s="227"/>
      <c r="H14" s="241">
        <f t="shared" si="1"/>
        <v>99.999832423960314</v>
      </c>
      <c r="I14" s="383" t="s">
        <v>592</v>
      </c>
    </row>
    <row r="15" spans="1:9" ht="24.75" customHeight="1" x14ac:dyDescent="0.2">
      <c r="A15" s="305" t="s">
        <v>310</v>
      </c>
      <c r="B15" s="306" t="s">
        <v>208</v>
      </c>
      <c r="C15" s="331">
        <v>176376</v>
      </c>
      <c r="D15" s="331">
        <v>176376</v>
      </c>
      <c r="E15" s="227">
        <f t="shared" si="0"/>
        <v>0</v>
      </c>
      <c r="F15" s="227"/>
      <c r="G15" s="227"/>
      <c r="H15" s="241">
        <f t="shared" si="1"/>
        <v>100</v>
      </c>
      <c r="I15" s="383" t="s">
        <v>592</v>
      </c>
    </row>
    <row r="16" spans="1:9" ht="38.25" customHeight="1" x14ac:dyDescent="0.2">
      <c r="A16" s="305" t="s">
        <v>526</v>
      </c>
      <c r="B16" s="306" t="s">
        <v>208</v>
      </c>
      <c r="C16" s="331">
        <v>163145</v>
      </c>
      <c r="D16" s="331">
        <v>154085.1</v>
      </c>
      <c r="E16" s="227">
        <f t="shared" si="0"/>
        <v>-9059.8999999999942</v>
      </c>
      <c r="F16" s="227"/>
      <c r="G16" s="227">
        <v>9059.9</v>
      </c>
      <c r="H16" s="241">
        <f t="shared" si="1"/>
        <v>94.446719176192957</v>
      </c>
      <c r="I16" s="383" t="s">
        <v>600</v>
      </c>
    </row>
    <row r="17" spans="1:9" ht="24.75" customHeight="1" x14ac:dyDescent="0.2">
      <c r="A17" s="305" t="s">
        <v>374</v>
      </c>
      <c r="B17" s="306" t="s">
        <v>208</v>
      </c>
      <c r="C17" s="331">
        <v>194460</v>
      </c>
      <c r="D17" s="331">
        <v>194459.17499999999</v>
      </c>
      <c r="E17" s="227">
        <f t="shared" si="0"/>
        <v>-0.82500000001164153</v>
      </c>
      <c r="F17" s="227">
        <v>0.8</v>
      </c>
      <c r="G17" s="227"/>
      <c r="H17" s="241">
        <f t="shared" si="1"/>
        <v>99.999575748225851</v>
      </c>
      <c r="I17" s="383" t="s">
        <v>592</v>
      </c>
    </row>
    <row r="18" spans="1:9" ht="24.75" customHeight="1" x14ac:dyDescent="0.2">
      <c r="A18" s="305" t="s">
        <v>375</v>
      </c>
      <c r="B18" s="306" t="s">
        <v>208</v>
      </c>
      <c r="C18" s="331">
        <v>202744</v>
      </c>
      <c r="D18" s="331">
        <v>202743.4</v>
      </c>
      <c r="E18" s="227">
        <f t="shared" si="0"/>
        <v>-0.60000000000582077</v>
      </c>
      <c r="F18" s="227">
        <v>0.6</v>
      </c>
      <c r="G18" s="227"/>
      <c r="H18" s="241">
        <f t="shared" si="1"/>
        <v>99.999704060292785</v>
      </c>
      <c r="I18" s="383" t="s">
        <v>592</v>
      </c>
    </row>
    <row r="19" spans="1:9" ht="24.75" customHeight="1" x14ac:dyDescent="0.2">
      <c r="A19" s="305" t="s">
        <v>311</v>
      </c>
      <c r="B19" s="306" t="s">
        <v>208</v>
      </c>
      <c r="C19" s="331">
        <v>157790</v>
      </c>
      <c r="D19" s="331">
        <v>157789.5</v>
      </c>
      <c r="E19" s="227">
        <f t="shared" si="0"/>
        <v>-0.5</v>
      </c>
      <c r="F19" s="227">
        <v>0.5</v>
      </c>
      <c r="G19" s="227"/>
      <c r="H19" s="241">
        <f t="shared" si="1"/>
        <v>99.999683123138354</v>
      </c>
      <c r="I19" s="383" t="s">
        <v>592</v>
      </c>
    </row>
    <row r="20" spans="1:9" ht="39" customHeight="1" x14ac:dyDescent="0.2">
      <c r="A20" s="305" t="s">
        <v>376</v>
      </c>
      <c r="B20" s="306" t="s">
        <v>208</v>
      </c>
      <c r="C20" s="331">
        <v>227036</v>
      </c>
      <c r="D20" s="331">
        <v>203296.1</v>
      </c>
      <c r="E20" s="227">
        <f t="shared" si="0"/>
        <v>-23739.899999999994</v>
      </c>
      <c r="F20" s="227"/>
      <c r="G20" s="227">
        <v>23739.9</v>
      </c>
      <c r="H20" s="241">
        <f t="shared" si="1"/>
        <v>89.543552564351032</v>
      </c>
      <c r="I20" s="383" t="s">
        <v>600</v>
      </c>
    </row>
    <row r="21" spans="1:9" ht="24.75" customHeight="1" x14ac:dyDescent="0.2">
      <c r="A21" s="305" t="s">
        <v>312</v>
      </c>
      <c r="B21" s="306" t="s">
        <v>208</v>
      </c>
      <c r="C21" s="331">
        <v>158290</v>
      </c>
      <c r="D21" s="331">
        <v>158289.41571</v>
      </c>
      <c r="E21" s="227">
        <f t="shared" si="0"/>
        <v>-0.5842899999988731</v>
      </c>
      <c r="F21" s="227">
        <v>0.6</v>
      </c>
      <c r="G21" s="382"/>
      <c r="H21" s="241">
        <f t="shared" si="1"/>
        <v>99.999630873712803</v>
      </c>
      <c r="I21" s="383" t="s">
        <v>592</v>
      </c>
    </row>
    <row r="22" spans="1:9" ht="24.75" customHeight="1" x14ac:dyDescent="0.2">
      <c r="A22" s="305" t="s">
        <v>377</v>
      </c>
      <c r="B22" s="306" t="s">
        <v>208</v>
      </c>
      <c r="C22" s="331">
        <v>73018</v>
      </c>
      <c r="D22" s="331">
        <v>73017.600000000006</v>
      </c>
      <c r="E22" s="227">
        <f t="shared" si="0"/>
        <v>-0.39999999999417923</v>
      </c>
      <c r="F22" s="227">
        <v>0.4</v>
      </c>
      <c r="G22" s="382"/>
      <c r="H22" s="241">
        <f t="shared" si="1"/>
        <v>99.999452189870993</v>
      </c>
      <c r="I22" s="383" t="s">
        <v>592</v>
      </c>
    </row>
    <row r="23" spans="1:9" ht="24.75" customHeight="1" x14ac:dyDescent="0.2">
      <c r="A23" s="305" t="s">
        <v>313</v>
      </c>
      <c r="B23" s="306" t="s">
        <v>208</v>
      </c>
      <c r="C23" s="331">
        <v>306660</v>
      </c>
      <c r="D23" s="331">
        <v>306659.90000000002</v>
      </c>
      <c r="E23" s="227">
        <f t="shared" si="0"/>
        <v>-9.9999999976716936E-2</v>
      </c>
      <c r="F23" s="227">
        <v>0.1</v>
      </c>
      <c r="G23" s="382"/>
      <c r="H23" s="241">
        <f t="shared" si="1"/>
        <v>99.999967390595458</v>
      </c>
      <c r="I23" s="383" t="s">
        <v>592</v>
      </c>
    </row>
    <row r="24" spans="1:9" ht="24.75" hidden="1" customHeight="1" x14ac:dyDescent="0.2">
      <c r="A24" s="305" t="s">
        <v>379</v>
      </c>
      <c r="B24" s="306" t="s">
        <v>208</v>
      </c>
      <c r="C24" s="331">
        <v>0</v>
      </c>
      <c r="D24" s="331"/>
      <c r="E24" s="227">
        <f t="shared" si="0"/>
        <v>0</v>
      </c>
      <c r="F24" s="227"/>
      <c r="G24" s="382"/>
      <c r="H24" s="241" t="e">
        <f t="shared" si="1"/>
        <v>#DIV/0!</v>
      </c>
      <c r="I24" s="383" t="s">
        <v>592</v>
      </c>
    </row>
    <row r="25" spans="1:9" ht="24.75" customHeight="1" x14ac:dyDescent="0.2">
      <c r="A25" s="305" t="s">
        <v>542</v>
      </c>
      <c r="B25" s="306" t="s">
        <v>208</v>
      </c>
      <c r="C25" s="331">
        <v>64218</v>
      </c>
      <c r="D25" s="331">
        <v>64217.824000000001</v>
      </c>
      <c r="E25" s="227">
        <f t="shared" si="0"/>
        <v>-0.17599999999947613</v>
      </c>
      <c r="F25" s="227">
        <v>0.2</v>
      </c>
      <c r="G25" s="382"/>
      <c r="H25" s="241">
        <f t="shared" si="1"/>
        <v>99.999725933538883</v>
      </c>
      <c r="I25" s="383" t="s">
        <v>592</v>
      </c>
    </row>
    <row r="26" spans="1:9" ht="25.5" x14ac:dyDescent="0.2">
      <c r="A26" s="189" t="s">
        <v>217</v>
      </c>
      <c r="B26" s="185"/>
      <c r="C26" s="242"/>
      <c r="D26" s="242"/>
      <c r="E26" s="222"/>
      <c r="F26" s="231"/>
      <c r="G26" s="231"/>
      <c r="H26" s="223"/>
      <c r="I26" s="185"/>
    </row>
    <row r="27" spans="1:9" ht="102.75" customHeight="1" x14ac:dyDescent="0.2">
      <c r="A27" s="183" t="s">
        <v>505</v>
      </c>
      <c r="B27" s="184" t="s">
        <v>235</v>
      </c>
      <c r="C27" s="307">
        <f>SUM(C28:C42)</f>
        <v>781</v>
      </c>
      <c r="D27" s="307">
        <f>SUM(D28:D42)</f>
        <v>779</v>
      </c>
      <c r="E27" s="229">
        <f>D27-C27</f>
        <v>-2</v>
      </c>
      <c r="F27" s="243"/>
      <c r="G27" s="243"/>
      <c r="H27" s="223">
        <f>D27/C27*100</f>
        <v>99.743918053777207</v>
      </c>
      <c r="I27" s="219"/>
    </row>
    <row r="28" spans="1:9" ht="15" x14ac:dyDescent="0.2">
      <c r="A28" s="305" t="s">
        <v>316</v>
      </c>
      <c r="B28" s="306" t="s">
        <v>235</v>
      </c>
      <c r="C28" s="240">
        <v>58</v>
      </c>
      <c r="D28" s="240">
        <v>58</v>
      </c>
      <c r="E28" s="229">
        <f>D28-C28</f>
        <v>0</v>
      </c>
      <c r="F28" s="295"/>
      <c r="G28" s="295"/>
      <c r="H28" s="223">
        <f>D28/C28*100</f>
        <v>100</v>
      </c>
      <c r="I28" s="384" t="s">
        <v>598</v>
      </c>
    </row>
    <row r="29" spans="1:9" ht="102" x14ac:dyDescent="0.2">
      <c r="A29" s="305" t="s">
        <v>307</v>
      </c>
      <c r="B29" s="306" t="s">
        <v>235</v>
      </c>
      <c r="C29" s="240">
        <v>43</v>
      </c>
      <c r="D29" s="240">
        <v>41</v>
      </c>
      <c r="E29" s="229">
        <f>D29-C29</f>
        <v>-2</v>
      </c>
      <c r="F29" s="295"/>
      <c r="G29" s="295"/>
      <c r="H29" s="223">
        <f>D29/C29*100</f>
        <v>95.348837209302332</v>
      </c>
      <c r="I29" s="458" t="s">
        <v>700</v>
      </c>
    </row>
    <row r="30" spans="1:9" ht="15" x14ac:dyDescent="0.2">
      <c r="A30" s="305" t="s">
        <v>308</v>
      </c>
      <c r="B30" s="306" t="s">
        <v>235</v>
      </c>
      <c r="C30" s="240">
        <v>105</v>
      </c>
      <c r="D30" s="240">
        <v>105</v>
      </c>
      <c r="E30" s="229">
        <f t="shared" ref="E30:E42" si="2">D30-C30</f>
        <v>0</v>
      </c>
      <c r="F30" s="295"/>
      <c r="G30" s="295"/>
      <c r="H30" s="223">
        <f t="shared" ref="H30:H42" si="3">D30/C30*100</f>
        <v>100</v>
      </c>
      <c r="I30" s="384" t="s">
        <v>598</v>
      </c>
    </row>
    <row r="31" spans="1:9" ht="15" customHeight="1" x14ac:dyDescent="0.2">
      <c r="A31" s="305" t="s">
        <v>372</v>
      </c>
      <c r="B31" s="306" t="s">
        <v>235</v>
      </c>
      <c r="C31" s="240">
        <v>40</v>
      </c>
      <c r="D31" s="240">
        <v>40</v>
      </c>
      <c r="E31" s="229">
        <f t="shared" si="2"/>
        <v>0</v>
      </c>
      <c r="F31" s="295"/>
      <c r="G31" s="295"/>
      <c r="H31" s="223">
        <f t="shared" si="3"/>
        <v>100</v>
      </c>
      <c r="I31" s="384" t="s">
        <v>598</v>
      </c>
    </row>
    <row r="32" spans="1:9" ht="15" x14ac:dyDescent="0.2">
      <c r="A32" s="305" t="s">
        <v>506</v>
      </c>
      <c r="B32" s="306" t="s">
        <v>235</v>
      </c>
      <c r="C32" s="240">
        <v>116</v>
      </c>
      <c r="D32" s="240">
        <v>116</v>
      </c>
      <c r="E32" s="229">
        <f t="shared" si="2"/>
        <v>0</v>
      </c>
      <c r="F32" s="295"/>
      <c r="G32" s="295"/>
      <c r="H32" s="223">
        <f t="shared" si="3"/>
        <v>100</v>
      </c>
      <c r="I32" s="384" t="s">
        <v>598</v>
      </c>
    </row>
    <row r="33" spans="1:9" ht="15" x14ac:dyDescent="0.2">
      <c r="A33" s="305" t="s">
        <v>310</v>
      </c>
      <c r="B33" s="306" t="s">
        <v>235</v>
      </c>
      <c r="C33" s="240">
        <v>42</v>
      </c>
      <c r="D33" s="240">
        <v>42</v>
      </c>
      <c r="E33" s="229">
        <f t="shared" si="2"/>
        <v>0</v>
      </c>
      <c r="F33" s="295"/>
      <c r="G33" s="295"/>
      <c r="H33" s="223">
        <f t="shared" si="3"/>
        <v>100</v>
      </c>
      <c r="I33" s="384" t="s">
        <v>598</v>
      </c>
    </row>
    <row r="34" spans="1:9" ht="15" x14ac:dyDescent="0.2">
      <c r="A34" s="305" t="s">
        <v>507</v>
      </c>
      <c r="B34" s="306" t="s">
        <v>235</v>
      </c>
      <c r="C34" s="240">
        <v>37</v>
      </c>
      <c r="D34" s="240">
        <v>37</v>
      </c>
      <c r="E34" s="229">
        <f t="shared" si="2"/>
        <v>0</v>
      </c>
      <c r="F34" s="295"/>
      <c r="G34" s="295"/>
      <c r="H34" s="223">
        <f t="shared" si="3"/>
        <v>100</v>
      </c>
      <c r="I34" s="384" t="s">
        <v>598</v>
      </c>
    </row>
    <row r="35" spans="1:9" ht="15" x14ac:dyDescent="0.2">
      <c r="A35" s="305" t="s">
        <v>374</v>
      </c>
      <c r="B35" s="306" t="s">
        <v>235</v>
      </c>
      <c r="C35" s="240">
        <v>48</v>
      </c>
      <c r="D35" s="240">
        <v>48</v>
      </c>
      <c r="E35" s="229">
        <f t="shared" si="2"/>
        <v>0</v>
      </c>
      <c r="F35" s="295"/>
      <c r="G35" s="295"/>
      <c r="H35" s="223">
        <f t="shared" si="3"/>
        <v>100</v>
      </c>
      <c r="I35" s="384" t="s">
        <v>598</v>
      </c>
    </row>
    <row r="36" spans="1:9" ht="15" x14ac:dyDescent="0.2">
      <c r="A36" s="305" t="s">
        <v>375</v>
      </c>
      <c r="B36" s="306" t="s">
        <v>235</v>
      </c>
      <c r="C36" s="240">
        <v>50</v>
      </c>
      <c r="D36" s="240">
        <v>50</v>
      </c>
      <c r="E36" s="229">
        <f t="shared" si="2"/>
        <v>0</v>
      </c>
      <c r="F36" s="295"/>
      <c r="G36" s="295"/>
      <c r="H36" s="223">
        <f t="shared" si="3"/>
        <v>100</v>
      </c>
      <c r="I36" s="384" t="s">
        <v>598</v>
      </c>
    </row>
    <row r="37" spans="1:9" ht="15" x14ac:dyDescent="0.2">
      <c r="A37" s="305" t="s">
        <v>311</v>
      </c>
      <c r="B37" s="306" t="s">
        <v>235</v>
      </c>
      <c r="C37" s="240">
        <v>40</v>
      </c>
      <c r="D37" s="240">
        <v>40</v>
      </c>
      <c r="E37" s="229">
        <f t="shared" si="2"/>
        <v>0</v>
      </c>
      <c r="F37" s="295"/>
      <c r="G37" s="295"/>
      <c r="H37" s="223">
        <f t="shared" si="3"/>
        <v>100</v>
      </c>
      <c r="I37" s="384" t="s">
        <v>598</v>
      </c>
    </row>
    <row r="38" spans="1:9" ht="15" x14ac:dyDescent="0.2">
      <c r="A38" s="305" t="s">
        <v>383</v>
      </c>
      <c r="B38" s="306" t="s">
        <v>235</v>
      </c>
      <c r="C38" s="240">
        <v>52</v>
      </c>
      <c r="D38" s="240">
        <v>52</v>
      </c>
      <c r="E38" s="229">
        <f t="shared" si="2"/>
        <v>0</v>
      </c>
      <c r="F38" s="295"/>
      <c r="G38" s="295"/>
      <c r="H38" s="223">
        <f t="shared" si="3"/>
        <v>100</v>
      </c>
      <c r="I38" s="384" t="s">
        <v>598</v>
      </c>
    </row>
    <row r="39" spans="1:9" ht="15" x14ac:dyDescent="0.2">
      <c r="A39" s="305" t="s">
        <v>312</v>
      </c>
      <c r="B39" s="306" t="s">
        <v>235</v>
      </c>
      <c r="C39" s="240">
        <v>39</v>
      </c>
      <c r="D39" s="240">
        <v>39</v>
      </c>
      <c r="E39" s="229">
        <f t="shared" si="2"/>
        <v>0</v>
      </c>
      <c r="F39" s="295"/>
      <c r="G39" s="295"/>
      <c r="H39" s="223">
        <f t="shared" si="3"/>
        <v>100</v>
      </c>
      <c r="I39" s="384" t="s">
        <v>598</v>
      </c>
    </row>
    <row r="40" spans="1:9" ht="15" x14ac:dyDescent="0.2">
      <c r="A40" s="305" t="s">
        <v>508</v>
      </c>
      <c r="B40" s="306" t="s">
        <v>235</v>
      </c>
      <c r="C40" s="240">
        <v>20</v>
      </c>
      <c r="D40" s="240">
        <v>20</v>
      </c>
      <c r="E40" s="229">
        <f t="shared" si="2"/>
        <v>0</v>
      </c>
      <c r="F40" s="295"/>
      <c r="G40" s="295"/>
      <c r="H40" s="223">
        <f t="shared" si="3"/>
        <v>100</v>
      </c>
      <c r="I40" s="384" t="s">
        <v>598</v>
      </c>
    </row>
    <row r="41" spans="1:9" ht="15" x14ac:dyDescent="0.2">
      <c r="A41" s="305" t="s">
        <v>313</v>
      </c>
      <c r="B41" s="306" t="s">
        <v>235</v>
      </c>
      <c r="C41" s="240">
        <v>77</v>
      </c>
      <c r="D41" s="240">
        <v>77</v>
      </c>
      <c r="E41" s="229">
        <f t="shared" si="2"/>
        <v>0</v>
      </c>
      <c r="F41" s="295"/>
      <c r="G41" s="295"/>
      <c r="H41" s="223">
        <f t="shared" si="3"/>
        <v>100</v>
      </c>
      <c r="I41" s="384" t="s">
        <v>598</v>
      </c>
    </row>
    <row r="42" spans="1:9" ht="15" x14ac:dyDescent="0.2">
      <c r="A42" s="305" t="s">
        <v>509</v>
      </c>
      <c r="B42" s="306" t="s">
        <v>235</v>
      </c>
      <c r="C42" s="240">
        <v>14</v>
      </c>
      <c r="D42" s="240">
        <v>14</v>
      </c>
      <c r="E42" s="229">
        <f t="shared" si="2"/>
        <v>0</v>
      </c>
      <c r="F42" s="295"/>
      <c r="G42" s="295"/>
      <c r="H42" s="223">
        <f t="shared" si="3"/>
        <v>100</v>
      </c>
      <c r="I42" s="384" t="s">
        <v>598</v>
      </c>
    </row>
  </sheetData>
  <mergeCells count="2">
    <mergeCell ref="A3:I3"/>
    <mergeCell ref="A5:I5"/>
  </mergeCells>
  <pageMargins left="0.70866141732283472" right="0.70866141732283472" top="0.74803149606299213" bottom="0.74803149606299213" header="0.31496062992125984" footer="0.31496062992125984"/>
  <pageSetup paperSize="9" scale="3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A1:I11"/>
  <sheetViews>
    <sheetView view="pageBreakPreview" zoomScale="98" zoomScaleNormal="100" zoomScaleSheetLayoutView="98" workbookViewId="0">
      <selection activeCell="O9" sqref="O9"/>
    </sheetView>
  </sheetViews>
  <sheetFormatPr defaultRowHeight="12.75" x14ac:dyDescent="0.2"/>
  <cols>
    <col min="1" max="1" width="20.85546875" style="81" customWidth="1"/>
    <col min="2" max="2" width="9.5703125" style="81" customWidth="1"/>
    <col min="3" max="3" width="11.5703125" style="81" customWidth="1"/>
    <col min="4" max="4" width="12.28515625" style="81" customWidth="1"/>
    <col min="5" max="7" width="10.7109375" style="81" customWidth="1"/>
    <col min="8" max="8" width="13.85546875" style="81" customWidth="1"/>
    <col min="9" max="9" width="34.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4.5" customHeight="1" x14ac:dyDescent="0.2">
      <c r="A5" s="470" t="s">
        <v>360</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51" x14ac:dyDescent="0.2">
      <c r="A9" s="189" t="s">
        <v>339</v>
      </c>
      <c r="B9" s="185" t="s">
        <v>208</v>
      </c>
      <c r="C9" s="232">
        <v>185896</v>
      </c>
      <c r="D9" s="232">
        <v>185896</v>
      </c>
      <c r="E9" s="232">
        <f>D9-C9</f>
        <v>0</v>
      </c>
      <c r="F9" s="232"/>
      <c r="G9" s="231"/>
      <c r="H9" s="343">
        <f>D9/C9*100</f>
        <v>100</v>
      </c>
      <c r="I9" s="191"/>
    </row>
    <row r="10" spans="1:9" ht="38.25" x14ac:dyDescent="0.2">
      <c r="A10" s="189" t="s">
        <v>217</v>
      </c>
      <c r="B10" s="185"/>
      <c r="C10" s="242"/>
      <c r="D10" s="242"/>
      <c r="E10" s="222"/>
      <c r="F10" s="231"/>
      <c r="G10" s="231"/>
      <c r="H10" s="237"/>
      <c r="I10" s="185"/>
    </row>
    <row r="11" spans="1:9" ht="67.5" customHeight="1" x14ac:dyDescent="0.2">
      <c r="A11" s="183" t="s">
        <v>361</v>
      </c>
      <c r="B11" s="184" t="s">
        <v>271</v>
      </c>
      <c r="C11" s="224">
        <v>11</v>
      </c>
      <c r="D11" s="243">
        <v>11</v>
      </c>
      <c r="E11" s="229">
        <f t="shared" ref="E11" si="0">D11-C11</f>
        <v>0</v>
      </c>
      <c r="F11" s="243"/>
      <c r="G11" s="243"/>
      <c r="H11" s="237">
        <f t="shared" ref="H11" si="1">D11/C11*100</f>
        <v>100</v>
      </c>
      <c r="I11" s="219" t="s">
        <v>569</v>
      </c>
    </row>
  </sheetData>
  <mergeCells count="2">
    <mergeCell ref="A3:I3"/>
    <mergeCell ref="A5:I5"/>
  </mergeCells>
  <pageMargins left="0.70866141732283472" right="0.70866141732283472" top="0.74803149606299213" bottom="0.74803149606299213" header="0.31496062992125984" footer="0.31496062992125984"/>
  <pageSetup paperSize="9" scale="99"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K25"/>
  <sheetViews>
    <sheetView view="pageBreakPreview" topLeftCell="A20" zoomScaleNormal="100" zoomScaleSheetLayoutView="100" workbookViewId="0">
      <selection activeCell="H21" sqref="H21"/>
    </sheetView>
  </sheetViews>
  <sheetFormatPr defaultRowHeight="12.75" x14ac:dyDescent="0.2"/>
  <cols>
    <col min="1" max="1" width="20.85546875" style="81" customWidth="1"/>
    <col min="2" max="2" width="9.5703125" style="81" customWidth="1"/>
    <col min="3" max="3" width="14.28515625" style="81" customWidth="1"/>
    <col min="4" max="4" width="14.5703125" style="81" customWidth="1"/>
    <col min="5" max="5" width="12.85546875" style="81" customWidth="1"/>
    <col min="6" max="7" width="10.7109375" style="81" customWidth="1"/>
    <col min="8" max="8" width="13.85546875" style="81" customWidth="1"/>
    <col min="9" max="9" width="33.28515625" style="81" customWidth="1"/>
    <col min="10" max="10" width="13" customWidth="1"/>
    <col min="11" max="11" width="11.5703125" customWidth="1"/>
    <col min="12" max="12" width="10.85546875" customWidth="1"/>
  </cols>
  <sheetData>
    <row r="1" spans="1:11" ht="15.75" x14ac:dyDescent="0.25">
      <c r="I1" s="174" t="s">
        <v>414</v>
      </c>
    </row>
    <row r="2" spans="1:11" ht="15.75" x14ac:dyDescent="0.25">
      <c r="I2" s="174"/>
    </row>
    <row r="3" spans="1:11" ht="18.75" x14ac:dyDescent="0.3">
      <c r="A3" s="468" t="s">
        <v>415</v>
      </c>
      <c r="B3" s="468"/>
      <c r="C3" s="468"/>
      <c r="D3" s="468"/>
      <c r="E3" s="468"/>
      <c r="F3" s="468"/>
      <c r="G3" s="468"/>
      <c r="H3" s="468"/>
      <c r="I3" s="468"/>
    </row>
    <row r="4" spans="1:11" x14ac:dyDescent="0.2">
      <c r="A4" s="85"/>
      <c r="B4" s="85"/>
      <c r="C4" s="85"/>
      <c r="D4" s="85"/>
      <c r="E4" s="85"/>
      <c r="F4" s="85"/>
      <c r="G4" s="85"/>
      <c r="H4" s="85"/>
      <c r="I4" s="85"/>
    </row>
    <row r="5" spans="1:11" ht="239.25" customHeight="1" x14ac:dyDescent="0.2">
      <c r="A5" s="470" t="s">
        <v>511</v>
      </c>
      <c r="B5" s="470"/>
      <c r="C5" s="470"/>
      <c r="D5" s="470"/>
      <c r="E5" s="470"/>
      <c r="F5" s="470"/>
      <c r="G5" s="470"/>
      <c r="H5" s="470"/>
      <c r="I5" s="470"/>
    </row>
    <row r="7" spans="1:11" ht="51" x14ac:dyDescent="0.2">
      <c r="A7" s="180" t="s">
        <v>5</v>
      </c>
      <c r="B7" s="180" t="s">
        <v>210</v>
      </c>
      <c r="C7" s="180" t="s">
        <v>211</v>
      </c>
      <c r="D7" s="180" t="s">
        <v>171</v>
      </c>
      <c r="E7" s="180" t="s">
        <v>218</v>
      </c>
      <c r="F7" s="180" t="s">
        <v>255</v>
      </c>
      <c r="G7" s="180" t="s">
        <v>256</v>
      </c>
      <c r="H7" s="180" t="s">
        <v>213</v>
      </c>
      <c r="I7" s="180" t="s">
        <v>257</v>
      </c>
    </row>
    <row r="8" spans="1:11" x14ac:dyDescent="0.2">
      <c r="A8" s="181">
        <v>1</v>
      </c>
      <c r="B8" s="181">
        <v>2</v>
      </c>
      <c r="C8" s="181">
        <v>3</v>
      </c>
      <c r="D8" s="181">
        <v>4</v>
      </c>
      <c r="E8" s="181">
        <v>5</v>
      </c>
      <c r="F8" s="181">
        <v>6</v>
      </c>
      <c r="G8" s="181">
        <v>7</v>
      </c>
      <c r="H8" s="181">
        <v>8</v>
      </c>
      <c r="I8" s="181">
        <v>9</v>
      </c>
    </row>
    <row r="9" spans="1:11" ht="43.5" customHeight="1" x14ac:dyDescent="0.2">
      <c r="A9" s="207" t="s">
        <v>521</v>
      </c>
      <c r="B9" s="219" t="s">
        <v>208</v>
      </c>
      <c r="C9" s="194">
        <f>C10+C11+C12+C13+C14+C15</f>
        <v>51574414</v>
      </c>
      <c r="D9" s="194">
        <f>D10+D11+D12+D13+D14+D15</f>
        <v>51564276.621200003</v>
      </c>
      <c r="E9" s="194">
        <f t="shared" ref="E9:E15" si="0">D9-C9</f>
        <v>-10137.37879999727</v>
      </c>
      <c r="F9" s="194">
        <f>F10+F11+F12+F13+F14+F15</f>
        <v>10133.5</v>
      </c>
      <c r="G9" s="194">
        <f>G10+G11+G12+G13+G14+G15</f>
        <v>3.9</v>
      </c>
      <c r="H9" s="220">
        <f t="shared" ref="H9" si="1">D9/C9*100</f>
        <v>99.980344170657958</v>
      </c>
      <c r="I9" s="249"/>
    </row>
    <row r="10" spans="1:11" ht="82.5" customHeight="1" x14ac:dyDescent="0.2">
      <c r="A10" s="337" t="s">
        <v>473</v>
      </c>
      <c r="B10" s="184" t="s">
        <v>208</v>
      </c>
      <c r="C10" s="303">
        <v>18460659</v>
      </c>
      <c r="D10" s="303">
        <v>18460646.4494</v>
      </c>
      <c r="E10" s="195">
        <f>D10-C10</f>
        <v>-12.550599999725819</v>
      </c>
      <c r="F10" s="195">
        <v>8.6999999999999993</v>
      </c>
      <c r="G10" s="195">
        <v>3.9</v>
      </c>
      <c r="H10" s="187">
        <f>D10/C10*100</f>
        <v>99.999932014344665</v>
      </c>
      <c r="I10" s="191" t="s">
        <v>578</v>
      </c>
    </row>
    <row r="11" spans="1:11" ht="140.25" x14ac:dyDescent="0.2">
      <c r="A11" s="337" t="s">
        <v>474</v>
      </c>
      <c r="B11" s="184" t="s">
        <v>208</v>
      </c>
      <c r="C11" s="303">
        <v>28532264</v>
      </c>
      <c r="D11" s="303">
        <v>28532264</v>
      </c>
      <c r="E11" s="195">
        <f t="shared" si="0"/>
        <v>0</v>
      </c>
      <c r="F11" s="195"/>
      <c r="G11" s="195"/>
      <c r="H11" s="187">
        <f t="shared" ref="H11:H20" si="2">D11/C11*100</f>
        <v>100</v>
      </c>
      <c r="I11" s="191"/>
    </row>
    <row r="12" spans="1:11" ht="127.5" x14ac:dyDescent="0.2">
      <c r="A12" s="337" t="s">
        <v>475</v>
      </c>
      <c r="B12" s="184" t="s">
        <v>208</v>
      </c>
      <c r="C12" s="303">
        <v>1273891</v>
      </c>
      <c r="D12" s="303">
        <v>1273891</v>
      </c>
      <c r="E12" s="195">
        <f t="shared" si="0"/>
        <v>0</v>
      </c>
      <c r="F12" s="195"/>
      <c r="G12" s="195"/>
      <c r="H12" s="187">
        <f t="shared" si="2"/>
        <v>100</v>
      </c>
      <c r="I12" s="191"/>
    </row>
    <row r="13" spans="1:11" ht="51" x14ac:dyDescent="0.2">
      <c r="A13" s="337" t="s">
        <v>476</v>
      </c>
      <c r="B13" s="184" t="s">
        <v>208</v>
      </c>
      <c r="C13" s="303">
        <v>103665</v>
      </c>
      <c r="D13" s="303">
        <v>103665</v>
      </c>
      <c r="E13" s="195">
        <f t="shared" si="0"/>
        <v>0</v>
      </c>
      <c r="F13" s="195"/>
      <c r="G13" s="195"/>
      <c r="H13" s="187">
        <f t="shared" si="2"/>
        <v>100</v>
      </c>
      <c r="I13" s="191"/>
    </row>
    <row r="14" spans="1:11" ht="140.25" x14ac:dyDescent="0.2">
      <c r="A14" s="337" t="s">
        <v>477</v>
      </c>
      <c r="B14" s="184" t="s">
        <v>208</v>
      </c>
      <c r="C14" s="303">
        <v>2068240</v>
      </c>
      <c r="D14" s="303">
        <v>2068240</v>
      </c>
      <c r="E14" s="195">
        <f t="shared" si="0"/>
        <v>0</v>
      </c>
      <c r="F14" s="195"/>
      <c r="G14" s="195"/>
      <c r="H14" s="187">
        <f t="shared" si="2"/>
        <v>100</v>
      </c>
      <c r="I14" s="191"/>
    </row>
    <row r="15" spans="1:11" ht="140.25" x14ac:dyDescent="0.2">
      <c r="A15" s="337" t="s">
        <v>478</v>
      </c>
      <c r="B15" s="184" t="s">
        <v>208</v>
      </c>
      <c r="C15" s="303">
        <v>1135695</v>
      </c>
      <c r="D15" s="303">
        <v>1125570.1717999999</v>
      </c>
      <c r="E15" s="195">
        <f t="shared" si="0"/>
        <v>-10124.828200000105</v>
      </c>
      <c r="F15" s="195">
        <v>10124.799999999999</v>
      </c>
      <c r="G15" s="195"/>
      <c r="H15" s="187">
        <f>D15/C15*100</f>
        <v>99.108490554242096</v>
      </c>
      <c r="I15" s="191" t="s">
        <v>576</v>
      </c>
      <c r="K15" s="308"/>
    </row>
    <row r="16" spans="1:11" ht="38.25" x14ac:dyDescent="0.2">
      <c r="A16" s="189" t="s">
        <v>212</v>
      </c>
      <c r="B16" s="184"/>
      <c r="C16" s="184"/>
      <c r="D16" s="184"/>
      <c r="E16" s="195"/>
      <c r="F16" s="184"/>
      <c r="G16" s="184"/>
      <c r="H16" s="187"/>
      <c r="I16" s="184"/>
    </row>
    <row r="17" spans="1:11" ht="74.25" customHeight="1" x14ac:dyDescent="0.2">
      <c r="A17" s="337" t="s">
        <v>547</v>
      </c>
      <c r="B17" s="265" t="s">
        <v>362</v>
      </c>
      <c r="C17" s="304">
        <v>73.209999999999994</v>
      </c>
      <c r="D17" s="417" t="s">
        <v>644</v>
      </c>
      <c r="E17" s="195"/>
      <c r="F17" s="219"/>
      <c r="G17" s="219"/>
      <c r="H17" s="187"/>
      <c r="I17" s="380" t="s">
        <v>701</v>
      </c>
    </row>
    <row r="18" spans="1:11" ht="178.5" x14ac:dyDescent="0.2">
      <c r="A18" s="337" t="s">
        <v>512</v>
      </c>
      <c r="B18" s="265" t="s">
        <v>227</v>
      </c>
      <c r="C18" s="304">
        <v>0.32</v>
      </c>
      <c r="D18" s="208">
        <v>0.27</v>
      </c>
      <c r="E18" s="195"/>
      <c r="F18" s="219"/>
      <c r="G18" s="219"/>
      <c r="H18" s="187">
        <f>C18/D18*100</f>
        <v>118.5185185185185</v>
      </c>
      <c r="I18" s="249" t="s">
        <v>645</v>
      </c>
      <c r="J18" s="262"/>
      <c r="K18" s="262"/>
    </row>
    <row r="19" spans="1:11" ht="140.25" x14ac:dyDescent="0.2">
      <c r="A19" s="337" t="s">
        <v>549</v>
      </c>
      <c r="B19" s="211" t="s">
        <v>550</v>
      </c>
      <c r="C19" s="193">
        <v>95</v>
      </c>
      <c r="D19" s="208">
        <v>90.2</v>
      </c>
      <c r="E19" s="195"/>
      <c r="F19" s="219"/>
      <c r="G19" s="219"/>
      <c r="H19" s="187">
        <f t="shared" si="2"/>
        <v>94.94736842105263</v>
      </c>
      <c r="I19" s="246" t="s">
        <v>635</v>
      </c>
      <c r="K19" s="262"/>
    </row>
    <row r="20" spans="1:11" ht="267.75" x14ac:dyDescent="0.2">
      <c r="A20" s="337" t="s">
        <v>513</v>
      </c>
      <c r="B20" s="211" t="s">
        <v>227</v>
      </c>
      <c r="C20" s="193">
        <v>27.4</v>
      </c>
      <c r="D20" s="187">
        <v>25.5</v>
      </c>
      <c r="E20" s="195"/>
      <c r="F20" s="185"/>
      <c r="G20" s="185"/>
      <c r="H20" s="466">
        <f t="shared" si="2"/>
        <v>93.065693430656935</v>
      </c>
      <c r="I20" s="249" t="s">
        <v>646</v>
      </c>
    </row>
    <row r="21" spans="1:11" ht="204" x14ac:dyDescent="0.2">
      <c r="A21" s="337" t="s">
        <v>548</v>
      </c>
      <c r="B21" s="211" t="s">
        <v>501</v>
      </c>
      <c r="C21" s="184">
        <v>95.7</v>
      </c>
      <c r="D21" s="208">
        <v>42.9</v>
      </c>
      <c r="E21" s="195"/>
      <c r="F21" s="295"/>
      <c r="G21" s="295"/>
      <c r="H21" s="466">
        <f>C21/D21*100</f>
        <v>223.07692307692309</v>
      </c>
      <c r="I21" s="249" t="s">
        <v>647</v>
      </c>
    </row>
    <row r="22" spans="1:11" x14ac:dyDescent="0.2">
      <c r="H22" s="187"/>
    </row>
    <row r="25" spans="1:11" ht="41.25" customHeight="1" x14ac:dyDescent="0.2">
      <c r="A25" s="469"/>
      <c r="B25" s="469"/>
      <c r="C25" s="469"/>
      <c r="D25" s="469"/>
      <c r="E25" s="469"/>
      <c r="F25" s="469"/>
      <c r="G25" s="469"/>
      <c r="H25" s="469"/>
      <c r="I25" s="469"/>
    </row>
  </sheetData>
  <mergeCells count="3">
    <mergeCell ref="A3:I3"/>
    <mergeCell ref="A25:I25"/>
    <mergeCell ref="A5:I5"/>
  </mergeCells>
  <pageMargins left="0.70866141732283472" right="0.70866141732283472" top="0.74803149606299213" bottom="0.74803149606299213" header="0.31496062992125984" footer="0.31496062992125984"/>
  <pageSetup paperSize="9" scale="65" orientation="landscape"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A1:I19"/>
  <sheetViews>
    <sheetView view="pageBreakPreview" topLeftCell="A13" zoomScale="98" zoomScaleNormal="100" zoomScaleSheetLayoutView="98" workbookViewId="0">
      <selection activeCell="F12" sqref="F12"/>
    </sheetView>
  </sheetViews>
  <sheetFormatPr defaultRowHeight="12.75" x14ac:dyDescent="0.2"/>
  <cols>
    <col min="1" max="1" width="20.85546875" style="81" customWidth="1"/>
    <col min="2" max="2" width="9.5703125" style="81" customWidth="1"/>
    <col min="3" max="3" width="14.85546875" style="81" customWidth="1"/>
    <col min="4" max="4" width="14.28515625" style="81" customWidth="1"/>
    <col min="5" max="5" width="11.85546875" style="81" customWidth="1"/>
    <col min="6" max="7" width="10.7109375" style="81" customWidth="1"/>
    <col min="8" max="8" width="13.85546875" style="81" customWidth="1"/>
    <col min="9" max="9" width="37.425781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222.75" customHeight="1" x14ac:dyDescent="0.2">
      <c r="A5" s="470" t="s">
        <v>514</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63.75" x14ac:dyDescent="0.2">
      <c r="A9" s="189" t="s">
        <v>363</v>
      </c>
      <c r="B9" s="185" t="s">
        <v>208</v>
      </c>
      <c r="C9" s="232">
        <v>18460659</v>
      </c>
      <c r="D9" s="232">
        <v>18460646.4494</v>
      </c>
      <c r="E9" s="232">
        <f>D9-C9</f>
        <v>-12.550599999725819</v>
      </c>
      <c r="F9" s="232">
        <v>8.6999999999999993</v>
      </c>
      <c r="G9" s="232">
        <v>3.9</v>
      </c>
      <c r="H9" s="233">
        <f>D9/C9*100</f>
        <v>99.999932014344665</v>
      </c>
      <c r="I9" s="191" t="s">
        <v>577</v>
      </c>
    </row>
    <row r="10" spans="1:9" ht="38.25" x14ac:dyDescent="0.2">
      <c r="A10" s="189" t="s">
        <v>217</v>
      </c>
      <c r="B10" s="185"/>
      <c r="C10" s="242"/>
      <c r="D10" s="242"/>
      <c r="E10" s="222"/>
      <c r="F10" s="231"/>
      <c r="G10" s="231"/>
      <c r="H10" s="223"/>
      <c r="I10" s="185"/>
    </row>
    <row r="11" spans="1:9" ht="94.5" x14ac:dyDescent="0.2">
      <c r="A11" s="302" t="s">
        <v>369</v>
      </c>
      <c r="B11" s="184" t="s">
        <v>370</v>
      </c>
      <c r="C11" s="229">
        <v>805100</v>
      </c>
      <c r="D11" s="229">
        <v>805100</v>
      </c>
      <c r="E11" s="229">
        <f>D11-C11</f>
        <v>0</v>
      </c>
      <c r="F11" s="235"/>
      <c r="G11" s="224"/>
      <c r="H11" s="223">
        <f t="shared" ref="H11:H14" si="0">D11/C11*100</f>
        <v>100</v>
      </c>
      <c r="I11" s="219" t="s">
        <v>569</v>
      </c>
    </row>
    <row r="12" spans="1:9" ht="111" customHeight="1" x14ac:dyDescent="0.2">
      <c r="A12" s="302" t="s">
        <v>515</v>
      </c>
      <c r="B12" s="184" t="s">
        <v>235</v>
      </c>
      <c r="C12" s="229">
        <v>60</v>
      </c>
      <c r="D12" s="229">
        <v>60</v>
      </c>
      <c r="E12" s="229">
        <f>D12-C12</f>
        <v>0</v>
      </c>
      <c r="F12" s="250"/>
      <c r="G12" s="231"/>
      <c r="H12" s="223">
        <f t="shared" si="0"/>
        <v>100</v>
      </c>
      <c r="I12" s="219" t="s">
        <v>569</v>
      </c>
    </row>
    <row r="13" spans="1:9" ht="364.5" customHeight="1" x14ac:dyDescent="0.2">
      <c r="A13" s="388" t="s">
        <v>516</v>
      </c>
      <c r="B13" s="184" t="s">
        <v>235</v>
      </c>
      <c r="C13" s="229">
        <v>4499020</v>
      </c>
      <c r="D13" s="229">
        <v>4471898</v>
      </c>
      <c r="E13" s="229">
        <f t="shared" ref="E13:E14" si="1">D13-C13</f>
        <v>-27122</v>
      </c>
      <c r="F13" s="250"/>
      <c r="G13" s="231"/>
      <c r="H13" s="223">
        <f t="shared" si="0"/>
        <v>99.397157603211355</v>
      </c>
      <c r="I13" s="330" t="s">
        <v>634</v>
      </c>
    </row>
    <row r="14" spans="1:9" ht="94.5" x14ac:dyDescent="0.2">
      <c r="A14" s="302" t="s">
        <v>517</v>
      </c>
      <c r="B14" s="184" t="s">
        <v>493</v>
      </c>
      <c r="C14" s="229">
        <v>80</v>
      </c>
      <c r="D14" s="229">
        <v>80</v>
      </c>
      <c r="E14" s="229">
        <f t="shared" si="1"/>
        <v>0</v>
      </c>
      <c r="F14" s="229"/>
      <c r="G14" s="229"/>
      <c r="H14" s="229">
        <f t="shared" si="0"/>
        <v>100</v>
      </c>
      <c r="I14" s="219" t="s">
        <v>569</v>
      </c>
    </row>
    <row r="16" spans="1:9" ht="34.5" customHeight="1" x14ac:dyDescent="0.2">
      <c r="A16" s="469"/>
      <c r="B16" s="469"/>
      <c r="C16" s="469"/>
      <c r="D16" s="469"/>
      <c r="E16" s="469"/>
      <c r="F16" s="469"/>
      <c r="G16" s="469"/>
      <c r="H16" s="469"/>
      <c r="I16" s="469"/>
    </row>
    <row r="19" ht="11.25" customHeight="1" x14ac:dyDescent="0.2"/>
  </sheetData>
  <mergeCells count="3">
    <mergeCell ref="A3:I3"/>
    <mergeCell ref="A16:I16"/>
    <mergeCell ref="A5:I5"/>
  </mergeCells>
  <pageMargins left="0.70866141732283472" right="0.70866141732283472" top="0.74803149606299213" bottom="0.74803149606299213" header="0.31496062992125984" footer="0.31496062992125984"/>
  <pageSetup paperSize="9" scale="72"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A1:L48"/>
  <sheetViews>
    <sheetView view="pageBreakPreview" zoomScale="96" zoomScaleNormal="100" zoomScaleSheetLayoutView="96" workbookViewId="0">
      <selection activeCell="K9" sqref="K9"/>
    </sheetView>
  </sheetViews>
  <sheetFormatPr defaultRowHeight="12.75" x14ac:dyDescent="0.2"/>
  <cols>
    <col min="1" max="1" width="20.85546875" style="81" customWidth="1"/>
    <col min="2" max="2" width="10" style="81" customWidth="1"/>
    <col min="3" max="3" width="13" style="81" customWidth="1"/>
    <col min="4" max="4" width="13.28515625" style="81" customWidth="1"/>
    <col min="5" max="5" width="13.140625" style="81" customWidth="1"/>
    <col min="6" max="6" width="11.5703125" style="81" customWidth="1"/>
    <col min="7" max="7" width="10.7109375" style="81" customWidth="1"/>
    <col min="8" max="8" width="13.85546875" style="81" customWidth="1"/>
    <col min="9" max="9" width="31.28515625" style="81" customWidth="1"/>
    <col min="11" max="11" width="15.42578125" customWidth="1"/>
  </cols>
  <sheetData>
    <row r="1" spans="1:12" ht="15.75" x14ac:dyDescent="0.25">
      <c r="I1" s="174" t="s">
        <v>414</v>
      </c>
    </row>
    <row r="2" spans="1:12" ht="15.75" x14ac:dyDescent="0.25">
      <c r="I2" s="174"/>
    </row>
    <row r="3" spans="1:12" ht="18.75" x14ac:dyDescent="0.3">
      <c r="A3" s="468" t="s">
        <v>415</v>
      </c>
      <c r="B3" s="468"/>
      <c r="C3" s="468"/>
      <c r="D3" s="468"/>
      <c r="E3" s="468"/>
      <c r="F3" s="468"/>
      <c r="G3" s="468"/>
      <c r="H3" s="468"/>
      <c r="I3" s="468"/>
    </row>
    <row r="4" spans="1:12" x14ac:dyDescent="0.2">
      <c r="A4" s="85"/>
      <c r="B4" s="85"/>
      <c r="C4" s="85"/>
      <c r="D4" s="85"/>
      <c r="E4" s="85"/>
      <c r="F4" s="85"/>
      <c r="G4" s="85"/>
      <c r="H4" s="85"/>
      <c r="I4" s="85"/>
    </row>
    <row r="5" spans="1:12" ht="135.75" customHeight="1" x14ac:dyDescent="0.2">
      <c r="A5" s="470" t="s">
        <v>518</v>
      </c>
      <c r="B5" s="470"/>
      <c r="C5" s="470"/>
      <c r="D5" s="470"/>
      <c r="E5" s="470"/>
      <c r="F5" s="470"/>
      <c r="G5" s="470"/>
      <c r="H5" s="470"/>
      <c r="I5" s="470"/>
    </row>
    <row r="7" spans="1:12" ht="51" x14ac:dyDescent="0.2">
      <c r="A7" s="180" t="s">
        <v>5</v>
      </c>
      <c r="B7" s="180" t="s">
        <v>210</v>
      </c>
      <c r="C7" s="180" t="s">
        <v>211</v>
      </c>
      <c r="D7" s="180" t="s">
        <v>401</v>
      </c>
      <c r="E7" s="180" t="s">
        <v>218</v>
      </c>
      <c r="F7" s="180" t="s">
        <v>255</v>
      </c>
      <c r="G7" s="180" t="s">
        <v>256</v>
      </c>
      <c r="H7" s="180" t="s">
        <v>213</v>
      </c>
      <c r="I7" s="180" t="s">
        <v>257</v>
      </c>
    </row>
    <row r="8" spans="1:12" x14ac:dyDescent="0.2">
      <c r="A8" s="181">
        <v>1</v>
      </c>
      <c r="B8" s="181">
        <v>2</v>
      </c>
      <c r="C8" s="181">
        <v>3</v>
      </c>
      <c r="D8" s="181">
        <v>4</v>
      </c>
      <c r="E8" s="181">
        <v>5</v>
      </c>
      <c r="F8" s="181">
        <v>6</v>
      </c>
      <c r="G8" s="181">
        <v>7</v>
      </c>
      <c r="H8" s="181">
        <v>8</v>
      </c>
      <c r="I8" s="181">
        <v>9</v>
      </c>
    </row>
    <row r="9" spans="1:12" ht="159" customHeight="1" x14ac:dyDescent="0.2">
      <c r="A9" s="189" t="s">
        <v>364</v>
      </c>
      <c r="B9" s="185" t="s">
        <v>208</v>
      </c>
      <c r="C9" s="218">
        <f>C10+C11+C12+C13+C14+C15+C16+C17+C18+C19+C20+C21+C22+C23+C24+C25+C26</f>
        <v>28532264</v>
      </c>
      <c r="D9" s="218">
        <f>D10+D11+D12+D13+D14+D15+D16+D17+D18+D19+D20+D21+D22+D23+D24+D25+D26</f>
        <v>28522769.21373</v>
      </c>
      <c r="E9" s="232">
        <f>D9-C9</f>
        <v>-9494.7862700000405</v>
      </c>
      <c r="F9" s="218">
        <f>F10+F11+F12+F13+F14+F15+F16+F17+F18+F19+F20+F21+F22+F23+F24+F25+F26</f>
        <v>1582.6623499996431</v>
      </c>
      <c r="G9" s="218">
        <f>G10+G11+G12+G13+G14+G15+G16+G17+G18+G19+G20+G21+G22+G23+G24+G25+G26</f>
        <v>7912.12392000003</v>
      </c>
      <c r="H9" s="233">
        <f>D9/C9*100</f>
        <v>99.966722632771095</v>
      </c>
      <c r="I9" s="263" t="s">
        <v>596</v>
      </c>
      <c r="K9" s="309"/>
    </row>
    <row r="10" spans="1:12" x14ac:dyDescent="0.2">
      <c r="A10" s="209" t="s">
        <v>316</v>
      </c>
      <c r="B10" s="211" t="s">
        <v>208</v>
      </c>
      <c r="C10" s="310">
        <v>1072442</v>
      </c>
      <c r="D10" s="265">
        <v>1072441.9056899999</v>
      </c>
      <c r="E10" s="265">
        <f>D10-C10</f>
        <v>-9.4310000073164701E-2</v>
      </c>
      <c r="F10" s="267">
        <v>9.4310000073164701E-2</v>
      </c>
      <c r="G10" s="211"/>
      <c r="H10" s="266">
        <f t="shared" ref="H10:H26" si="0">D10/C10*100</f>
        <v>99.999991206051234</v>
      </c>
      <c r="I10" s="264" t="s">
        <v>592</v>
      </c>
      <c r="K10" s="309"/>
      <c r="L10" s="309"/>
    </row>
    <row r="11" spans="1:12" x14ac:dyDescent="0.2">
      <c r="A11" s="209" t="s">
        <v>307</v>
      </c>
      <c r="B11" s="211" t="s">
        <v>208</v>
      </c>
      <c r="C11" s="310">
        <v>1245375</v>
      </c>
      <c r="D11" s="265">
        <v>1245374.5812299999</v>
      </c>
      <c r="E11" s="265">
        <f t="shared" ref="E11:E26" si="1">D11-C11</f>
        <v>-0.41877000010572374</v>
      </c>
      <c r="F11" s="267">
        <v>0.41877000010572402</v>
      </c>
      <c r="G11" s="211"/>
      <c r="H11" s="266">
        <f t="shared" si="0"/>
        <v>99.999966373983725</v>
      </c>
      <c r="I11" s="264" t="s">
        <v>592</v>
      </c>
      <c r="K11" s="309"/>
      <c r="L11" s="309"/>
    </row>
    <row r="12" spans="1:12" ht="25.5" x14ac:dyDescent="0.2">
      <c r="A12" s="209" t="s">
        <v>308</v>
      </c>
      <c r="B12" s="211" t="s">
        <v>208</v>
      </c>
      <c r="C12" s="310">
        <v>3233126</v>
      </c>
      <c r="D12" s="265">
        <v>3233105.1011800002</v>
      </c>
      <c r="E12" s="265">
        <f t="shared" si="1"/>
        <v>-20.89881999976933</v>
      </c>
      <c r="F12" s="267">
        <v>20.898819999769302</v>
      </c>
      <c r="G12" s="211"/>
      <c r="H12" s="266">
        <f t="shared" si="0"/>
        <v>99.999353603292917</v>
      </c>
      <c r="I12" s="264" t="s">
        <v>593</v>
      </c>
      <c r="K12" s="309"/>
      <c r="L12" s="309"/>
    </row>
    <row r="13" spans="1:12" ht="25.5" x14ac:dyDescent="0.2">
      <c r="A13" s="209" t="s">
        <v>372</v>
      </c>
      <c r="B13" s="211" t="s">
        <v>208</v>
      </c>
      <c r="C13" s="310">
        <v>1009990</v>
      </c>
      <c r="D13" s="265">
        <v>1006122.52175</v>
      </c>
      <c r="E13" s="265">
        <f t="shared" si="1"/>
        <v>-3867.4782500000438</v>
      </c>
      <c r="F13" s="267"/>
      <c r="G13" s="267">
        <v>3867.4782500000401</v>
      </c>
      <c r="H13" s="266">
        <f t="shared" si="0"/>
        <v>99.617077570074954</v>
      </c>
      <c r="I13" s="264" t="s">
        <v>597</v>
      </c>
      <c r="K13" s="309"/>
      <c r="L13" s="309"/>
    </row>
    <row r="14" spans="1:12" ht="38.25" x14ac:dyDescent="0.2">
      <c r="A14" s="209" t="s">
        <v>309</v>
      </c>
      <c r="B14" s="211" t="s">
        <v>208</v>
      </c>
      <c r="C14" s="310">
        <v>2135674</v>
      </c>
      <c r="D14" s="265">
        <v>2135673.7551500001</v>
      </c>
      <c r="E14" s="265">
        <f t="shared" si="1"/>
        <v>-0.24484999990090728</v>
      </c>
      <c r="F14" s="267">
        <v>0.244849999900907</v>
      </c>
      <c r="G14" s="267"/>
      <c r="H14" s="266">
        <f t="shared" si="0"/>
        <v>99.999988535235246</v>
      </c>
      <c r="I14" s="264" t="s">
        <v>592</v>
      </c>
      <c r="K14" s="309"/>
      <c r="L14" s="309"/>
    </row>
    <row r="15" spans="1:12" ht="25.5" x14ac:dyDescent="0.2">
      <c r="A15" s="209" t="s">
        <v>310</v>
      </c>
      <c r="B15" s="211" t="s">
        <v>208</v>
      </c>
      <c r="C15" s="310">
        <v>1718450</v>
      </c>
      <c r="D15" s="265">
        <v>1718444.71025</v>
      </c>
      <c r="E15" s="265">
        <f t="shared" si="1"/>
        <v>-5.2897499999962747</v>
      </c>
      <c r="F15" s="267">
        <v>5.2897499999962703</v>
      </c>
      <c r="G15" s="267"/>
      <c r="H15" s="266">
        <f t="shared" si="0"/>
        <v>99.999692178998515</v>
      </c>
      <c r="I15" s="264" t="s">
        <v>594</v>
      </c>
      <c r="K15" s="309"/>
      <c r="L15" s="309"/>
    </row>
    <row r="16" spans="1:12" ht="25.5" x14ac:dyDescent="0.2">
      <c r="A16" s="209" t="s">
        <v>373</v>
      </c>
      <c r="B16" s="211" t="s">
        <v>208</v>
      </c>
      <c r="C16" s="310">
        <v>1088023</v>
      </c>
      <c r="D16" s="265">
        <v>1086602.9702300001</v>
      </c>
      <c r="E16" s="265">
        <f t="shared" si="1"/>
        <v>-1420.0297699999064</v>
      </c>
      <c r="F16" s="267">
        <v>1420.0297699999001</v>
      </c>
      <c r="G16" s="267"/>
      <c r="H16" s="266">
        <f t="shared" si="0"/>
        <v>99.869485316946438</v>
      </c>
      <c r="I16" s="264" t="s">
        <v>593</v>
      </c>
      <c r="K16" s="309"/>
      <c r="L16" s="309"/>
    </row>
    <row r="17" spans="1:12" ht="25.5" x14ac:dyDescent="0.2">
      <c r="A17" s="209" t="s">
        <v>374</v>
      </c>
      <c r="B17" s="211" t="s">
        <v>208</v>
      </c>
      <c r="C17" s="310">
        <v>1516934</v>
      </c>
      <c r="D17" s="265">
        <v>1516933.6758399999</v>
      </c>
      <c r="E17" s="265">
        <f t="shared" si="1"/>
        <v>-0.32416000007651746</v>
      </c>
      <c r="F17" s="267">
        <v>0.32416000007651702</v>
      </c>
      <c r="G17" s="267"/>
      <c r="H17" s="266">
        <f t="shared" si="0"/>
        <v>99.999978630579832</v>
      </c>
      <c r="I17" s="264" t="s">
        <v>592</v>
      </c>
      <c r="K17" s="309"/>
      <c r="L17" s="309"/>
    </row>
    <row r="18" spans="1:12" x14ac:dyDescent="0.2">
      <c r="A18" s="209" t="s">
        <v>375</v>
      </c>
      <c r="B18" s="211" t="s">
        <v>208</v>
      </c>
      <c r="C18" s="310">
        <v>902692</v>
      </c>
      <c r="D18" s="265">
        <v>902691.86257</v>
      </c>
      <c r="E18" s="265">
        <f t="shared" si="1"/>
        <v>-0.13743000000249594</v>
      </c>
      <c r="F18" s="267">
        <v>0.137430000002496</v>
      </c>
      <c r="G18" s="267"/>
      <c r="H18" s="266">
        <f t="shared" si="0"/>
        <v>99.999984775538053</v>
      </c>
      <c r="I18" s="264" t="s">
        <v>592</v>
      </c>
      <c r="K18" s="309"/>
      <c r="L18" s="309"/>
    </row>
    <row r="19" spans="1:12" ht="25.5" x14ac:dyDescent="0.2">
      <c r="A19" s="209" t="s">
        <v>311</v>
      </c>
      <c r="B19" s="211" t="s">
        <v>208</v>
      </c>
      <c r="C19" s="310">
        <v>1476193</v>
      </c>
      <c r="D19" s="265">
        <v>1472148.35433</v>
      </c>
      <c r="E19" s="265">
        <f t="shared" si="1"/>
        <v>-4044.6456699999981</v>
      </c>
      <c r="F19" s="267"/>
      <c r="G19" s="267">
        <v>4044.6456699999899</v>
      </c>
      <c r="H19" s="266">
        <f t="shared" si="0"/>
        <v>99.726008342405095</v>
      </c>
      <c r="I19" s="264" t="s">
        <v>597</v>
      </c>
      <c r="K19" s="309"/>
      <c r="L19" s="309"/>
    </row>
    <row r="20" spans="1:12" ht="25.5" x14ac:dyDescent="0.2">
      <c r="A20" s="209" t="s">
        <v>376</v>
      </c>
      <c r="B20" s="211" t="s">
        <v>208</v>
      </c>
      <c r="C20" s="310">
        <v>1467260</v>
      </c>
      <c r="D20" s="265">
        <v>1467199.8714999999</v>
      </c>
      <c r="E20" s="265">
        <f t="shared" si="1"/>
        <v>-60.128500000108033</v>
      </c>
      <c r="F20" s="267">
        <v>60.128500000107998</v>
      </c>
      <c r="G20" s="211"/>
      <c r="H20" s="266">
        <f t="shared" si="0"/>
        <v>99.99590198737782</v>
      </c>
      <c r="I20" s="264" t="s">
        <v>593</v>
      </c>
      <c r="K20" s="309"/>
      <c r="L20" s="309"/>
    </row>
    <row r="21" spans="1:12" ht="51" x14ac:dyDescent="0.2">
      <c r="A21" s="209" t="s">
        <v>312</v>
      </c>
      <c r="B21" s="211" t="s">
        <v>208</v>
      </c>
      <c r="C21" s="310">
        <v>899572</v>
      </c>
      <c r="D21" s="265">
        <v>899504.40798000002</v>
      </c>
      <c r="E21" s="265">
        <f t="shared" si="1"/>
        <v>-67.592019999981858</v>
      </c>
      <c r="F21" s="267">
        <v>67.5920199999819</v>
      </c>
      <c r="G21" s="211"/>
      <c r="H21" s="266">
        <f t="shared" si="0"/>
        <v>99.992486202327342</v>
      </c>
      <c r="I21" s="264" t="s">
        <v>595</v>
      </c>
      <c r="K21" s="309"/>
      <c r="L21" s="309"/>
    </row>
    <row r="22" spans="1:12" ht="25.5" x14ac:dyDescent="0.2">
      <c r="A22" s="209" t="s">
        <v>377</v>
      </c>
      <c r="B22" s="211" t="s">
        <v>208</v>
      </c>
      <c r="C22" s="310">
        <v>645727</v>
      </c>
      <c r="D22" s="265">
        <v>645726.40133000002</v>
      </c>
      <c r="E22" s="265">
        <f t="shared" si="1"/>
        <v>-0.59866999997757375</v>
      </c>
      <c r="F22" s="267">
        <v>0.59866999997757298</v>
      </c>
      <c r="G22" s="211"/>
      <c r="H22" s="266">
        <f t="shared" si="0"/>
        <v>99.999907287445012</v>
      </c>
      <c r="I22" s="264" t="s">
        <v>592</v>
      </c>
      <c r="K22" s="309"/>
      <c r="L22" s="309"/>
    </row>
    <row r="23" spans="1:12" ht="25.5" x14ac:dyDescent="0.2">
      <c r="A23" s="209" t="s">
        <v>313</v>
      </c>
      <c r="B23" s="211" t="s">
        <v>208</v>
      </c>
      <c r="C23" s="310">
        <v>3790741</v>
      </c>
      <c r="D23" s="265">
        <v>3790740.7028100002</v>
      </c>
      <c r="E23" s="265">
        <f t="shared" si="1"/>
        <v>-0.29718999983742833</v>
      </c>
      <c r="F23" s="267">
        <v>0.297189999837428</v>
      </c>
      <c r="G23" s="211"/>
      <c r="H23" s="266">
        <f t="shared" si="0"/>
        <v>99.999992160108022</v>
      </c>
      <c r="I23" s="264" t="s">
        <v>592</v>
      </c>
      <c r="K23" s="309"/>
      <c r="L23" s="309"/>
    </row>
    <row r="24" spans="1:12" x14ac:dyDescent="0.2">
      <c r="A24" s="209" t="s">
        <v>378</v>
      </c>
      <c r="B24" s="211" t="s">
        <v>208</v>
      </c>
      <c r="C24" s="310">
        <v>2242911</v>
      </c>
      <c r="D24" s="265">
        <v>2242905.8083000001</v>
      </c>
      <c r="E24" s="265">
        <f t="shared" si="1"/>
        <v>-5.1916999998502433</v>
      </c>
      <c r="F24" s="267">
        <v>5.1916999998502398</v>
      </c>
      <c r="G24" s="211"/>
      <c r="H24" s="266">
        <f t="shared" si="0"/>
        <v>99.999768528488204</v>
      </c>
      <c r="I24" s="264" t="s">
        <v>592</v>
      </c>
      <c r="K24" s="309"/>
      <c r="L24" s="309"/>
    </row>
    <row r="25" spans="1:12" ht="25.5" x14ac:dyDescent="0.2">
      <c r="A25" s="209" t="s">
        <v>379</v>
      </c>
      <c r="B25" s="211" t="s">
        <v>208</v>
      </c>
      <c r="C25" s="310">
        <v>2200047</v>
      </c>
      <c r="D25" s="265">
        <v>2200046.34546</v>
      </c>
      <c r="E25" s="265">
        <f t="shared" si="1"/>
        <v>-0.65454000001773238</v>
      </c>
      <c r="F25" s="267">
        <v>0.65454000001773205</v>
      </c>
      <c r="G25" s="211"/>
      <c r="H25" s="266">
        <f t="shared" si="0"/>
        <v>99.999970248817419</v>
      </c>
      <c r="I25" s="264" t="s">
        <v>593</v>
      </c>
      <c r="K25" s="309"/>
      <c r="L25" s="309"/>
    </row>
    <row r="26" spans="1:12" ht="25.5" x14ac:dyDescent="0.2">
      <c r="A26" s="209" t="s">
        <v>380</v>
      </c>
      <c r="B26" s="310" t="s">
        <v>208</v>
      </c>
      <c r="C26" s="310">
        <v>1887107</v>
      </c>
      <c r="D26" s="265">
        <v>1887106.23813</v>
      </c>
      <c r="E26" s="265">
        <f t="shared" si="1"/>
        <v>-0.76187000004574656</v>
      </c>
      <c r="F26" s="267">
        <v>0.76187000004574601</v>
      </c>
      <c r="G26" s="211"/>
      <c r="H26" s="266">
        <f t="shared" si="0"/>
        <v>99.99995962762047</v>
      </c>
      <c r="I26" s="264" t="s">
        <v>593</v>
      </c>
      <c r="K26" s="309"/>
      <c r="L26" s="309"/>
    </row>
    <row r="27" spans="1:12" ht="38.25" x14ac:dyDescent="0.2">
      <c r="A27" s="189" t="s">
        <v>217</v>
      </c>
      <c r="B27" s="185"/>
      <c r="C27" s="242"/>
      <c r="D27" s="242"/>
      <c r="E27" s="222"/>
      <c r="F27" s="231"/>
      <c r="G27" s="231"/>
      <c r="H27" s="223"/>
      <c r="I27" s="219"/>
    </row>
    <row r="28" spans="1:12" ht="54.75" customHeight="1" x14ac:dyDescent="0.2">
      <c r="A28" s="183" t="s">
        <v>371</v>
      </c>
      <c r="B28" s="184" t="s">
        <v>260</v>
      </c>
      <c r="C28" s="235">
        <f>C29+C30+C31+C32+C33+C34+C35+C36+C37+C38+C39+C40+C41+C42+C43+C44+C45</f>
        <v>4521034</v>
      </c>
      <c r="D28" s="229">
        <f>D29+D30+D31+D32+D33+D34+D35+D36+D37+D38+D39+D40+D41+D42+D43+D44+D45</f>
        <v>4079450</v>
      </c>
      <c r="E28" s="229">
        <f t="shared" ref="E28" si="2">D28-C28</f>
        <v>-441584</v>
      </c>
      <c r="F28" s="224"/>
      <c r="G28" s="224"/>
      <c r="H28" s="266">
        <f>D28/C28*100</f>
        <v>90.232676861089743</v>
      </c>
      <c r="I28" s="208"/>
    </row>
    <row r="29" spans="1:12" ht="127.5" x14ac:dyDescent="0.2">
      <c r="A29" s="209" t="s">
        <v>316</v>
      </c>
      <c r="B29" s="211" t="s">
        <v>260</v>
      </c>
      <c r="C29" s="251">
        <v>156860</v>
      </c>
      <c r="D29" s="251">
        <v>130892</v>
      </c>
      <c r="E29" s="251">
        <f>D29-C29</f>
        <v>-25968</v>
      </c>
      <c r="F29" s="240"/>
      <c r="G29" s="240"/>
      <c r="H29" s="241">
        <f>D29/C29*100</f>
        <v>83.445110289430062</v>
      </c>
      <c r="I29" s="191" t="s">
        <v>614</v>
      </c>
      <c r="L29" s="381"/>
    </row>
    <row r="30" spans="1:12" ht="127.5" x14ac:dyDescent="0.2">
      <c r="A30" s="209" t="s">
        <v>307</v>
      </c>
      <c r="B30" s="211" t="s">
        <v>260</v>
      </c>
      <c r="C30" s="251">
        <v>202905</v>
      </c>
      <c r="D30" s="251">
        <v>189252</v>
      </c>
      <c r="E30" s="251">
        <f t="shared" ref="E30:E45" si="3">D30-C30</f>
        <v>-13653</v>
      </c>
      <c r="F30" s="240"/>
      <c r="G30" s="240"/>
      <c r="H30" s="241">
        <f t="shared" ref="H30:H45" si="4">D30/C30*100</f>
        <v>93.271235307163451</v>
      </c>
      <c r="I30" s="191" t="s">
        <v>615</v>
      </c>
      <c r="L30" s="381"/>
    </row>
    <row r="31" spans="1:12" ht="127.5" x14ac:dyDescent="0.2">
      <c r="A31" s="209" t="s">
        <v>308</v>
      </c>
      <c r="B31" s="211" t="s">
        <v>260</v>
      </c>
      <c r="C31" s="251">
        <v>562100</v>
      </c>
      <c r="D31" s="251">
        <v>559358</v>
      </c>
      <c r="E31" s="251">
        <f t="shared" si="3"/>
        <v>-2742</v>
      </c>
      <c r="F31" s="240"/>
      <c r="G31" s="240"/>
      <c r="H31" s="241">
        <f t="shared" si="4"/>
        <v>99.512186443693295</v>
      </c>
      <c r="I31" s="191" t="s">
        <v>616</v>
      </c>
      <c r="L31" s="381"/>
    </row>
    <row r="32" spans="1:12" ht="127.5" x14ac:dyDescent="0.2">
      <c r="A32" s="209" t="s">
        <v>372</v>
      </c>
      <c r="B32" s="211" t="s">
        <v>260</v>
      </c>
      <c r="C32" s="251">
        <v>161160</v>
      </c>
      <c r="D32" s="251">
        <v>134374</v>
      </c>
      <c r="E32" s="251">
        <f t="shared" si="3"/>
        <v>-26786</v>
      </c>
      <c r="F32" s="240"/>
      <c r="G32" s="240"/>
      <c r="H32" s="241">
        <f t="shared" si="4"/>
        <v>83.379250434350965</v>
      </c>
      <c r="I32" s="191" t="s">
        <v>617</v>
      </c>
      <c r="L32" s="381"/>
    </row>
    <row r="33" spans="1:12" ht="127.5" x14ac:dyDescent="0.2">
      <c r="A33" s="209" t="s">
        <v>309</v>
      </c>
      <c r="B33" s="211" t="s">
        <v>260</v>
      </c>
      <c r="C33" s="251">
        <v>275102</v>
      </c>
      <c r="D33" s="251">
        <v>196728</v>
      </c>
      <c r="E33" s="251">
        <f t="shared" si="3"/>
        <v>-78374</v>
      </c>
      <c r="F33" s="240"/>
      <c r="G33" s="240"/>
      <c r="H33" s="241">
        <f t="shared" si="4"/>
        <v>71.510930491235982</v>
      </c>
      <c r="I33" s="191" t="s">
        <v>618</v>
      </c>
      <c r="L33" s="381"/>
    </row>
    <row r="34" spans="1:12" ht="127.5" x14ac:dyDescent="0.2">
      <c r="A34" s="209" t="s">
        <v>310</v>
      </c>
      <c r="B34" s="211" t="s">
        <v>260</v>
      </c>
      <c r="C34" s="251">
        <v>348300</v>
      </c>
      <c r="D34" s="407">
        <v>295287</v>
      </c>
      <c r="E34" s="251">
        <f t="shared" si="3"/>
        <v>-53013</v>
      </c>
      <c r="F34" s="240"/>
      <c r="G34" s="240"/>
      <c r="H34" s="241">
        <f t="shared" si="4"/>
        <v>84.779500430663219</v>
      </c>
      <c r="I34" s="191" t="s">
        <v>619</v>
      </c>
      <c r="L34" s="381"/>
    </row>
    <row r="35" spans="1:12" ht="100.5" customHeight="1" x14ac:dyDescent="0.2">
      <c r="A35" s="209" t="s">
        <v>373</v>
      </c>
      <c r="B35" s="211" t="s">
        <v>260</v>
      </c>
      <c r="C35" s="251">
        <v>107951</v>
      </c>
      <c r="D35" s="251">
        <v>92220</v>
      </c>
      <c r="E35" s="251">
        <f t="shared" si="3"/>
        <v>-15731</v>
      </c>
      <c r="F35" s="240"/>
      <c r="G35" s="240"/>
      <c r="H35" s="241">
        <f t="shared" si="4"/>
        <v>85.427647729062258</v>
      </c>
      <c r="I35" s="191" t="s">
        <v>620</v>
      </c>
      <c r="L35" s="381"/>
    </row>
    <row r="36" spans="1:12" ht="117" customHeight="1" x14ac:dyDescent="0.2">
      <c r="A36" s="209" t="s">
        <v>374</v>
      </c>
      <c r="B36" s="211" t="s">
        <v>260</v>
      </c>
      <c r="C36" s="251">
        <v>331410</v>
      </c>
      <c r="D36" s="251">
        <v>318461</v>
      </c>
      <c r="E36" s="251">
        <f t="shared" si="3"/>
        <v>-12949</v>
      </c>
      <c r="F36" s="240"/>
      <c r="G36" s="240"/>
      <c r="H36" s="241">
        <f t="shared" si="4"/>
        <v>96.09275519748951</v>
      </c>
      <c r="I36" s="191" t="s">
        <v>622</v>
      </c>
      <c r="L36" s="381"/>
    </row>
    <row r="37" spans="1:12" ht="127.5" x14ac:dyDescent="0.2">
      <c r="A37" s="209" t="s">
        <v>375</v>
      </c>
      <c r="B37" s="211" t="s">
        <v>260</v>
      </c>
      <c r="C37" s="251">
        <v>163716</v>
      </c>
      <c r="D37" s="251">
        <v>148870</v>
      </c>
      <c r="E37" s="251">
        <f t="shared" si="3"/>
        <v>-14846</v>
      </c>
      <c r="F37" s="240"/>
      <c r="G37" s="240"/>
      <c r="H37" s="241">
        <f t="shared" si="4"/>
        <v>90.931857607075671</v>
      </c>
      <c r="I37" s="191" t="s">
        <v>623</v>
      </c>
      <c r="L37" s="381"/>
    </row>
    <row r="38" spans="1:12" ht="114.75" x14ac:dyDescent="0.2">
      <c r="A38" s="209" t="s">
        <v>311</v>
      </c>
      <c r="B38" s="211" t="s">
        <v>260</v>
      </c>
      <c r="C38" s="251">
        <v>246090</v>
      </c>
      <c r="D38" s="251">
        <v>208152</v>
      </c>
      <c r="E38" s="251">
        <f t="shared" si="3"/>
        <v>-37938</v>
      </c>
      <c r="F38" s="240"/>
      <c r="G38" s="240"/>
      <c r="H38" s="241">
        <f t="shared" si="4"/>
        <v>84.58368889430696</v>
      </c>
      <c r="I38" s="191" t="s">
        <v>621</v>
      </c>
      <c r="L38" s="381"/>
    </row>
    <row r="39" spans="1:12" ht="127.5" x14ac:dyDescent="0.2">
      <c r="A39" s="209" t="s">
        <v>376</v>
      </c>
      <c r="B39" s="211" t="s">
        <v>260</v>
      </c>
      <c r="C39" s="251">
        <v>204000</v>
      </c>
      <c r="D39" s="251">
        <v>162865</v>
      </c>
      <c r="E39" s="251">
        <f t="shared" si="3"/>
        <v>-41135</v>
      </c>
      <c r="F39" s="240"/>
      <c r="G39" s="240"/>
      <c r="H39" s="241">
        <f t="shared" si="4"/>
        <v>79.835784313725483</v>
      </c>
      <c r="I39" s="191" t="s">
        <v>624</v>
      </c>
      <c r="L39" s="381"/>
    </row>
    <row r="40" spans="1:12" ht="127.5" x14ac:dyDescent="0.2">
      <c r="A40" s="209" t="s">
        <v>312</v>
      </c>
      <c r="B40" s="211" t="s">
        <v>260</v>
      </c>
      <c r="C40" s="251">
        <v>152710</v>
      </c>
      <c r="D40" s="251">
        <v>131563</v>
      </c>
      <c r="E40" s="251">
        <f t="shared" si="3"/>
        <v>-21147</v>
      </c>
      <c r="F40" s="240"/>
      <c r="G40" s="240"/>
      <c r="H40" s="241">
        <f t="shared" si="4"/>
        <v>86.152183877938583</v>
      </c>
      <c r="I40" s="191" t="s">
        <v>625</v>
      </c>
      <c r="L40" s="381"/>
    </row>
    <row r="41" spans="1:12" ht="127.5" x14ac:dyDescent="0.2">
      <c r="A41" s="209" t="s">
        <v>377</v>
      </c>
      <c r="B41" s="211" t="s">
        <v>260</v>
      </c>
      <c r="C41" s="251">
        <v>107820</v>
      </c>
      <c r="D41" s="251">
        <v>91354</v>
      </c>
      <c r="E41" s="251">
        <f t="shared" si="3"/>
        <v>-16466</v>
      </c>
      <c r="F41" s="240"/>
      <c r="G41" s="240"/>
      <c r="H41" s="241">
        <f t="shared" si="4"/>
        <v>84.728250788350962</v>
      </c>
      <c r="I41" s="191" t="s">
        <v>673</v>
      </c>
      <c r="L41" s="381"/>
    </row>
    <row r="42" spans="1:12" ht="127.5" x14ac:dyDescent="0.2">
      <c r="A42" s="209" t="s">
        <v>313</v>
      </c>
      <c r="B42" s="211" t="s">
        <v>260</v>
      </c>
      <c r="C42" s="251">
        <v>614850</v>
      </c>
      <c r="D42" s="251">
        <v>604059</v>
      </c>
      <c r="E42" s="251">
        <f t="shared" si="3"/>
        <v>-10791</v>
      </c>
      <c r="F42" s="240"/>
      <c r="G42" s="240"/>
      <c r="H42" s="241">
        <f t="shared" si="4"/>
        <v>98.244937789704807</v>
      </c>
      <c r="I42" s="191" t="s">
        <v>626</v>
      </c>
      <c r="L42" s="381"/>
    </row>
    <row r="43" spans="1:12" ht="127.5" x14ac:dyDescent="0.2">
      <c r="A43" s="209" t="s">
        <v>378</v>
      </c>
      <c r="B43" s="211" t="s">
        <v>260</v>
      </c>
      <c r="C43" s="251">
        <v>305510</v>
      </c>
      <c r="D43" s="251">
        <v>297618</v>
      </c>
      <c r="E43" s="251">
        <f t="shared" si="3"/>
        <v>-7892</v>
      </c>
      <c r="F43" s="240"/>
      <c r="G43" s="240"/>
      <c r="H43" s="241">
        <f t="shared" si="4"/>
        <v>97.416778501522046</v>
      </c>
      <c r="I43" s="191" t="s">
        <v>674</v>
      </c>
      <c r="L43" s="381"/>
    </row>
    <row r="44" spans="1:12" ht="127.5" x14ac:dyDescent="0.2">
      <c r="A44" s="209" t="s">
        <v>379</v>
      </c>
      <c r="B44" s="211" t="s">
        <v>260</v>
      </c>
      <c r="C44" s="251">
        <v>300550</v>
      </c>
      <c r="D44" s="251">
        <v>269048</v>
      </c>
      <c r="E44" s="251">
        <f t="shared" si="3"/>
        <v>-31502</v>
      </c>
      <c r="F44" s="240"/>
      <c r="G44" s="240"/>
      <c r="H44" s="241">
        <f t="shared" si="4"/>
        <v>89.518549326235231</v>
      </c>
      <c r="I44" s="191" t="s">
        <v>675</v>
      </c>
      <c r="L44" s="381"/>
    </row>
    <row r="45" spans="1:12" ht="127.5" x14ac:dyDescent="0.2">
      <c r="A45" s="209" t="s">
        <v>380</v>
      </c>
      <c r="B45" s="211" t="s">
        <v>260</v>
      </c>
      <c r="C45" s="251">
        <v>280000</v>
      </c>
      <c r="D45" s="408">
        <v>249349</v>
      </c>
      <c r="E45" s="251">
        <f t="shared" si="3"/>
        <v>-30651</v>
      </c>
      <c r="F45" s="240"/>
      <c r="G45" s="240"/>
      <c r="H45" s="241">
        <f t="shared" si="4"/>
        <v>89.05321428571429</v>
      </c>
      <c r="I45" s="191" t="s">
        <v>676</v>
      </c>
      <c r="L45" s="381"/>
    </row>
    <row r="46" spans="1:12" x14ac:dyDescent="0.2">
      <c r="C46" s="226"/>
    </row>
    <row r="48" spans="1:12" ht="29.25" customHeight="1" x14ac:dyDescent="0.2">
      <c r="A48" s="469"/>
      <c r="B48" s="469"/>
      <c r="C48" s="469"/>
      <c r="D48" s="469"/>
      <c r="E48" s="469"/>
      <c r="F48" s="469"/>
      <c r="G48" s="469"/>
      <c r="H48" s="469"/>
      <c r="I48" s="469"/>
    </row>
  </sheetData>
  <mergeCells count="3">
    <mergeCell ref="A3:I3"/>
    <mergeCell ref="A48:I48"/>
    <mergeCell ref="A5:I5"/>
  </mergeCells>
  <pageMargins left="0.70866141732283472" right="0.70866141732283472" top="0.74803149606299213" bottom="0.74803149606299213" header="0.31496062992125984" footer="0.31496062992125984"/>
  <pageSetup paperSize="9" scale="39" orientation="landscape"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A1:L47"/>
  <sheetViews>
    <sheetView view="pageBreakPreview" topLeftCell="A11" zoomScale="96" zoomScaleNormal="100" zoomScaleSheetLayoutView="96" workbookViewId="0">
      <selection activeCell="D9" sqref="D9"/>
    </sheetView>
  </sheetViews>
  <sheetFormatPr defaultRowHeight="12.75" x14ac:dyDescent="0.2"/>
  <cols>
    <col min="1" max="1" width="20.85546875" style="81" customWidth="1"/>
    <col min="2" max="2" width="10.140625" style="81" customWidth="1"/>
    <col min="3" max="4" width="11.85546875" style="81" customWidth="1"/>
    <col min="5" max="5" width="13.85546875" style="81" customWidth="1"/>
    <col min="6" max="7" width="10.7109375" style="81" customWidth="1"/>
    <col min="8" max="8" width="13.85546875" style="81" customWidth="1"/>
    <col min="9" max="9" width="31.28515625" style="81" customWidth="1"/>
    <col min="11" max="11" width="12.5703125" customWidth="1"/>
  </cols>
  <sheetData>
    <row r="1" spans="1:10" ht="15.75" x14ac:dyDescent="0.25">
      <c r="I1" s="174" t="s">
        <v>414</v>
      </c>
    </row>
    <row r="2" spans="1:10" ht="15.75" x14ac:dyDescent="0.25">
      <c r="I2" s="174"/>
    </row>
    <row r="3" spans="1:10" ht="18.75" x14ac:dyDescent="0.3">
      <c r="A3" s="468" t="s">
        <v>415</v>
      </c>
      <c r="B3" s="468"/>
      <c r="C3" s="468"/>
      <c r="D3" s="468"/>
      <c r="E3" s="468"/>
      <c r="F3" s="468"/>
      <c r="G3" s="468"/>
      <c r="H3" s="468"/>
      <c r="I3" s="468"/>
    </row>
    <row r="4" spans="1:10" x14ac:dyDescent="0.2">
      <c r="A4" s="85"/>
      <c r="B4" s="85"/>
      <c r="C4" s="85"/>
      <c r="D4" s="85"/>
      <c r="E4" s="85"/>
      <c r="F4" s="85"/>
      <c r="G4" s="85"/>
      <c r="H4" s="85"/>
      <c r="I4" s="85"/>
    </row>
    <row r="5" spans="1:10" ht="166.5" customHeight="1" x14ac:dyDescent="0.2">
      <c r="A5" s="470" t="s">
        <v>519</v>
      </c>
      <c r="B5" s="470"/>
      <c r="C5" s="470"/>
      <c r="D5" s="470"/>
      <c r="E5" s="470"/>
      <c r="F5" s="470"/>
      <c r="G5" s="470"/>
      <c r="H5" s="470"/>
      <c r="I5" s="470"/>
    </row>
    <row r="7" spans="1:10" ht="51" x14ac:dyDescent="0.2">
      <c r="A7" s="180" t="s">
        <v>5</v>
      </c>
      <c r="B7" s="180" t="s">
        <v>210</v>
      </c>
      <c r="C7" s="180" t="s">
        <v>211</v>
      </c>
      <c r="D7" s="180" t="s">
        <v>401</v>
      </c>
      <c r="E7" s="180" t="s">
        <v>218</v>
      </c>
      <c r="F7" s="180" t="s">
        <v>255</v>
      </c>
      <c r="G7" s="180" t="s">
        <v>256</v>
      </c>
      <c r="H7" s="180" t="s">
        <v>213</v>
      </c>
      <c r="I7" s="180" t="s">
        <v>257</v>
      </c>
    </row>
    <row r="8" spans="1:10" x14ac:dyDescent="0.2">
      <c r="A8" s="181">
        <v>1</v>
      </c>
      <c r="B8" s="181">
        <v>2</v>
      </c>
      <c r="C8" s="181">
        <v>3</v>
      </c>
      <c r="D8" s="181">
        <v>4</v>
      </c>
      <c r="E8" s="181">
        <v>5</v>
      </c>
      <c r="F8" s="181">
        <v>6</v>
      </c>
      <c r="G8" s="181">
        <v>7</v>
      </c>
      <c r="H8" s="181">
        <v>8</v>
      </c>
      <c r="I8" s="182">
        <v>9</v>
      </c>
    </row>
    <row r="9" spans="1:10" ht="123" customHeight="1" x14ac:dyDescent="0.2">
      <c r="A9" s="189" t="s">
        <v>365</v>
      </c>
      <c r="B9" s="185" t="s">
        <v>208</v>
      </c>
      <c r="C9" s="218">
        <f>C10+C11+C12+C13+C14+C15+C16+C17+C18+C19+C20+C21+C22+C23+C24+C25+C26</f>
        <v>1273891</v>
      </c>
      <c r="D9" s="218">
        <f>D10+D11+D12+D13+D14+D15+D16+D17+D18+D19+D20+D21+D22+D23+D24+D25+D26</f>
        <v>1240828.4410100002</v>
      </c>
      <c r="E9" s="232">
        <f>D9-C9</f>
        <v>-33062.558989999816</v>
      </c>
      <c r="F9" s="218">
        <f>F10+F11+F12+F13+F14+F15+F16+F17+F18+F19+F20+F21+F22+F23+F24+F25+F26</f>
        <v>6.0581000000001914</v>
      </c>
      <c r="G9" s="218">
        <f>G10+G11+G12+G13+G14+G15+G16+G17+G18+G19+G20+G21+G22+G23+G24+G25+G26</f>
        <v>33056.5</v>
      </c>
      <c r="H9" s="233">
        <f>D9/C9*100</f>
        <v>97.404600629881216</v>
      </c>
      <c r="I9" s="419" t="s">
        <v>655</v>
      </c>
    </row>
    <row r="10" spans="1:10" x14ac:dyDescent="0.2">
      <c r="A10" s="209" t="s">
        <v>306</v>
      </c>
      <c r="B10" s="211" t="s">
        <v>208</v>
      </c>
      <c r="C10" s="265">
        <v>71790</v>
      </c>
      <c r="D10" s="265">
        <v>71790</v>
      </c>
      <c r="E10" s="265">
        <f>D10-C10</f>
        <v>0</v>
      </c>
      <c r="F10" s="211"/>
      <c r="G10" s="211"/>
      <c r="H10" s="265">
        <f>D10/C10*100</f>
        <v>100</v>
      </c>
      <c r="I10" s="295"/>
    </row>
    <row r="11" spans="1:10" x14ac:dyDescent="0.2">
      <c r="A11" s="209" t="s">
        <v>307</v>
      </c>
      <c r="B11" s="211" t="s">
        <v>208</v>
      </c>
      <c r="C11" s="265">
        <v>110511</v>
      </c>
      <c r="D11" s="265">
        <v>110510.99911999999</v>
      </c>
      <c r="E11" s="265">
        <f t="shared" ref="E11:E26" si="0">D11-C11</f>
        <v>-8.800000068731606E-4</v>
      </c>
      <c r="F11" s="211"/>
      <c r="G11" s="211"/>
      <c r="H11" s="265">
        <f t="shared" ref="H11:H23" si="1">D11/C11*100</f>
        <v>99.999999203699176</v>
      </c>
      <c r="I11" s="295"/>
      <c r="J11" s="268"/>
    </row>
    <row r="12" spans="1:10" x14ac:dyDescent="0.2">
      <c r="A12" s="209" t="s">
        <v>308</v>
      </c>
      <c r="B12" s="211" t="s">
        <v>208</v>
      </c>
      <c r="C12" s="265">
        <v>136259</v>
      </c>
      <c r="D12" s="265">
        <v>136259</v>
      </c>
      <c r="E12" s="265">
        <f t="shared" si="0"/>
        <v>0</v>
      </c>
      <c r="F12" s="267"/>
      <c r="G12" s="211"/>
      <c r="H12" s="265">
        <f t="shared" si="1"/>
        <v>100</v>
      </c>
      <c r="I12" s="295"/>
    </row>
    <row r="13" spans="1:10" ht="38.25" x14ac:dyDescent="0.2">
      <c r="A13" s="209" t="s">
        <v>372</v>
      </c>
      <c r="B13" s="211" t="s">
        <v>208</v>
      </c>
      <c r="C13" s="265">
        <v>80295</v>
      </c>
      <c r="D13" s="265">
        <v>71700</v>
      </c>
      <c r="E13" s="265">
        <f t="shared" si="0"/>
        <v>-8595</v>
      </c>
      <c r="F13" s="265"/>
      <c r="G13" s="265">
        <v>8595</v>
      </c>
      <c r="H13" s="265">
        <f t="shared" si="1"/>
        <v>89.295722025032688</v>
      </c>
      <c r="I13" s="389" t="s">
        <v>649</v>
      </c>
    </row>
    <row r="14" spans="1:10" ht="38.25" x14ac:dyDescent="0.2">
      <c r="A14" s="209" t="s">
        <v>309</v>
      </c>
      <c r="B14" s="211" t="s">
        <v>208</v>
      </c>
      <c r="C14" s="265">
        <v>151504</v>
      </c>
      <c r="D14" s="265">
        <v>151503.174</v>
      </c>
      <c r="E14" s="265">
        <f t="shared" si="0"/>
        <v>-0.82600000000093132</v>
      </c>
      <c r="F14" s="265">
        <v>0.82600000000093099</v>
      </c>
      <c r="G14" s="265"/>
      <c r="H14" s="420">
        <f t="shared" si="1"/>
        <v>99.999454799873263</v>
      </c>
      <c r="I14" s="389" t="s">
        <v>592</v>
      </c>
    </row>
    <row r="15" spans="1:10" ht="357" x14ac:dyDescent="0.2">
      <c r="A15" s="209" t="s">
        <v>310</v>
      </c>
      <c r="B15" s="211" t="s">
        <v>208</v>
      </c>
      <c r="C15" s="265">
        <v>64675</v>
      </c>
      <c r="D15" s="265">
        <v>54160.499989999997</v>
      </c>
      <c r="E15" s="265">
        <f t="shared" si="0"/>
        <v>-10514.500010000003</v>
      </c>
      <c r="F15" s="265"/>
      <c r="G15" s="265">
        <v>10514.5</v>
      </c>
      <c r="H15" s="265">
        <f t="shared" si="1"/>
        <v>83.742558933127171</v>
      </c>
      <c r="I15" s="421" t="s">
        <v>650</v>
      </c>
    </row>
    <row r="16" spans="1:10" ht="120.75" customHeight="1" x14ac:dyDescent="0.2">
      <c r="A16" s="209" t="s">
        <v>382</v>
      </c>
      <c r="B16" s="211" t="s">
        <v>208</v>
      </c>
      <c r="C16" s="265">
        <v>17533</v>
      </c>
      <c r="D16" s="265">
        <v>3586</v>
      </c>
      <c r="E16" s="265">
        <f t="shared" si="0"/>
        <v>-13947</v>
      </c>
      <c r="F16" s="211"/>
      <c r="G16" s="265">
        <v>13947</v>
      </c>
      <c r="H16" s="265">
        <f t="shared" si="1"/>
        <v>20.452860320538413</v>
      </c>
      <c r="I16" s="421" t="s">
        <v>651</v>
      </c>
    </row>
    <row r="17" spans="1:12" ht="25.5" x14ac:dyDescent="0.2">
      <c r="A17" s="209" t="s">
        <v>374</v>
      </c>
      <c r="B17" s="211" t="s">
        <v>208</v>
      </c>
      <c r="C17" s="265">
        <v>144311</v>
      </c>
      <c r="D17" s="265">
        <v>144310.31836</v>
      </c>
      <c r="E17" s="265">
        <f t="shared" si="0"/>
        <v>-0.68163999999524094</v>
      </c>
      <c r="F17" s="265">
        <v>0.68163999999524105</v>
      </c>
      <c r="G17" s="211"/>
      <c r="H17" s="265">
        <f t="shared" si="1"/>
        <v>99.99952765901422</v>
      </c>
      <c r="I17" s="389" t="s">
        <v>592</v>
      </c>
    </row>
    <row r="18" spans="1:12" ht="25.5" customHeight="1" x14ac:dyDescent="0.2">
      <c r="A18" s="209" t="s">
        <v>375</v>
      </c>
      <c r="B18" s="211" t="s">
        <v>208</v>
      </c>
      <c r="C18" s="265">
        <v>146700</v>
      </c>
      <c r="D18" s="265">
        <v>146700</v>
      </c>
      <c r="E18" s="265">
        <f t="shared" si="0"/>
        <v>0</v>
      </c>
      <c r="F18" s="265"/>
      <c r="G18" s="211"/>
      <c r="H18" s="265">
        <f t="shared" si="1"/>
        <v>100</v>
      </c>
      <c r="I18" s="389"/>
    </row>
    <row r="19" spans="1:12" ht="25.5" x14ac:dyDescent="0.2">
      <c r="A19" s="209" t="s">
        <v>311</v>
      </c>
      <c r="B19" s="211" t="s">
        <v>208</v>
      </c>
      <c r="C19" s="265">
        <v>178174</v>
      </c>
      <c r="D19" s="265">
        <v>178170.84453999999</v>
      </c>
      <c r="E19" s="265">
        <f t="shared" si="0"/>
        <v>-3.1554600000090431</v>
      </c>
      <c r="F19" s="265">
        <v>3.15546000000904</v>
      </c>
      <c r="G19" s="211"/>
      <c r="H19" s="265">
        <f t="shared" si="1"/>
        <v>99.998229000864313</v>
      </c>
      <c r="I19" s="389" t="s">
        <v>593</v>
      </c>
    </row>
    <row r="20" spans="1:12" ht="25.5" x14ac:dyDescent="0.2">
      <c r="A20" s="209" t="s">
        <v>383</v>
      </c>
      <c r="B20" s="211" t="s">
        <v>208</v>
      </c>
      <c r="C20" s="265">
        <v>39643</v>
      </c>
      <c r="D20" s="265">
        <v>39642.205000000002</v>
      </c>
      <c r="E20" s="265">
        <f t="shared" si="0"/>
        <v>-0.79499999999825377</v>
      </c>
      <c r="F20" s="265">
        <v>0.79499999999825399</v>
      </c>
      <c r="G20" s="211"/>
      <c r="H20" s="265">
        <f t="shared" si="1"/>
        <v>99.997994601821262</v>
      </c>
      <c r="I20" s="389" t="s">
        <v>593</v>
      </c>
    </row>
    <row r="21" spans="1:12" x14ac:dyDescent="0.2">
      <c r="A21" s="209" t="s">
        <v>312</v>
      </c>
      <c r="B21" s="211" t="s">
        <v>208</v>
      </c>
      <c r="C21" s="265">
        <v>62000</v>
      </c>
      <c r="D21" s="265">
        <v>62000</v>
      </c>
      <c r="E21" s="265">
        <f t="shared" si="0"/>
        <v>0</v>
      </c>
      <c r="F21" s="265">
        <v>0</v>
      </c>
      <c r="G21" s="211"/>
      <c r="H21" s="265">
        <f t="shared" si="1"/>
        <v>100</v>
      </c>
      <c r="I21" s="389"/>
    </row>
    <row r="22" spans="1:12" ht="25.5" x14ac:dyDescent="0.2">
      <c r="A22" s="209" t="s">
        <v>377</v>
      </c>
      <c r="B22" s="211" t="s">
        <v>208</v>
      </c>
      <c r="C22" s="265">
        <v>61994</v>
      </c>
      <c r="D22" s="265">
        <v>61993.8</v>
      </c>
      <c r="E22" s="265">
        <f t="shared" si="0"/>
        <v>-0.19999999999708962</v>
      </c>
      <c r="F22" s="265">
        <v>0.19999999999709001</v>
      </c>
      <c r="G22" s="211"/>
      <c r="H22" s="265">
        <f t="shared" si="1"/>
        <v>99.999677388134344</v>
      </c>
      <c r="I22" s="389" t="s">
        <v>592</v>
      </c>
    </row>
    <row r="23" spans="1:12" ht="25.5" x14ac:dyDescent="0.2">
      <c r="A23" s="209" t="s">
        <v>313</v>
      </c>
      <c r="B23" s="211" t="s">
        <v>208</v>
      </c>
      <c r="C23" s="265">
        <v>8502</v>
      </c>
      <c r="D23" s="265">
        <v>8501.6</v>
      </c>
      <c r="E23" s="265">
        <f t="shared" si="0"/>
        <v>-0.3999999999996362</v>
      </c>
      <c r="F23" s="265">
        <v>0.39999999999963598</v>
      </c>
      <c r="G23" s="211"/>
      <c r="H23" s="265">
        <f t="shared" si="1"/>
        <v>99.99529522465302</v>
      </c>
      <c r="I23" s="389" t="s">
        <v>593</v>
      </c>
    </row>
    <row r="24" spans="1:12" hidden="1" x14ac:dyDescent="0.2">
      <c r="A24" s="209" t="s">
        <v>384</v>
      </c>
      <c r="B24" s="211" t="s">
        <v>208</v>
      </c>
      <c r="C24" s="265"/>
      <c r="D24" s="265"/>
      <c r="E24" s="265">
        <f t="shared" si="0"/>
        <v>0</v>
      </c>
      <c r="F24" s="211"/>
      <c r="G24" s="211"/>
      <c r="H24" s="266"/>
      <c r="I24" s="209"/>
    </row>
    <row r="25" spans="1:12" hidden="1" x14ac:dyDescent="0.2">
      <c r="A25" s="209" t="s">
        <v>385</v>
      </c>
      <c r="B25" s="211" t="s">
        <v>208</v>
      </c>
      <c r="C25" s="265"/>
      <c r="D25" s="265"/>
      <c r="E25" s="265">
        <f t="shared" si="0"/>
        <v>0</v>
      </c>
      <c r="F25" s="211"/>
      <c r="G25" s="211"/>
      <c r="H25" s="266"/>
      <c r="I25" s="209"/>
    </row>
    <row r="26" spans="1:12" hidden="1" x14ac:dyDescent="0.2">
      <c r="A26" s="209" t="s">
        <v>386</v>
      </c>
      <c r="B26" s="211" t="s">
        <v>208</v>
      </c>
      <c r="C26" s="265"/>
      <c r="D26" s="265">
        <v>0</v>
      </c>
      <c r="E26" s="265">
        <f t="shared" si="0"/>
        <v>0</v>
      </c>
      <c r="F26" s="211"/>
      <c r="G26" s="211"/>
      <c r="H26" s="266"/>
      <c r="I26" s="209"/>
    </row>
    <row r="27" spans="1:12" ht="43.5" customHeight="1" x14ac:dyDescent="0.2">
      <c r="A27" s="189" t="s">
        <v>217</v>
      </c>
      <c r="B27" s="185"/>
      <c r="C27" s="242"/>
      <c r="D27" s="242"/>
      <c r="E27" s="222"/>
      <c r="F27" s="231"/>
      <c r="G27" s="231"/>
      <c r="H27" s="223"/>
      <c r="I27" s="185"/>
    </row>
    <row r="28" spans="1:12" ht="76.5" x14ac:dyDescent="0.3">
      <c r="A28" s="183" t="s">
        <v>381</v>
      </c>
      <c r="B28" s="184" t="s">
        <v>235</v>
      </c>
      <c r="C28" s="235">
        <f>C29+C30+C31+C32+C33+C34+C35+C36+C37+C38+C39+C40+C41+C42+C43+C44+C45</f>
        <v>4483611</v>
      </c>
      <c r="D28" s="235">
        <f>D29+D30+D31+D32+D33+D34+D35+D36+D37+D38+D39+D40+D41+D42+D43+D44+D45</f>
        <v>4584291</v>
      </c>
      <c r="E28" s="229">
        <f t="shared" ref="E28" si="2">D28-C28</f>
        <v>100680</v>
      </c>
      <c r="F28" s="224"/>
      <c r="G28" s="224"/>
      <c r="H28" s="223">
        <f t="shared" ref="H28:H45" si="3">D28/C28*100</f>
        <v>102.24551148616594</v>
      </c>
      <c r="I28" s="422"/>
      <c r="K28" s="423"/>
      <c r="L28" s="423"/>
    </row>
    <row r="29" spans="1:12" ht="15" x14ac:dyDescent="0.2">
      <c r="A29" s="209" t="s">
        <v>306</v>
      </c>
      <c r="B29" s="211" t="s">
        <v>235</v>
      </c>
      <c r="C29" s="251">
        <v>99264</v>
      </c>
      <c r="D29" s="251">
        <v>99264</v>
      </c>
      <c r="E29" s="251">
        <f>D29-C29</f>
        <v>0</v>
      </c>
      <c r="F29" s="240"/>
      <c r="G29" s="240"/>
      <c r="H29" s="241">
        <f t="shared" si="3"/>
        <v>100</v>
      </c>
      <c r="I29" s="424" t="s">
        <v>598</v>
      </c>
    </row>
    <row r="30" spans="1:12" ht="15" x14ac:dyDescent="0.2">
      <c r="A30" s="209" t="s">
        <v>307</v>
      </c>
      <c r="B30" s="211" t="s">
        <v>235</v>
      </c>
      <c r="C30" s="251">
        <v>133766</v>
      </c>
      <c r="D30" s="251">
        <v>133766</v>
      </c>
      <c r="E30" s="251">
        <f t="shared" ref="E30:E45" si="4">D30-C30</f>
        <v>0</v>
      </c>
      <c r="F30" s="240"/>
      <c r="G30" s="240"/>
      <c r="H30" s="241">
        <f t="shared" si="3"/>
        <v>100</v>
      </c>
      <c r="I30" s="424" t="s">
        <v>598</v>
      </c>
    </row>
    <row r="31" spans="1:12" ht="15" x14ac:dyDescent="0.2">
      <c r="A31" s="209" t="s">
        <v>308</v>
      </c>
      <c r="B31" s="211" t="s">
        <v>235</v>
      </c>
      <c r="C31" s="251">
        <v>761128</v>
      </c>
      <c r="D31" s="251">
        <v>761128</v>
      </c>
      <c r="E31" s="251">
        <f t="shared" si="4"/>
        <v>0</v>
      </c>
      <c r="F31" s="240"/>
      <c r="G31" s="240"/>
      <c r="H31" s="241">
        <f t="shared" si="3"/>
        <v>100</v>
      </c>
      <c r="I31" s="424" t="s">
        <v>598</v>
      </c>
    </row>
    <row r="32" spans="1:12" s="425" customFormat="1" ht="76.5" x14ac:dyDescent="0.2">
      <c r="A32" s="209" t="s">
        <v>372</v>
      </c>
      <c r="B32" s="210" t="s">
        <v>235</v>
      </c>
      <c r="C32" s="251">
        <v>256103</v>
      </c>
      <c r="D32" s="251">
        <v>256096</v>
      </c>
      <c r="E32" s="251">
        <f t="shared" si="4"/>
        <v>-7</v>
      </c>
      <c r="F32" s="248"/>
      <c r="G32" s="248"/>
      <c r="H32" s="241">
        <f t="shared" si="3"/>
        <v>99.997266724716226</v>
      </c>
      <c r="I32" s="424" t="s">
        <v>652</v>
      </c>
    </row>
    <row r="33" spans="1:9" ht="38.25" x14ac:dyDescent="0.2">
      <c r="A33" s="209" t="s">
        <v>309</v>
      </c>
      <c r="B33" s="211" t="s">
        <v>235</v>
      </c>
      <c r="C33" s="251">
        <v>270255</v>
      </c>
      <c r="D33" s="251">
        <v>270255</v>
      </c>
      <c r="E33" s="251">
        <f t="shared" si="4"/>
        <v>0</v>
      </c>
      <c r="F33" s="240"/>
      <c r="G33" s="240"/>
      <c r="H33" s="241">
        <f t="shared" si="3"/>
        <v>100</v>
      </c>
      <c r="I33" s="422" t="s">
        <v>598</v>
      </c>
    </row>
    <row r="34" spans="1:9" s="425" customFormat="1" ht="76.5" x14ac:dyDescent="0.2">
      <c r="A34" s="209" t="s">
        <v>310</v>
      </c>
      <c r="B34" s="210" t="s">
        <v>235</v>
      </c>
      <c r="C34" s="251">
        <v>36637</v>
      </c>
      <c r="D34" s="251">
        <v>36630</v>
      </c>
      <c r="E34" s="251">
        <f t="shared" si="4"/>
        <v>-7</v>
      </c>
      <c r="F34" s="248"/>
      <c r="G34" s="248"/>
      <c r="H34" s="241">
        <f>D34/C34*100</f>
        <v>99.980893632120541</v>
      </c>
      <c r="I34" s="424" t="s">
        <v>652</v>
      </c>
    </row>
    <row r="35" spans="1:9" ht="77.25" x14ac:dyDescent="0.2">
      <c r="A35" s="209" t="s">
        <v>382</v>
      </c>
      <c r="B35" s="211" t="s">
        <v>235</v>
      </c>
      <c r="C35" s="251">
        <v>1637</v>
      </c>
      <c r="D35" s="251">
        <v>4</v>
      </c>
      <c r="E35" s="251">
        <f t="shared" si="4"/>
        <v>-1633</v>
      </c>
      <c r="F35" s="240"/>
      <c r="G35" s="240"/>
      <c r="H35" s="241">
        <f t="shared" si="3"/>
        <v>0.2443494196701283</v>
      </c>
      <c r="I35" s="426" t="s">
        <v>653</v>
      </c>
    </row>
    <row r="36" spans="1:9" ht="25.5" x14ac:dyDescent="0.2">
      <c r="A36" s="209" t="s">
        <v>374</v>
      </c>
      <c r="B36" s="211" t="s">
        <v>235</v>
      </c>
      <c r="C36" s="251">
        <v>1836074</v>
      </c>
      <c r="D36" s="251">
        <v>1836074</v>
      </c>
      <c r="E36" s="251">
        <f t="shared" si="4"/>
        <v>0</v>
      </c>
      <c r="F36" s="248"/>
      <c r="G36" s="248"/>
      <c r="H36" s="241">
        <f t="shared" si="3"/>
        <v>100</v>
      </c>
      <c r="I36" s="424" t="s">
        <v>598</v>
      </c>
    </row>
    <row r="37" spans="1:9" ht="25.5" customHeight="1" x14ac:dyDescent="0.2">
      <c r="A37" s="209" t="s">
        <v>375</v>
      </c>
      <c r="B37" s="211" t="s">
        <v>235</v>
      </c>
      <c r="C37" s="251">
        <v>154160</v>
      </c>
      <c r="D37" s="251">
        <v>154160</v>
      </c>
      <c r="E37" s="251">
        <f t="shared" si="4"/>
        <v>0</v>
      </c>
      <c r="F37" s="240"/>
      <c r="G37" s="240"/>
      <c r="H37" s="241">
        <f t="shared" si="3"/>
        <v>100</v>
      </c>
      <c r="I37" s="424" t="s">
        <v>598</v>
      </c>
    </row>
    <row r="38" spans="1:9" ht="131.25" customHeight="1" x14ac:dyDescent="0.2">
      <c r="A38" s="209" t="s">
        <v>311</v>
      </c>
      <c r="B38" s="211" t="s">
        <v>235</v>
      </c>
      <c r="C38" s="251">
        <v>138370</v>
      </c>
      <c r="D38" s="251">
        <v>240697</v>
      </c>
      <c r="E38" s="251">
        <f t="shared" si="4"/>
        <v>102327</v>
      </c>
      <c r="F38" s="240"/>
      <c r="G38" s="240"/>
      <c r="H38" s="241">
        <f t="shared" si="3"/>
        <v>173.95172363951724</v>
      </c>
      <c r="I38" s="419" t="s">
        <v>654</v>
      </c>
    </row>
    <row r="39" spans="1:9" ht="25.5" x14ac:dyDescent="0.2">
      <c r="A39" s="209" t="s">
        <v>383</v>
      </c>
      <c r="B39" s="211" t="s">
        <v>235</v>
      </c>
      <c r="C39" s="251">
        <v>22360</v>
      </c>
      <c r="D39" s="251">
        <v>22360</v>
      </c>
      <c r="E39" s="251">
        <f t="shared" si="4"/>
        <v>0</v>
      </c>
      <c r="F39" s="240"/>
      <c r="G39" s="240"/>
      <c r="H39" s="241">
        <f t="shared" si="3"/>
        <v>100</v>
      </c>
      <c r="I39" s="424" t="s">
        <v>598</v>
      </c>
    </row>
    <row r="40" spans="1:9" ht="21" customHeight="1" x14ac:dyDescent="0.2">
      <c r="A40" s="209" t="s">
        <v>312</v>
      </c>
      <c r="B40" s="211" t="s">
        <v>235</v>
      </c>
      <c r="C40" s="251">
        <v>508448</v>
      </c>
      <c r="D40" s="251">
        <v>508448</v>
      </c>
      <c r="E40" s="251">
        <f t="shared" si="4"/>
        <v>0</v>
      </c>
      <c r="F40" s="240"/>
      <c r="G40" s="240"/>
      <c r="H40" s="241">
        <f t="shared" si="3"/>
        <v>100</v>
      </c>
      <c r="I40" s="422" t="s">
        <v>598</v>
      </c>
    </row>
    <row r="41" spans="1:9" ht="25.5" x14ac:dyDescent="0.2">
      <c r="A41" s="209" t="s">
        <v>377</v>
      </c>
      <c r="B41" s="211" t="s">
        <v>235</v>
      </c>
      <c r="C41" s="251">
        <v>264906</v>
      </c>
      <c r="D41" s="251">
        <v>264906</v>
      </c>
      <c r="E41" s="251">
        <f t="shared" si="4"/>
        <v>0</v>
      </c>
      <c r="F41" s="240"/>
      <c r="G41" s="240"/>
      <c r="H41" s="241">
        <f t="shared" si="3"/>
        <v>100</v>
      </c>
      <c r="I41" s="424" t="s">
        <v>598</v>
      </c>
    </row>
    <row r="42" spans="1:9" ht="25.5" x14ac:dyDescent="0.2">
      <c r="A42" s="209" t="s">
        <v>313</v>
      </c>
      <c r="B42" s="211" t="s">
        <v>235</v>
      </c>
      <c r="C42" s="251">
        <v>503</v>
      </c>
      <c r="D42" s="251">
        <v>503</v>
      </c>
      <c r="E42" s="251">
        <f t="shared" si="4"/>
        <v>0</v>
      </c>
      <c r="F42" s="240"/>
      <c r="G42" s="240"/>
      <c r="H42" s="241">
        <f t="shared" si="3"/>
        <v>100</v>
      </c>
      <c r="I42" s="424" t="s">
        <v>598</v>
      </c>
    </row>
    <row r="43" spans="1:9" ht="15" hidden="1" x14ac:dyDescent="0.2">
      <c r="A43" s="209" t="s">
        <v>384</v>
      </c>
      <c r="B43" s="211" t="s">
        <v>235</v>
      </c>
      <c r="C43" s="251"/>
      <c r="D43" s="251"/>
      <c r="E43" s="251">
        <f t="shared" si="4"/>
        <v>0</v>
      </c>
      <c r="F43" s="240"/>
      <c r="G43" s="240"/>
      <c r="H43" s="241" t="e">
        <f t="shared" si="3"/>
        <v>#DIV/0!</v>
      </c>
      <c r="I43" s="270"/>
    </row>
    <row r="44" spans="1:9" ht="15" hidden="1" x14ac:dyDescent="0.2">
      <c r="A44" s="209" t="s">
        <v>385</v>
      </c>
      <c r="B44" s="211" t="s">
        <v>235</v>
      </c>
      <c r="C44" s="251"/>
      <c r="D44" s="251"/>
      <c r="E44" s="251">
        <f t="shared" si="4"/>
        <v>0</v>
      </c>
      <c r="F44" s="240"/>
      <c r="G44" s="240"/>
      <c r="H44" s="241" t="e">
        <f t="shared" si="3"/>
        <v>#DIV/0!</v>
      </c>
      <c r="I44" s="270"/>
    </row>
    <row r="45" spans="1:9" ht="15" hidden="1" x14ac:dyDescent="0.2">
      <c r="A45" s="209" t="s">
        <v>386</v>
      </c>
      <c r="B45" s="211" t="s">
        <v>235</v>
      </c>
      <c r="C45" s="251"/>
      <c r="D45" s="251"/>
      <c r="E45" s="251">
        <f t="shared" si="4"/>
        <v>0</v>
      </c>
      <c r="F45" s="240"/>
      <c r="G45" s="240"/>
      <c r="H45" s="241" t="e">
        <f t="shared" si="3"/>
        <v>#DIV/0!</v>
      </c>
      <c r="I45" s="270"/>
    </row>
    <row r="46" spans="1:9" x14ac:dyDescent="0.2">
      <c r="C46" s="226"/>
    </row>
    <row r="47" spans="1:9" ht="41.25" customHeight="1" x14ac:dyDescent="0.2">
      <c r="A47" s="469"/>
      <c r="B47" s="469"/>
      <c r="C47" s="469"/>
      <c r="D47" s="469"/>
      <c r="E47" s="469"/>
      <c r="F47" s="469"/>
      <c r="G47" s="469"/>
      <c r="H47" s="469"/>
      <c r="I47" s="469"/>
    </row>
  </sheetData>
  <mergeCells count="3">
    <mergeCell ref="A3:I3"/>
    <mergeCell ref="A47:I47"/>
    <mergeCell ref="A5:I5"/>
  </mergeCells>
  <pageMargins left="0.70866141732283472" right="0.70866141732283472" top="0.74803149606299213" bottom="0.74803149606299213" header="0.31496062992125984" footer="0.31496062992125984"/>
  <pageSetup paperSize="9" scale="9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14"/>
  <sheetViews>
    <sheetView view="pageBreakPreview" topLeftCell="A4" zoomScale="98" zoomScaleNormal="90" zoomScaleSheetLayoutView="98" workbookViewId="0">
      <selection activeCell="I9" sqref="I9"/>
    </sheetView>
  </sheetViews>
  <sheetFormatPr defaultColWidth="8.85546875" defaultRowHeight="12.75" x14ac:dyDescent="0.2"/>
  <cols>
    <col min="1" max="1" width="20.85546875" style="81" customWidth="1"/>
    <col min="2" max="2" width="9.5703125" style="81" customWidth="1"/>
    <col min="3" max="4" width="13.140625" style="81" customWidth="1"/>
    <col min="5" max="7" width="10.7109375" style="81" customWidth="1"/>
    <col min="8" max="8" width="13.85546875" style="81" customWidth="1"/>
    <col min="9" max="9" width="31.28515625" style="81" customWidth="1"/>
    <col min="10" max="16384" width="8.85546875" style="8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75.5" customHeight="1" x14ac:dyDescent="0.2">
      <c r="A5" s="470" t="s">
        <v>425</v>
      </c>
      <c r="B5" s="470"/>
      <c r="C5" s="470"/>
      <c r="D5" s="470"/>
      <c r="E5" s="470"/>
      <c r="F5" s="470"/>
      <c r="G5" s="470"/>
      <c r="H5" s="470"/>
      <c r="I5" s="470"/>
    </row>
    <row r="7" spans="1:9" ht="58.9" customHeight="1" x14ac:dyDescent="0.2">
      <c r="A7" s="180" t="s">
        <v>5</v>
      </c>
      <c r="B7" s="180" t="s">
        <v>210</v>
      </c>
      <c r="C7" s="180" t="s">
        <v>211</v>
      </c>
      <c r="D7" s="180" t="s">
        <v>171</v>
      </c>
      <c r="E7" s="180" t="s">
        <v>218</v>
      </c>
      <c r="F7" s="180" t="s">
        <v>255</v>
      </c>
      <c r="G7" s="180" t="s">
        <v>256</v>
      </c>
      <c r="H7" s="180" t="s">
        <v>213</v>
      </c>
      <c r="I7" s="180" t="s">
        <v>257</v>
      </c>
    </row>
    <row r="8" spans="1:9" s="86" customFormat="1" ht="11.25" x14ac:dyDescent="0.2">
      <c r="A8" s="182">
        <v>1</v>
      </c>
      <c r="B8" s="182">
        <v>2</v>
      </c>
      <c r="C8" s="182">
        <v>3</v>
      </c>
      <c r="D8" s="182">
        <v>4</v>
      </c>
      <c r="E8" s="182">
        <v>5</v>
      </c>
      <c r="F8" s="182">
        <v>6</v>
      </c>
      <c r="G8" s="182">
        <v>7</v>
      </c>
      <c r="H8" s="182">
        <v>8</v>
      </c>
      <c r="I8" s="182">
        <v>9</v>
      </c>
    </row>
    <row r="9" spans="1:9" s="83" customFormat="1" ht="119.25" customHeight="1" x14ac:dyDescent="0.2">
      <c r="A9" s="189" t="s">
        <v>263</v>
      </c>
      <c r="B9" s="185" t="s">
        <v>208</v>
      </c>
      <c r="C9" s="336">
        <v>1099003.8999999999</v>
      </c>
      <c r="D9" s="232">
        <v>1099001.1858000001</v>
      </c>
      <c r="E9" s="232">
        <f>D9-C9</f>
        <v>-2.7141999998129904</v>
      </c>
      <c r="F9" s="232">
        <v>-2.7141999998129904</v>
      </c>
      <c r="G9" s="232"/>
      <c r="H9" s="234">
        <f>D9/C9*100</f>
        <v>99.999753030903733</v>
      </c>
      <c r="I9" s="192" t="s">
        <v>553</v>
      </c>
    </row>
    <row r="10" spans="1:9" s="83" customFormat="1" ht="38.25" x14ac:dyDescent="0.2">
      <c r="A10" s="189" t="s">
        <v>217</v>
      </c>
      <c r="B10" s="185"/>
      <c r="C10" s="242"/>
      <c r="D10" s="242"/>
      <c r="E10" s="222"/>
      <c r="F10" s="231"/>
      <c r="G10" s="231"/>
      <c r="H10" s="228"/>
      <c r="I10" s="185"/>
    </row>
    <row r="11" spans="1:9" s="83" customFormat="1" ht="81.75" customHeight="1" x14ac:dyDescent="0.2">
      <c r="A11" s="183" t="s">
        <v>264</v>
      </c>
      <c r="B11" s="185" t="s">
        <v>235</v>
      </c>
      <c r="C11" s="229">
        <v>17</v>
      </c>
      <c r="D11" s="229">
        <v>17</v>
      </c>
      <c r="E11" s="229">
        <f t="shared" ref="E11" si="0">D11-C11</f>
        <v>0</v>
      </c>
      <c r="F11" s="229"/>
      <c r="G11" s="229"/>
      <c r="H11" s="223">
        <f>D11/C11*100</f>
        <v>100</v>
      </c>
      <c r="I11" s="219" t="s">
        <v>569</v>
      </c>
    </row>
    <row r="14" spans="1:9" ht="25.9" customHeight="1" x14ac:dyDescent="0.2">
      <c r="A14" s="469"/>
      <c r="B14" s="469"/>
      <c r="C14" s="469"/>
      <c r="D14" s="469"/>
      <c r="E14" s="469"/>
      <c r="F14" s="469"/>
      <c r="G14" s="469"/>
      <c r="H14" s="469"/>
      <c r="I14" s="469"/>
    </row>
  </sheetData>
  <mergeCells count="3">
    <mergeCell ref="A3:I3"/>
    <mergeCell ref="A14:I14"/>
    <mergeCell ref="A5:I5"/>
  </mergeCells>
  <printOptions horizontalCentered="1"/>
  <pageMargins left="0.39370078740157483" right="0.39370078740157483" top="0.59055118110236227" bottom="0.39370078740157483" header="0.31496062992125984" footer="0.31496062992125984"/>
  <pageSetup paperSize="9" scale="80" fitToHeight="0" orientation="landscape" r:id="rId1"/>
  <headerFooter>
    <oddFooter>&amp;C&amp;"Times New Roman,обычный"&amp;8&amp;P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A1:I14"/>
  <sheetViews>
    <sheetView view="pageBreakPreview" topLeftCell="A4" zoomScale="96" zoomScaleNormal="100" zoomScaleSheetLayoutView="96" workbookViewId="0">
      <selection activeCell="I11" sqref="I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32.75" customHeight="1" x14ac:dyDescent="0.2">
      <c r="A5" s="470" t="s">
        <v>387</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51" x14ac:dyDescent="0.2">
      <c r="A9" s="189" t="s">
        <v>366</v>
      </c>
      <c r="B9" s="185" t="s">
        <v>208</v>
      </c>
      <c r="C9" s="218">
        <v>103665</v>
      </c>
      <c r="D9" s="218">
        <v>103665</v>
      </c>
      <c r="E9" s="232">
        <f>D9-C9</f>
        <v>0</v>
      </c>
      <c r="F9" s="232"/>
      <c r="G9" s="232"/>
      <c r="H9" s="343">
        <f>D9/C9*100</f>
        <v>100</v>
      </c>
      <c r="I9" s="191"/>
    </row>
    <row r="10" spans="1:9" ht="38.25" x14ac:dyDescent="0.2">
      <c r="A10" s="189" t="s">
        <v>217</v>
      </c>
      <c r="B10" s="185"/>
      <c r="C10" s="242"/>
      <c r="D10" s="242"/>
      <c r="E10" s="222"/>
      <c r="F10" s="231"/>
      <c r="G10" s="231"/>
      <c r="H10" s="237"/>
      <c r="I10" s="185"/>
    </row>
    <row r="11" spans="1:9" ht="97.5" customHeight="1" x14ac:dyDescent="0.2">
      <c r="A11" s="311" t="s">
        <v>388</v>
      </c>
      <c r="B11" s="184" t="s">
        <v>235</v>
      </c>
      <c r="C11" s="224">
        <v>2</v>
      </c>
      <c r="D11" s="243">
        <v>2</v>
      </c>
      <c r="E11" s="229">
        <f t="shared" ref="E11:E12" si="0">D11-C11</f>
        <v>0</v>
      </c>
      <c r="F11" s="243"/>
      <c r="G11" s="243"/>
      <c r="H11" s="237">
        <f t="shared" ref="H11:H12" si="1">D11/C11*100</f>
        <v>100</v>
      </c>
      <c r="I11" s="219" t="s">
        <v>569</v>
      </c>
    </row>
    <row r="12" spans="1:9" ht="126.75" customHeight="1" x14ac:dyDescent="0.2">
      <c r="A12" s="311" t="s">
        <v>389</v>
      </c>
      <c r="B12" s="184" t="s">
        <v>235</v>
      </c>
      <c r="C12" s="224">
        <v>2</v>
      </c>
      <c r="D12" s="243">
        <v>2</v>
      </c>
      <c r="E12" s="229">
        <f t="shared" si="0"/>
        <v>0</v>
      </c>
      <c r="F12" s="243"/>
      <c r="G12" s="243"/>
      <c r="H12" s="237">
        <f t="shared" si="1"/>
        <v>100</v>
      </c>
      <c r="I12" s="219" t="s">
        <v>569</v>
      </c>
    </row>
    <row r="14" spans="1:9" ht="38.25"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A1:K47"/>
  <sheetViews>
    <sheetView view="pageBreakPreview" zoomScale="98" zoomScaleNormal="100" zoomScaleSheetLayoutView="98" workbookViewId="0">
      <selection activeCell="N45" sqref="N45"/>
    </sheetView>
  </sheetViews>
  <sheetFormatPr defaultRowHeight="12.75" x14ac:dyDescent="0.2"/>
  <cols>
    <col min="1" max="1" width="20.85546875" style="81" customWidth="1"/>
    <col min="2" max="2" width="10.42578125" style="81" customWidth="1"/>
    <col min="3" max="4" width="10.7109375" style="81" customWidth="1"/>
    <col min="5" max="5" width="12.28515625" style="81" customWidth="1"/>
    <col min="6" max="7" width="10.7109375" style="81" customWidth="1"/>
    <col min="8" max="8" width="13.85546875" style="81" customWidth="1"/>
    <col min="9" max="9" width="31.28515625" style="81" customWidth="1"/>
    <col min="10" max="10" width="14.7109375" customWidth="1"/>
    <col min="11" max="11" width="16" customWidth="1"/>
  </cols>
  <sheetData>
    <row r="1" spans="1:11" ht="15.75" x14ac:dyDescent="0.25">
      <c r="I1" s="174" t="s">
        <v>414</v>
      </c>
    </row>
    <row r="2" spans="1:11" ht="15.75" x14ac:dyDescent="0.25">
      <c r="I2" s="174"/>
    </row>
    <row r="3" spans="1:11" ht="18.75" x14ac:dyDescent="0.3">
      <c r="A3" s="468" t="s">
        <v>415</v>
      </c>
      <c r="B3" s="468"/>
      <c r="C3" s="468"/>
      <c r="D3" s="468"/>
      <c r="E3" s="468"/>
      <c r="F3" s="468"/>
      <c r="G3" s="468"/>
      <c r="H3" s="468"/>
      <c r="I3" s="468"/>
    </row>
    <row r="4" spans="1:11" x14ac:dyDescent="0.2">
      <c r="A4" s="85"/>
      <c r="B4" s="85"/>
      <c r="C4" s="85"/>
      <c r="D4" s="85"/>
      <c r="E4" s="85"/>
      <c r="F4" s="85"/>
      <c r="G4" s="85"/>
      <c r="H4" s="85"/>
      <c r="I4" s="85"/>
    </row>
    <row r="5" spans="1:11" ht="138" customHeight="1" x14ac:dyDescent="0.2">
      <c r="A5" s="470" t="s">
        <v>543</v>
      </c>
      <c r="B5" s="470"/>
      <c r="C5" s="470"/>
      <c r="D5" s="470"/>
      <c r="E5" s="470"/>
      <c r="F5" s="470"/>
      <c r="G5" s="470"/>
      <c r="H5" s="470"/>
      <c r="I5" s="470"/>
    </row>
    <row r="7" spans="1:11" ht="51" x14ac:dyDescent="0.2">
      <c r="A7" s="180" t="s">
        <v>5</v>
      </c>
      <c r="B7" s="180" t="s">
        <v>210</v>
      </c>
      <c r="C7" s="180" t="s">
        <v>211</v>
      </c>
      <c r="D7" s="180" t="s">
        <v>401</v>
      </c>
      <c r="E7" s="180" t="s">
        <v>218</v>
      </c>
      <c r="F7" s="180" t="s">
        <v>255</v>
      </c>
      <c r="G7" s="180" t="s">
        <v>256</v>
      </c>
      <c r="H7" s="180" t="s">
        <v>213</v>
      </c>
      <c r="I7" s="180" t="s">
        <v>257</v>
      </c>
    </row>
    <row r="8" spans="1:11" x14ac:dyDescent="0.2">
      <c r="A8" s="181">
        <v>1</v>
      </c>
      <c r="B8" s="181">
        <v>2</v>
      </c>
      <c r="C8" s="181">
        <v>3</v>
      </c>
      <c r="D8" s="181">
        <v>4</v>
      </c>
      <c r="E8" s="181">
        <v>5</v>
      </c>
      <c r="F8" s="181">
        <v>6</v>
      </c>
      <c r="G8" s="181">
        <v>7</v>
      </c>
      <c r="H8" s="181">
        <v>8</v>
      </c>
      <c r="I8" s="181">
        <v>9</v>
      </c>
    </row>
    <row r="9" spans="1:11" ht="146.25" customHeight="1" x14ac:dyDescent="0.2">
      <c r="A9" s="189" t="s">
        <v>367</v>
      </c>
      <c r="B9" s="185" t="s">
        <v>208</v>
      </c>
      <c r="C9" s="218">
        <f>C10+C11+C12+C13+C14+C15+C16+C17+C18+C19+C20+C21+C22+C23+C24+C25+C26</f>
        <v>2068240</v>
      </c>
      <c r="D9" s="218">
        <f>D10+D11+D12+D13+D14+D15+D16+D17+D18+D19+D20+D21+D22+D23+D24+D25+D26</f>
        <v>2068239.5919999999</v>
      </c>
      <c r="E9" s="232">
        <f>D9-C9</f>
        <v>-0.40800000005401671</v>
      </c>
      <c r="F9" s="218">
        <f>F10+F11+F12+F13+F14+F15+F16+F17+F18+F19+F20+F21+F22+F23+F24+F25+F26</f>
        <v>0.4</v>
      </c>
      <c r="G9" s="218">
        <f>G10+G11+G12+G13+G14+G15+G16+G17+G18+G19+G20+G21+G22+G23+G24+G25+G26</f>
        <v>0</v>
      </c>
      <c r="H9" s="233">
        <f>D9/C9*100</f>
        <v>99.999980273082429</v>
      </c>
      <c r="I9" s="263" t="s">
        <v>599</v>
      </c>
    </row>
    <row r="10" spans="1:11" x14ac:dyDescent="0.2">
      <c r="A10" s="209" t="s">
        <v>306</v>
      </c>
      <c r="B10" s="211" t="s">
        <v>208</v>
      </c>
      <c r="C10" s="265">
        <v>120354</v>
      </c>
      <c r="D10" s="265">
        <v>120354</v>
      </c>
      <c r="E10" s="265">
        <f>D10-C10</f>
        <v>0</v>
      </c>
      <c r="F10" s="269"/>
      <c r="G10" s="269"/>
      <c r="H10" s="187">
        <f t="shared" ref="H10:H26" si="0">D10/C10*100</f>
        <v>100</v>
      </c>
      <c r="I10" s="264"/>
      <c r="K10" s="309"/>
    </row>
    <row r="11" spans="1:11" x14ac:dyDescent="0.2">
      <c r="A11" s="209" t="s">
        <v>307</v>
      </c>
      <c r="B11" s="211" t="s">
        <v>208</v>
      </c>
      <c r="C11" s="265">
        <v>82178</v>
      </c>
      <c r="D11" s="265">
        <v>82178</v>
      </c>
      <c r="E11" s="265">
        <f t="shared" ref="E11:E26" si="1">D11-C11</f>
        <v>0</v>
      </c>
      <c r="F11" s="269"/>
      <c r="G11" s="269"/>
      <c r="H11" s="187">
        <f t="shared" si="0"/>
        <v>100</v>
      </c>
      <c r="I11" s="264"/>
      <c r="K11" s="309"/>
    </row>
    <row r="12" spans="1:11" x14ac:dyDescent="0.2">
      <c r="A12" s="209" t="s">
        <v>308</v>
      </c>
      <c r="B12" s="211" t="s">
        <v>208</v>
      </c>
      <c r="C12" s="265">
        <v>172203</v>
      </c>
      <c r="D12" s="265">
        <v>172203</v>
      </c>
      <c r="E12" s="265">
        <f t="shared" si="1"/>
        <v>0</v>
      </c>
      <c r="F12" s="269"/>
      <c r="G12" s="269"/>
      <c r="H12" s="187">
        <f t="shared" si="0"/>
        <v>100</v>
      </c>
      <c r="I12" s="264"/>
      <c r="K12" s="309"/>
    </row>
    <row r="13" spans="1:11" x14ac:dyDescent="0.2">
      <c r="A13" s="209" t="s">
        <v>372</v>
      </c>
      <c r="B13" s="211" t="s">
        <v>208</v>
      </c>
      <c r="C13" s="265">
        <v>119927</v>
      </c>
      <c r="D13" s="265">
        <v>119927</v>
      </c>
      <c r="E13" s="265">
        <f t="shared" si="1"/>
        <v>0</v>
      </c>
      <c r="F13" s="269"/>
      <c r="G13" s="269"/>
      <c r="H13" s="187">
        <f t="shared" si="0"/>
        <v>100</v>
      </c>
      <c r="I13" s="264"/>
      <c r="K13" s="309"/>
    </row>
    <row r="14" spans="1:11" ht="38.25" x14ac:dyDescent="0.2">
      <c r="A14" s="209" t="s">
        <v>309</v>
      </c>
      <c r="B14" s="211" t="s">
        <v>208</v>
      </c>
      <c r="C14" s="265">
        <v>140558</v>
      </c>
      <c r="D14" s="265">
        <v>140558</v>
      </c>
      <c r="E14" s="265">
        <f t="shared" si="1"/>
        <v>0</v>
      </c>
      <c r="F14" s="269"/>
      <c r="G14" s="269"/>
      <c r="H14" s="187">
        <f t="shared" si="0"/>
        <v>100</v>
      </c>
      <c r="I14" s="264"/>
      <c r="K14" s="309"/>
    </row>
    <row r="15" spans="1:11" x14ac:dyDescent="0.2">
      <c r="A15" s="209" t="s">
        <v>310</v>
      </c>
      <c r="B15" s="211" t="s">
        <v>208</v>
      </c>
      <c r="C15" s="265">
        <v>97769</v>
      </c>
      <c r="D15" s="265">
        <v>97769</v>
      </c>
      <c r="E15" s="265">
        <f t="shared" si="1"/>
        <v>0</v>
      </c>
      <c r="F15" s="269"/>
      <c r="G15" s="269"/>
      <c r="H15" s="187">
        <f t="shared" si="0"/>
        <v>100</v>
      </c>
      <c r="I15" s="264"/>
      <c r="K15" s="309"/>
    </row>
    <row r="16" spans="1:11" ht="25.5" x14ac:dyDescent="0.2">
      <c r="A16" s="209" t="s">
        <v>373</v>
      </c>
      <c r="B16" s="211" t="s">
        <v>208</v>
      </c>
      <c r="C16" s="265">
        <v>95622</v>
      </c>
      <c r="D16" s="265">
        <v>95622</v>
      </c>
      <c r="E16" s="265">
        <f t="shared" si="1"/>
        <v>0</v>
      </c>
      <c r="F16" s="269"/>
      <c r="G16" s="269"/>
      <c r="H16" s="187">
        <f t="shared" si="0"/>
        <v>100</v>
      </c>
      <c r="I16" s="264"/>
      <c r="K16" s="309"/>
    </row>
    <row r="17" spans="1:11" ht="25.5" x14ac:dyDescent="0.2">
      <c r="A17" s="209" t="s">
        <v>374</v>
      </c>
      <c r="B17" s="211" t="s">
        <v>208</v>
      </c>
      <c r="C17" s="265">
        <v>188106</v>
      </c>
      <c r="D17" s="265">
        <v>188105.592</v>
      </c>
      <c r="E17" s="265">
        <f>D17-C17</f>
        <v>-0.40799999999580905</v>
      </c>
      <c r="F17" s="269">
        <v>0.4</v>
      </c>
      <c r="G17" s="269"/>
      <c r="H17" s="187">
        <f t="shared" si="0"/>
        <v>99.999783101017513</v>
      </c>
      <c r="I17" s="375" t="s">
        <v>592</v>
      </c>
      <c r="K17" s="309"/>
    </row>
    <row r="18" spans="1:11" x14ac:dyDescent="0.2">
      <c r="A18" s="209" t="s">
        <v>375</v>
      </c>
      <c r="B18" s="211" t="s">
        <v>208</v>
      </c>
      <c r="C18" s="265">
        <v>128517</v>
      </c>
      <c r="D18" s="265">
        <v>128517</v>
      </c>
      <c r="E18" s="265">
        <f t="shared" si="1"/>
        <v>0</v>
      </c>
      <c r="F18" s="269"/>
      <c r="G18" s="269"/>
      <c r="H18" s="187">
        <f t="shared" si="0"/>
        <v>100</v>
      </c>
      <c r="I18" s="264"/>
      <c r="K18" s="309"/>
    </row>
    <row r="19" spans="1:11" ht="25.5" x14ac:dyDescent="0.2">
      <c r="A19" s="209" t="s">
        <v>311</v>
      </c>
      <c r="B19" s="211" t="s">
        <v>208</v>
      </c>
      <c r="C19" s="265">
        <v>158871</v>
      </c>
      <c r="D19" s="265">
        <v>158871</v>
      </c>
      <c r="E19" s="265">
        <f t="shared" si="1"/>
        <v>0</v>
      </c>
      <c r="F19" s="269"/>
      <c r="G19" s="269"/>
      <c r="H19" s="187">
        <f t="shared" si="0"/>
        <v>100</v>
      </c>
      <c r="I19" s="264"/>
      <c r="K19" s="309"/>
    </row>
    <row r="20" spans="1:11" ht="25.5" x14ac:dyDescent="0.2">
      <c r="A20" s="209" t="s">
        <v>383</v>
      </c>
      <c r="B20" s="211" t="s">
        <v>208</v>
      </c>
      <c r="C20" s="265">
        <v>115007</v>
      </c>
      <c r="D20" s="265">
        <v>115007</v>
      </c>
      <c r="E20" s="265">
        <f t="shared" si="1"/>
        <v>0</v>
      </c>
      <c r="F20" s="269"/>
      <c r="G20" s="269"/>
      <c r="H20" s="187">
        <f t="shared" si="0"/>
        <v>100</v>
      </c>
      <c r="I20" s="264"/>
      <c r="K20" s="309"/>
    </row>
    <row r="21" spans="1:11" x14ac:dyDescent="0.2">
      <c r="A21" s="209" t="s">
        <v>312</v>
      </c>
      <c r="B21" s="211" t="s">
        <v>208</v>
      </c>
      <c r="C21" s="265">
        <v>180614</v>
      </c>
      <c r="D21" s="265">
        <v>180614</v>
      </c>
      <c r="E21" s="265">
        <f t="shared" si="1"/>
        <v>0</v>
      </c>
      <c r="F21" s="269"/>
      <c r="G21" s="269"/>
      <c r="H21" s="187">
        <f t="shared" si="0"/>
        <v>100</v>
      </c>
      <c r="I21" s="264"/>
      <c r="K21" s="309"/>
    </row>
    <row r="22" spans="1:11" ht="25.5" x14ac:dyDescent="0.2">
      <c r="A22" s="209" t="s">
        <v>377</v>
      </c>
      <c r="B22" s="211" t="s">
        <v>208</v>
      </c>
      <c r="C22" s="265">
        <v>88865</v>
      </c>
      <c r="D22" s="265">
        <v>88865</v>
      </c>
      <c r="E22" s="265">
        <f t="shared" si="1"/>
        <v>0</v>
      </c>
      <c r="F22" s="269"/>
      <c r="G22" s="269"/>
      <c r="H22" s="187">
        <f t="shared" si="0"/>
        <v>100</v>
      </c>
      <c r="I22" s="264"/>
      <c r="K22" s="309"/>
    </row>
    <row r="23" spans="1:11" ht="25.5" x14ac:dyDescent="0.2">
      <c r="A23" s="209" t="s">
        <v>391</v>
      </c>
      <c r="B23" s="211" t="s">
        <v>208</v>
      </c>
      <c r="C23" s="265">
        <v>56642</v>
      </c>
      <c r="D23" s="265">
        <v>56642</v>
      </c>
      <c r="E23" s="265">
        <f t="shared" si="1"/>
        <v>0</v>
      </c>
      <c r="F23" s="269"/>
      <c r="G23" s="269"/>
      <c r="H23" s="187">
        <f t="shared" si="0"/>
        <v>100</v>
      </c>
      <c r="I23" s="264"/>
      <c r="K23" s="309"/>
    </row>
    <row r="24" spans="1:11" x14ac:dyDescent="0.2">
      <c r="A24" s="209" t="s">
        <v>392</v>
      </c>
      <c r="B24" s="211" t="s">
        <v>208</v>
      </c>
      <c r="C24" s="265">
        <v>133149</v>
      </c>
      <c r="D24" s="265">
        <v>133149</v>
      </c>
      <c r="E24" s="265">
        <f t="shared" si="1"/>
        <v>0</v>
      </c>
      <c r="F24" s="269"/>
      <c r="G24" s="269"/>
      <c r="H24" s="187">
        <f t="shared" si="0"/>
        <v>100</v>
      </c>
      <c r="I24" s="264"/>
      <c r="K24" s="309"/>
    </row>
    <row r="25" spans="1:11" x14ac:dyDescent="0.2">
      <c r="A25" s="209" t="s">
        <v>385</v>
      </c>
      <c r="B25" s="211" t="s">
        <v>208</v>
      </c>
      <c r="C25" s="265">
        <v>53767</v>
      </c>
      <c r="D25" s="265">
        <v>53767</v>
      </c>
      <c r="E25" s="265">
        <f t="shared" si="1"/>
        <v>0</v>
      </c>
      <c r="F25" s="269"/>
      <c r="G25" s="269"/>
      <c r="H25" s="187">
        <f t="shared" si="0"/>
        <v>100</v>
      </c>
      <c r="I25" s="264"/>
      <c r="K25" s="309"/>
    </row>
    <row r="26" spans="1:11" x14ac:dyDescent="0.2">
      <c r="A26" s="209" t="s">
        <v>386</v>
      </c>
      <c r="B26" s="211" t="s">
        <v>208</v>
      </c>
      <c r="C26" s="265">
        <v>136091</v>
      </c>
      <c r="D26" s="265">
        <v>136091</v>
      </c>
      <c r="E26" s="265">
        <f t="shared" si="1"/>
        <v>0</v>
      </c>
      <c r="F26" s="269"/>
      <c r="G26" s="269"/>
      <c r="H26" s="187">
        <f t="shared" si="0"/>
        <v>100</v>
      </c>
      <c r="I26" s="264"/>
      <c r="K26" s="309"/>
    </row>
    <row r="27" spans="1:11" ht="38.25" x14ac:dyDescent="0.2">
      <c r="A27" s="189" t="s">
        <v>217</v>
      </c>
      <c r="B27" s="185"/>
      <c r="C27" s="242"/>
      <c r="D27" s="242"/>
      <c r="E27" s="222"/>
      <c r="F27" s="231"/>
      <c r="G27" s="231"/>
      <c r="H27" s="223"/>
      <c r="I27" s="185"/>
    </row>
    <row r="28" spans="1:11" ht="63.75" x14ac:dyDescent="0.2">
      <c r="A28" s="183" t="s">
        <v>390</v>
      </c>
      <c r="B28" s="184" t="s">
        <v>235</v>
      </c>
      <c r="C28" s="235">
        <f>C29+C30+C31+C32+C33+C34+C35+C36+C37+C38+C39+C40+C41+C42+C43+C44+C45</f>
        <v>628488</v>
      </c>
      <c r="D28" s="235">
        <f>D29+D30+D31+D32+D33+D34+D35+D36+D37+D38+D39+D40+D41+D42+D43+D44+D45</f>
        <v>629963</v>
      </c>
      <c r="E28" s="229">
        <f t="shared" ref="E28" si="2">D28-C28</f>
        <v>1475</v>
      </c>
      <c r="F28" s="224"/>
      <c r="G28" s="224"/>
      <c r="H28" s="223">
        <f t="shared" ref="H28:H45" si="3">D28/C28*100</f>
        <v>100.23469024070468</v>
      </c>
      <c r="I28" s="208"/>
    </row>
    <row r="29" spans="1:11" ht="15" x14ac:dyDescent="0.2">
      <c r="A29" s="209" t="s">
        <v>306</v>
      </c>
      <c r="B29" s="312" t="s">
        <v>235</v>
      </c>
      <c r="C29" s="312">
        <v>16887</v>
      </c>
      <c r="D29" s="251">
        <v>16887</v>
      </c>
      <c r="E29" s="251">
        <f>D29-C29</f>
        <v>0</v>
      </c>
      <c r="F29" s="240"/>
      <c r="G29" s="240"/>
      <c r="H29" s="223">
        <f t="shared" si="3"/>
        <v>100</v>
      </c>
      <c r="I29" s="270" t="s">
        <v>598</v>
      </c>
    </row>
    <row r="30" spans="1:11" ht="15" x14ac:dyDescent="0.2">
      <c r="A30" s="209" t="s">
        <v>307</v>
      </c>
      <c r="B30" s="312" t="s">
        <v>235</v>
      </c>
      <c r="C30" s="312">
        <v>6206</v>
      </c>
      <c r="D30" s="251">
        <v>6206</v>
      </c>
      <c r="E30" s="251">
        <f t="shared" ref="E30:E45" si="4">D30-C30</f>
        <v>0</v>
      </c>
      <c r="F30" s="240"/>
      <c r="G30" s="240"/>
      <c r="H30" s="223">
        <f t="shared" si="3"/>
        <v>100</v>
      </c>
      <c r="I30" s="270" t="s">
        <v>598</v>
      </c>
    </row>
    <row r="31" spans="1:11" ht="15" x14ac:dyDescent="0.2">
      <c r="A31" s="209" t="s">
        <v>308</v>
      </c>
      <c r="B31" s="312" t="s">
        <v>235</v>
      </c>
      <c r="C31" s="312">
        <v>57551</v>
      </c>
      <c r="D31" s="251">
        <v>57551</v>
      </c>
      <c r="E31" s="251">
        <f t="shared" si="4"/>
        <v>0</v>
      </c>
      <c r="F31" s="240"/>
      <c r="G31" s="240"/>
      <c r="H31" s="223">
        <f t="shared" si="3"/>
        <v>100</v>
      </c>
      <c r="I31" s="270" t="s">
        <v>598</v>
      </c>
    </row>
    <row r="32" spans="1:11" ht="15" x14ac:dyDescent="0.2">
      <c r="A32" s="209" t="s">
        <v>372</v>
      </c>
      <c r="B32" s="312" t="s">
        <v>235</v>
      </c>
      <c r="C32" s="312">
        <v>8319</v>
      </c>
      <c r="D32" s="251">
        <v>8319</v>
      </c>
      <c r="E32" s="251">
        <f t="shared" si="4"/>
        <v>0</v>
      </c>
      <c r="F32" s="240"/>
      <c r="G32" s="240"/>
      <c r="H32" s="223">
        <f t="shared" si="3"/>
        <v>100</v>
      </c>
      <c r="I32" s="270" t="s">
        <v>598</v>
      </c>
    </row>
    <row r="33" spans="1:9" ht="38.25" x14ac:dyDescent="0.2">
      <c r="A33" s="209" t="s">
        <v>309</v>
      </c>
      <c r="B33" s="312" t="s">
        <v>235</v>
      </c>
      <c r="C33" s="312">
        <v>12385</v>
      </c>
      <c r="D33" s="251">
        <v>12385</v>
      </c>
      <c r="E33" s="251">
        <f t="shared" si="4"/>
        <v>0</v>
      </c>
      <c r="F33" s="240"/>
      <c r="G33" s="240"/>
      <c r="H33" s="223">
        <f t="shared" si="3"/>
        <v>100</v>
      </c>
      <c r="I33" s="270" t="s">
        <v>598</v>
      </c>
    </row>
    <row r="34" spans="1:9" ht="15" x14ac:dyDescent="0.2">
      <c r="A34" s="209" t="s">
        <v>310</v>
      </c>
      <c r="B34" s="312" t="s">
        <v>235</v>
      </c>
      <c r="C34" s="312">
        <v>72492</v>
      </c>
      <c r="D34" s="251">
        <v>72492</v>
      </c>
      <c r="E34" s="251">
        <f t="shared" si="4"/>
        <v>0</v>
      </c>
      <c r="F34" s="240"/>
      <c r="G34" s="240"/>
      <c r="H34" s="223">
        <f t="shared" si="3"/>
        <v>100</v>
      </c>
      <c r="I34" s="270" t="s">
        <v>598</v>
      </c>
    </row>
    <row r="35" spans="1:9" ht="25.5" x14ac:dyDescent="0.2">
      <c r="A35" s="209" t="s">
        <v>373</v>
      </c>
      <c r="B35" s="312" t="s">
        <v>235</v>
      </c>
      <c r="C35" s="312">
        <v>21396</v>
      </c>
      <c r="D35" s="251">
        <v>21396</v>
      </c>
      <c r="E35" s="251">
        <f t="shared" si="4"/>
        <v>0</v>
      </c>
      <c r="F35" s="240"/>
      <c r="G35" s="240"/>
      <c r="H35" s="223">
        <f t="shared" si="3"/>
        <v>100</v>
      </c>
      <c r="I35" s="270" t="s">
        <v>598</v>
      </c>
    </row>
    <row r="36" spans="1:9" ht="25.5" x14ac:dyDescent="0.2">
      <c r="A36" s="209" t="s">
        <v>374</v>
      </c>
      <c r="B36" s="312" t="s">
        <v>235</v>
      </c>
      <c r="C36" s="312">
        <v>68486</v>
      </c>
      <c r="D36" s="251">
        <v>68486</v>
      </c>
      <c r="E36" s="251">
        <f t="shared" si="4"/>
        <v>0</v>
      </c>
      <c r="F36" s="240"/>
      <c r="G36" s="240"/>
      <c r="H36" s="223">
        <f t="shared" si="3"/>
        <v>100</v>
      </c>
      <c r="I36" s="270" t="s">
        <v>598</v>
      </c>
    </row>
    <row r="37" spans="1:9" ht="15" x14ac:dyDescent="0.2">
      <c r="A37" s="209" t="s">
        <v>375</v>
      </c>
      <c r="B37" s="312" t="s">
        <v>235</v>
      </c>
      <c r="C37" s="312">
        <v>34685</v>
      </c>
      <c r="D37" s="251">
        <v>34685</v>
      </c>
      <c r="E37" s="251">
        <f t="shared" si="4"/>
        <v>0</v>
      </c>
      <c r="F37" s="240"/>
      <c r="G37" s="240"/>
      <c r="H37" s="223">
        <f t="shared" si="3"/>
        <v>100</v>
      </c>
      <c r="I37" s="270" t="s">
        <v>598</v>
      </c>
    </row>
    <row r="38" spans="1:9" ht="25.5" x14ac:dyDescent="0.2">
      <c r="A38" s="209" t="s">
        <v>311</v>
      </c>
      <c r="B38" s="312" t="s">
        <v>235</v>
      </c>
      <c r="C38" s="312">
        <v>23927</v>
      </c>
      <c r="D38" s="251">
        <v>23927</v>
      </c>
      <c r="E38" s="251">
        <f t="shared" si="4"/>
        <v>0</v>
      </c>
      <c r="F38" s="240"/>
      <c r="G38" s="240"/>
      <c r="H38" s="223">
        <f t="shared" si="3"/>
        <v>100</v>
      </c>
      <c r="I38" s="270" t="s">
        <v>598</v>
      </c>
    </row>
    <row r="39" spans="1:9" ht="25.5" x14ac:dyDescent="0.2">
      <c r="A39" s="209" t="s">
        <v>383</v>
      </c>
      <c r="B39" s="312" t="s">
        <v>235</v>
      </c>
      <c r="C39" s="312">
        <v>15645</v>
      </c>
      <c r="D39" s="251">
        <v>15645</v>
      </c>
      <c r="E39" s="251">
        <f t="shared" si="4"/>
        <v>0</v>
      </c>
      <c r="F39" s="240"/>
      <c r="G39" s="240"/>
      <c r="H39" s="223">
        <f t="shared" si="3"/>
        <v>100</v>
      </c>
      <c r="I39" s="270" t="s">
        <v>598</v>
      </c>
    </row>
    <row r="40" spans="1:9" ht="15" x14ac:dyDescent="0.2">
      <c r="A40" s="209" t="s">
        <v>312</v>
      </c>
      <c r="B40" s="312" t="s">
        <v>235</v>
      </c>
      <c r="C40" s="312">
        <v>32059</v>
      </c>
      <c r="D40" s="251">
        <v>32059</v>
      </c>
      <c r="E40" s="251">
        <f t="shared" si="4"/>
        <v>0</v>
      </c>
      <c r="F40" s="240"/>
      <c r="G40" s="240"/>
      <c r="H40" s="223">
        <f t="shared" si="3"/>
        <v>100</v>
      </c>
      <c r="I40" s="270" t="s">
        <v>598</v>
      </c>
    </row>
    <row r="41" spans="1:9" ht="25.5" x14ac:dyDescent="0.2">
      <c r="A41" s="209" t="s">
        <v>377</v>
      </c>
      <c r="B41" s="312" t="s">
        <v>235</v>
      </c>
      <c r="C41" s="312">
        <v>19064</v>
      </c>
      <c r="D41" s="251">
        <v>19064</v>
      </c>
      <c r="E41" s="251">
        <f t="shared" si="4"/>
        <v>0</v>
      </c>
      <c r="F41" s="240"/>
      <c r="G41" s="240"/>
      <c r="H41" s="223">
        <f t="shared" si="3"/>
        <v>100</v>
      </c>
      <c r="I41" s="270" t="s">
        <v>598</v>
      </c>
    </row>
    <row r="42" spans="1:9" ht="25.5" x14ac:dyDescent="0.2">
      <c r="A42" s="209" t="s">
        <v>391</v>
      </c>
      <c r="B42" s="312" t="s">
        <v>235</v>
      </c>
      <c r="C42" s="312">
        <v>60937</v>
      </c>
      <c r="D42" s="251">
        <v>60937</v>
      </c>
      <c r="E42" s="251">
        <f t="shared" si="4"/>
        <v>0</v>
      </c>
      <c r="F42" s="240"/>
      <c r="G42" s="240"/>
      <c r="H42" s="223">
        <f t="shared" si="3"/>
        <v>100</v>
      </c>
      <c r="I42" s="270" t="s">
        <v>598</v>
      </c>
    </row>
    <row r="43" spans="1:9" ht="15" x14ac:dyDescent="0.2">
      <c r="A43" s="209" t="s">
        <v>392</v>
      </c>
      <c r="B43" s="312" t="s">
        <v>235</v>
      </c>
      <c r="C43" s="312">
        <v>46433</v>
      </c>
      <c r="D43" s="251">
        <v>46433</v>
      </c>
      <c r="E43" s="251">
        <f t="shared" si="4"/>
        <v>0</v>
      </c>
      <c r="F43" s="240"/>
      <c r="G43" s="240"/>
      <c r="H43" s="223">
        <f t="shared" si="3"/>
        <v>100</v>
      </c>
      <c r="I43" s="270" t="s">
        <v>598</v>
      </c>
    </row>
    <row r="44" spans="1:9" ht="15" x14ac:dyDescent="0.2">
      <c r="A44" s="209" t="s">
        <v>385</v>
      </c>
      <c r="B44" s="312" t="s">
        <v>235</v>
      </c>
      <c r="C44" s="312">
        <v>26509</v>
      </c>
      <c r="D44" s="251">
        <v>26509</v>
      </c>
      <c r="E44" s="251">
        <f t="shared" si="4"/>
        <v>0</v>
      </c>
      <c r="F44" s="240"/>
      <c r="G44" s="240"/>
      <c r="H44" s="223">
        <f t="shared" si="3"/>
        <v>100</v>
      </c>
      <c r="I44" s="270" t="s">
        <v>598</v>
      </c>
    </row>
    <row r="45" spans="1:9" ht="300" customHeight="1" x14ac:dyDescent="0.2">
      <c r="A45" s="209" t="s">
        <v>386</v>
      </c>
      <c r="B45" s="312" t="s">
        <v>235</v>
      </c>
      <c r="C45" s="312">
        <v>105507</v>
      </c>
      <c r="D45" s="251">
        <v>106982</v>
      </c>
      <c r="E45" s="251">
        <f t="shared" si="4"/>
        <v>1475</v>
      </c>
      <c r="F45" s="240"/>
      <c r="G45" s="240"/>
      <c r="H45" s="223">
        <f t="shared" si="3"/>
        <v>101.39801150634555</v>
      </c>
      <c r="I45" s="467" t="s">
        <v>702</v>
      </c>
    </row>
    <row r="46" spans="1:9" x14ac:dyDescent="0.2">
      <c r="C46" s="226"/>
    </row>
    <row r="47" spans="1:9" ht="33.75" customHeight="1" x14ac:dyDescent="0.2">
      <c r="A47" s="469"/>
      <c r="B47" s="469"/>
      <c r="C47" s="469"/>
      <c r="D47" s="469"/>
      <c r="E47" s="469"/>
      <c r="F47" s="469"/>
      <c r="G47" s="469"/>
      <c r="H47" s="469"/>
      <c r="I47" s="469"/>
    </row>
  </sheetData>
  <mergeCells count="3">
    <mergeCell ref="A3:I3"/>
    <mergeCell ref="A47:I47"/>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sheetPr>
  <dimension ref="A1:I13"/>
  <sheetViews>
    <sheetView view="pageBreakPreview" zoomScale="93" zoomScaleNormal="100" zoomScaleSheetLayoutView="93" workbookViewId="0">
      <selection activeCell="I11" sqref="I11"/>
    </sheetView>
  </sheetViews>
  <sheetFormatPr defaultRowHeight="12.75" x14ac:dyDescent="0.2"/>
  <cols>
    <col min="1" max="1" width="20.85546875" style="81" customWidth="1"/>
    <col min="2" max="2" width="9.5703125" style="81" customWidth="1"/>
    <col min="3" max="3" width="11.85546875" style="81" customWidth="1"/>
    <col min="4" max="4" width="12.5703125"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4.5" customHeight="1" x14ac:dyDescent="0.2">
      <c r="A5" s="470" t="s">
        <v>579</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44" customHeight="1" x14ac:dyDescent="0.2">
      <c r="A9" s="189" t="s">
        <v>368</v>
      </c>
      <c r="B9" s="185" t="s">
        <v>208</v>
      </c>
      <c r="C9" s="232">
        <v>1135695</v>
      </c>
      <c r="D9" s="232">
        <v>1125570.1717999999</v>
      </c>
      <c r="E9" s="232">
        <f>D9-C9</f>
        <v>-10124.828200000105</v>
      </c>
      <c r="F9" s="232"/>
      <c r="G9" s="232"/>
      <c r="H9" s="233">
        <f>D9/C9*100</f>
        <v>99.108490554242096</v>
      </c>
      <c r="I9" s="378" t="s">
        <v>576</v>
      </c>
    </row>
    <row r="10" spans="1:9" ht="44.25" customHeight="1" x14ac:dyDescent="0.2">
      <c r="A10" s="189" t="s">
        <v>217</v>
      </c>
      <c r="B10" s="185"/>
      <c r="C10" s="242"/>
      <c r="D10" s="242"/>
      <c r="E10" s="222"/>
      <c r="F10" s="231"/>
      <c r="G10" s="231"/>
      <c r="H10" s="223"/>
      <c r="I10" s="185"/>
    </row>
    <row r="11" spans="1:9" ht="51" x14ac:dyDescent="0.2">
      <c r="A11" s="314" t="s">
        <v>520</v>
      </c>
      <c r="B11" s="184" t="s">
        <v>235</v>
      </c>
      <c r="C11" s="224">
        <v>2</v>
      </c>
      <c r="D11" s="243">
        <v>2</v>
      </c>
      <c r="E11" s="229">
        <f t="shared" ref="E11:E12" si="0">D11-C11</f>
        <v>0</v>
      </c>
      <c r="F11" s="224"/>
      <c r="G11" s="224"/>
      <c r="H11" s="223">
        <f t="shared" ref="H11:H12" si="1">D11/C11*100</f>
        <v>100</v>
      </c>
      <c r="I11" s="219" t="s">
        <v>569</v>
      </c>
    </row>
    <row r="12" spans="1:9" ht="84.75" customHeight="1" x14ac:dyDescent="0.2">
      <c r="A12" s="315" t="s">
        <v>393</v>
      </c>
      <c r="B12" s="313" t="s">
        <v>235</v>
      </c>
      <c r="C12" s="224">
        <v>48</v>
      </c>
      <c r="D12" s="243">
        <v>48</v>
      </c>
      <c r="E12" s="229">
        <f t="shared" si="0"/>
        <v>0</v>
      </c>
      <c r="F12" s="224"/>
      <c r="G12" s="224"/>
      <c r="H12" s="223">
        <f t="shared" si="1"/>
        <v>100</v>
      </c>
      <c r="I12" s="219" t="s">
        <v>569</v>
      </c>
    </row>
    <row r="13" spans="1:9" ht="33.75" customHeight="1" x14ac:dyDescent="0.2">
      <c r="A13" s="469"/>
      <c r="B13" s="469"/>
      <c r="C13" s="469"/>
      <c r="D13" s="469"/>
      <c r="E13" s="469"/>
      <c r="F13" s="469"/>
      <c r="G13" s="469"/>
      <c r="H13" s="469"/>
      <c r="I13" s="469"/>
    </row>
  </sheetData>
  <mergeCells count="3">
    <mergeCell ref="A3:I3"/>
    <mergeCell ref="A13:I13"/>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92D050"/>
  </sheetPr>
  <dimension ref="A1:I46"/>
  <sheetViews>
    <sheetView view="pageBreakPreview" topLeftCell="A28" zoomScaleNormal="100" zoomScaleSheetLayoutView="100" workbookViewId="0">
      <selection activeCell="A45" sqref="A45"/>
    </sheetView>
  </sheetViews>
  <sheetFormatPr defaultRowHeight="12.75" x14ac:dyDescent="0.2"/>
  <cols>
    <col min="1" max="1" width="27.28515625" style="81" customWidth="1"/>
    <col min="2" max="2" width="9.5703125" style="81" customWidth="1"/>
    <col min="3" max="3" width="11.85546875" style="81" customWidth="1"/>
    <col min="4" max="4" width="12.5703125"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35" customHeight="1" x14ac:dyDescent="0.2">
      <c r="A5" s="470" t="s">
        <v>544</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191.25" customHeight="1" x14ac:dyDescent="0.2">
      <c r="A9" s="189" t="s">
        <v>522</v>
      </c>
      <c r="B9" s="185" t="s">
        <v>208</v>
      </c>
      <c r="C9" s="232">
        <f>C10+C11+C12+C13+C14+C15+C16+C17+C18+C19+C20+C21+C22+C23+C24+C25</f>
        <v>484959</v>
      </c>
      <c r="D9" s="232">
        <f>D10+D11+D12+D13+D14+D15+D16+D17+D18+D19+D20+D21+D22+D23+D24+D25</f>
        <v>484958.1</v>
      </c>
      <c r="E9" s="232">
        <f>D9-C9</f>
        <v>-0.90000000002328306</v>
      </c>
      <c r="F9" s="232">
        <f>F10+F11+F12+F13+F14+F15+F16+F17+F18+F19+F20+F21+F22+F23+F24+F25</f>
        <v>0.9</v>
      </c>
      <c r="G9" s="232"/>
      <c r="H9" s="233">
        <f>D9/C9*100</f>
        <v>99.999814417301252</v>
      </c>
      <c r="I9" s="340" t="s">
        <v>602</v>
      </c>
    </row>
    <row r="10" spans="1:9" ht="25.5" x14ac:dyDescent="0.2">
      <c r="A10" s="320" t="s">
        <v>316</v>
      </c>
      <c r="B10" s="211" t="s">
        <v>208</v>
      </c>
      <c r="C10" s="239">
        <v>16758</v>
      </c>
      <c r="D10" s="239">
        <v>16758</v>
      </c>
      <c r="E10" s="222">
        <f t="shared" ref="E10:E25" si="0">D10-C10</f>
        <v>0</v>
      </c>
      <c r="F10" s="232"/>
      <c r="G10" s="232"/>
      <c r="H10" s="237">
        <f t="shared" ref="H10:H43" si="1">D10/C10*100</f>
        <v>100</v>
      </c>
      <c r="I10" s="191"/>
    </row>
    <row r="11" spans="1:9" ht="25.5" x14ac:dyDescent="0.2">
      <c r="A11" s="320" t="s">
        <v>307</v>
      </c>
      <c r="B11" s="211" t="s">
        <v>208</v>
      </c>
      <c r="C11" s="239">
        <v>36846</v>
      </c>
      <c r="D11" s="239">
        <v>36846</v>
      </c>
      <c r="E11" s="222">
        <f t="shared" si="0"/>
        <v>0</v>
      </c>
      <c r="F11" s="232"/>
      <c r="G11" s="232"/>
      <c r="H11" s="237">
        <f t="shared" si="1"/>
        <v>100</v>
      </c>
      <c r="I11" s="191"/>
    </row>
    <row r="12" spans="1:9" ht="25.5" x14ac:dyDescent="0.2">
      <c r="A12" s="320" t="s">
        <v>308</v>
      </c>
      <c r="B12" s="211" t="s">
        <v>208</v>
      </c>
      <c r="C12" s="239">
        <v>43031</v>
      </c>
      <c r="D12" s="239">
        <v>43031</v>
      </c>
      <c r="E12" s="222">
        <f t="shared" si="0"/>
        <v>0</v>
      </c>
      <c r="F12" s="232"/>
      <c r="G12" s="232"/>
      <c r="H12" s="237">
        <f t="shared" si="1"/>
        <v>100</v>
      </c>
      <c r="I12" s="191"/>
    </row>
    <row r="13" spans="1:9" ht="25.5" x14ac:dyDescent="0.2">
      <c r="A13" s="320" t="s">
        <v>372</v>
      </c>
      <c r="B13" s="211" t="s">
        <v>208</v>
      </c>
      <c r="C13" s="239">
        <v>23545</v>
      </c>
      <c r="D13" s="239">
        <v>23545</v>
      </c>
      <c r="E13" s="222">
        <f t="shared" si="0"/>
        <v>0</v>
      </c>
      <c r="F13" s="232"/>
      <c r="G13" s="232"/>
      <c r="H13" s="237">
        <f t="shared" si="1"/>
        <v>100</v>
      </c>
      <c r="I13" s="191"/>
    </row>
    <row r="14" spans="1:9" ht="30" x14ac:dyDescent="0.2">
      <c r="A14" s="321" t="s">
        <v>309</v>
      </c>
      <c r="B14" s="211" t="s">
        <v>208</v>
      </c>
      <c r="C14" s="239">
        <v>42933</v>
      </c>
      <c r="D14" s="239">
        <v>42933</v>
      </c>
      <c r="E14" s="222">
        <f t="shared" si="0"/>
        <v>0</v>
      </c>
      <c r="F14" s="232"/>
      <c r="G14" s="232"/>
      <c r="H14" s="237">
        <f t="shared" si="1"/>
        <v>100</v>
      </c>
      <c r="I14" s="191"/>
    </row>
    <row r="15" spans="1:9" ht="25.5" x14ac:dyDescent="0.2">
      <c r="A15" s="320" t="s">
        <v>310</v>
      </c>
      <c r="B15" s="211" t="s">
        <v>208</v>
      </c>
      <c r="C15" s="239">
        <v>38956</v>
      </c>
      <c r="D15" s="239">
        <v>38956</v>
      </c>
      <c r="E15" s="222">
        <f t="shared" si="0"/>
        <v>0</v>
      </c>
      <c r="F15" s="232"/>
      <c r="G15" s="232"/>
      <c r="H15" s="237">
        <f t="shared" si="1"/>
        <v>100</v>
      </c>
      <c r="I15" s="191"/>
    </row>
    <row r="16" spans="1:9" ht="30" x14ac:dyDescent="0.2">
      <c r="A16" s="321" t="s">
        <v>526</v>
      </c>
      <c r="B16" s="211" t="s">
        <v>208</v>
      </c>
      <c r="C16" s="239">
        <v>36530</v>
      </c>
      <c r="D16" s="239">
        <v>36529.1</v>
      </c>
      <c r="E16" s="222">
        <f t="shared" si="0"/>
        <v>-0.90000000000145519</v>
      </c>
      <c r="F16" s="222">
        <v>0.9</v>
      </c>
      <c r="G16" s="232"/>
      <c r="H16" s="237">
        <f t="shared" si="1"/>
        <v>99.997536271557621</v>
      </c>
      <c r="I16" s="321" t="s">
        <v>592</v>
      </c>
    </row>
    <row r="17" spans="1:9" ht="25.5" x14ac:dyDescent="0.2">
      <c r="A17" s="320" t="s">
        <v>374</v>
      </c>
      <c r="B17" s="211" t="s">
        <v>208</v>
      </c>
      <c r="C17" s="239">
        <v>44651</v>
      </c>
      <c r="D17" s="239">
        <v>44651</v>
      </c>
      <c r="E17" s="222">
        <f t="shared" si="0"/>
        <v>0</v>
      </c>
      <c r="F17" s="232"/>
      <c r="G17" s="232"/>
      <c r="H17" s="237">
        <f t="shared" si="1"/>
        <v>100</v>
      </c>
      <c r="I17" s="191"/>
    </row>
    <row r="18" spans="1:9" ht="25.5" x14ac:dyDescent="0.2">
      <c r="A18" s="320" t="s">
        <v>375</v>
      </c>
      <c r="B18" s="211" t="s">
        <v>208</v>
      </c>
      <c r="C18" s="239">
        <v>24563</v>
      </c>
      <c r="D18" s="239">
        <v>24563</v>
      </c>
      <c r="E18" s="222">
        <f t="shared" si="0"/>
        <v>0</v>
      </c>
      <c r="F18" s="232"/>
      <c r="G18" s="232"/>
      <c r="H18" s="237">
        <f t="shared" si="1"/>
        <v>100</v>
      </c>
      <c r="I18" s="191"/>
    </row>
    <row r="19" spans="1:9" ht="25.5" x14ac:dyDescent="0.2">
      <c r="A19" s="320" t="s">
        <v>311</v>
      </c>
      <c r="B19" s="211" t="s">
        <v>208</v>
      </c>
      <c r="C19" s="239">
        <v>34406</v>
      </c>
      <c r="D19" s="239">
        <v>34406</v>
      </c>
      <c r="E19" s="222">
        <f t="shared" si="0"/>
        <v>0</v>
      </c>
      <c r="F19" s="232"/>
      <c r="G19" s="232"/>
      <c r="H19" s="237">
        <f t="shared" si="1"/>
        <v>100</v>
      </c>
      <c r="I19" s="191"/>
    </row>
    <row r="20" spans="1:9" ht="25.5" x14ac:dyDescent="0.2">
      <c r="A20" s="320" t="s">
        <v>376</v>
      </c>
      <c r="B20" s="211" t="s">
        <v>208</v>
      </c>
      <c r="C20" s="239">
        <v>10490</v>
      </c>
      <c r="D20" s="239">
        <v>10490</v>
      </c>
      <c r="E20" s="222">
        <f t="shared" si="0"/>
        <v>0</v>
      </c>
      <c r="F20" s="232"/>
      <c r="G20" s="232"/>
      <c r="H20" s="237">
        <f t="shared" si="1"/>
        <v>100</v>
      </c>
      <c r="I20" s="191"/>
    </row>
    <row r="21" spans="1:9" ht="30" x14ac:dyDescent="0.2">
      <c r="A21" s="321" t="s">
        <v>377</v>
      </c>
      <c r="B21" s="211" t="s">
        <v>208</v>
      </c>
      <c r="C21" s="239">
        <v>12054</v>
      </c>
      <c r="D21" s="239">
        <v>12054</v>
      </c>
      <c r="E21" s="222">
        <f t="shared" si="0"/>
        <v>0</v>
      </c>
      <c r="F21" s="232"/>
      <c r="G21" s="232"/>
      <c r="H21" s="237">
        <f t="shared" si="1"/>
        <v>100</v>
      </c>
      <c r="I21" s="191"/>
    </row>
    <row r="22" spans="1:9" ht="25.5" x14ac:dyDescent="0.2">
      <c r="A22" s="320" t="s">
        <v>313</v>
      </c>
      <c r="B22" s="211" t="s">
        <v>208</v>
      </c>
      <c r="C22" s="239">
        <v>48189</v>
      </c>
      <c r="D22" s="239">
        <v>48189</v>
      </c>
      <c r="E22" s="222">
        <f t="shared" si="0"/>
        <v>0</v>
      </c>
      <c r="F22" s="232"/>
      <c r="G22" s="232"/>
      <c r="H22" s="237">
        <f t="shared" si="1"/>
        <v>100</v>
      </c>
      <c r="I22" s="191"/>
    </row>
    <row r="23" spans="1:9" ht="25.5" x14ac:dyDescent="0.2">
      <c r="A23" s="320" t="s">
        <v>379</v>
      </c>
      <c r="B23" s="211" t="s">
        <v>208</v>
      </c>
      <c r="C23" s="239">
        <v>34757</v>
      </c>
      <c r="D23" s="239">
        <v>34757</v>
      </c>
      <c r="E23" s="222">
        <f t="shared" si="0"/>
        <v>0</v>
      </c>
      <c r="F23" s="232"/>
      <c r="G23" s="232"/>
      <c r="H23" s="237">
        <f t="shared" si="1"/>
        <v>100</v>
      </c>
      <c r="I23" s="191"/>
    </row>
    <row r="24" spans="1:9" ht="25.5" x14ac:dyDescent="0.2">
      <c r="A24" s="320" t="s">
        <v>380</v>
      </c>
      <c r="B24" s="211" t="s">
        <v>208</v>
      </c>
      <c r="C24" s="239">
        <v>23875</v>
      </c>
      <c r="D24" s="239">
        <v>23875</v>
      </c>
      <c r="E24" s="222">
        <f t="shared" si="0"/>
        <v>0</v>
      </c>
      <c r="F24" s="232"/>
      <c r="G24" s="232"/>
      <c r="H24" s="237">
        <f t="shared" si="1"/>
        <v>100</v>
      </c>
      <c r="I24" s="191"/>
    </row>
    <row r="25" spans="1:9" ht="25.5" x14ac:dyDescent="0.2">
      <c r="A25" s="320" t="s">
        <v>378</v>
      </c>
      <c r="B25" s="211" t="s">
        <v>208</v>
      </c>
      <c r="C25" s="239">
        <v>13375</v>
      </c>
      <c r="D25" s="239">
        <v>13375</v>
      </c>
      <c r="E25" s="222">
        <f t="shared" si="0"/>
        <v>0</v>
      </c>
      <c r="F25" s="232"/>
      <c r="G25" s="232"/>
      <c r="H25" s="237">
        <f t="shared" si="1"/>
        <v>100</v>
      </c>
      <c r="I25" s="191"/>
    </row>
    <row r="26" spans="1:9" ht="30.75" customHeight="1" x14ac:dyDescent="0.2">
      <c r="A26" s="189" t="s">
        <v>527</v>
      </c>
      <c r="B26" s="185"/>
      <c r="C26" s="232"/>
      <c r="D26" s="279"/>
      <c r="E26" s="232"/>
      <c r="F26" s="232"/>
      <c r="G26" s="232"/>
      <c r="H26" s="233"/>
      <c r="I26" s="191"/>
    </row>
    <row r="27" spans="1:9" ht="51" x14ac:dyDescent="0.2">
      <c r="A27" s="314" t="s">
        <v>523</v>
      </c>
      <c r="B27" s="185"/>
      <c r="C27" s="392">
        <f>SUM(C28:C43)</f>
        <v>9199</v>
      </c>
      <c r="D27" s="392">
        <f>SUM(D28:D43)</f>
        <v>9199</v>
      </c>
      <c r="E27" s="194">
        <f t="shared" ref="E27:E43" si="2">D27-C27</f>
        <v>0</v>
      </c>
      <c r="F27" s="194"/>
      <c r="G27" s="194"/>
      <c r="H27" s="346">
        <f t="shared" si="1"/>
        <v>100</v>
      </c>
      <c r="I27" s="191"/>
    </row>
    <row r="28" spans="1:9" x14ac:dyDescent="0.2">
      <c r="A28" s="374" t="s">
        <v>316</v>
      </c>
      <c r="B28" s="393" t="s">
        <v>235</v>
      </c>
      <c r="C28" s="393">
        <v>330</v>
      </c>
      <c r="D28" s="393">
        <v>330</v>
      </c>
      <c r="E28" s="195">
        <f t="shared" si="2"/>
        <v>0</v>
      </c>
      <c r="F28" s="194"/>
      <c r="G28" s="194"/>
      <c r="H28" s="394">
        <f t="shared" si="1"/>
        <v>100</v>
      </c>
      <c r="I28" s="395" t="s">
        <v>598</v>
      </c>
    </row>
    <row r="29" spans="1:9" x14ac:dyDescent="0.2">
      <c r="A29" s="374" t="s">
        <v>307</v>
      </c>
      <c r="B29" s="393" t="s">
        <v>235</v>
      </c>
      <c r="C29" s="393">
        <v>700</v>
      </c>
      <c r="D29" s="393">
        <v>700</v>
      </c>
      <c r="E29" s="195">
        <f t="shared" si="2"/>
        <v>0</v>
      </c>
      <c r="F29" s="194"/>
      <c r="G29" s="194"/>
      <c r="H29" s="394">
        <f t="shared" si="1"/>
        <v>100</v>
      </c>
      <c r="I29" s="395" t="s">
        <v>598</v>
      </c>
    </row>
    <row r="30" spans="1:9" x14ac:dyDescent="0.2">
      <c r="A30" s="374" t="s">
        <v>308</v>
      </c>
      <c r="B30" s="393" t="s">
        <v>235</v>
      </c>
      <c r="C30" s="393">
        <v>845</v>
      </c>
      <c r="D30" s="393">
        <v>845</v>
      </c>
      <c r="E30" s="195">
        <f t="shared" si="2"/>
        <v>0</v>
      </c>
      <c r="F30" s="194"/>
      <c r="G30" s="194"/>
      <c r="H30" s="394">
        <f t="shared" si="1"/>
        <v>100</v>
      </c>
      <c r="I30" s="395" t="s">
        <v>598</v>
      </c>
    </row>
    <row r="31" spans="1:9" x14ac:dyDescent="0.2">
      <c r="A31" s="374" t="s">
        <v>372</v>
      </c>
      <c r="B31" s="393" t="s">
        <v>235</v>
      </c>
      <c r="C31" s="393">
        <v>459</v>
      </c>
      <c r="D31" s="393">
        <v>459</v>
      </c>
      <c r="E31" s="195">
        <f t="shared" si="2"/>
        <v>0</v>
      </c>
      <c r="F31" s="194"/>
      <c r="G31" s="194"/>
      <c r="H31" s="394">
        <f t="shared" si="1"/>
        <v>100</v>
      </c>
      <c r="I31" s="395" t="s">
        <v>598</v>
      </c>
    </row>
    <row r="32" spans="1:9" ht="31.5" customHeight="1" x14ac:dyDescent="0.2">
      <c r="A32" s="396" t="s">
        <v>309</v>
      </c>
      <c r="B32" s="393" t="s">
        <v>235</v>
      </c>
      <c r="C32" s="393">
        <v>844</v>
      </c>
      <c r="D32" s="369">
        <v>844</v>
      </c>
      <c r="E32" s="195">
        <f t="shared" si="2"/>
        <v>0</v>
      </c>
      <c r="F32" s="194"/>
      <c r="G32" s="194"/>
      <c r="H32" s="394">
        <f t="shared" si="1"/>
        <v>100</v>
      </c>
      <c r="I32" s="395" t="s">
        <v>598</v>
      </c>
    </row>
    <row r="33" spans="1:9" x14ac:dyDescent="0.2">
      <c r="A33" s="374" t="s">
        <v>310</v>
      </c>
      <c r="B33" s="393" t="s">
        <v>235</v>
      </c>
      <c r="C33" s="393">
        <v>759</v>
      </c>
      <c r="D33" s="393">
        <v>759</v>
      </c>
      <c r="E33" s="195">
        <f t="shared" si="2"/>
        <v>0</v>
      </c>
      <c r="F33" s="194"/>
      <c r="G33" s="194"/>
      <c r="H33" s="394">
        <f t="shared" si="1"/>
        <v>100</v>
      </c>
      <c r="I33" s="395" t="s">
        <v>598</v>
      </c>
    </row>
    <row r="34" spans="1:9" ht="25.5" x14ac:dyDescent="0.2">
      <c r="A34" s="396" t="s">
        <v>526</v>
      </c>
      <c r="B34" s="393" t="s">
        <v>235</v>
      </c>
      <c r="C34" s="393">
        <v>717</v>
      </c>
      <c r="D34" s="393">
        <v>717</v>
      </c>
      <c r="E34" s="195">
        <f t="shared" si="2"/>
        <v>0</v>
      </c>
      <c r="F34" s="194"/>
      <c r="G34" s="194"/>
      <c r="H34" s="394">
        <f t="shared" si="1"/>
        <v>100</v>
      </c>
      <c r="I34" s="395" t="s">
        <v>598</v>
      </c>
    </row>
    <row r="35" spans="1:9" x14ac:dyDescent="0.2">
      <c r="A35" s="374" t="s">
        <v>374</v>
      </c>
      <c r="B35" s="393" t="s">
        <v>235</v>
      </c>
      <c r="C35" s="393">
        <v>862</v>
      </c>
      <c r="D35" s="393">
        <v>862</v>
      </c>
      <c r="E35" s="195">
        <f t="shared" si="2"/>
        <v>0</v>
      </c>
      <c r="F35" s="194"/>
      <c r="G35" s="194"/>
      <c r="H35" s="394">
        <f t="shared" si="1"/>
        <v>100</v>
      </c>
      <c r="I35" s="395" t="s">
        <v>598</v>
      </c>
    </row>
    <row r="36" spans="1:9" x14ac:dyDescent="0.2">
      <c r="A36" s="374" t="s">
        <v>375</v>
      </c>
      <c r="B36" s="393" t="s">
        <v>235</v>
      </c>
      <c r="C36" s="393">
        <v>474</v>
      </c>
      <c r="D36" s="393">
        <v>474</v>
      </c>
      <c r="E36" s="195">
        <f t="shared" si="2"/>
        <v>0</v>
      </c>
      <c r="F36" s="194"/>
      <c r="G36" s="194"/>
      <c r="H36" s="394">
        <f t="shared" si="1"/>
        <v>100</v>
      </c>
      <c r="I36" s="395" t="s">
        <v>598</v>
      </c>
    </row>
    <row r="37" spans="1:9" x14ac:dyDescent="0.2">
      <c r="A37" s="374" t="s">
        <v>311</v>
      </c>
      <c r="B37" s="393" t="s">
        <v>235</v>
      </c>
      <c r="C37" s="393">
        <v>524</v>
      </c>
      <c r="D37" s="393">
        <v>524</v>
      </c>
      <c r="E37" s="195">
        <f t="shared" si="2"/>
        <v>0</v>
      </c>
      <c r="F37" s="194"/>
      <c r="G37" s="194"/>
      <c r="H37" s="394">
        <f t="shared" si="1"/>
        <v>100</v>
      </c>
      <c r="I37" s="395" t="s">
        <v>598</v>
      </c>
    </row>
    <row r="38" spans="1:9" x14ac:dyDescent="0.2">
      <c r="A38" s="374" t="s">
        <v>383</v>
      </c>
      <c r="B38" s="393" t="s">
        <v>235</v>
      </c>
      <c r="C38" s="393">
        <v>207</v>
      </c>
      <c r="D38" s="393">
        <v>207</v>
      </c>
      <c r="E38" s="195">
        <f t="shared" si="2"/>
        <v>0</v>
      </c>
      <c r="F38" s="194"/>
      <c r="G38" s="194"/>
      <c r="H38" s="394">
        <f t="shared" si="1"/>
        <v>100</v>
      </c>
      <c r="I38" s="395" t="s">
        <v>598</v>
      </c>
    </row>
    <row r="39" spans="1:9" ht="25.5" x14ac:dyDescent="0.2">
      <c r="A39" s="396" t="s">
        <v>377</v>
      </c>
      <c r="B39" s="393" t="s">
        <v>235</v>
      </c>
      <c r="C39" s="393">
        <v>234</v>
      </c>
      <c r="D39" s="393">
        <v>234</v>
      </c>
      <c r="E39" s="195">
        <f t="shared" si="2"/>
        <v>0</v>
      </c>
      <c r="F39" s="194"/>
      <c r="G39" s="194"/>
      <c r="H39" s="394">
        <f t="shared" si="1"/>
        <v>100</v>
      </c>
      <c r="I39" s="395" t="s">
        <v>598</v>
      </c>
    </row>
    <row r="40" spans="1:9" x14ac:dyDescent="0.2">
      <c r="A40" s="374" t="s">
        <v>313</v>
      </c>
      <c r="B40" s="393" t="s">
        <v>235</v>
      </c>
      <c r="C40" s="393">
        <v>838</v>
      </c>
      <c r="D40" s="393">
        <v>838</v>
      </c>
      <c r="E40" s="195">
        <f t="shared" si="2"/>
        <v>0</v>
      </c>
      <c r="F40" s="194"/>
      <c r="G40" s="194"/>
      <c r="H40" s="394">
        <f t="shared" si="1"/>
        <v>100</v>
      </c>
      <c r="I40" s="395" t="s">
        <v>598</v>
      </c>
    </row>
    <row r="41" spans="1:9" x14ac:dyDescent="0.2">
      <c r="A41" s="374" t="s">
        <v>524</v>
      </c>
      <c r="B41" s="393" t="s">
        <v>235</v>
      </c>
      <c r="C41" s="393">
        <v>673</v>
      </c>
      <c r="D41" s="393">
        <v>673</v>
      </c>
      <c r="E41" s="195">
        <f t="shared" si="2"/>
        <v>0</v>
      </c>
      <c r="F41" s="194"/>
      <c r="G41" s="194"/>
      <c r="H41" s="394">
        <f t="shared" si="1"/>
        <v>100</v>
      </c>
      <c r="I41" s="395" t="s">
        <v>598</v>
      </c>
    </row>
    <row r="42" spans="1:9" ht="15" x14ac:dyDescent="0.2">
      <c r="A42" s="320" t="s">
        <v>509</v>
      </c>
      <c r="B42" s="324" t="s">
        <v>235</v>
      </c>
      <c r="C42" s="324">
        <v>472</v>
      </c>
      <c r="D42" s="324">
        <v>472</v>
      </c>
      <c r="E42" s="222">
        <f t="shared" si="2"/>
        <v>0</v>
      </c>
      <c r="F42" s="232"/>
      <c r="G42" s="232"/>
      <c r="H42" s="387">
        <f t="shared" si="1"/>
        <v>100</v>
      </c>
      <c r="I42" s="395" t="s">
        <v>598</v>
      </c>
    </row>
    <row r="43" spans="1:9" ht="15" x14ac:dyDescent="0.25">
      <c r="A43" s="316" t="s">
        <v>525</v>
      </c>
      <c r="B43" s="317" t="s">
        <v>235</v>
      </c>
      <c r="C43" s="317">
        <v>261</v>
      </c>
      <c r="D43" s="317">
        <v>261</v>
      </c>
      <c r="E43" s="222">
        <f t="shared" si="2"/>
        <v>0</v>
      </c>
      <c r="F43" s="232"/>
      <c r="G43" s="232"/>
      <c r="H43" s="387">
        <f t="shared" si="1"/>
        <v>100</v>
      </c>
      <c r="I43" s="386" t="s">
        <v>598</v>
      </c>
    </row>
    <row r="44" spans="1:9" ht="44.25" customHeight="1" x14ac:dyDescent="0.2">
      <c r="A44" s="189" t="s">
        <v>494</v>
      </c>
      <c r="B44" s="185"/>
      <c r="C44" s="242"/>
      <c r="D44" s="242"/>
      <c r="E44" s="222"/>
      <c r="F44" s="231"/>
      <c r="G44" s="231"/>
      <c r="H44" s="223"/>
      <c r="I44" s="185"/>
    </row>
    <row r="45" spans="1:9" ht="153" x14ac:dyDescent="0.2">
      <c r="A45" s="315" t="s">
        <v>528</v>
      </c>
      <c r="B45" s="313" t="s">
        <v>227</v>
      </c>
      <c r="C45" s="224">
        <v>75</v>
      </c>
      <c r="D45" s="454">
        <v>94.9</v>
      </c>
      <c r="E45" s="455">
        <f>D45/C45</f>
        <v>1.2653333333333334</v>
      </c>
      <c r="F45" s="454"/>
      <c r="G45" s="454"/>
      <c r="H45" s="456">
        <f t="shared" ref="H45" si="3">D45/C45*100</f>
        <v>126.53333333333335</v>
      </c>
      <c r="I45" s="315" t="s">
        <v>669</v>
      </c>
    </row>
    <row r="46" spans="1:9" ht="33.75" customHeight="1" x14ac:dyDescent="0.2">
      <c r="A46" s="469"/>
      <c r="B46" s="469"/>
      <c r="C46" s="469"/>
      <c r="D46" s="469"/>
      <c r="E46" s="469"/>
      <c r="F46" s="469"/>
      <c r="G46" s="469"/>
      <c r="H46" s="469"/>
      <c r="I46" s="469"/>
    </row>
  </sheetData>
  <mergeCells count="3">
    <mergeCell ref="A3:I3"/>
    <mergeCell ref="A5:I5"/>
    <mergeCell ref="A46:I46"/>
  </mergeCells>
  <pageMargins left="0.7" right="0.7" top="0.75" bottom="0.75" header="0.3" footer="0.3"/>
  <pageSetup paperSize="9" scale="64"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sheetPr>
  <dimension ref="A1:L48"/>
  <sheetViews>
    <sheetView view="pageBreakPreview" zoomScale="91" zoomScaleNormal="100" zoomScaleSheetLayoutView="91" workbookViewId="0">
      <selection activeCell="B28" sqref="B28"/>
    </sheetView>
  </sheetViews>
  <sheetFormatPr defaultRowHeight="12.75" x14ac:dyDescent="0.2"/>
  <cols>
    <col min="1" max="1" width="25.85546875" style="81" customWidth="1"/>
    <col min="2" max="2" width="11.140625" style="81" customWidth="1"/>
    <col min="3" max="7" width="10.7109375" style="81" customWidth="1"/>
    <col min="8" max="8" width="13.85546875" style="81" customWidth="1"/>
    <col min="9" max="9" width="49.28515625" style="81" customWidth="1"/>
  </cols>
  <sheetData>
    <row r="1" spans="1:12" ht="15.75" x14ac:dyDescent="0.25">
      <c r="I1" s="174" t="s">
        <v>414</v>
      </c>
    </row>
    <row r="2" spans="1:12" ht="15.75" x14ac:dyDescent="0.25">
      <c r="I2" s="174"/>
    </row>
    <row r="3" spans="1:12" ht="18.75" x14ac:dyDescent="0.3">
      <c r="A3" s="468" t="s">
        <v>415</v>
      </c>
      <c r="B3" s="468"/>
      <c r="C3" s="468"/>
      <c r="D3" s="468"/>
      <c r="E3" s="468"/>
      <c r="F3" s="468"/>
      <c r="G3" s="468"/>
      <c r="H3" s="468"/>
      <c r="I3" s="468"/>
    </row>
    <row r="4" spans="1:12" x14ac:dyDescent="0.2">
      <c r="A4" s="85"/>
      <c r="B4" s="85"/>
      <c r="C4" s="85"/>
      <c r="D4" s="85"/>
      <c r="E4" s="85"/>
      <c r="F4" s="85"/>
      <c r="G4" s="85"/>
      <c r="H4" s="85"/>
      <c r="I4" s="85"/>
    </row>
    <row r="5" spans="1:12" ht="133.5" customHeight="1" x14ac:dyDescent="0.2">
      <c r="A5" s="470" t="s">
        <v>529</v>
      </c>
      <c r="B5" s="470"/>
      <c r="C5" s="470"/>
      <c r="D5" s="470"/>
      <c r="E5" s="470"/>
      <c r="F5" s="470"/>
      <c r="G5" s="470"/>
      <c r="H5" s="470"/>
      <c r="I5" s="470"/>
    </row>
    <row r="7" spans="1:12" ht="50.25" x14ac:dyDescent="0.2">
      <c r="A7" s="180" t="s">
        <v>5</v>
      </c>
      <c r="B7" s="180" t="s">
        <v>210</v>
      </c>
      <c r="C7" s="180" t="s">
        <v>211</v>
      </c>
      <c r="D7" s="180" t="s">
        <v>171</v>
      </c>
      <c r="E7" s="180" t="s">
        <v>218</v>
      </c>
      <c r="F7" s="180" t="s">
        <v>255</v>
      </c>
      <c r="G7" s="180" t="s">
        <v>256</v>
      </c>
      <c r="H7" s="180" t="s">
        <v>213</v>
      </c>
      <c r="I7" s="180" t="s">
        <v>257</v>
      </c>
    </row>
    <row r="8" spans="1:12" x14ac:dyDescent="0.2">
      <c r="A8" s="181">
        <v>1</v>
      </c>
      <c r="B8" s="181">
        <v>2</v>
      </c>
      <c r="C8" s="181">
        <v>3</v>
      </c>
      <c r="D8" s="181">
        <v>4</v>
      </c>
      <c r="E8" s="181">
        <v>5</v>
      </c>
      <c r="F8" s="181">
        <v>6</v>
      </c>
      <c r="G8" s="181">
        <v>7</v>
      </c>
      <c r="H8" s="181">
        <v>8</v>
      </c>
      <c r="I8" s="181">
        <v>9</v>
      </c>
    </row>
    <row r="9" spans="1:12" ht="127.5" x14ac:dyDescent="0.2">
      <c r="A9" s="207" t="s">
        <v>530</v>
      </c>
      <c r="B9" s="219" t="s">
        <v>208</v>
      </c>
      <c r="C9" s="232">
        <f>SUM(C10:C26)</f>
        <v>681555</v>
      </c>
      <c r="D9" s="232">
        <f>SUM(D10:D26)</f>
        <v>680548.14495999995</v>
      </c>
      <c r="E9" s="194">
        <f>D9-C9</f>
        <v>-1006.8550400000531</v>
      </c>
      <c r="F9" s="194">
        <f>SUM(F10:F26)</f>
        <v>1006.8510599999989</v>
      </c>
      <c r="G9" s="194"/>
      <c r="H9" s="233">
        <f>D9/C9*100</f>
        <v>99.852270904035606</v>
      </c>
      <c r="I9" s="438" t="s">
        <v>680</v>
      </c>
    </row>
    <row r="10" spans="1:12" ht="15" x14ac:dyDescent="0.25">
      <c r="A10" s="316" t="s">
        <v>316</v>
      </c>
      <c r="B10" s="316" t="s">
        <v>208</v>
      </c>
      <c r="C10" s="428">
        <v>28897</v>
      </c>
      <c r="D10" s="428">
        <v>28896.3</v>
      </c>
      <c r="E10" s="319">
        <f>D10-C10</f>
        <v>-0.7000000000007276</v>
      </c>
      <c r="F10" s="319">
        <v>0.70000000000072804</v>
      </c>
      <c r="G10" s="194"/>
      <c r="H10" s="435">
        <f t="shared" ref="H10:H26" si="0">D10/C10*100</f>
        <v>99.997577603211411</v>
      </c>
      <c r="I10" s="436" t="s">
        <v>656</v>
      </c>
    </row>
    <row r="11" spans="1:12" ht="15" x14ac:dyDescent="0.25">
      <c r="A11" s="316" t="s">
        <v>307</v>
      </c>
      <c r="B11" s="316" t="s">
        <v>208</v>
      </c>
      <c r="C11" s="428">
        <v>43537</v>
      </c>
      <c r="D11" s="428">
        <v>43536</v>
      </c>
      <c r="E11" s="319">
        <f t="shared" ref="E11:E26" si="1">D11-C11</f>
        <v>-1</v>
      </c>
      <c r="F11" s="319">
        <v>1</v>
      </c>
      <c r="G11" s="194"/>
      <c r="H11" s="435">
        <f t="shared" si="0"/>
        <v>99.99770310310771</v>
      </c>
      <c r="I11" s="436" t="s">
        <v>592</v>
      </c>
      <c r="L11" s="276"/>
    </row>
    <row r="12" spans="1:12" ht="15" x14ac:dyDescent="0.25">
      <c r="A12" s="316" t="s">
        <v>308</v>
      </c>
      <c r="B12" s="316" t="s">
        <v>208</v>
      </c>
      <c r="C12" s="428">
        <v>49679</v>
      </c>
      <c r="D12" s="428">
        <v>49668.9</v>
      </c>
      <c r="E12" s="319">
        <f t="shared" si="1"/>
        <v>-10.099999999998545</v>
      </c>
      <c r="F12" s="319">
        <v>10.0999999999985</v>
      </c>
      <c r="G12" s="194"/>
      <c r="H12" s="435">
        <f t="shared" si="0"/>
        <v>99.97966947804909</v>
      </c>
      <c r="I12" s="436" t="s">
        <v>656</v>
      </c>
    </row>
    <row r="13" spans="1:12" ht="15" x14ac:dyDescent="0.25">
      <c r="A13" s="316" t="s">
        <v>372</v>
      </c>
      <c r="B13" s="316" t="s">
        <v>208</v>
      </c>
      <c r="C13" s="428">
        <v>23316</v>
      </c>
      <c r="D13" s="459">
        <v>23315.054960000001</v>
      </c>
      <c r="E13" s="319">
        <f t="shared" si="1"/>
        <v>-0.94503999999869848</v>
      </c>
      <c r="F13" s="319">
        <v>0.94505999999819301</v>
      </c>
      <c r="G13" s="194"/>
      <c r="H13" s="435">
        <f t="shared" si="0"/>
        <v>99.995946817635968</v>
      </c>
      <c r="I13" s="436" t="s">
        <v>656</v>
      </c>
    </row>
    <row r="14" spans="1:12" ht="30" x14ac:dyDescent="0.25">
      <c r="A14" s="318" t="s">
        <v>309</v>
      </c>
      <c r="B14" s="316" t="s">
        <v>208</v>
      </c>
      <c r="C14" s="437">
        <v>57857</v>
      </c>
      <c r="D14" s="437">
        <v>57313.4</v>
      </c>
      <c r="E14" s="239">
        <f t="shared" si="1"/>
        <v>-543.59999999999854</v>
      </c>
      <c r="F14" s="319">
        <v>543.599999999999</v>
      </c>
      <c r="G14" s="194"/>
      <c r="H14" s="435">
        <f t="shared" si="0"/>
        <v>99.060442124548459</v>
      </c>
      <c r="I14" s="436" t="s">
        <v>656</v>
      </c>
    </row>
    <row r="15" spans="1:12" ht="15" x14ac:dyDescent="0.25">
      <c r="A15" s="316" t="s">
        <v>310</v>
      </c>
      <c r="B15" s="316" t="s">
        <v>208</v>
      </c>
      <c r="C15" s="428">
        <v>50066</v>
      </c>
      <c r="D15" s="428">
        <v>50066</v>
      </c>
      <c r="E15" s="319">
        <f t="shared" si="1"/>
        <v>0</v>
      </c>
      <c r="F15" s="194"/>
      <c r="G15" s="194"/>
      <c r="H15" s="435">
        <f t="shared" si="0"/>
        <v>100</v>
      </c>
      <c r="I15" s="436"/>
    </row>
    <row r="16" spans="1:12" ht="30" x14ac:dyDescent="0.25">
      <c r="A16" s="318" t="s">
        <v>526</v>
      </c>
      <c r="B16" s="316" t="s">
        <v>208</v>
      </c>
      <c r="C16" s="428">
        <v>28004</v>
      </c>
      <c r="D16" s="428">
        <v>28004</v>
      </c>
      <c r="E16" s="319">
        <f t="shared" si="1"/>
        <v>0</v>
      </c>
      <c r="F16" s="194"/>
      <c r="G16" s="194"/>
      <c r="H16" s="435">
        <f t="shared" si="0"/>
        <v>100</v>
      </c>
      <c r="I16" s="436"/>
    </row>
    <row r="17" spans="1:9" ht="15" x14ac:dyDescent="0.25">
      <c r="A17" s="316" t="s">
        <v>374</v>
      </c>
      <c r="B17" s="316" t="s">
        <v>208</v>
      </c>
      <c r="C17" s="428">
        <v>65573</v>
      </c>
      <c r="D17" s="428">
        <v>65445.599999999999</v>
      </c>
      <c r="E17" s="319">
        <f t="shared" si="1"/>
        <v>-127.40000000000146</v>
      </c>
      <c r="F17" s="319">
        <v>127.400000000001</v>
      </c>
      <c r="G17" s="194"/>
      <c r="H17" s="435">
        <f t="shared" si="0"/>
        <v>99.805712717124422</v>
      </c>
      <c r="I17" s="436" t="s">
        <v>656</v>
      </c>
    </row>
    <row r="18" spans="1:9" ht="15" x14ac:dyDescent="0.25">
      <c r="A18" s="316" t="s">
        <v>375</v>
      </c>
      <c r="B18" s="316" t="s">
        <v>208</v>
      </c>
      <c r="C18" s="428">
        <v>35108</v>
      </c>
      <c r="D18" s="428">
        <v>35080.5</v>
      </c>
      <c r="E18" s="319">
        <f t="shared" si="1"/>
        <v>-27.5</v>
      </c>
      <c r="F18" s="319">
        <v>27.5</v>
      </c>
      <c r="G18" s="194"/>
      <c r="H18" s="435">
        <f t="shared" si="0"/>
        <v>99.921670274581288</v>
      </c>
      <c r="I18" s="436" t="s">
        <v>656</v>
      </c>
    </row>
    <row r="19" spans="1:9" ht="15" x14ac:dyDescent="0.25">
      <c r="A19" s="316" t="s">
        <v>311</v>
      </c>
      <c r="B19" s="316" t="s">
        <v>208</v>
      </c>
      <c r="C19" s="428">
        <v>52934</v>
      </c>
      <c r="D19" s="428">
        <v>52933.1</v>
      </c>
      <c r="E19" s="319">
        <f t="shared" si="1"/>
        <v>-0.90000000000145519</v>
      </c>
      <c r="F19" s="319">
        <v>0.90000000000145497</v>
      </c>
      <c r="G19" s="194"/>
      <c r="H19" s="435">
        <f t="shared" si="0"/>
        <v>99.998299769524309</v>
      </c>
      <c r="I19" s="436" t="s">
        <v>592</v>
      </c>
    </row>
    <row r="20" spans="1:9" ht="15" x14ac:dyDescent="0.25">
      <c r="A20" s="316" t="s">
        <v>376</v>
      </c>
      <c r="B20" s="316" t="s">
        <v>208</v>
      </c>
      <c r="C20" s="428">
        <v>14503</v>
      </c>
      <c r="D20" s="428">
        <v>14371.29</v>
      </c>
      <c r="E20" s="319">
        <f t="shared" si="1"/>
        <v>-131.70999999999913</v>
      </c>
      <c r="F20" s="319">
        <v>131.70599999999999</v>
      </c>
      <c r="G20" s="194"/>
      <c r="H20" s="435">
        <f t="shared" si="0"/>
        <v>99.091843066951668</v>
      </c>
      <c r="I20" s="436" t="s">
        <v>656</v>
      </c>
    </row>
    <row r="21" spans="1:9" ht="15" x14ac:dyDescent="0.25">
      <c r="A21" s="316" t="s">
        <v>312</v>
      </c>
      <c r="B21" s="316" t="s">
        <v>208</v>
      </c>
      <c r="C21" s="428">
        <v>37066</v>
      </c>
      <c r="D21" s="428">
        <v>36944</v>
      </c>
      <c r="E21" s="319">
        <f t="shared" si="1"/>
        <v>-122</v>
      </c>
      <c r="F21" s="319">
        <v>122</v>
      </c>
      <c r="G21" s="194"/>
      <c r="H21" s="435">
        <f t="shared" si="0"/>
        <v>99.670857389521387</v>
      </c>
      <c r="I21" s="436" t="s">
        <v>656</v>
      </c>
    </row>
    <row r="22" spans="1:9" ht="30" x14ac:dyDescent="0.25">
      <c r="A22" s="318" t="s">
        <v>377</v>
      </c>
      <c r="B22" s="316" t="s">
        <v>208</v>
      </c>
      <c r="C22" s="428">
        <v>24061</v>
      </c>
      <c r="D22" s="428">
        <v>24061</v>
      </c>
      <c r="E22" s="319">
        <f t="shared" si="1"/>
        <v>0</v>
      </c>
      <c r="F22" s="194"/>
      <c r="G22" s="194"/>
      <c r="H22" s="319">
        <f t="shared" si="0"/>
        <v>100</v>
      </c>
      <c r="I22" s="249"/>
    </row>
    <row r="23" spans="1:9" ht="15" x14ac:dyDescent="0.25">
      <c r="A23" s="316" t="s">
        <v>313</v>
      </c>
      <c r="B23" s="316" t="s">
        <v>208</v>
      </c>
      <c r="C23" s="428">
        <v>43499</v>
      </c>
      <c r="D23" s="428">
        <v>43499</v>
      </c>
      <c r="E23" s="319">
        <f t="shared" si="1"/>
        <v>0</v>
      </c>
      <c r="F23" s="194"/>
      <c r="G23" s="194"/>
      <c r="H23" s="319">
        <f t="shared" si="0"/>
        <v>100</v>
      </c>
      <c r="I23" s="249"/>
    </row>
    <row r="24" spans="1:9" ht="15" x14ac:dyDescent="0.25">
      <c r="A24" s="316" t="s">
        <v>379</v>
      </c>
      <c r="B24" s="316" t="s">
        <v>208</v>
      </c>
      <c r="C24" s="428">
        <v>49542</v>
      </c>
      <c r="D24" s="428">
        <v>49501</v>
      </c>
      <c r="E24" s="319">
        <f t="shared" si="1"/>
        <v>-41</v>
      </c>
      <c r="F24" s="319">
        <v>41</v>
      </c>
      <c r="G24" s="194"/>
      <c r="H24" s="319">
        <f t="shared" si="0"/>
        <v>99.917241936134999</v>
      </c>
      <c r="I24" s="436" t="s">
        <v>656</v>
      </c>
    </row>
    <row r="25" spans="1:9" ht="15" x14ac:dyDescent="0.25">
      <c r="A25" s="316" t="s">
        <v>380</v>
      </c>
      <c r="B25" s="316" t="s">
        <v>208</v>
      </c>
      <c r="C25" s="428">
        <v>46401</v>
      </c>
      <c r="D25" s="428">
        <v>46401</v>
      </c>
      <c r="E25" s="319">
        <f t="shared" si="1"/>
        <v>0</v>
      </c>
      <c r="F25" s="194"/>
      <c r="G25" s="194"/>
      <c r="H25" s="319">
        <f t="shared" si="0"/>
        <v>100</v>
      </c>
      <c r="I25" s="249"/>
    </row>
    <row r="26" spans="1:9" ht="15.75" thickBot="1" x14ac:dyDescent="0.3">
      <c r="A26" s="316" t="s">
        <v>378</v>
      </c>
      <c r="B26" s="316" t="s">
        <v>208</v>
      </c>
      <c r="C26" s="428">
        <v>31512</v>
      </c>
      <c r="D26" s="428">
        <v>31512</v>
      </c>
      <c r="E26" s="319">
        <f t="shared" si="1"/>
        <v>0</v>
      </c>
      <c r="F26" s="185"/>
      <c r="G26" s="185"/>
      <c r="H26" s="319">
        <f t="shared" si="0"/>
        <v>100</v>
      </c>
      <c r="I26" s="185"/>
    </row>
    <row r="27" spans="1:9" ht="43.5" thickBot="1" x14ac:dyDescent="0.3">
      <c r="A27" s="461" t="s">
        <v>217</v>
      </c>
      <c r="B27" s="316"/>
      <c r="C27" s="428"/>
      <c r="D27" s="428"/>
      <c r="E27" s="319"/>
      <c r="F27" s="185"/>
      <c r="G27" s="185"/>
      <c r="H27" s="319"/>
      <c r="I27" s="185"/>
    </row>
    <row r="28" spans="1:9" ht="63.75" customHeight="1" x14ac:dyDescent="0.2">
      <c r="A28" s="322" t="s">
        <v>531</v>
      </c>
      <c r="B28" s="185"/>
      <c r="C28" s="325">
        <f>C29+C30+C31+C32+C33+C34+C35+C36+C37+C38+C39+C40+C41+C42+C43+C44+C45</f>
        <v>3542.75</v>
      </c>
      <c r="D28" s="325">
        <f>D29+D30+D31+D32+D33+D34+D35+D36+D37+D38+D39+D40+D41+D42+D43+D44+D45</f>
        <v>3542.75</v>
      </c>
      <c r="E28" s="325">
        <f>D28-C28</f>
        <v>0</v>
      </c>
      <c r="F28" s="185"/>
      <c r="G28" s="185"/>
      <c r="H28" s="434">
        <f t="shared" ref="H28:H45" si="2">D28/C28*100</f>
        <v>100</v>
      </c>
      <c r="I28" s="185"/>
    </row>
    <row r="29" spans="1:9" ht="15" x14ac:dyDescent="0.25">
      <c r="A29" s="316" t="s">
        <v>316</v>
      </c>
      <c r="B29" s="317" t="s">
        <v>235</v>
      </c>
      <c r="C29" s="427">
        <v>153</v>
      </c>
      <c r="D29" s="428">
        <v>153</v>
      </c>
      <c r="E29" s="317">
        <f>D29-C29</f>
        <v>0</v>
      </c>
      <c r="F29" s="185"/>
      <c r="G29" s="185"/>
      <c r="H29" s="319">
        <f t="shared" si="2"/>
        <v>100</v>
      </c>
      <c r="I29" s="429" t="s">
        <v>569</v>
      </c>
    </row>
    <row r="30" spans="1:9" ht="15" x14ac:dyDescent="0.25">
      <c r="A30" s="316" t="s">
        <v>307</v>
      </c>
      <c r="B30" s="317" t="s">
        <v>235</v>
      </c>
      <c r="C30" s="427">
        <v>190</v>
      </c>
      <c r="D30" s="430">
        <v>190</v>
      </c>
      <c r="E30" s="317">
        <f t="shared" ref="E30:E45" si="3">D30-C30</f>
        <v>0</v>
      </c>
      <c r="F30" s="185"/>
      <c r="G30" s="185"/>
      <c r="H30" s="319">
        <f t="shared" si="2"/>
        <v>100</v>
      </c>
      <c r="I30" s="429" t="s">
        <v>569</v>
      </c>
    </row>
    <row r="31" spans="1:9" ht="15" x14ac:dyDescent="0.25">
      <c r="A31" s="316" t="s">
        <v>308</v>
      </c>
      <c r="B31" s="317" t="s">
        <v>235</v>
      </c>
      <c r="C31" s="427">
        <v>259</v>
      </c>
      <c r="D31" s="428">
        <v>259</v>
      </c>
      <c r="E31" s="317">
        <f t="shared" si="3"/>
        <v>0</v>
      </c>
      <c r="F31" s="185"/>
      <c r="G31" s="185"/>
      <c r="H31" s="319">
        <f t="shared" si="2"/>
        <v>100</v>
      </c>
      <c r="I31" s="429" t="s">
        <v>569</v>
      </c>
    </row>
    <row r="32" spans="1:9" ht="15" x14ac:dyDescent="0.25">
      <c r="A32" s="316" t="s">
        <v>372</v>
      </c>
      <c r="B32" s="317" t="s">
        <v>235</v>
      </c>
      <c r="C32" s="427">
        <v>115</v>
      </c>
      <c r="D32" s="428">
        <v>115</v>
      </c>
      <c r="E32" s="317">
        <f t="shared" si="3"/>
        <v>0</v>
      </c>
      <c r="F32" s="185"/>
      <c r="G32" s="185"/>
      <c r="H32" s="319">
        <f t="shared" si="2"/>
        <v>100</v>
      </c>
      <c r="I32" s="429" t="s">
        <v>569</v>
      </c>
    </row>
    <row r="33" spans="1:9" ht="29.25" customHeight="1" x14ac:dyDescent="0.25">
      <c r="A33" s="318" t="s">
        <v>309</v>
      </c>
      <c r="B33" s="317" t="s">
        <v>235</v>
      </c>
      <c r="C33" s="427">
        <v>405</v>
      </c>
      <c r="D33" s="428">
        <v>405</v>
      </c>
      <c r="E33" s="317">
        <f t="shared" si="3"/>
        <v>0</v>
      </c>
      <c r="F33" s="185"/>
      <c r="G33" s="185"/>
      <c r="H33" s="319">
        <f t="shared" si="2"/>
        <v>100</v>
      </c>
      <c r="I33" s="429" t="s">
        <v>569</v>
      </c>
    </row>
    <row r="34" spans="1:9" ht="15" x14ac:dyDescent="0.25">
      <c r="A34" s="316" t="s">
        <v>310</v>
      </c>
      <c r="B34" s="317" t="s">
        <v>235</v>
      </c>
      <c r="C34" s="427">
        <v>232</v>
      </c>
      <c r="D34" s="428">
        <v>232</v>
      </c>
      <c r="E34" s="317">
        <f t="shared" si="3"/>
        <v>0</v>
      </c>
      <c r="F34" s="185"/>
      <c r="G34" s="185"/>
      <c r="H34" s="319">
        <f t="shared" si="2"/>
        <v>100</v>
      </c>
      <c r="I34" s="429" t="s">
        <v>569</v>
      </c>
    </row>
    <row r="35" spans="1:9" ht="30" x14ac:dyDescent="0.25">
      <c r="A35" s="318" t="s">
        <v>373</v>
      </c>
      <c r="B35" s="317" t="s">
        <v>235</v>
      </c>
      <c r="C35" s="427">
        <v>145</v>
      </c>
      <c r="D35" s="428">
        <v>145</v>
      </c>
      <c r="E35" s="317">
        <f t="shared" si="3"/>
        <v>0</v>
      </c>
      <c r="F35" s="185"/>
      <c r="G35" s="185"/>
      <c r="H35" s="319">
        <f t="shared" si="2"/>
        <v>100</v>
      </c>
      <c r="I35" s="429" t="s">
        <v>569</v>
      </c>
    </row>
    <row r="36" spans="1:9" ht="15" x14ac:dyDescent="0.25">
      <c r="A36" s="316" t="s">
        <v>374</v>
      </c>
      <c r="B36" s="317" t="s">
        <v>235</v>
      </c>
      <c r="C36" s="427">
        <v>361</v>
      </c>
      <c r="D36" s="428">
        <v>361</v>
      </c>
      <c r="E36" s="317">
        <f t="shared" si="3"/>
        <v>0</v>
      </c>
      <c r="F36" s="185"/>
      <c r="G36" s="185"/>
      <c r="H36" s="319">
        <f t="shared" si="2"/>
        <v>100</v>
      </c>
      <c r="I36" s="429" t="s">
        <v>569</v>
      </c>
    </row>
    <row r="37" spans="1:9" ht="15" x14ac:dyDescent="0.25">
      <c r="A37" s="316" t="s">
        <v>375</v>
      </c>
      <c r="B37" s="317" t="s">
        <v>235</v>
      </c>
      <c r="C37" s="427">
        <v>249</v>
      </c>
      <c r="D37" s="428">
        <v>249</v>
      </c>
      <c r="E37" s="317">
        <f t="shared" si="3"/>
        <v>0</v>
      </c>
      <c r="F37" s="185"/>
      <c r="G37" s="185"/>
      <c r="H37" s="319">
        <f t="shared" si="2"/>
        <v>100</v>
      </c>
      <c r="I37" s="429" t="s">
        <v>569</v>
      </c>
    </row>
    <row r="38" spans="1:9" ht="15" x14ac:dyDescent="0.25">
      <c r="A38" s="316" t="s">
        <v>311</v>
      </c>
      <c r="B38" s="317" t="s">
        <v>235</v>
      </c>
      <c r="C38" s="427">
        <v>182</v>
      </c>
      <c r="D38" s="428">
        <v>182</v>
      </c>
      <c r="E38" s="317">
        <f t="shared" si="3"/>
        <v>0</v>
      </c>
      <c r="F38" s="185"/>
      <c r="G38" s="185"/>
      <c r="H38" s="319">
        <f t="shared" si="2"/>
        <v>100</v>
      </c>
      <c r="I38" s="429" t="s">
        <v>569</v>
      </c>
    </row>
    <row r="39" spans="1:9" ht="15" x14ac:dyDescent="0.25">
      <c r="A39" s="316" t="s">
        <v>383</v>
      </c>
      <c r="B39" s="317" t="s">
        <v>235</v>
      </c>
      <c r="C39" s="427">
        <v>64</v>
      </c>
      <c r="D39" s="428">
        <v>64</v>
      </c>
      <c r="E39" s="317">
        <f t="shared" si="3"/>
        <v>0</v>
      </c>
      <c r="F39" s="185"/>
      <c r="G39" s="185"/>
      <c r="H39" s="319">
        <f t="shared" si="2"/>
        <v>100</v>
      </c>
      <c r="I39" s="429" t="s">
        <v>569</v>
      </c>
    </row>
    <row r="40" spans="1:9" ht="15" x14ac:dyDescent="0.25">
      <c r="A40" s="316" t="s">
        <v>312</v>
      </c>
      <c r="B40" s="317" t="s">
        <v>235</v>
      </c>
      <c r="C40" s="431">
        <v>223</v>
      </c>
      <c r="D40" s="428">
        <v>223</v>
      </c>
      <c r="E40" s="317">
        <f t="shared" si="3"/>
        <v>0</v>
      </c>
      <c r="F40" s="185"/>
      <c r="G40" s="185"/>
      <c r="H40" s="319">
        <f t="shared" si="2"/>
        <v>100</v>
      </c>
      <c r="I40" s="429" t="s">
        <v>569</v>
      </c>
    </row>
    <row r="41" spans="1:9" ht="30" x14ac:dyDescent="0.25">
      <c r="A41" s="318" t="s">
        <v>377</v>
      </c>
      <c r="B41" s="317" t="s">
        <v>235</v>
      </c>
      <c r="C41" s="427">
        <v>120</v>
      </c>
      <c r="D41" s="428">
        <v>120</v>
      </c>
      <c r="E41" s="317">
        <f t="shared" si="3"/>
        <v>0</v>
      </c>
      <c r="F41" s="185"/>
      <c r="G41" s="185"/>
      <c r="H41" s="319">
        <f t="shared" si="2"/>
        <v>100</v>
      </c>
      <c r="I41" s="429" t="s">
        <v>569</v>
      </c>
    </row>
    <row r="42" spans="1:9" ht="15" x14ac:dyDescent="0.25">
      <c r="A42" s="316" t="s">
        <v>313</v>
      </c>
      <c r="B42" s="317" t="s">
        <v>235</v>
      </c>
      <c r="C42" s="427">
        <v>147</v>
      </c>
      <c r="D42" s="428">
        <v>147</v>
      </c>
      <c r="E42" s="317">
        <f t="shared" si="3"/>
        <v>0</v>
      </c>
      <c r="F42" s="185"/>
      <c r="G42" s="185"/>
      <c r="H42" s="319">
        <f t="shared" si="2"/>
        <v>100</v>
      </c>
      <c r="I42" s="429" t="s">
        <v>569</v>
      </c>
    </row>
    <row r="43" spans="1:9" ht="15" x14ac:dyDescent="0.25">
      <c r="A43" s="316" t="s">
        <v>524</v>
      </c>
      <c r="B43" s="317" t="s">
        <v>235</v>
      </c>
      <c r="C43" s="432">
        <v>238.75</v>
      </c>
      <c r="D43" s="433">
        <v>238.75</v>
      </c>
      <c r="E43" s="317">
        <f t="shared" si="3"/>
        <v>0</v>
      </c>
      <c r="F43" s="185"/>
      <c r="G43" s="185"/>
      <c r="H43" s="319">
        <f t="shared" si="2"/>
        <v>100</v>
      </c>
      <c r="I43" s="429" t="s">
        <v>569</v>
      </c>
    </row>
    <row r="44" spans="1:9" ht="15" x14ac:dyDescent="0.25">
      <c r="A44" s="316" t="s">
        <v>509</v>
      </c>
      <c r="B44" s="317" t="s">
        <v>235</v>
      </c>
      <c r="C44" s="427">
        <v>294</v>
      </c>
      <c r="D44" s="428">
        <v>294</v>
      </c>
      <c r="E44" s="317">
        <f t="shared" si="3"/>
        <v>0</v>
      </c>
      <c r="F44" s="185"/>
      <c r="G44" s="185"/>
      <c r="H44" s="319">
        <f t="shared" si="2"/>
        <v>100</v>
      </c>
      <c r="I44" s="429" t="s">
        <v>569</v>
      </c>
    </row>
    <row r="45" spans="1:9" ht="15" x14ac:dyDescent="0.25">
      <c r="A45" s="316" t="s">
        <v>525</v>
      </c>
      <c r="B45" s="317" t="s">
        <v>235</v>
      </c>
      <c r="C45" s="427">
        <v>165</v>
      </c>
      <c r="D45" s="428">
        <v>165</v>
      </c>
      <c r="E45" s="317">
        <f t="shared" si="3"/>
        <v>0</v>
      </c>
      <c r="F45" s="185"/>
      <c r="G45" s="185"/>
      <c r="H45" s="319">
        <f t="shared" si="2"/>
        <v>100</v>
      </c>
      <c r="I45" s="429" t="s">
        <v>569</v>
      </c>
    </row>
    <row r="46" spans="1:9" ht="35.25" customHeight="1" thickBot="1" x14ac:dyDescent="0.25">
      <c r="A46" s="186" t="s">
        <v>212</v>
      </c>
      <c r="B46" s="295"/>
      <c r="C46" s="295"/>
      <c r="D46" s="295"/>
      <c r="E46" s="295"/>
      <c r="F46" s="295"/>
      <c r="G46" s="295"/>
      <c r="H46" s="295"/>
      <c r="I46" s="295"/>
    </row>
    <row r="47" spans="1:9" ht="318.75" x14ac:dyDescent="0.2">
      <c r="A47" s="323" t="s">
        <v>532</v>
      </c>
      <c r="B47" s="324" t="s">
        <v>227</v>
      </c>
      <c r="C47" s="324">
        <v>51</v>
      </c>
      <c r="D47" s="324">
        <v>53.3</v>
      </c>
      <c r="E47" s="324">
        <f>D47-C47</f>
        <v>2.2999999999999972</v>
      </c>
      <c r="F47" s="295"/>
      <c r="G47" s="295"/>
      <c r="H47" s="418">
        <f>D47/C47*100</f>
        <v>104.50980392156862</v>
      </c>
      <c r="I47" s="416" t="s">
        <v>648</v>
      </c>
    </row>
    <row r="48" spans="1:9" ht="28.5" customHeight="1" x14ac:dyDescent="0.2">
      <c r="A48" s="469"/>
      <c r="B48" s="469"/>
      <c r="C48" s="469"/>
      <c r="D48" s="469"/>
      <c r="E48" s="469"/>
      <c r="F48" s="469"/>
      <c r="G48" s="469"/>
      <c r="H48" s="469"/>
      <c r="I48" s="469"/>
    </row>
  </sheetData>
  <mergeCells count="3">
    <mergeCell ref="A3:I3"/>
    <mergeCell ref="A48:I48"/>
    <mergeCell ref="A5:I5"/>
  </mergeCells>
  <pageMargins left="0.70866141732283472" right="0.70866141732283472" top="0.74803149606299213" bottom="0.74803149606299213" header="0.31496062992125984" footer="0.31496062992125984"/>
  <pageSetup paperSize="9" scale="69" orientation="landscape"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92D050"/>
  </sheetPr>
  <dimension ref="A1:I14"/>
  <sheetViews>
    <sheetView view="pageBreakPreview" zoomScaleNormal="100" zoomScaleSheetLayoutView="100" workbookViewId="0">
      <selection activeCell="A14" sqref="A14:I14"/>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32.75" customHeight="1" x14ac:dyDescent="0.2">
      <c r="A5" s="470" t="s">
        <v>565</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63.75" x14ac:dyDescent="0.2">
      <c r="A9" s="207" t="s">
        <v>566</v>
      </c>
      <c r="B9" s="219" t="s">
        <v>208</v>
      </c>
      <c r="C9" s="232">
        <v>82000</v>
      </c>
      <c r="D9" s="232">
        <v>82000</v>
      </c>
      <c r="E9" s="232">
        <f>D9-C9</f>
        <v>0</v>
      </c>
      <c r="F9" s="232"/>
      <c r="G9" s="232"/>
      <c r="H9" s="343">
        <f>D9/C9*100</f>
        <v>100</v>
      </c>
      <c r="I9" s="249"/>
    </row>
    <row r="10" spans="1:9" ht="38.25" x14ac:dyDescent="0.2">
      <c r="A10" s="189" t="s">
        <v>217</v>
      </c>
      <c r="B10" s="185"/>
      <c r="C10" s="242"/>
      <c r="D10" s="242"/>
      <c r="E10" s="231"/>
      <c r="F10" s="231"/>
      <c r="G10" s="231"/>
      <c r="H10" s="345"/>
      <c r="I10" s="185"/>
    </row>
    <row r="11" spans="1:9" ht="63.75" x14ac:dyDescent="0.2">
      <c r="A11" s="183" t="s">
        <v>567</v>
      </c>
      <c r="B11" s="184" t="s">
        <v>568</v>
      </c>
      <c r="C11" s="224">
        <v>100</v>
      </c>
      <c r="D11" s="224">
        <v>100</v>
      </c>
      <c r="E11" s="224">
        <f>D11-C11</f>
        <v>0</v>
      </c>
      <c r="F11" s="224"/>
      <c r="G11" s="224"/>
      <c r="H11" s="236">
        <f>D11/C11*100</f>
        <v>100</v>
      </c>
      <c r="I11" s="219" t="s">
        <v>569</v>
      </c>
    </row>
    <row r="14" spans="1:9" ht="30.75"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92D050"/>
  </sheetPr>
  <dimension ref="A1:J14"/>
  <sheetViews>
    <sheetView topLeftCell="A7" workbookViewId="0">
      <selection activeCell="C11" sqref="C11:D14"/>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 min="10" max="10" width="32.85546875" customWidth="1"/>
  </cols>
  <sheetData>
    <row r="1" spans="1:10" ht="15.75" x14ac:dyDescent="0.25">
      <c r="I1" s="174"/>
      <c r="J1" s="174" t="s">
        <v>414</v>
      </c>
    </row>
    <row r="2" spans="1:10" ht="15.75" x14ac:dyDescent="0.25">
      <c r="I2" s="174"/>
    </row>
    <row r="3" spans="1:10" ht="18.75" x14ac:dyDescent="0.3">
      <c r="A3" s="468" t="s">
        <v>415</v>
      </c>
      <c r="B3" s="468"/>
      <c r="C3" s="468"/>
      <c r="D3" s="468"/>
      <c r="E3" s="468"/>
      <c r="F3" s="468"/>
      <c r="G3" s="468"/>
      <c r="H3" s="468"/>
      <c r="I3" s="468"/>
      <c r="J3" s="478"/>
    </row>
    <row r="4" spans="1:10" x14ac:dyDescent="0.2">
      <c r="A4" s="85"/>
      <c r="B4" s="85"/>
      <c r="C4" s="85"/>
      <c r="D4" s="85"/>
      <c r="E4" s="85"/>
      <c r="F4" s="85"/>
      <c r="G4" s="85"/>
      <c r="H4" s="85"/>
      <c r="I4" s="85"/>
    </row>
    <row r="5" spans="1:10" ht="132.75" customHeight="1" x14ac:dyDescent="0.2">
      <c r="A5" s="470" t="s">
        <v>570</v>
      </c>
      <c r="B5" s="470"/>
      <c r="C5" s="470"/>
      <c r="D5" s="470"/>
      <c r="E5" s="470"/>
      <c r="F5" s="470"/>
      <c r="G5" s="470"/>
      <c r="H5" s="470"/>
      <c r="I5" s="470"/>
      <c r="J5" s="478"/>
    </row>
    <row r="7" spans="1:10" ht="51" x14ac:dyDescent="0.2">
      <c r="A7" s="180" t="s">
        <v>5</v>
      </c>
      <c r="B7" s="180" t="s">
        <v>210</v>
      </c>
      <c r="C7" s="180" t="s">
        <v>211</v>
      </c>
      <c r="D7" s="180" t="s">
        <v>171</v>
      </c>
      <c r="E7" s="180" t="s">
        <v>218</v>
      </c>
      <c r="F7" s="180" t="s">
        <v>255</v>
      </c>
      <c r="G7" s="180" t="s">
        <v>256</v>
      </c>
      <c r="H7" s="180" t="s">
        <v>213</v>
      </c>
      <c r="I7" s="180" t="s">
        <v>257</v>
      </c>
      <c r="J7" s="287" t="s">
        <v>445</v>
      </c>
    </row>
    <row r="8" spans="1:10" x14ac:dyDescent="0.2">
      <c r="A8" s="181">
        <v>1</v>
      </c>
      <c r="B8" s="181">
        <v>2</v>
      </c>
      <c r="C8" s="181">
        <v>3</v>
      </c>
      <c r="D8" s="181">
        <v>4</v>
      </c>
      <c r="E8" s="181">
        <v>5</v>
      </c>
      <c r="F8" s="181">
        <v>6</v>
      </c>
      <c r="G8" s="181">
        <v>7</v>
      </c>
      <c r="H8" s="181">
        <v>8</v>
      </c>
      <c r="I8" s="290">
        <v>9</v>
      </c>
      <c r="J8" s="289">
        <v>10</v>
      </c>
    </row>
    <row r="9" spans="1:10" ht="122.25" customHeight="1" x14ac:dyDescent="0.2">
      <c r="A9" s="207" t="s">
        <v>571</v>
      </c>
      <c r="B9" s="219" t="s">
        <v>208</v>
      </c>
      <c r="C9" s="232">
        <v>517158</v>
      </c>
      <c r="D9" s="232">
        <v>517158</v>
      </c>
      <c r="E9" s="232">
        <f>D9-C9</f>
        <v>0</v>
      </c>
      <c r="F9" s="232"/>
      <c r="G9" s="232"/>
      <c r="H9" s="343">
        <f>D9/C9*100</f>
        <v>100</v>
      </c>
      <c r="I9" s="441"/>
      <c r="J9" s="288"/>
    </row>
    <row r="10" spans="1:10" ht="38.25" x14ac:dyDescent="0.2">
      <c r="A10" s="238" t="s">
        <v>217</v>
      </c>
      <c r="B10" s="185"/>
      <c r="C10" s="242"/>
      <c r="D10" s="242"/>
      <c r="E10" s="231"/>
      <c r="F10" s="231"/>
      <c r="G10" s="231"/>
      <c r="H10" s="345"/>
      <c r="I10" s="413"/>
      <c r="J10" s="288"/>
    </row>
    <row r="11" spans="1:10" ht="89.25" x14ac:dyDescent="0.2">
      <c r="A11" s="191" t="s">
        <v>572</v>
      </c>
      <c r="B11" s="208" t="s">
        <v>242</v>
      </c>
      <c r="C11" s="224">
        <f>SUM(C12:C14)</f>
        <v>3</v>
      </c>
      <c r="D11" s="224">
        <f>SUM(D12:D14)</f>
        <v>3</v>
      </c>
      <c r="E11" s="224">
        <f>D11-C11</f>
        <v>0</v>
      </c>
      <c r="F11" s="224"/>
      <c r="G11" s="224"/>
      <c r="H11" s="236">
        <f>D11/C11*100</f>
        <v>100</v>
      </c>
      <c r="I11" s="286" t="s">
        <v>569</v>
      </c>
      <c r="J11" s="288"/>
    </row>
    <row r="12" spans="1:10" ht="76.5" x14ac:dyDescent="0.2">
      <c r="A12" s="391" t="s">
        <v>659</v>
      </c>
      <c r="B12" s="208" t="s">
        <v>242</v>
      </c>
      <c r="C12" s="439">
        <v>1</v>
      </c>
      <c r="D12" s="439">
        <v>1</v>
      </c>
      <c r="E12" s="224">
        <f t="shared" ref="E12:E14" si="0">D12-C12</f>
        <v>0</v>
      </c>
      <c r="F12" s="295"/>
      <c r="G12" s="295"/>
      <c r="H12" s="236">
        <f t="shared" ref="H12:H14" si="1">D12/C12*100</f>
        <v>100</v>
      </c>
      <c r="I12" s="219" t="s">
        <v>569</v>
      </c>
      <c r="J12" s="440" t="s">
        <v>662</v>
      </c>
    </row>
    <row r="13" spans="1:10" ht="76.5" x14ac:dyDescent="0.2">
      <c r="A13" s="391" t="s">
        <v>660</v>
      </c>
      <c r="B13" s="208" t="s">
        <v>242</v>
      </c>
      <c r="C13" s="439">
        <v>1</v>
      </c>
      <c r="D13" s="439">
        <v>1</v>
      </c>
      <c r="E13" s="224">
        <f t="shared" si="0"/>
        <v>0</v>
      </c>
      <c r="F13" s="295"/>
      <c r="G13" s="295"/>
      <c r="H13" s="236">
        <f t="shared" si="1"/>
        <v>100</v>
      </c>
      <c r="I13" s="219" t="s">
        <v>569</v>
      </c>
      <c r="J13" s="440" t="s">
        <v>663</v>
      </c>
    </row>
    <row r="14" spans="1:10" ht="67.5" customHeight="1" x14ac:dyDescent="0.2">
      <c r="A14" s="391" t="s">
        <v>661</v>
      </c>
      <c r="B14" s="208" t="s">
        <v>242</v>
      </c>
      <c r="C14" s="439">
        <v>1</v>
      </c>
      <c r="D14" s="439">
        <v>1</v>
      </c>
      <c r="E14" s="224">
        <f t="shared" si="0"/>
        <v>0</v>
      </c>
      <c r="F14" s="416"/>
      <c r="G14" s="416"/>
      <c r="H14" s="236">
        <f t="shared" si="1"/>
        <v>100</v>
      </c>
      <c r="I14" s="219" t="s">
        <v>569</v>
      </c>
      <c r="J14" s="440" t="s">
        <v>664</v>
      </c>
    </row>
  </sheetData>
  <mergeCells count="2">
    <mergeCell ref="A5:J5"/>
    <mergeCell ref="A3:J3"/>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I14"/>
  <sheetViews>
    <sheetView topLeftCell="A7" workbookViewId="0">
      <selection activeCell="I11" sqref="I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76.25" customHeight="1" x14ac:dyDescent="0.2">
      <c r="A5" s="470" t="s">
        <v>394</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267.75" x14ac:dyDescent="0.2">
      <c r="A9" s="207" t="s">
        <v>246</v>
      </c>
      <c r="B9" s="219" t="s">
        <v>208</v>
      </c>
      <c r="C9" s="232">
        <v>41473</v>
      </c>
      <c r="D9" s="232">
        <v>31516.400000000001</v>
      </c>
      <c r="E9" s="232">
        <f>D9-C9</f>
        <v>-9956.5999999999985</v>
      </c>
      <c r="F9" s="232">
        <v>0.7</v>
      </c>
      <c r="G9" s="232">
        <v>9955.9</v>
      </c>
      <c r="H9" s="233">
        <f>D9/C9*100</f>
        <v>75.992573481542209</v>
      </c>
      <c r="I9" s="249" t="s">
        <v>607</v>
      </c>
    </row>
    <row r="10" spans="1:9" ht="38.25" x14ac:dyDescent="0.2">
      <c r="A10" s="189" t="s">
        <v>217</v>
      </c>
      <c r="B10" s="185"/>
      <c r="C10" s="242"/>
      <c r="D10" s="242"/>
      <c r="E10" s="231"/>
      <c r="F10" s="231"/>
      <c r="G10" s="231"/>
      <c r="H10" s="231"/>
      <c r="I10" s="185"/>
    </row>
    <row r="11" spans="1:9" ht="178.5" x14ac:dyDescent="0.2">
      <c r="A11" s="183" t="s">
        <v>395</v>
      </c>
      <c r="B11" s="184" t="s">
        <v>235</v>
      </c>
      <c r="C11" s="224">
        <v>2</v>
      </c>
      <c r="D11" s="224">
        <v>2</v>
      </c>
      <c r="E11" s="224">
        <f>D11-C11</f>
        <v>0</v>
      </c>
      <c r="F11" s="224"/>
      <c r="G11" s="224"/>
      <c r="H11" s="228">
        <f>D11/C11*100</f>
        <v>100</v>
      </c>
      <c r="I11" s="219" t="s">
        <v>569</v>
      </c>
    </row>
    <row r="14" spans="1:9" ht="30.75" customHeight="1" x14ac:dyDescent="0.2">
      <c r="A14" s="469"/>
      <c r="B14" s="469"/>
      <c r="C14" s="469"/>
      <c r="D14" s="469"/>
      <c r="E14" s="469"/>
      <c r="F14" s="469"/>
      <c r="G14" s="469"/>
      <c r="H14" s="469"/>
      <c r="I14" s="469"/>
    </row>
  </sheetData>
  <mergeCells count="3">
    <mergeCell ref="A3:I3"/>
    <mergeCell ref="A5:I5"/>
    <mergeCell ref="A14:I1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A1:I14"/>
  <sheetViews>
    <sheetView view="pageBreakPreview" zoomScale="93" zoomScaleNormal="100" zoomScaleSheetLayoutView="93" workbookViewId="0">
      <selection activeCell="I11" sqref="I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54.5" customHeight="1" x14ac:dyDescent="0.2">
      <c r="A5" s="470" t="s">
        <v>396</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89.25" x14ac:dyDescent="0.2">
      <c r="A9" s="207" t="s">
        <v>398</v>
      </c>
      <c r="B9" s="219" t="s">
        <v>208</v>
      </c>
      <c r="C9" s="376">
        <v>426770</v>
      </c>
      <c r="D9" s="232">
        <v>426770</v>
      </c>
      <c r="E9" s="232">
        <f>D9-C9</f>
        <v>0</v>
      </c>
      <c r="F9" s="232"/>
      <c r="G9" s="232"/>
      <c r="H9" s="343">
        <f>D9/C9*100</f>
        <v>100</v>
      </c>
      <c r="I9" s="249"/>
    </row>
    <row r="10" spans="1:9" ht="38.25" x14ac:dyDescent="0.2">
      <c r="A10" s="189" t="s">
        <v>217</v>
      </c>
      <c r="B10" s="185"/>
      <c r="C10" s="242"/>
      <c r="D10" s="242"/>
      <c r="E10" s="231"/>
      <c r="F10" s="231"/>
      <c r="G10" s="231"/>
      <c r="H10" s="345"/>
      <c r="I10" s="185"/>
    </row>
    <row r="11" spans="1:9" ht="38.25" x14ac:dyDescent="0.2">
      <c r="A11" s="183" t="s">
        <v>397</v>
      </c>
      <c r="B11" s="184" t="s">
        <v>235</v>
      </c>
      <c r="C11" s="224">
        <v>9</v>
      </c>
      <c r="D11" s="243">
        <v>9</v>
      </c>
      <c r="E11" s="243">
        <f>D11-C11</f>
        <v>0</v>
      </c>
      <c r="F11" s="243"/>
      <c r="G11" s="243"/>
      <c r="H11" s="237">
        <f>D11/C11*100</f>
        <v>100</v>
      </c>
      <c r="I11" s="219" t="s">
        <v>569</v>
      </c>
    </row>
    <row r="14" spans="1:9" ht="30.75"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orientation="landscape"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A1:J14"/>
  <sheetViews>
    <sheetView view="pageBreakPreview" topLeftCell="A7" zoomScaleNormal="100" zoomScaleSheetLayoutView="100" workbookViewId="0">
      <selection activeCell="C11" sqref="C11"/>
    </sheetView>
  </sheetViews>
  <sheetFormatPr defaultRowHeight="12.75" x14ac:dyDescent="0.2"/>
  <cols>
    <col min="1" max="1" width="20.85546875" style="81" customWidth="1"/>
    <col min="2" max="2" width="9.5703125" style="81" customWidth="1"/>
    <col min="3" max="3" width="12.140625" style="81" customWidth="1"/>
    <col min="4" max="4" width="12.42578125" style="81" customWidth="1"/>
    <col min="5" max="5" width="13.28515625" style="81" customWidth="1"/>
    <col min="6" max="7" width="10.7109375" style="81" customWidth="1"/>
    <col min="8" max="8" width="13.85546875" style="81" customWidth="1"/>
    <col min="9" max="9" width="31.28515625" style="81" customWidth="1"/>
    <col min="10" max="10" width="44.85546875" customWidth="1"/>
  </cols>
  <sheetData>
    <row r="1" spans="1:10" ht="15.75" x14ac:dyDescent="0.25">
      <c r="I1" s="174"/>
      <c r="J1" s="174" t="s">
        <v>414</v>
      </c>
    </row>
    <row r="2" spans="1:10" ht="15.75" x14ac:dyDescent="0.25">
      <c r="I2" s="174"/>
    </row>
    <row r="3" spans="1:10" ht="18.75" x14ac:dyDescent="0.3">
      <c r="A3" s="468" t="s">
        <v>415</v>
      </c>
      <c r="B3" s="468"/>
      <c r="C3" s="468"/>
      <c r="D3" s="468"/>
      <c r="E3" s="468"/>
      <c r="F3" s="468"/>
      <c r="G3" s="468"/>
      <c r="H3" s="468"/>
      <c r="I3" s="468"/>
      <c r="J3" s="478"/>
    </row>
    <row r="4" spans="1:10" x14ac:dyDescent="0.2">
      <c r="A4" s="85"/>
      <c r="B4" s="85"/>
      <c r="C4" s="85"/>
      <c r="D4" s="85"/>
      <c r="E4" s="85"/>
      <c r="F4" s="85"/>
      <c r="G4" s="85"/>
      <c r="H4" s="85"/>
      <c r="I4" s="85"/>
    </row>
    <row r="5" spans="1:10" ht="136.5" customHeight="1" x14ac:dyDescent="0.2">
      <c r="A5" s="470" t="s">
        <v>573</v>
      </c>
      <c r="B5" s="470"/>
      <c r="C5" s="470"/>
      <c r="D5" s="470"/>
      <c r="E5" s="470"/>
      <c r="F5" s="470"/>
      <c r="G5" s="470"/>
      <c r="H5" s="470"/>
      <c r="I5" s="470"/>
      <c r="J5" s="478"/>
    </row>
    <row r="7" spans="1:10" ht="51" x14ac:dyDescent="0.2">
      <c r="A7" s="180" t="s">
        <v>5</v>
      </c>
      <c r="B7" s="180" t="s">
        <v>210</v>
      </c>
      <c r="C7" s="180" t="s">
        <v>211</v>
      </c>
      <c r="D7" s="180" t="s">
        <v>171</v>
      </c>
      <c r="E7" s="180" t="s">
        <v>218</v>
      </c>
      <c r="F7" s="180" t="s">
        <v>255</v>
      </c>
      <c r="G7" s="180" t="s">
        <v>256</v>
      </c>
      <c r="H7" s="180" t="s">
        <v>213</v>
      </c>
      <c r="I7" s="180" t="s">
        <v>257</v>
      </c>
      <c r="J7" s="287" t="s">
        <v>445</v>
      </c>
    </row>
    <row r="8" spans="1:10" x14ac:dyDescent="0.2">
      <c r="A8" s="181">
        <v>1</v>
      </c>
      <c r="B8" s="181">
        <v>2</v>
      </c>
      <c r="C8" s="181">
        <v>3</v>
      </c>
      <c r="D8" s="181">
        <v>4</v>
      </c>
      <c r="E8" s="181">
        <v>5</v>
      </c>
      <c r="F8" s="181">
        <v>6</v>
      </c>
      <c r="G8" s="181">
        <v>7</v>
      </c>
      <c r="H8" s="181">
        <v>8</v>
      </c>
      <c r="I8" s="290">
        <v>9</v>
      </c>
      <c r="J8" s="289">
        <v>10</v>
      </c>
    </row>
    <row r="9" spans="1:10" ht="140.25" x14ac:dyDescent="0.2">
      <c r="A9" s="207" t="s">
        <v>574</v>
      </c>
      <c r="B9" s="219" t="s">
        <v>208</v>
      </c>
      <c r="C9" s="194">
        <v>2000000</v>
      </c>
      <c r="D9" s="194">
        <v>2000000</v>
      </c>
      <c r="E9" s="194">
        <f>D9-C9</f>
        <v>0</v>
      </c>
      <c r="F9" s="194"/>
      <c r="G9" s="194"/>
      <c r="H9" s="220">
        <f>D9/C9*100</f>
        <v>100</v>
      </c>
      <c r="I9" s="441"/>
      <c r="J9" s="288"/>
    </row>
    <row r="10" spans="1:10" ht="38.25" x14ac:dyDescent="0.2">
      <c r="A10" s="189" t="s">
        <v>217</v>
      </c>
      <c r="B10" s="185"/>
      <c r="C10" s="242"/>
      <c r="D10" s="242"/>
      <c r="E10" s="231"/>
      <c r="F10" s="231"/>
      <c r="G10" s="231"/>
      <c r="H10" s="231"/>
      <c r="I10" s="413"/>
      <c r="J10" s="288"/>
    </row>
    <row r="11" spans="1:10" ht="140.25" x14ac:dyDescent="0.2">
      <c r="A11" s="183" t="s">
        <v>575</v>
      </c>
      <c r="B11" s="184" t="s">
        <v>235</v>
      </c>
      <c r="C11" s="224">
        <v>1</v>
      </c>
      <c r="D11" s="224">
        <v>1</v>
      </c>
      <c r="E11" s="224">
        <f>D11-C11</f>
        <v>0</v>
      </c>
      <c r="F11" s="224"/>
      <c r="G11" s="224"/>
      <c r="H11" s="228">
        <f>D11/C11*100</f>
        <v>100</v>
      </c>
      <c r="I11" s="286"/>
      <c r="J11" s="442" t="s">
        <v>665</v>
      </c>
    </row>
    <row r="14" spans="1:10" ht="30.75" customHeight="1" x14ac:dyDescent="0.2">
      <c r="A14" s="469"/>
      <c r="B14" s="469"/>
      <c r="C14" s="469"/>
      <c r="D14" s="469"/>
      <c r="E14" s="469"/>
      <c r="F14" s="469"/>
      <c r="G14" s="469"/>
      <c r="H14" s="469"/>
      <c r="I14" s="469"/>
    </row>
  </sheetData>
  <mergeCells count="3">
    <mergeCell ref="A14:I14"/>
    <mergeCell ref="A3:J3"/>
    <mergeCell ref="A5:J5"/>
  </mergeCells>
  <pageMargins left="0.7" right="0.7" top="0.75" bottom="0.75" header="0.3" footer="0.3"/>
  <pageSetup paperSize="9" scale="4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14"/>
  <sheetViews>
    <sheetView view="pageBreakPreview" topLeftCell="A7" zoomScale="95" zoomScaleNormal="100" zoomScaleSheetLayoutView="95" workbookViewId="0">
      <selection activeCell="I9" sqref="I9"/>
    </sheetView>
  </sheetViews>
  <sheetFormatPr defaultRowHeight="12.75" x14ac:dyDescent="0.2"/>
  <cols>
    <col min="1" max="1" width="20.85546875" style="81" customWidth="1"/>
    <col min="2" max="2" width="9.5703125" style="81" customWidth="1"/>
    <col min="3" max="3" width="13.85546875" style="81" customWidth="1"/>
    <col min="4" max="4" width="13.42578125" style="81" customWidth="1"/>
    <col min="5" max="7" width="10.7109375" style="81" customWidth="1"/>
    <col min="8" max="8" width="13.85546875" style="81" customWidth="1"/>
    <col min="9" max="9" width="31.28515625" style="81" customWidth="1"/>
  </cols>
  <sheetData>
    <row r="1" spans="1:10" ht="15.75" x14ac:dyDescent="0.25">
      <c r="I1" s="174" t="s">
        <v>414</v>
      </c>
    </row>
    <row r="2" spans="1:10" ht="15.75" x14ac:dyDescent="0.25">
      <c r="I2" s="174"/>
    </row>
    <row r="3" spans="1:10" ht="18.75" x14ac:dyDescent="0.3">
      <c r="A3" s="468" t="s">
        <v>415</v>
      </c>
      <c r="B3" s="468"/>
      <c r="C3" s="468"/>
      <c r="D3" s="468"/>
      <c r="E3" s="468"/>
      <c r="F3" s="468"/>
      <c r="G3" s="468"/>
      <c r="H3" s="468"/>
      <c r="I3" s="468"/>
    </row>
    <row r="4" spans="1:10" x14ac:dyDescent="0.2">
      <c r="A4" s="85"/>
      <c r="B4" s="85"/>
      <c r="C4" s="85"/>
      <c r="D4" s="85"/>
      <c r="E4" s="85"/>
      <c r="F4" s="85"/>
      <c r="G4" s="85"/>
      <c r="H4" s="85"/>
      <c r="I4" s="85"/>
    </row>
    <row r="5" spans="1:10" ht="227.25" customHeight="1" x14ac:dyDescent="0.2">
      <c r="A5" s="470" t="s">
        <v>426</v>
      </c>
      <c r="B5" s="470"/>
      <c r="C5" s="470"/>
      <c r="D5" s="470"/>
      <c r="E5" s="470"/>
      <c r="F5" s="470"/>
      <c r="G5" s="470"/>
      <c r="H5" s="470"/>
      <c r="I5" s="470"/>
    </row>
    <row r="7" spans="1:10" ht="51" x14ac:dyDescent="0.2">
      <c r="A7" s="180" t="s">
        <v>5</v>
      </c>
      <c r="B7" s="180" t="s">
        <v>210</v>
      </c>
      <c r="C7" s="180" t="s">
        <v>211</v>
      </c>
      <c r="D7" s="180" t="s">
        <v>171</v>
      </c>
      <c r="E7" s="180" t="s">
        <v>218</v>
      </c>
      <c r="F7" s="180" t="s">
        <v>255</v>
      </c>
      <c r="G7" s="180" t="s">
        <v>256</v>
      </c>
      <c r="H7" s="180" t="s">
        <v>213</v>
      </c>
      <c r="I7" s="180" t="s">
        <v>257</v>
      </c>
    </row>
    <row r="8" spans="1:10" x14ac:dyDescent="0.2">
      <c r="A8" s="182">
        <v>1</v>
      </c>
      <c r="B8" s="182">
        <v>2</v>
      </c>
      <c r="C8" s="182">
        <v>3</v>
      </c>
      <c r="D8" s="182">
        <v>4</v>
      </c>
      <c r="E8" s="182">
        <v>5</v>
      </c>
      <c r="F8" s="182">
        <v>6</v>
      </c>
      <c r="G8" s="182">
        <v>7</v>
      </c>
      <c r="H8" s="182">
        <v>8</v>
      </c>
      <c r="I8" s="182">
        <v>9</v>
      </c>
    </row>
    <row r="9" spans="1:10" s="83" customFormat="1" ht="73.5" customHeight="1" x14ac:dyDescent="0.2">
      <c r="A9" s="189" t="s">
        <v>265</v>
      </c>
      <c r="B9" s="185" t="s">
        <v>208</v>
      </c>
      <c r="C9" s="232">
        <v>1010785</v>
      </c>
      <c r="D9" s="232">
        <v>1001707.5</v>
      </c>
      <c r="E9" s="232">
        <f>D9-C9</f>
        <v>-9077.5</v>
      </c>
      <c r="F9" s="232"/>
      <c r="G9" s="232">
        <v>-9077.5</v>
      </c>
      <c r="H9" s="234">
        <f>D9/C9*100</f>
        <v>99.101935624292011</v>
      </c>
      <c r="I9" s="340" t="s">
        <v>552</v>
      </c>
    </row>
    <row r="10" spans="1:10" ht="38.25" x14ac:dyDescent="0.2">
      <c r="A10" s="189" t="s">
        <v>217</v>
      </c>
      <c r="B10" s="185"/>
      <c r="C10" s="242"/>
      <c r="D10" s="242"/>
      <c r="E10" s="231"/>
      <c r="F10" s="231"/>
      <c r="G10" s="231"/>
      <c r="H10" s="231"/>
      <c r="I10" s="185"/>
    </row>
    <row r="11" spans="1:10" ht="76.5" x14ac:dyDescent="0.2">
      <c r="A11" s="252" t="s">
        <v>402</v>
      </c>
      <c r="B11" s="208" t="s">
        <v>235</v>
      </c>
      <c r="C11" s="229">
        <v>2</v>
      </c>
      <c r="D11" s="229">
        <v>2</v>
      </c>
      <c r="E11" s="229">
        <f t="shared" ref="E11:E12" si="0">D11-C11</f>
        <v>0</v>
      </c>
      <c r="F11" s="245"/>
      <c r="G11" s="245"/>
      <c r="H11" s="243">
        <f t="shared" ref="H11:H12" si="1">D11/C11*100</f>
        <v>100</v>
      </c>
      <c r="I11" s="219" t="s">
        <v>569</v>
      </c>
      <c r="J11" s="262"/>
    </row>
    <row r="12" spans="1:10" ht="89.25" x14ac:dyDescent="0.2">
      <c r="A12" s="183" t="s">
        <v>269</v>
      </c>
      <c r="B12" s="184" t="s">
        <v>235</v>
      </c>
      <c r="C12" s="229">
        <v>7</v>
      </c>
      <c r="D12" s="229">
        <v>0</v>
      </c>
      <c r="E12" s="229">
        <f t="shared" si="0"/>
        <v>-7</v>
      </c>
      <c r="F12" s="245"/>
      <c r="G12" s="245"/>
      <c r="H12" s="243">
        <f t="shared" si="1"/>
        <v>0</v>
      </c>
      <c r="I12" s="409" t="s">
        <v>628</v>
      </c>
      <c r="J12" s="262"/>
    </row>
    <row r="13" spans="1:10" x14ac:dyDescent="0.2">
      <c r="A13" s="199"/>
      <c r="B13" s="200"/>
      <c r="C13" s="201"/>
      <c r="D13" s="201"/>
      <c r="E13" s="200"/>
      <c r="F13" s="200"/>
      <c r="G13" s="200"/>
      <c r="H13" s="200"/>
      <c r="I13" s="200"/>
    </row>
    <row r="14" spans="1:10" ht="40.5" customHeight="1" x14ac:dyDescent="0.2">
      <c r="A14" s="469"/>
      <c r="B14" s="469"/>
      <c r="C14" s="469"/>
      <c r="D14" s="469"/>
      <c r="E14" s="469"/>
      <c r="F14" s="469"/>
      <c r="G14" s="469"/>
      <c r="H14" s="469"/>
      <c r="I14" s="469"/>
    </row>
  </sheetData>
  <mergeCells count="3">
    <mergeCell ref="A3:I3"/>
    <mergeCell ref="A14:I14"/>
    <mergeCell ref="A5:I5"/>
  </mergeCells>
  <pageMargins left="0.70866141732283472" right="0.70866141732283472" top="0.74803149606299213" bottom="0.74803149606299213" header="0.31496062992125984" footer="0.31496062992125984"/>
  <pageSetup paperSize="9" scale="77"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A1:I14"/>
  <sheetViews>
    <sheetView view="pageBreakPreview" zoomScaleNormal="100" zoomScaleSheetLayoutView="100" workbookViewId="0">
      <selection activeCell="K11" sqref="K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42.425781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17" customHeight="1" x14ac:dyDescent="0.2">
      <c r="A5" s="470" t="s">
        <v>399</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1">
        <v>1</v>
      </c>
      <c r="B8" s="181">
        <v>2</v>
      </c>
      <c r="C8" s="181">
        <v>3</v>
      </c>
      <c r="D8" s="181">
        <v>4</v>
      </c>
      <c r="E8" s="181">
        <v>5</v>
      </c>
      <c r="F8" s="181">
        <v>6</v>
      </c>
      <c r="G8" s="181">
        <v>7</v>
      </c>
      <c r="H8" s="181">
        <v>8</v>
      </c>
      <c r="I8" s="181">
        <v>9</v>
      </c>
    </row>
    <row r="9" spans="1:9" ht="63.75" x14ac:dyDescent="0.2">
      <c r="A9" s="207" t="s">
        <v>249</v>
      </c>
      <c r="B9" s="219" t="s">
        <v>208</v>
      </c>
      <c r="C9" s="232">
        <v>89695.5</v>
      </c>
      <c r="D9" s="232">
        <v>88302.524000000005</v>
      </c>
      <c r="E9" s="232">
        <f>D9-C9</f>
        <v>-1392.9759999999951</v>
      </c>
      <c r="F9" s="232"/>
      <c r="G9" s="232">
        <v>1392.9760000000001</v>
      </c>
      <c r="H9" s="233">
        <f>D9/C9*100</f>
        <v>98.446994553795903</v>
      </c>
      <c r="I9" s="249" t="s">
        <v>591</v>
      </c>
    </row>
    <row r="10" spans="1:9" ht="38.25" x14ac:dyDescent="0.2">
      <c r="A10" s="189" t="s">
        <v>217</v>
      </c>
      <c r="B10" s="185"/>
      <c r="C10" s="242"/>
      <c r="D10" s="242"/>
      <c r="E10" s="231"/>
      <c r="F10" s="231"/>
      <c r="G10" s="231"/>
      <c r="H10" s="231"/>
      <c r="I10" s="185"/>
    </row>
    <row r="11" spans="1:9" ht="165.75" x14ac:dyDescent="0.2">
      <c r="A11" s="183" t="s">
        <v>400</v>
      </c>
      <c r="B11" s="184" t="s">
        <v>260</v>
      </c>
      <c r="C11" s="229">
        <v>1445</v>
      </c>
      <c r="D11" s="229">
        <v>1439</v>
      </c>
      <c r="E11" s="222">
        <v>0.6</v>
      </c>
      <c r="F11" s="224">
        <v>0.6</v>
      </c>
      <c r="G11" s="224"/>
      <c r="H11" s="228">
        <f>D11/C11*100</f>
        <v>99.584775086505189</v>
      </c>
      <c r="I11" s="311" t="s">
        <v>630</v>
      </c>
    </row>
    <row r="12" spans="1:9" x14ac:dyDescent="0.2">
      <c r="A12" s="474"/>
      <c r="B12" s="474"/>
      <c r="C12" s="474"/>
      <c r="D12" s="474"/>
      <c r="E12" s="474"/>
      <c r="F12" s="474"/>
      <c r="G12" s="474"/>
      <c r="H12" s="474"/>
      <c r="I12" s="474"/>
    </row>
    <row r="13" spans="1:9" ht="25.5" hidden="1" x14ac:dyDescent="0.2">
      <c r="A13" s="183" t="s">
        <v>408</v>
      </c>
      <c r="B13" s="184" t="s">
        <v>260</v>
      </c>
      <c r="C13" s="230">
        <v>19</v>
      </c>
      <c r="D13" s="229">
        <v>19</v>
      </c>
      <c r="E13" s="229">
        <f>D13-C13</f>
        <v>0</v>
      </c>
      <c r="F13" s="224"/>
      <c r="G13" s="224"/>
      <c r="H13" s="228">
        <f>D13/C13*100</f>
        <v>100</v>
      </c>
      <c r="I13" s="198"/>
    </row>
    <row r="14" spans="1:9" ht="51" hidden="1" x14ac:dyDescent="0.2">
      <c r="A14" s="183" t="s">
        <v>409</v>
      </c>
      <c r="B14" s="184" t="s">
        <v>260</v>
      </c>
      <c r="C14" s="230">
        <v>1426</v>
      </c>
      <c r="D14" s="229">
        <v>1420</v>
      </c>
      <c r="E14" s="229">
        <f>D14-C14</f>
        <v>-6</v>
      </c>
      <c r="F14" s="224"/>
      <c r="G14" s="224"/>
      <c r="H14" s="228">
        <f>D14/C14*100</f>
        <v>99.579242636746145</v>
      </c>
      <c r="I14" s="275"/>
    </row>
  </sheetData>
  <mergeCells count="3">
    <mergeCell ref="A3:I3"/>
    <mergeCell ref="A5:I5"/>
    <mergeCell ref="A12:I12"/>
  </mergeCells>
  <pageMargins left="0.70866141732283472" right="0.70866141732283472" top="0.74803149606299213" bottom="0.74803149606299213" header="0.31496062992125984" footer="0.31496062992125984"/>
  <pageSetup paperSize="9" scale="95" orientation="landscape"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37"/>
  <sheetViews>
    <sheetView workbookViewId="0">
      <selection activeCell="L9" sqref="L9"/>
    </sheetView>
  </sheetViews>
  <sheetFormatPr defaultRowHeight="12.75" x14ac:dyDescent="0.2"/>
  <cols>
    <col min="1" max="4" width="4.140625" customWidth="1"/>
    <col min="5" max="5" width="20.85546875" customWidth="1"/>
    <col min="6" max="6" width="13.5703125" customWidth="1"/>
    <col min="7" max="7" width="10.42578125" customWidth="1"/>
    <col min="8" max="8" width="2.140625" customWidth="1"/>
  </cols>
  <sheetData>
    <row r="1" spans="1:7" s="1" customFormat="1" ht="9.75" customHeight="1" x14ac:dyDescent="0.2"/>
    <row r="2" spans="1:7" s="1" customFormat="1" ht="12" x14ac:dyDescent="0.2"/>
    <row r="3" spans="1:7" s="1" customFormat="1" ht="42" customHeight="1" x14ac:dyDescent="0.2">
      <c r="A3" s="2" t="s">
        <v>172</v>
      </c>
      <c r="B3" s="2" t="s">
        <v>173</v>
      </c>
      <c r="C3" s="2" t="s">
        <v>174</v>
      </c>
      <c r="D3" s="2" t="s">
        <v>175</v>
      </c>
      <c r="E3" s="2" t="s">
        <v>5</v>
      </c>
      <c r="F3" s="2" t="s">
        <v>170</v>
      </c>
      <c r="G3" s="2" t="s">
        <v>171</v>
      </c>
    </row>
    <row r="4" spans="1:7" s="1" customFormat="1" ht="17.25" customHeight="1" x14ac:dyDescent="0.2">
      <c r="A4" s="497" t="s">
        <v>17</v>
      </c>
      <c r="B4" s="497"/>
      <c r="C4" s="497"/>
      <c r="D4" s="497"/>
      <c r="E4" s="2" t="s">
        <v>18</v>
      </c>
      <c r="F4" s="2" t="s">
        <v>21</v>
      </c>
      <c r="G4" s="2" t="s">
        <v>26</v>
      </c>
    </row>
    <row r="5" spans="1:7" s="1" customFormat="1" ht="12" x14ac:dyDescent="0.2">
      <c r="A5" s="496"/>
      <c r="B5" s="496"/>
      <c r="C5" s="496"/>
      <c r="D5" s="3"/>
      <c r="E5" s="4" t="s">
        <v>29</v>
      </c>
      <c r="F5" s="5">
        <v>96785039.700000003</v>
      </c>
      <c r="G5" s="5">
        <v>96644030.401270017</v>
      </c>
    </row>
    <row r="6" spans="1:7" s="27" customFormat="1" ht="31.5" x14ac:dyDescent="0.2">
      <c r="A6" s="34" t="s">
        <v>41</v>
      </c>
      <c r="B6" s="28"/>
      <c r="C6" s="28"/>
      <c r="D6" s="28"/>
      <c r="E6" s="35" t="s">
        <v>42</v>
      </c>
      <c r="F6" s="26">
        <v>28619454</v>
      </c>
      <c r="G6" s="26">
        <v>28619350.832419999</v>
      </c>
    </row>
    <row r="7" spans="1:7" s="1" customFormat="1" ht="52.5" x14ac:dyDescent="0.2">
      <c r="A7" s="16"/>
      <c r="B7" s="17" t="s">
        <v>58</v>
      </c>
      <c r="C7" s="16"/>
      <c r="D7" s="16"/>
      <c r="E7" s="18" t="s">
        <v>59</v>
      </c>
      <c r="F7" s="19">
        <v>465423</v>
      </c>
      <c r="G7" s="19">
        <v>465423</v>
      </c>
    </row>
    <row r="8" spans="1:7" s="1" customFormat="1" ht="22.5" x14ac:dyDescent="0.2">
      <c r="A8" s="7"/>
      <c r="B8" s="7"/>
      <c r="C8" s="8" t="s">
        <v>30</v>
      </c>
      <c r="D8" s="20"/>
      <c r="E8" s="10" t="s">
        <v>60</v>
      </c>
      <c r="F8" s="9">
        <v>465423</v>
      </c>
      <c r="G8" s="9">
        <v>465423</v>
      </c>
    </row>
    <row r="9" spans="1:7" s="1" customFormat="1" ht="94.5" x14ac:dyDescent="0.2">
      <c r="A9" s="16"/>
      <c r="B9" s="17" t="s">
        <v>43</v>
      </c>
      <c r="C9" s="16"/>
      <c r="D9" s="16"/>
      <c r="E9" s="18" t="s">
        <v>61</v>
      </c>
      <c r="F9" s="19">
        <v>18780459</v>
      </c>
      <c r="G9" s="19">
        <v>18780459</v>
      </c>
    </row>
    <row r="10" spans="1:7" s="1" customFormat="1" ht="22.5" x14ac:dyDescent="0.2">
      <c r="A10" s="7"/>
      <c r="B10" s="7"/>
      <c r="C10" s="8" t="s">
        <v>49</v>
      </c>
      <c r="D10" s="20"/>
      <c r="E10" s="10" t="s">
        <v>50</v>
      </c>
      <c r="F10" s="9">
        <v>12987858</v>
      </c>
      <c r="G10" s="9">
        <v>12987858</v>
      </c>
    </row>
    <row r="11" spans="1:7" s="1" customFormat="1" ht="45" x14ac:dyDescent="0.2">
      <c r="A11" s="7"/>
      <c r="B11" s="7"/>
      <c r="C11" s="8" t="s">
        <v>51</v>
      </c>
      <c r="D11" s="20"/>
      <c r="E11" s="10" t="s">
        <v>52</v>
      </c>
      <c r="F11" s="9">
        <v>5792601</v>
      </c>
      <c r="G11" s="9">
        <v>5792601</v>
      </c>
    </row>
    <row r="12" spans="1:7" s="1" customFormat="1" ht="52.5" x14ac:dyDescent="0.2">
      <c r="A12" s="16"/>
      <c r="B12" s="17" t="s">
        <v>62</v>
      </c>
      <c r="C12" s="16"/>
      <c r="D12" s="16"/>
      <c r="E12" s="18" t="s">
        <v>63</v>
      </c>
      <c r="F12" s="19">
        <v>9373572</v>
      </c>
      <c r="G12" s="19">
        <v>9373468.8324199989</v>
      </c>
    </row>
    <row r="13" spans="1:7" s="1" customFormat="1" ht="22.5" x14ac:dyDescent="0.2">
      <c r="A13" s="7"/>
      <c r="B13" s="7"/>
      <c r="C13" s="8" t="s">
        <v>49</v>
      </c>
      <c r="D13" s="20"/>
      <c r="E13" s="10" t="s">
        <v>50</v>
      </c>
      <c r="F13" s="9">
        <v>7873572</v>
      </c>
      <c r="G13" s="9">
        <v>7873468.8324199999</v>
      </c>
    </row>
    <row r="14" spans="1:7" s="1" customFormat="1" ht="45" x14ac:dyDescent="0.2">
      <c r="A14" s="7"/>
      <c r="B14" s="7"/>
      <c r="C14" s="8" t="s">
        <v>51</v>
      </c>
      <c r="D14" s="20"/>
      <c r="E14" s="10" t="s">
        <v>52</v>
      </c>
      <c r="F14" s="9">
        <v>1500000</v>
      </c>
      <c r="G14" s="9">
        <v>1500000</v>
      </c>
    </row>
    <row r="15" spans="1:7" s="40" customFormat="1" ht="149.25" customHeight="1" x14ac:dyDescent="0.2">
      <c r="A15" s="36"/>
      <c r="B15" s="37" t="s">
        <v>80</v>
      </c>
      <c r="C15" s="36"/>
      <c r="D15" s="36"/>
      <c r="E15" s="38" t="s">
        <v>81</v>
      </c>
      <c r="F15" s="39">
        <v>20649715</v>
      </c>
      <c r="G15" s="39">
        <v>20649715</v>
      </c>
    </row>
    <row r="16" spans="1:7" s="40" customFormat="1" ht="71.099999999999994" customHeight="1" x14ac:dyDescent="0.2">
      <c r="A16" s="41"/>
      <c r="B16" s="41"/>
      <c r="C16" s="42" t="s">
        <v>82</v>
      </c>
      <c r="D16" s="43"/>
      <c r="E16" s="44" t="s">
        <v>83</v>
      </c>
      <c r="F16" s="45">
        <v>2700000</v>
      </c>
      <c r="G16" s="45">
        <v>2700000</v>
      </c>
    </row>
    <row r="17" spans="1:7" s="40" customFormat="1" ht="71.099999999999994" customHeight="1" x14ac:dyDescent="0.2">
      <c r="A17" s="41"/>
      <c r="B17" s="41"/>
      <c r="C17" s="42" t="s">
        <v>84</v>
      </c>
      <c r="D17" s="43"/>
      <c r="E17" s="44" t="s">
        <v>85</v>
      </c>
      <c r="F17" s="45">
        <v>6071230</v>
      </c>
      <c r="G17" s="45">
        <v>6071230</v>
      </c>
    </row>
    <row r="18" spans="1:7" s="40" customFormat="1" ht="71.099999999999994" customHeight="1" x14ac:dyDescent="0.2">
      <c r="A18" s="41"/>
      <c r="B18" s="41"/>
      <c r="C18" s="42" t="s">
        <v>75</v>
      </c>
      <c r="D18" s="43"/>
      <c r="E18" s="44" t="s">
        <v>86</v>
      </c>
      <c r="F18" s="45">
        <v>378485</v>
      </c>
      <c r="G18" s="45">
        <v>378485</v>
      </c>
    </row>
    <row r="19" spans="1:7" s="40" customFormat="1" ht="71.099999999999994" customHeight="1" x14ac:dyDescent="0.2">
      <c r="A19" s="41"/>
      <c r="B19" s="41"/>
      <c r="C19" s="42" t="s">
        <v>87</v>
      </c>
      <c r="D19" s="43"/>
      <c r="E19" s="44" t="s">
        <v>88</v>
      </c>
      <c r="F19" s="45">
        <v>11500000</v>
      </c>
      <c r="G19" s="45">
        <v>11500000</v>
      </c>
    </row>
    <row r="20" spans="1:7" s="27" customFormat="1" ht="21" x14ac:dyDescent="0.2">
      <c r="A20" s="34" t="s">
        <v>32</v>
      </c>
      <c r="B20" s="28"/>
      <c r="C20" s="28"/>
      <c r="D20" s="28"/>
      <c r="E20" s="35" t="s">
        <v>33</v>
      </c>
      <c r="F20" s="26">
        <v>15355576</v>
      </c>
      <c r="G20" s="26">
        <v>15214671.162770001</v>
      </c>
    </row>
    <row r="21" spans="1:7" s="1" customFormat="1" ht="31.5" x14ac:dyDescent="0.2">
      <c r="A21" s="16"/>
      <c r="B21" s="17" t="s">
        <v>35</v>
      </c>
      <c r="C21" s="16"/>
      <c r="D21" s="16"/>
      <c r="E21" s="18" t="s">
        <v>36</v>
      </c>
      <c r="F21" s="19">
        <v>12359</v>
      </c>
      <c r="G21" s="19">
        <v>12358.694799999999</v>
      </c>
    </row>
    <row r="22" spans="1:7" s="1" customFormat="1" ht="94.5" x14ac:dyDescent="0.2">
      <c r="A22" s="16"/>
      <c r="B22" s="17" t="s">
        <v>54</v>
      </c>
      <c r="C22" s="16"/>
      <c r="D22" s="16"/>
      <c r="E22" s="18" t="s">
        <v>68</v>
      </c>
      <c r="F22" s="19">
        <v>15343217</v>
      </c>
      <c r="G22" s="19">
        <v>15202312.467970001</v>
      </c>
    </row>
    <row r="23" spans="1:7" s="27" customFormat="1" ht="31.5" x14ac:dyDescent="0.2">
      <c r="A23" s="34" t="s">
        <v>46</v>
      </c>
      <c r="B23" s="28"/>
      <c r="C23" s="28"/>
      <c r="D23" s="28"/>
      <c r="E23" s="35" t="s">
        <v>47</v>
      </c>
      <c r="F23" s="26">
        <v>11095520.699999999</v>
      </c>
      <c r="G23" s="26">
        <v>11095520.699999999</v>
      </c>
    </row>
    <row r="24" spans="1:7" s="1" customFormat="1" ht="42" x14ac:dyDescent="0.2">
      <c r="A24" s="16"/>
      <c r="B24" s="17" t="s">
        <v>40</v>
      </c>
      <c r="C24" s="16"/>
      <c r="D24" s="16"/>
      <c r="E24" s="18" t="s">
        <v>56</v>
      </c>
      <c r="F24" s="19">
        <v>8841605</v>
      </c>
      <c r="G24" s="19">
        <v>8841605</v>
      </c>
    </row>
    <row r="25" spans="1:7" s="1" customFormat="1" ht="31.5" x14ac:dyDescent="0.2">
      <c r="A25" s="16"/>
      <c r="B25" s="17" t="s">
        <v>34</v>
      </c>
      <c r="C25" s="16"/>
      <c r="D25" s="16"/>
      <c r="E25" s="18" t="s">
        <v>57</v>
      </c>
      <c r="F25" s="19">
        <v>2253915.7000000002</v>
      </c>
      <c r="G25" s="19">
        <v>2253915.7000000002</v>
      </c>
    </row>
    <row r="26" spans="1:7" s="27" customFormat="1" ht="31.5" x14ac:dyDescent="0.2">
      <c r="A26" s="34" t="s">
        <v>44</v>
      </c>
      <c r="B26" s="28"/>
      <c r="C26" s="28"/>
      <c r="D26" s="28"/>
      <c r="E26" s="35" t="s">
        <v>45</v>
      </c>
      <c r="F26" s="26">
        <v>30059142</v>
      </c>
      <c r="G26" s="26">
        <v>30059141.956939999</v>
      </c>
    </row>
    <row r="27" spans="1:7" s="1" customFormat="1" ht="31.5" x14ac:dyDescent="0.2">
      <c r="A27" s="16"/>
      <c r="B27" s="17" t="s">
        <v>40</v>
      </c>
      <c r="C27" s="16"/>
      <c r="D27" s="16"/>
      <c r="E27" s="18" t="s">
        <v>65</v>
      </c>
      <c r="F27" s="19">
        <v>960429</v>
      </c>
      <c r="G27" s="19">
        <v>960428.95693999995</v>
      </c>
    </row>
    <row r="28" spans="1:7" s="1" customFormat="1" ht="63" x14ac:dyDescent="0.2">
      <c r="A28" s="16"/>
      <c r="B28" s="17" t="s">
        <v>48</v>
      </c>
      <c r="C28" s="16"/>
      <c r="D28" s="16"/>
      <c r="E28" s="18" t="s">
        <v>66</v>
      </c>
      <c r="F28" s="19">
        <v>22087987</v>
      </c>
      <c r="G28" s="19">
        <v>22087987</v>
      </c>
    </row>
    <row r="29" spans="1:7" s="1" customFormat="1" ht="52.5" x14ac:dyDescent="0.2">
      <c r="A29" s="16"/>
      <c r="B29" s="17" t="s">
        <v>53</v>
      </c>
      <c r="C29" s="16"/>
      <c r="D29" s="16"/>
      <c r="E29" s="18" t="s">
        <v>64</v>
      </c>
      <c r="F29" s="19">
        <v>7010726</v>
      </c>
      <c r="G29" s="19">
        <v>7010726</v>
      </c>
    </row>
    <row r="30" spans="1:7" s="27" customFormat="1" ht="31.5" x14ac:dyDescent="0.2">
      <c r="A30" s="34" t="s">
        <v>37</v>
      </c>
      <c r="B30" s="28"/>
      <c r="C30" s="28"/>
      <c r="D30" s="28"/>
      <c r="E30" s="35" t="s">
        <v>38</v>
      </c>
      <c r="F30" s="26">
        <v>11655347</v>
      </c>
      <c r="G30" s="26">
        <v>11655345.74914</v>
      </c>
    </row>
    <row r="31" spans="1:7" s="1" customFormat="1" ht="31.5" x14ac:dyDescent="0.2">
      <c r="A31" s="16"/>
      <c r="B31" s="17" t="s">
        <v>31</v>
      </c>
      <c r="C31" s="16"/>
      <c r="D31" s="16"/>
      <c r="E31" s="18" t="s">
        <v>39</v>
      </c>
      <c r="F31" s="19">
        <v>11453057</v>
      </c>
      <c r="G31" s="19">
        <v>11453056.00437</v>
      </c>
    </row>
    <row r="32" spans="1:7" s="40" customFormat="1" ht="139.5" customHeight="1" x14ac:dyDescent="0.2">
      <c r="A32" s="36"/>
      <c r="B32" s="37" t="s">
        <v>149</v>
      </c>
      <c r="C32" s="36"/>
      <c r="D32" s="36"/>
      <c r="E32" s="46" t="s">
        <v>150</v>
      </c>
      <c r="F32" s="39">
        <v>3087592</v>
      </c>
      <c r="G32" s="39">
        <v>3087592</v>
      </c>
    </row>
    <row r="33" spans="1:7" s="1" customFormat="1" ht="52.5" x14ac:dyDescent="0.2">
      <c r="A33" s="16"/>
      <c r="B33" s="17" t="s">
        <v>55</v>
      </c>
      <c r="C33" s="16"/>
      <c r="D33" s="16"/>
      <c r="E33" s="18" t="s">
        <v>67</v>
      </c>
      <c r="F33" s="19">
        <v>202290</v>
      </c>
      <c r="G33" s="19">
        <v>202289.74476999999</v>
      </c>
    </row>
    <row r="34" spans="1:7" s="40" customFormat="1" ht="71.099999999999994" customHeight="1" x14ac:dyDescent="0.2">
      <c r="A34" s="36"/>
      <c r="B34" s="37" t="s">
        <v>151</v>
      </c>
      <c r="C34" s="36"/>
      <c r="D34" s="36"/>
      <c r="E34" s="46" t="s">
        <v>152</v>
      </c>
      <c r="F34" s="39">
        <v>16275</v>
      </c>
      <c r="G34" s="39">
        <v>16275</v>
      </c>
    </row>
    <row r="35" spans="1:7" s="40" customFormat="1" ht="100.35" customHeight="1" x14ac:dyDescent="0.2">
      <c r="A35" s="36"/>
      <c r="B35" s="37" t="s">
        <v>153</v>
      </c>
      <c r="C35" s="36"/>
      <c r="D35" s="36"/>
      <c r="E35" s="46" t="s">
        <v>154</v>
      </c>
      <c r="F35" s="39">
        <v>34984300</v>
      </c>
      <c r="G35" s="39">
        <v>34984300</v>
      </c>
    </row>
    <row r="36" spans="1:7" s="40" customFormat="1" ht="32.1" customHeight="1" x14ac:dyDescent="0.2">
      <c r="A36" s="41"/>
      <c r="B36" s="41"/>
      <c r="C36" s="42" t="s">
        <v>49</v>
      </c>
      <c r="D36" s="43"/>
      <c r="E36" s="44" t="s">
        <v>50</v>
      </c>
      <c r="F36" s="45">
        <v>27784300</v>
      </c>
      <c r="G36" s="45">
        <v>27784300</v>
      </c>
    </row>
    <row r="37" spans="1:7" s="40" customFormat="1" ht="41.85" customHeight="1" x14ac:dyDescent="0.2">
      <c r="A37" s="41"/>
      <c r="B37" s="41"/>
      <c r="C37" s="42" t="s">
        <v>51</v>
      </c>
      <c r="D37" s="43"/>
      <c r="E37" s="44" t="s">
        <v>52</v>
      </c>
      <c r="F37" s="45">
        <v>7200000</v>
      </c>
      <c r="G37" s="45">
        <v>7200000</v>
      </c>
    </row>
  </sheetData>
  <mergeCells count="2">
    <mergeCell ref="A5:C5"/>
    <mergeCell ref="A4:D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P123"/>
  <sheetViews>
    <sheetView topLeftCell="A132" workbookViewId="0">
      <selection activeCell="L9" sqref="L9"/>
    </sheetView>
  </sheetViews>
  <sheetFormatPr defaultRowHeight="12.75" x14ac:dyDescent="0.2"/>
  <cols>
    <col min="1" max="1" width="2.85546875" customWidth="1"/>
    <col min="2" max="2" width="2.28515625" customWidth="1"/>
    <col min="3" max="3" width="2.5703125" customWidth="1"/>
    <col min="4" max="4" width="3.140625" customWidth="1"/>
    <col min="5" max="5" width="20.85546875" customWidth="1"/>
    <col min="6" max="6" width="11.28515625" customWidth="1"/>
    <col min="7" max="7" width="12.28515625" customWidth="1"/>
    <col min="8" max="8" width="13.5703125" customWidth="1"/>
    <col min="9" max="9" width="11.42578125" customWidth="1"/>
    <col min="10" max="10" width="11.7109375" customWidth="1"/>
    <col min="11" max="11" width="11.85546875" customWidth="1"/>
    <col min="12" max="12" width="11" customWidth="1"/>
    <col min="13" max="13" width="11.42578125" customWidth="1"/>
    <col min="14" max="14" width="10.28515625" customWidth="1"/>
    <col min="15" max="15" width="9.28515625" customWidth="1"/>
    <col min="16" max="16" width="1.28515625" customWidth="1"/>
  </cols>
  <sheetData>
    <row r="1" spans="1:16" s="1" customFormat="1" ht="9.75" customHeight="1" x14ac:dyDescent="0.2">
      <c r="O1" s="1">
        <v>339</v>
      </c>
    </row>
    <row r="2" spans="1:16" s="1" customFormat="1" ht="12.75" customHeight="1" x14ac:dyDescent="0.2">
      <c r="A2" s="498" t="s">
        <v>0</v>
      </c>
      <c r="B2" s="498"/>
      <c r="C2" s="498"/>
      <c r="D2" s="498"/>
      <c r="E2" s="498"/>
      <c r="F2" s="498"/>
      <c r="G2" s="498"/>
      <c r="H2" s="498"/>
      <c r="I2" s="498"/>
      <c r="J2" s="498"/>
      <c r="K2" s="498"/>
      <c r="L2" s="498"/>
      <c r="M2" s="498"/>
      <c r="N2" s="498"/>
      <c r="O2" s="498"/>
      <c r="P2" s="498"/>
    </row>
    <row r="3" spans="1:16" s="1" customFormat="1" ht="15.75" customHeight="1" x14ac:dyDescent="0.2">
      <c r="A3" s="498" t="s">
        <v>1</v>
      </c>
      <c r="B3" s="498"/>
      <c r="C3" s="498"/>
      <c r="D3" s="498"/>
      <c r="E3" s="498"/>
      <c r="F3" s="498"/>
      <c r="G3" s="498"/>
      <c r="H3" s="498"/>
      <c r="I3" s="498"/>
      <c r="J3" s="498"/>
      <c r="K3" s="498"/>
      <c r="L3" s="498"/>
      <c r="M3" s="498"/>
      <c r="N3" s="498"/>
      <c r="O3" s="498"/>
      <c r="P3" s="498"/>
    </row>
    <row r="4" spans="1:16" s="1" customFormat="1" ht="13.35" customHeight="1" x14ac:dyDescent="0.2">
      <c r="A4" s="499" t="s">
        <v>2</v>
      </c>
      <c r="B4" s="499"/>
      <c r="C4" s="499"/>
      <c r="D4" s="499"/>
      <c r="E4" s="499"/>
      <c r="F4" s="499"/>
      <c r="G4" s="499"/>
      <c r="H4" s="499"/>
      <c r="I4" s="499"/>
      <c r="J4" s="499"/>
      <c r="K4" s="499"/>
      <c r="L4" s="499"/>
      <c r="M4" s="499"/>
      <c r="N4" s="499"/>
      <c r="O4" s="499"/>
      <c r="P4" s="499"/>
    </row>
    <row r="5" spans="1:16" s="1" customFormat="1" ht="11.85" customHeight="1" x14ac:dyDescent="0.2">
      <c r="A5" s="499" t="s">
        <v>3</v>
      </c>
      <c r="B5" s="499"/>
      <c r="C5" s="499"/>
      <c r="D5" s="499"/>
      <c r="E5" s="499"/>
      <c r="F5" s="499"/>
      <c r="G5" s="499"/>
      <c r="H5" s="499"/>
      <c r="I5" s="499"/>
      <c r="J5" s="499"/>
      <c r="K5" s="499"/>
      <c r="L5" s="499"/>
      <c r="M5" s="499"/>
      <c r="N5" s="499"/>
      <c r="O5" s="499"/>
      <c r="P5" s="499"/>
    </row>
    <row r="6" spans="1:16" s="1" customFormat="1" ht="2.85" customHeight="1" x14ac:dyDescent="0.2"/>
    <row r="7" spans="1:16" s="1" customFormat="1" ht="42" customHeight="1" x14ac:dyDescent="0.2">
      <c r="A7" s="497" t="s">
        <v>4</v>
      </c>
      <c r="B7" s="497"/>
      <c r="C7" s="497"/>
      <c r="D7" s="497"/>
      <c r="E7" s="497" t="s">
        <v>5</v>
      </c>
      <c r="F7" s="497" t="s">
        <v>6</v>
      </c>
      <c r="G7" s="497" t="s">
        <v>7</v>
      </c>
      <c r="H7" s="497" t="s">
        <v>8</v>
      </c>
      <c r="I7" s="497" t="s">
        <v>9</v>
      </c>
      <c r="J7" s="497"/>
      <c r="K7" s="497" t="s">
        <v>10</v>
      </c>
      <c r="L7" s="497" t="s">
        <v>11</v>
      </c>
      <c r="M7" s="497" t="s">
        <v>12</v>
      </c>
      <c r="N7" s="497" t="s">
        <v>13</v>
      </c>
      <c r="O7" s="497" t="s">
        <v>14</v>
      </c>
    </row>
    <row r="8" spans="1:16" s="1" customFormat="1" ht="41.25" customHeight="1" x14ac:dyDescent="0.2">
      <c r="A8" s="497"/>
      <c r="B8" s="497"/>
      <c r="C8" s="497"/>
      <c r="D8" s="497"/>
      <c r="E8" s="497"/>
      <c r="F8" s="497"/>
      <c r="G8" s="497"/>
      <c r="H8" s="497"/>
      <c r="I8" s="2" t="s">
        <v>15</v>
      </c>
      <c r="J8" s="2" t="s">
        <v>16</v>
      </c>
      <c r="K8" s="497"/>
      <c r="L8" s="497"/>
      <c r="M8" s="497"/>
      <c r="N8" s="497"/>
      <c r="O8" s="497"/>
    </row>
    <row r="9" spans="1:16" s="1" customFormat="1" ht="17.25" customHeight="1" x14ac:dyDescent="0.2">
      <c r="A9" s="497" t="s">
        <v>17</v>
      </c>
      <c r="B9" s="497"/>
      <c r="C9" s="497"/>
      <c r="D9" s="497"/>
      <c r="E9" s="2" t="s">
        <v>18</v>
      </c>
      <c r="F9" s="2" t="s">
        <v>19</v>
      </c>
      <c r="G9" s="2" t="s">
        <v>20</v>
      </c>
      <c r="H9" s="2" t="s">
        <v>21</v>
      </c>
      <c r="I9" s="2" t="s">
        <v>22</v>
      </c>
      <c r="J9" s="2" t="s">
        <v>23</v>
      </c>
      <c r="K9" s="2" t="s">
        <v>24</v>
      </c>
      <c r="L9" s="2" t="s">
        <v>25</v>
      </c>
      <c r="M9" s="2" t="s">
        <v>26</v>
      </c>
      <c r="N9" s="2" t="s">
        <v>27</v>
      </c>
      <c r="O9" s="2" t="s">
        <v>28</v>
      </c>
    </row>
    <row r="10" spans="1:16" s="1" customFormat="1" ht="16.899999999999999" customHeight="1" x14ac:dyDescent="0.2">
      <c r="A10" s="496"/>
      <c r="B10" s="496"/>
      <c r="C10" s="496"/>
      <c r="D10" s="3"/>
      <c r="E10" s="4" t="s">
        <v>29</v>
      </c>
      <c r="F10" s="5">
        <v>8149741436</v>
      </c>
      <c r="G10" s="5">
        <v>7485163809</v>
      </c>
      <c r="H10" s="5">
        <v>608422085.5999999</v>
      </c>
      <c r="I10" s="5">
        <v>608422085.5999999</v>
      </c>
      <c r="J10" s="5">
        <v>608422085.5999999</v>
      </c>
      <c r="K10" s="5">
        <v>608422085.4749999</v>
      </c>
      <c r="L10" s="5">
        <v>0</v>
      </c>
      <c r="M10" s="5">
        <v>608422085.4749999</v>
      </c>
      <c r="N10" s="5">
        <v>99.999999979455055</v>
      </c>
      <c r="O10" s="5">
        <v>99.999999979455055</v>
      </c>
    </row>
    <row r="11" spans="1:16" s="1" customFormat="1" ht="32.1" customHeight="1" x14ac:dyDescent="0.2">
      <c r="A11" s="6" t="s">
        <v>69</v>
      </c>
      <c r="B11" s="7"/>
      <c r="C11" s="7"/>
      <c r="D11" s="7"/>
      <c r="E11" s="4" t="s">
        <v>70</v>
      </c>
      <c r="F11" s="5">
        <v>333167331</v>
      </c>
      <c r="G11" s="5">
        <v>276972223</v>
      </c>
      <c r="H11" s="5">
        <v>940921.3</v>
      </c>
      <c r="I11" s="5">
        <v>940921.3</v>
      </c>
      <c r="J11" s="5">
        <v>940921.3</v>
      </c>
      <c r="K11" s="5">
        <v>940921.3</v>
      </c>
      <c r="L11" s="5">
        <v>0</v>
      </c>
      <c r="M11" s="5">
        <v>940921.3</v>
      </c>
      <c r="N11" s="5">
        <v>100</v>
      </c>
      <c r="O11" s="5">
        <v>100</v>
      </c>
    </row>
    <row r="12" spans="1:16" s="1" customFormat="1" ht="90.6" customHeight="1" x14ac:dyDescent="0.2">
      <c r="A12" s="16"/>
      <c r="B12" s="17" t="s">
        <v>71</v>
      </c>
      <c r="C12" s="16"/>
      <c r="D12" s="16"/>
      <c r="E12" s="18" t="s">
        <v>72</v>
      </c>
      <c r="F12" s="19">
        <v>98040</v>
      </c>
      <c r="G12" s="19">
        <v>98040</v>
      </c>
      <c r="H12" s="19">
        <v>98040</v>
      </c>
      <c r="I12" s="19">
        <v>98040</v>
      </c>
      <c r="J12" s="19">
        <v>98040</v>
      </c>
      <c r="K12" s="19">
        <v>98040</v>
      </c>
      <c r="L12" s="19">
        <v>0</v>
      </c>
      <c r="M12" s="19">
        <v>98040</v>
      </c>
      <c r="N12" s="19">
        <v>100</v>
      </c>
      <c r="O12" s="5">
        <v>100</v>
      </c>
    </row>
    <row r="13" spans="1:16" s="1" customFormat="1" ht="2.85" customHeight="1" x14ac:dyDescent="0.2">
      <c r="A13" s="11"/>
      <c r="B13" s="11"/>
      <c r="C13" s="12"/>
      <c r="D13" s="13"/>
      <c r="E13" s="14"/>
      <c r="F13" s="15"/>
      <c r="G13" s="15"/>
      <c r="H13" s="15"/>
      <c r="I13" s="15"/>
      <c r="J13" s="15"/>
      <c r="K13" s="15"/>
      <c r="L13" s="15"/>
      <c r="M13" s="15"/>
      <c r="N13" s="15"/>
      <c r="O13" s="9">
        <v>100</v>
      </c>
    </row>
    <row r="14" spans="1:16" s="1" customFormat="1" ht="71.099999999999994" customHeight="1" x14ac:dyDescent="0.2">
      <c r="A14" s="16"/>
      <c r="B14" s="17" t="s">
        <v>73</v>
      </c>
      <c r="C14" s="16"/>
      <c r="D14" s="16"/>
      <c r="E14" s="18" t="s">
        <v>74</v>
      </c>
      <c r="F14" s="19">
        <v>85003</v>
      </c>
      <c r="G14" s="19">
        <v>22417</v>
      </c>
      <c r="H14" s="19">
        <v>22417</v>
      </c>
      <c r="I14" s="19">
        <v>22417</v>
      </c>
      <c r="J14" s="19">
        <v>22417</v>
      </c>
      <c r="K14" s="19">
        <v>22417</v>
      </c>
      <c r="L14" s="19">
        <v>0</v>
      </c>
      <c r="M14" s="19">
        <v>22417</v>
      </c>
      <c r="N14" s="19">
        <v>100</v>
      </c>
      <c r="O14" s="5">
        <v>100</v>
      </c>
    </row>
    <row r="15" spans="1:16" s="1" customFormat="1" ht="2.85" customHeight="1" x14ac:dyDescent="0.2">
      <c r="A15" s="11"/>
      <c r="B15" s="11"/>
      <c r="C15" s="12"/>
      <c r="D15" s="13"/>
      <c r="E15" s="14"/>
      <c r="F15" s="15"/>
      <c r="G15" s="15"/>
      <c r="H15" s="15"/>
      <c r="I15" s="15"/>
      <c r="J15" s="15"/>
      <c r="K15" s="15"/>
      <c r="L15" s="15"/>
      <c r="M15" s="15"/>
      <c r="N15" s="15"/>
      <c r="O15" s="9">
        <v>100</v>
      </c>
    </row>
    <row r="16" spans="1:16" s="1" customFormat="1" ht="90.6" customHeight="1" x14ac:dyDescent="0.2">
      <c r="A16" s="16"/>
      <c r="B16" s="17" t="s">
        <v>75</v>
      </c>
      <c r="C16" s="16"/>
      <c r="D16" s="16"/>
      <c r="E16" s="18" t="s">
        <v>76</v>
      </c>
      <c r="F16" s="19" t="s">
        <v>77</v>
      </c>
      <c r="G16" s="19" t="s">
        <v>77</v>
      </c>
      <c r="H16" s="19">
        <v>820464.3</v>
      </c>
      <c r="I16" s="19">
        <v>820464.3</v>
      </c>
      <c r="J16" s="19">
        <v>820464.3</v>
      </c>
      <c r="K16" s="19">
        <v>820464.3</v>
      </c>
      <c r="L16" s="19">
        <v>0</v>
      </c>
      <c r="M16" s="19">
        <v>820464.3</v>
      </c>
      <c r="N16" s="19">
        <v>100</v>
      </c>
      <c r="O16" s="5">
        <v>100</v>
      </c>
    </row>
    <row r="17" spans="1:15" s="1" customFormat="1" ht="2.85" customHeight="1" x14ac:dyDescent="0.2">
      <c r="A17" s="11"/>
      <c r="B17" s="11"/>
      <c r="C17" s="12"/>
      <c r="D17" s="13"/>
      <c r="E17" s="14"/>
      <c r="F17" s="15"/>
      <c r="G17" s="15"/>
      <c r="H17" s="15"/>
      <c r="I17" s="15"/>
      <c r="J17" s="15"/>
      <c r="K17" s="15"/>
      <c r="L17" s="15"/>
      <c r="M17" s="15"/>
      <c r="N17" s="15"/>
      <c r="O17" s="9">
        <v>100</v>
      </c>
    </row>
    <row r="18" spans="1:15" s="1" customFormat="1" ht="32.1" customHeight="1" x14ac:dyDescent="0.2">
      <c r="A18" s="6" t="s">
        <v>41</v>
      </c>
      <c r="B18" s="7"/>
      <c r="C18" s="7"/>
      <c r="D18" s="7"/>
      <c r="E18" s="4" t="s">
        <v>42</v>
      </c>
      <c r="F18" s="5">
        <v>205947212</v>
      </c>
      <c r="G18" s="5">
        <v>211300270</v>
      </c>
      <c r="H18" s="5">
        <v>29053823.600000001</v>
      </c>
      <c r="I18" s="5">
        <v>29053823.600000001</v>
      </c>
      <c r="J18" s="5">
        <v>29053823.600000001</v>
      </c>
      <c r="K18" s="5">
        <v>29053823.528000001</v>
      </c>
      <c r="L18" s="5">
        <v>0</v>
      </c>
      <c r="M18" s="5">
        <v>29053823.528000001</v>
      </c>
      <c r="N18" s="5">
        <v>99.999999752184081</v>
      </c>
      <c r="O18" s="5">
        <v>99.999999752184081</v>
      </c>
    </row>
    <row r="19" spans="1:15" s="1" customFormat="1" ht="90.6" customHeight="1" x14ac:dyDescent="0.2">
      <c r="A19" s="16"/>
      <c r="B19" s="17" t="s">
        <v>78</v>
      </c>
      <c r="C19" s="16"/>
      <c r="D19" s="16"/>
      <c r="E19" s="18" t="s">
        <v>79</v>
      </c>
      <c r="F19" s="19" t="s">
        <v>77</v>
      </c>
      <c r="G19" s="19" t="s">
        <v>77</v>
      </c>
      <c r="H19" s="19">
        <v>7124295.5999999996</v>
      </c>
      <c r="I19" s="19">
        <v>7124295.5999999996</v>
      </c>
      <c r="J19" s="19">
        <v>7124295.5999999996</v>
      </c>
      <c r="K19" s="19">
        <v>7124295.5279999999</v>
      </c>
      <c r="L19" s="19">
        <v>0</v>
      </c>
      <c r="M19" s="19">
        <v>7124295.5279999999</v>
      </c>
      <c r="N19" s="19">
        <v>99.999998989373779</v>
      </c>
      <c r="O19" s="5">
        <v>99.999998989373779</v>
      </c>
    </row>
    <row r="20" spans="1:15" s="1" customFormat="1" ht="2.85" customHeight="1" x14ac:dyDescent="0.2">
      <c r="A20" s="11"/>
      <c r="B20" s="11"/>
      <c r="C20" s="12"/>
      <c r="D20" s="13"/>
      <c r="E20" s="14"/>
      <c r="F20" s="15"/>
      <c r="G20" s="15"/>
      <c r="H20" s="15"/>
      <c r="I20" s="15"/>
      <c r="J20" s="15"/>
      <c r="K20" s="15"/>
      <c r="L20" s="15"/>
      <c r="M20" s="15"/>
      <c r="N20" s="15"/>
      <c r="O20" s="9">
        <v>99.999998989373779</v>
      </c>
    </row>
    <row r="21" spans="1:15" s="27" customFormat="1" ht="149.25" customHeight="1" x14ac:dyDescent="0.2">
      <c r="A21" s="22"/>
      <c r="B21" s="23" t="s">
        <v>80</v>
      </c>
      <c r="C21" s="22"/>
      <c r="D21" s="22"/>
      <c r="E21" s="24" t="s">
        <v>81</v>
      </c>
      <c r="F21" s="25">
        <v>9149715</v>
      </c>
      <c r="G21" s="25">
        <v>20649715</v>
      </c>
      <c r="H21" s="25">
        <v>20649715</v>
      </c>
      <c r="I21" s="25">
        <v>20649715</v>
      </c>
      <c r="J21" s="25">
        <v>20649715</v>
      </c>
      <c r="K21" s="25">
        <v>20649715</v>
      </c>
      <c r="L21" s="25">
        <v>0</v>
      </c>
      <c r="M21" s="25">
        <v>20649715</v>
      </c>
      <c r="N21" s="25">
        <v>100</v>
      </c>
      <c r="O21" s="26">
        <v>100</v>
      </c>
    </row>
    <row r="22" spans="1:15" s="27" customFormat="1" ht="71.099999999999994" customHeight="1" x14ac:dyDescent="0.2">
      <c r="A22" s="28"/>
      <c r="B22" s="28"/>
      <c r="C22" s="29" t="s">
        <v>82</v>
      </c>
      <c r="D22" s="30"/>
      <c r="E22" s="31" t="s">
        <v>83</v>
      </c>
      <c r="F22" s="32">
        <v>0</v>
      </c>
      <c r="G22" s="32">
        <v>0</v>
      </c>
      <c r="H22" s="32">
        <v>2700000</v>
      </c>
      <c r="I22" s="32">
        <v>2700000</v>
      </c>
      <c r="J22" s="32">
        <v>2700000</v>
      </c>
      <c r="K22" s="32">
        <v>2700000</v>
      </c>
      <c r="L22" s="32">
        <v>0</v>
      </c>
      <c r="M22" s="32">
        <v>2700000</v>
      </c>
      <c r="N22" s="32">
        <v>100</v>
      </c>
      <c r="O22" s="32">
        <v>100</v>
      </c>
    </row>
    <row r="23" spans="1:15" s="27" customFormat="1" ht="71.099999999999994" customHeight="1" x14ac:dyDescent="0.2">
      <c r="A23" s="28"/>
      <c r="B23" s="28"/>
      <c r="C23" s="29" t="s">
        <v>84</v>
      </c>
      <c r="D23" s="30"/>
      <c r="E23" s="31" t="s">
        <v>85</v>
      </c>
      <c r="F23" s="32">
        <v>0</v>
      </c>
      <c r="G23" s="32">
        <v>0</v>
      </c>
      <c r="H23" s="32">
        <v>6071230</v>
      </c>
      <c r="I23" s="32">
        <v>6071230</v>
      </c>
      <c r="J23" s="32">
        <v>6071230</v>
      </c>
      <c r="K23" s="32">
        <v>6071230</v>
      </c>
      <c r="L23" s="32">
        <v>0</v>
      </c>
      <c r="M23" s="32">
        <v>6071230</v>
      </c>
      <c r="N23" s="32">
        <v>100</v>
      </c>
      <c r="O23" s="32">
        <v>100</v>
      </c>
    </row>
    <row r="24" spans="1:15" s="27" customFormat="1" ht="71.099999999999994" customHeight="1" x14ac:dyDescent="0.2">
      <c r="A24" s="28"/>
      <c r="B24" s="28"/>
      <c r="C24" s="29" t="s">
        <v>75</v>
      </c>
      <c r="D24" s="30"/>
      <c r="E24" s="31" t="s">
        <v>86</v>
      </c>
      <c r="F24" s="32">
        <v>0</v>
      </c>
      <c r="G24" s="32">
        <v>0</v>
      </c>
      <c r="H24" s="32">
        <v>378485</v>
      </c>
      <c r="I24" s="32">
        <v>378485</v>
      </c>
      <c r="J24" s="32">
        <v>378485</v>
      </c>
      <c r="K24" s="32">
        <v>378485</v>
      </c>
      <c r="L24" s="32">
        <v>0</v>
      </c>
      <c r="M24" s="32">
        <v>378485</v>
      </c>
      <c r="N24" s="32">
        <v>100</v>
      </c>
      <c r="O24" s="32">
        <v>100</v>
      </c>
    </row>
    <row r="25" spans="1:15" s="27" customFormat="1" ht="71.099999999999994" customHeight="1" x14ac:dyDescent="0.2">
      <c r="A25" s="28"/>
      <c r="B25" s="28"/>
      <c r="C25" s="29" t="s">
        <v>87</v>
      </c>
      <c r="D25" s="30"/>
      <c r="E25" s="31" t="s">
        <v>88</v>
      </c>
      <c r="F25" s="32">
        <v>0</v>
      </c>
      <c r="G25" s="32">
        <v>0</v>
      </c>
      <c r="H25" s="32">
        <v>11500000</v>
      </c>
      <c r="I25" s="32">
        <v>11500000</v>
      </c>
      <c r="J25" s="32">
        <v>11500000</v>
      </c>
      <c r="K25" s="32">
        <v>11500000</v>
      </c>
      <c r="L25" s="32">
        <v>0</v>
      </c>
      <c r="M25" s="32">
        <v>11500000</v>
      </c>
      <c r="N25" s="32">
        <v>100</v>
      </c>
      <c r="O25" s="32">
        <v>100</v>
      </c>
    </row>
    <row r="26" spans="1:15" s="1" customFormat="1" ht="100.35" customHeight="1" x14ac:dyDescent="0.2">
      <c r="A26" s="16"/>
      <c r="B26" s="17" t="s">
        <v>89</v>
      </c>
      <c r="C26" s="16"/>
      <c r="D26" s="16"/>
      <c r="E26" s="18" t="s">
        <v>90</v>
      </c>
      <c r="F26" s="19">
        <v>0</v>
      </c>
      <c r="G26" s="19">
        <v>1279813</v>
      </c>
      <c r="H26" s="19">
        <v>1279813</v>
      </c>
      <c r="I26" s="19">
        <v>1279813</v>
      </c>
      <c r="J26" s="19">
        <v>1279813</v>
      </c>
      <c r="K26" s="19">
        <v>1279813</v>
      </c>
      <c r="L26" s="19">
        <v>0</v>
      </c>
      <c r="M26" s="19">
        <v>1279813</v>
      </c>
      <c r="N26" s="19">
        <v>100</v>
      </c>
      <c r="O26" s="5">
        <v>100</v>
      </c>
    </row>
    <row r="27" spans="1:15" s="1" customFormat="1" ht="2.85" customHeight="1" x14ac:dyDescent="0.2">
      <c r="A27" s="11"/>
      <c r="B27" s="11"/>
      <c r="C27" s="12"/>
      <c r="D27" s="13"/>
      <c r="E27" s="14"/>
      <c r="F27" s="15"/>
      <c r="G27" s="15"/>
      <c r="H27" s="15"/>
      <c r="I27" s="15"/>
      <c r="J27" s="15"/>
      <c r="K27" s="15"/>
      <c r="L27" s="15"/>
      <c r="M27" s="15"/>
      <c r="N27" s="15"/>
      <c r="O27" s="9">
        <v>100</v>
      </c>
    </row>
    <row r="28" spans="1:15" s="1" customFormat="1" ht="32.1" customHeight="1" x14ac:dyDescent="0.2">
      <c r="A28" s="6" t="s">
        <v>32</v>
      </c>
      <c r="B28" s="7"/>
      <c r="C28" s="7"/>
      <c r="D28" s="7"/>
      <c r="E28" s="4" t="s">
        <v>33</v>
      </c>
      <c r="F28" s="5">
        <v>2097391311</v>
      </c>
      <c r="G28" s="5">
        <v>1973427727</v>
      </c>
      <c r="H28" s="5">
        <v>55953421</v>
      </c>
      <c r="I28" s="5">
        <v>55953421</v>
      </c>
      <c r="J28" s="5">
        <v>55953421</v>
      </c>
      <c r="K28" s="5">
        <v>55953421</v>
      </c>
      <c r="L28" s="5">
        <v>0</v>
      </c>
      <c r="M28" s="5">
        <v>55953421</v>
      </c>
      <c r="N28" s="5">
        <v>100</v>
      </c>
      <c r="O28" s="5">
        <v>100</v>
      </c>
    </row>
    <row r="29" spans="1:15" s="1" customFormat="1" ht="217.5" customHeight="1" x14ac:dyDescent="0.2">
      <c r="A29" s="16"/>
      <c r="B29" s="17" t="s">
        <v>91</v>
      </c>
      <c r="C29" s="16"/>
      <c r="D29" s="16"/>
      <c r="E29" s="21" t="s">
        <v>92</v>
      </c>
      <c r="F29" s="19">
        <v>170889241</v>
      </c>
      <c r="G29" s="19">
        <v>55953421</v>
      </c>
      <c r="H29" s="19">
        <v>55953421</v>
      </c>
      <c r="I29" s="19">
        <v>55953421</v>
      </c>
      <c r="J29" s="19">
        <v>55953421</v>
      </c>
      <c r="K29" s="19">
        <v>55953421</v>
      </c>
      <c r="L29" s="19">
        <v>0</v>
      </c>
      <c r="M29" s="19">
        <v>55953421</v>
      </c>
      <c r="N29" s="19">
        <v>100</v>
      </c>
      <c r="O29" s="5">
        <v>100</v>
      </c>
    </row>
    <row r="30" spans="1:15" s="1" customFormat="1" ht="2.85" customHeight="1" x14ac:dyDescent="0.2">
      <c r="A30" s="11"/>
      <c r="B30" s="11"/>
      <c r="C30" s="12"/>
      <c r="D30" s="13"/>
      <c r="E30" s="14"/>
      <c r="F30" s="15"/>
      <c r="G30" s="15"/>
      <c r="H30" s="15"/>
      <c r="I30" s="15"/>
      <c r="J30" s="15"/>
      <c r="K30" s="15"/>
      <c r="L30" s="15"/>
      <c r="M30" s="15"/>
      <c r="N30" s="15"/>
      <c r="O30" s="9">
        <v>100</v>
      </c>
    </row>
    <row r="31" spans="1:15" s="1" customFormat="1" ht="22.35" customHeight="1" x14ac:dyDescent="0.2">
      <c r="A31" s="6" t="s">
        <v>93</v>
      </c>
      <c r="B31" s="7"/>
      <c r="C31" s="7"/>
      <c r="D31" s="7"/>
      <c r="E31" s="4" t="s">
        <v>94</v>
      </c>
      <c r="F31" s="5">
        <v>33495366</v>
      </c>
      <c r="G31" s="5">
        <v>32085801</v>
      </c>
      <c r="H31" s="5">
        <v>312260</v>
      </c>
      <c r="I31" s="5">
        <v>312260</v>
      </c>
      <c r="J31" s="5">
        <v>312260</v>
      </c>
      <c r="K31" s="5">
        <v>312260</v>
      </c>
      <c r="L31" s="5">
        <v>0</v>
      </c>
      <c r="M31" s="5">
        <v>312260</v>
      </c>
      <c r="N31" s="5">
        <v>100</v>
      </c>
      <c r="O31" s="5">
        <v>100</v>
      </c>
    </row>
    <row r="32" spans="1:15" s="1" customFormat="1" ht="80.849999999999994" customHeight="1" x14ac:dyDescent="0.2">
      <c r="A32" s="16"/>
      <c r="B32" s="17" t="s">
        <v>95</v>
      </c>
      <c r="C32" s="16"/>
      <c r="D32" s="16"/>
      <c r="E32" s="18" t="s">
        <v>96</v>
      </c>
      <c r="F32" s="19">
        <v>0</v>
      </c>
      <c r="G32" s="19">
        <v>312260</v>
      </c>
      <c r="H32" s="19">
        <v>312260</v>
      </c>
      <c r="I32" s="19">
        <v>312260</v>
      </c>
      <c r="J32" s="19">
        <v>312260</v>
      </c>
      <c r="K32" s="19">
        <v>312260</v>
      </c>
      <c r="L32" s="19">
        <v>0</v>
      </c>
      <c r="M32" s="19">
        <v>312260</v>
      </c>
      <c r="N32" s="19">
        <v>100</v>
      </c>
      <c r="O32" s="5">
        <v>100</v>
      </c>
    </row>
    <row r="33" spans="1:15" s="1" customFormat="1" ht="2.85" customHeight="1" x14ac:dyDescent="0.2">
      <c r="A33" s="11"/>
      <c r="B33" s="11"/>
      <c r="C33" s="12"/>
      <c r="D33" s="13"/>
      <c r="E33" s="14"/>
      <c r="F33" s="15"/>
      <c r="G33" s="15"/>
      <c r="H33" s="15"/>
      <c r="I33" s="15"/>
      <c r="J33" s="15"/>
      <c r="K33" s="15"/>
      <c r="L33" s="15"/>
      <c r="M33" s="15"/>
      <c r="N33" s="15"/>
      <c r="O33" s="9">
        <v>100</v>
      </c>
    </row>
    <row r="34" spans="1:15" s="1" customFormat="1" ht="32.1" customHeight="1" x14ac:dyDescent="0.2">
      <c r="A34" s="6" t="s">
        <v>43</v>
      </c>
      <c r="B34" s="7"/>
      <c r="C34" s="7"/>
      <c r="D34" s="7"/>
      <c r="E34" s="4" t="s">
        <v>97</v>
      </c>
      <c r="F34" s="5">
        <v>510740821</v>
      </c>
      <c r="G34" s="5">
        <v>413914633</v>
      </c>
      <c r="H34" s="5">
        <v>92784478</v>
      </c>
      <c r="I34" s="5">
        <v>92784478</v>
      </c>
      <c r="J34" s="5">
        <v>92784478</v>
      </c>
      <c r="K34" s="5">
        <v>92784478</v>
      </c>
      <c r="L34" s="5">
        <v>0</v>
      </c>
      <c r="M34" s="5">
        <v>92784478</v>
      </c>
      <c r="N34" s="5">
        <v>100</v>
      </c>
      <c r="O34" s="5">
        <v>100</v>
      </c>
    </row>
    <row r="35" spans="1:15" s="1" customFormat="1" ht="100.35" customHeight="1" x14ac:dyDescent="0.2">
      <c r="A35" s="16"/>
      <c r="B35" s="17" t="s">
        <v>98</v>
      </c>
      <c r="C35" s="16"/>
      <c r="D35" s="16"/>
      <c r="E35" s="18" t="s">
        <v>99</v>
      </c>
      <c r="F35" s="19">
        <v>76280708</v>
      </c>
      <c r="G35" s="19">
        <v>68041545</v>
      </c>
      <c r="H35" s="19">
        <v>68041545</v>
      </c>
      <c r="I35" s="19">
        <v>68041545</v>
      </c>
      <c r="J35" s="19">
        <v>68041545</v>
      </c>
      <c r="K35" s="19">
        <v>68041545</v>
      </c>
      <c r="L35" s="19">
        <v>0</v>
      </c>
      <c r="M35" s="19">
        <v>68041545</v>
      </c>
      <c r="N35" s="19">
        <v>100</v>
      </c>
      <c r="O35" s="5">
        <v>100</v>
      </c>
    </row>
    <row r="36" spans="1:15" s="1" customFormat="1" ht="32.1" customHeight="1" x14ac:dyDescent="0.2">
      <c r="A36" s="7"/>
      <c r="B36" s="7"/>
      <c r="C36" s="8" t="s">
        <v>49</v>
      </c>
      <c r="D36" s="20"/>
      <c r="E36" s="10" t="s">
        <v>50</v>
      </c>
      <c r="F36" s="9">
        <v>0</v>
      </c>
      <c r="G36" s="9">
        <v>0</v>
      </c>
      <c r="H36" s="9">
        <v>55341545</v>
      </c>
      <c r="I36" s="9">
        <v>55341545</v>
      </c>
      <c r="J36" s="9">
        <v>55341545</v>
      </c>
      <c r="K36" s="9">
        <v>55341545</v>
      </c>
      <c r="L36" s="9">
        <v>0</v>
      </c>
      <c r="M36" s="9">
        <v>55341545</v>
      </c>
      <c r="N36" s="9">
        <v>100</v>
      </c>
      <c r="O36" s="9">
        <v>100</v>
      </c>
    </row>
    <row r="37" spans="1:15" s="1" customFormat="1" ht="41.85" customHeight="1" x14ac:dyDescent="0.2">
      <c r="A37" s="7"/>
      <c r="B37" s="7"/>
      <c r="C37" s="8" t="s">
        <v>51</v>
      </c>
      <c r="D37" s="20"/>
      <c r="E37" s="10" t="s">
        <v>52</v>
      </c>
      <c r="F37" s="9">
        <v>0</v>
      </c>
      <c r="G37" s="9">
        <v>0</v>
      </c>
      <c r="H37" s="9">
        <v>12700000</v>
      </c>
      <c r="I37" s="9">
        <v>12700000</v>
      </c>
      <c r="J37" s="9">
        <v>12700000</v>
      </c>
      <c r="K37" s="9">
        <v>12700000</v>
      </c>
      <c r="L37" s="9">
        <v>0</v>
      </c>
      <c r="M37" s="9">
        <v>12700000</v>
      </c>
      <c r="N37" s="9">
        <v>100</v>
      </c>
      <c r="O37" s="9">
        <v>100</v>
      </c>
    </row>
    <row r="38" spans="1:15" s="1" customFormat="1" ht="90.6" customHeight="1" x14ac:dyDescent="0.2">
      <c r="A38" s="16"/>
      <c r="B38" s="17" t="s">
        <v>100</v>
      </c>
      <c r="C38" s="16"/>
      <c r="D38" s="16"/>
      <c r="E38" s="18" t="s">
        <v>101</v>
      </c>
      <c r="F38" s="19">
        <v>18717942</v>
      </c>
      <c r="G38" s="19">
        <v>14748099</v>
      </c>
      <c r="H38" s="19">
        <v>14748099</v>
      </c>
      <c r="I38" s="19">
        <v>14748099</v>
      </c>
      <c r="J38" s="19">
        <v>14748099</v>
      </c>
      <c r="K38" s="19">
        <v>14748099</v>
      </c>
      <c r="L38" s="19">
        <v>0</v>
      </c>
      <c r="M38" s="19">
        <v>14748099</v>
      </c>
      <c r="N38" s="19">
        <v>100</v>
      </c>
      <c r="O38" s="5">
        <v>100</v>
      </c>
    </row>
    <row r="39" spans="1:15" s="1" customFormat="1" ht="2.85" customHeight="1" x14ac:dyDescent="0.2">
      <c r="A39" s="11"/>
      <c r="B39" s="11"/>
      <c r="C39" s="12"/>
      <c r="D39" s="13"/>
      <c r="E39" s="14"/>
      <c r="F39" s="15"/>
      <c r="G39" s="15"/>
      <c r="H39" s="15"/>
      <c r="I39" s="15"/>
      <c r="J39" s="15"/>
      <c r="K39" s="15"/>
      <c r="L39" s="15"/>
      <c r="M39" s="15"/>
      <c r="N39" s="15"/>
      <c r="O39" s="9">
        <v>100</v>
      </c>
    </row>
    <row r="40" spans="1:15" s="1" customFormat="1" ht="129.75" customHeight="1" x14ac:dyDescent="0.2">
      <c r="A40" s="16"/>
      <c r="B40" s="17" t="s">
        <v>102</v>
      </c>
      <c r="C40" s="16"/>
      <c r="D40" s="16"/>
      <c r="E40" s="18" t="s">
        <v>103</v>
      </c>
      <c r="F40" s="19">
        <v>3916838</v>
      </c>
      <c r="G40" s="19">
        <v>3667357</v>
      </c>
      <c r="H40" s="19">
        <v>3667357</v>
      </c>
      <c r="I40" s="19">
        <v>3667357</v>
      </c>
      <c r="J40" s="19">
        <v>3667357</v>
      </c>
      <c r="K40" s="19">
        <v>3667357</v>
      </c>
      <c r="L40" s="19">
        <v>0</v>
      </c>
      <c r="M40" s="19">
        <v>3667357</v>
      </c>
      <c r="N40" s="19">
        <v>100</v>
      </c>
      <c r="O40" s="5">
        <v>100</v>
      </c>
    </row>
    <row r="41" spans="1:15" s="1" customFormat="1" ht="2.85" customHeight="1" x14ac:dyDescent="0.2">
      <c r="A41" s="11"/>
      <c r="B41" s="11"/>
      <c r="C41" s="12"/>
      <c r="D41" s="13"/>
      <c r="E41" s="14"/>
      <c r="F41" s="15"/>
      <c r="G41" s="15"/>
      <c r="H41" s="15"/>
      <c r="I41" s="15"/>
      <c r="J41" s="15"/>
      <c r="K41" s="15"/>
      <c r="L41" s="15"/>
      <c r="M41" s="15"/>
      <c r="N41" s="15"/>
      <c r="O41" s="9">
        <v>100</v>
      </c>
    </row>
    <row r="42" spans="1:15" s="1" customFormat="1" ht="90.6" customHeight="1" x14ac:dyDescent="0.2">
      <c r="A42" s="16"/>
      <c r="B42" s="17" t="s">
        <v>104</v>
      </c>
      <c r="C42" s="16"/>
      <c r="D42" s="16"/>
      <c r="E42" s="18" t="s">
        <v>105</v>
      </c>
      <c r="F42" s="19">
        <v>13425236</v>
      </c>
      <c r="G42" s="19">
        <v>1155545</v>
      </c>
      <c r="H42" s="19">
        <v>1155545</v>
      </c>
      <c r="I42" s="19">
        <v>1155545</v>
      </c>
      <c r="J42" s="19">
        <v>1155545</v>
      </c>
      <c r="K42" s="19">
        <v>1155545</v>
      </c>
      <c r="L42" s="19">
        <v>0</v>
      </c>
      <c r="M42" s="19">
        <v>1155545</v>
      </c>
      <c r="N42" s="19">
        <v>100</v>
      </c>
      <c r="O42" s="5">
        <v>100</v>
      </c>
    </row>
    <row r="43" spans="1:15" s="1" customFormat="1" ht="2.85" customHeight="1" x14ac:dyDescent="0.2">
      <c r="A43" s="11"/>
      <c r="B43" s="11"/>
      <c r="C43" s="12"/>
      <c r="D43" s="13"/>
      <c r="E43" s="14"/>
      <c r="F43" s="15"/>
      <c r="G43" s="15"/>
      <c r="H43" s="15"/>
      <c r="I43" s="15"/>
      <c r="J43" s="15"/>
      <c r="K43" s="15"/>
      <c r="L43" s="15"/>
      <c r="M43" s="15"/>
      <c r="N43" s="15"/>
      <c r="O43" s="9">
        <v>100</v>
      </c>
    </row>
    <row r="44" spans="1:15" s="1" customFormat="1" ht="110.25" customHeight="1" x14ac:dyDescent="0.2">
      <c r="A44" s="16"/>
      <c r="B44" s="17" t="s">
        <v>106</v>
      </c>
      <c r="C44" s="16"/>
      <c r="D44" s="16"/>
      <c r="E44" s="18" t="s">
        <v>107</v>
      </c>
      <c r="F44" s="19">
        <v>2300140</v>
      </c>
      <c r="G44" s="19">
        <v>2089282</v>
      </c>
      <c r="H44" s="19">
        <v>2089282</v>
      </c>
      <c r="I44" s="19">
        <v>2089282</v>
      </c>
      <c r="J44" s="19">
        <v>2089282</v>
      </c>
      <c r="K44" s="19">
        <v>2089282</v>
      </c>
      <c r="L44" s="19">
        <v>0</v>
      </c>
      <c r="M44" s="19">
        <v>2089282</v>
      </c>
      <c r="N44" s="19">
        <v>100</v>
      </c>
      <c r="O44" s="5">
        <v>100</v>
      </c>
    </row>
    <row r="45" spans="1:15" s="1" customFormat="1" ht="2.85" customHeight="1" x14ac:dyDescent="0.2">
      <c r="A45" s="11"/>
      <c r="B45" s="11"/>
      <c r="C45" s="12"/>
      <c r="D45" s="13"/>
      <c r="E45" s="14"/>
      <c r="F45" s="15"/>
      <c r="G45" s="15"/>
      <c r="H45" s="15"/>
      <c r="I45" s="15"/>
      <c r="J45" s="15"/>
      <c r="K45" s="15"/>
      <c r="L45" s="15"/>
      <c r="M45" s="15"/>
      <c r="N45" s="15"/>
      <c r="O45" s="9">
        <v>100</v>
      </c>
    </row>
    <row r="46" spans="1:15" s="1" customFormat="1" ht="90.6" customHeight="1" x14ac:dyDescent="0.2">
      <c r="A46" s="16"/>
      <c r="B46" s="17" t="s">
        <v>108</v>
      </c>
      <c r="C46" s="16"/>
      <c r="D46" s="16"/>
      <c r="E46" s="18" t="s">
        <v>109</v>
      </c>
      <c r="F46" s="19">
        <v>1610782</v>
      </c>
      <c r="G46" s="19">
        <v>982151</v>
      </c>
      <c r="H46" s="19">
        <v>982151</v>
      </c>
      <c r="I46" s="19">
        <v>982151</v>
      </c>
      <c r="J46" s="19">
        <v>982151</v>
      </c>
      <c r="K46" s="19">
        <v>982151</v>
      </c>
      <c r="L46" s="19">
        <v>0</v>
      </c>
      <c r="M46" s="19">
        <v>982151</v>
      </c>
      <c r="N46" s="19">
        <v>100</v>
      </c>
      <c r="O46" s="5">
        <v>100</v>
      </c>
    </row>
    <row r="47" spans="1:15" s="1" customFormat="1" ht="2.85" customHeight="1" x14ac:dyDescent="0.2">
      <c r="A47" s="11"/>
      <c r="B47" s="11"/>
      <c r="C47" s="12"/>
      <c r="D47" s="13"/>
      <c r="E47" s="14"/>
      <c r="F47" s="15"/>
      <c r="G47" s="15"/>
      <c r="H47" s="15"/>
      <c r="I47" s="15"/>
      <c r="J47" s="15"/>
      <c r="K47" s="15"/>
      <c r="L47" s="15"/>
      <c r="M47" s="15"/>
      <c r="N47" s="15"/>
      <c r="O47" s="9">
        <v>100</v>
      </c>
    </row>
    <row r="48" spans="1:15" s="1" customFormat="1" ht="110.25" customHeight="1" x14ac:dyDescent="0.2">
      <c r="A48" s="16"/>
      <c r="B48" s="17" t="s">
        <v>110</v>
      </c>
      <c r="C48" s="16"/>
      <c r="D48" s="16"/>
      <c r="E48" s="18" t="s">
        <v>111</v>
      </c>
      <c r="F48" s="19" t="s">
        <v>77</v>
      </c>
      <c r="G48" s="19" t="s">
        <v>77</v>
      </c>
      <c r="H48" s="19">
        <v>2100499</v>
      </c>
      <c r="I48" s="19">
        <v>2100499</v>
      </c>
      <c r="J48" s="19">
        <v>2100499</v>
      </c>
      <c r="K48" s="19">
        <v>2100499</v>
      </c>
      <c r="L48" s="19">
        <v>0</v>
      </c>
      <c r="M48" s="19">
        <v>2100499</v>
      </c>
      <c r="N48" s="19">
        <v>100</v>
      </c>
      <c r="O48" s="5">
        <v>100</v>
      </c>
    </row>
    <row r="49" spans="1:15" s="1" customFormat="1" ht="2.85" customHeight="1" x14ac:dyDescent="0.2">
      <c r="A49" s="11"/>
      <c r="B49" s="11"/>
      <c r="C49" s="12"/>
      <c r="D49" s="13"/>
      <c r="E49" s="14"/>
      <c r="F49" s="15"/>
      <c r="G49" s="15"/>
      <c r="H49" s="15"/>
      <c r="I49" s="15"/>
      <c r="J49" s="15"/>
      <c r="K49" s="15"/>
      <c r="L49" s="15"/>
      <c r="M49" s="15"/>
      <c r="N49" s="15"/>
      <c r="O49" s="9">
        <v>100</v>
      </c>
    </row>
    <row r="50" spans="1:15" s="1" customFormat="1" ht="41.85" customHeight="1" x14ac:dyDescent="0.2">
      <c r="A50" s="6" t="s">
        <v>112</v>
      </c>
      <c r="B50" s="7"/>
      <c r="C50" s="7"/>
      <c r="D50" s="7"/>
      <c r="E50" s="4" t="s">
        <v>113</v>
      </c>
      <c r="F50" s="5">
        <v>2394503839</v>
      </c>
      <c r="G50" s="5">
        <v>2278659466</v>
      </c>
      <c r="H50" s="5">
        <v>331609988</v>
      </c>
      <c r="I50" s="5">
        <v>331609988</v>
      </c>
      <c r="J50" s="5">
        <v>331609988</v>
      </c>
      <c r="K50" s="5">
        <v>331609988</v>
      </c>
      <c r="L50" s="5">
        <v>0</v>
      </c>
      <c r="M50" s="5">
        <v>331609988</v>
      </c>
      <c r="N50" s="5">
        <v>100</v>
      </c>
      <c r="O50" s="5">
        <v>100</v>
      </c>
    </row>
    <row r="51" spans="1:15" s="1" customFormat="1" ht="178.5" customHeight="1" x14ac:dyDescent="0.2">
      <c r="A51" s="16"/>
      <c r="B51" s="17" t="s">
        <v>31</v>
      </c>
      <c r="C51" s="16"/>
      <c r="D51" s="16"/>
      <c r="E51" s="21" t="s">
        <v>114</v>
      </c>
      <c r="F51" s="19">
        <v>148638</v>
      </c>
      <c r="G51" s="19">
        <v>143691</v>
      </c>
      <c r="H51" s="19">
        <v>143691</v>
      </c>
      <c r="I51" s="19">
        <v>143691</v>
      </c>
      <c r="J51" s="19">
        <v>143691</v>
      </c>
      <c r="K51" s="19">
        <v>143691</v>
      </c>
      <c r="L51" s="19">
        <v>0</v>
      </c>
      <c r="M51" s="19">
        <v>143691</v>
      </c>
      <c r="N51" s="19">
        <v>100</v>
      </c>
      <c r="O51" s="5">
        <v>100</v>
      </c>
    </row>
    <row r="52" spans="1:15" s="1" customFormat="1" ht="2.85" customHeight="1" x14ac:dyDescent="0.2">
      <c r="A52" s="11"/>
      <c r="B52" s="11"/>
      <c r="C52" s="12"/>
      <c r="D52" s="13"/>
      <c r="E52" s="14"/>
      <c r="F52" s="15"/>
      <c r="G52" s="15"/>
      <c r="H52" s="15"/>
      <c r="I52" s="15"/>
      <c r="J52" s="15"/>
      <c r="K52" s="15"/>
      <c r="L52" s="15"/>
      <c r="M52" s="15"/>
      <c r="N52" s="15"/>
      <c r="O52" s="9">
        <v>100</v>
      </c>
    </row>
    <row r="53" spans="1:15" s="1" customFormat="1" ht="90.6" customHeight="1" x14ac:dyDescent="0.2">
      <c r="A53" s="16"/>
      <c r="B53" s="17" t="s">
        <v>115</v>
      </c>
      <c r="C53" s="16"/>
      <c r="D53" s="16"/>
      <c r="E53" s="18" t="s">
        <v>116</v>
      </c>
      <c r="F53" s="19">
        <v>326407949</v>
      </c>
      <c r="G53" s="19">
        <v>311233193</v>
      </c>
      <c r="H53" s="19">
        <v>311233193</v>
      </c>
      <c r="I53" s="19">
        <v>311233193</v>
      </c>
      <c r="J53" s="19">
        <v>311233193</v>
      </c>
      <c r="K53" s="19">
        <v>311233193</v>
      </c>
      <c r="L53" s="19">
        <v>0</v>
      </c>
      <c r="M53" s="19">
        <v>311233193</v>
      </c>
      <c r="N53" s="19">
        <v>100</v>
      </c>
      <c r="O53" s="5">
        <v>100</v>
      </c>
    </row>
    <row r="54" spans="1:15" s="1" customFormat="1" ht="61.35" customHeight="1" x14ac:dyDescent="0.2">
      <c r="A54" s="7"/>
      <c r="B54" s="7"/>
      <c r="C54" s="8" t="s">
        <v>82</v>
      </c>
      <c r="D54" s="20"/>
      <c r="E54" s="10" t="s">
        <v>117</v>
      </c>
      <c r="F54" s="9">
        <v>0</v>
      </c>
      <c r="G54" s="9">
        <v>0</v>
      </c>
      <c r="H54" s="9">
        <v>261103282</v>
      </c>
      <c r="I54" s="9">
        <v>261103282</v>
      </c>
      <c r="J54" s="9">
        <v>261103282</v>
      </c>
      <c r="K54" s="9">
        <v>261103282</v>
      </c>
      <c r="L54" s="9">
        <v>0</v>
      </c>
      <c r="M54" s="9">
        <v>261103282</v>
      </c>
      <c r="N54" s="9">
        <v>100</v>
      </c>
      <c r="O54" s="9">
        <v>100</v>
      </c>
    </row>
    <row r="55" spans="1:15" s="1" customFormat="1" ht="41.85" customHeight="1" x14ac:dyDescent="0.2">
      <c r="A55" s="7"/>
      <c r="B55" s="7"/>
      <c r="C55" s="8" t="s">
        <v>84</v>
      </c>
      <c r="D55" s="20"/>
      <c r="E55" s="10" t="s">
        <v>118</v>
      </c>
      <c r="F55" s="9">
        <v>0</v>
      </c>
      <c r="G55" s="9">
        <v>0</v>
      </c>
      <c r="H55" s="9">
        <v>50129911</v>
      </c>
      <c r="I55" s="9">
        <v>50129911</v>
      </c>
      <c r="J55" s="9">
        <v>50129911</v>
      </c>
      <c r="K55" s="9">
        <v>50129911</v>
      </c>
      <c r="L55" s="9">
        <v>0</v>
      </c>
      <c r="M55" s="9">
        <v>50129911</v>
      </c>
      <c r="N55" s="9">
        <v>100</v>
      </c>
      <c r="O55" s="9">
        <v>100</v>
      </c>
    </row>
    <row r="56" spans="1:15" s="1" customFormat="1" ht="71.099999999999994" customHeight="1" x14ac:dyDescent="0.2">
      <c r="A56" s="16"/>
      <c r="B56" s="17" t="s">
        <v>119</v>
      </c>
      <c r="C56" s="16"/>
      <c r="D56" s="16"/>
      <c r="E56" s="18" t="s">
        <v>120</v>
      </c>
      <c r="F56" s="19">
        <v>430682</v>
      </c>
      <c r="G56" s="19">
        <v>398269</v>
      </c>
      <c r="H56" s="19">
        <v>398269</v>
      </c>
      <c r="I56" s="19">
        <v>398269</v>
      </c>
      <c r="J56" s="19">
        <v>398269</v>
      </c>
      <c r="K56" s="19">
        <v>398269</v>
      </c>
      <c r="L56" s="19">
        <v>0</v>
      </c>
      <c r="M56" s="19">
        <v>398269</v>
      </c>
      <c r="N56" s="19">
        <v>100</v>
      </c>
      <c r="O56" s="5">
        <v>100</v>
      </c>
    </row>
    <row r="57" spans="1:15" s="1" customFormat="1" ht="2.85" customHeight="1" x14ac:dyDescent="0.2">
      <c r="A57" s="11"/>
      <c r="B57" s="11"/>
      <c r="C57" s="12"/>
      <c r="D57" s="13"/>
      <c r="E57" s="14"/>
      <c r="F57" s="15"/>
      <c r="G57" s="15"/>
      <c r="H57" s="15"/>
      <c r="I57" s="15"/>
      <c r="J57" s="15"/>
      <c r="K57" s="15"/>
      <c r="L57" s="15"/>
      <c r="M57" s="15"/>
      <c r="N57" s="15"/>
      <c r="O57" s="9">
        <v>100</v>
      </c>
    </row>
    <row r="58" spans="1:15" s="1" customFormat="1" ht="80.849999999999994" customHeight="1" x14ac:dyDescent="0.2">
      <c r="A58" s="16"/>
      <c r="B58" s="17" t="s">
        <v>51</v>
      </c>
      <c r="C58" s="16"/>
      <c r="D58" s="16"/>
      <c r="E58" s="18" t="s">
        <v>121</v>
      </c>
      <c r="F58" s="19">
        <v>84243</v>
      </c>
      <c r="G58" s="19">
        <v>79238</v>
      </c>
      <c r="H58" s="19">
        <v>79238</v>
      </c>
      <c r="I58" s="19">
        <v>79238</v>
      </c>
      <c r="J58" s="19">
        <v>79238</v>
      </c>
      <c r="K58" s="19">
        <v>79238</v>
      </c>
      <c r="L58" s="19">
        <v>0</v>
      </c>
      <c r="M58" s="19">
        <v>79238</v>
      </c>
      <c r="N58" s="19">
        <v>100</v>
      </c>
      <c r="O58" s="5">
        <v>100</v>
      </c>
    </row>
    <row r="59" spans="1:15" s="1" customFormat="1" ht="2.85" customHeight="1" x14ac:dyDescent="0.2">
      <c r="A59" s="11"/>
      <c r="B59" s="11"/>
      <c r="C59" s="12"/>
      <c r="D59" s="13"/>
      <c r="E59" s="14"/>
      <c r="F59" s="15"/>
      <c r="G59" s="15"/>
      <c r="H59" s="15"/>
      <c r="I59" s="15"/>
      <c r="J59" s="15"/>
      <c r="K59" s="15"/>
      <c r="L59" s="15"/>
      <c r="M59" s="15"/>
      <c r="N59" s="15"/>
      <c r="O59" s="9">
        <v>100</v>
      </c>
    </row>
    <row r="60" spans="1:15" s="1" customFormat="1" ht="80.849999999999994" customHeight="1" x14ac:dyDescent="0.2">
      <c r="A60" s="16"/>
      <c r="B60" s="17" t="s">
        <v>53</v>
      </c>
      <c r="C60" s="16"/>
      <c r="D60" s="16"/>
      <c r="E60" s="18" t="s">
        <v>122</v>
      </c>
      <c r="F60" s="19">
        <v>543746</v>
      </c>
      <c r="G60" s="19">
        <v>525518</v>
      </c>
      <c r="H60" s="19">
        <v>525518</v>
      </c>
      <c r="I60" s="19">
        <v>525518</v>
      </c>
      <c r="J60" s="19">
        <v>525518</v>
      </c>
      <c r="K60" s="19">
        <v>525518</v>
      </c>
      <c r="L60" s="19">
        <v>0</v>
      </c>
      <c r="M60" s="19">
        <v>525518</v>
      </c>
      <c r="N60" s="19">
        <v>100</v>
      </c>
      <c r="O60" s="5">
        <v>100</v>
      </c>
    </row>
    <row r="61" spans="1:15" s="1" customFormat="1" ht="2.85" customHeight="1" x14ac:dyDescent="0.2">
      <c r="A61" s="11"/>
      <c r="B61" s="11"/>
      <c r="C61" s="12"/>
      <c r="D61" s="13"/>
      <c r="E61" s="14"/>
      <c r="F61" s="15"/>
      <c r="G61" s="15"/>
      <c r="H61" s="15"/>
      <c r="I61" s="15"/>
      <c r="J61" s="15"/>
      <c r="K61" s="15"/>
      <c r="L61" s="15"/>
      <c r="M61" s="15"/>
      <c r="N61" s="15"/>
      <c r="O61" s="9">
        <v>100</v>
      </c>
    </row>
    <row r="62" spans="1:15" s="1" customFormat="1" ht="71.099999999999994" customHeight="1" x14ac:dyDescent="0.2">
      <c r="A62" s="16"/>
      <c r="B62" s="17" t="s">
        <v>55</v>
      </c>
      <c r="C62" s="16"/>
      <c r="D62" s="16"/>
      <c r="E62" s="18" t="s">
        <v>123</v>
      </c>
      <c r="F62" s="19">
        <v>6801723</v>
      </c>
      <c r="G62" s="19">
        <v>4967641</v>
      </c>
      <c r="H62" s="19">
        <v>4967641</v>
      </c>
      <c r="I62" s="19">
        <v>4967641</v>
      </c>
      <c r="J62" s="19">
        <v>4967641</v>
      </c>
      <c r="K62" s="19">
        <v>4967641</v>
      </c>
      <c r="L62" s="19">
        <v>0</v>
      </c>
      <c r="M62" s="19">
        <v>4967641</v>
      </c>
      <c r="N62" s="19">
        <v>100</v>
      </c>
      <c r="O62" s="5">
        <v>100</v>
      </c>
    </row>
    <row r="63" spans="1:15" s="1" customFormat="1" ht="32.1" customHeight="1" x14ac:dyDescent="0.2">
      <c r="A63" s="7"/>
      <c r="B63" s="7"/>
      <c r="C63" s="8" t="s">
        <v>82</v>
      </c>
      <c r="D63" s="20"/>
      <c r="E63" s="10" t="s">
        <v>124</v>
      </c>
      <c r="F63" s="9">
        <v>0</v>
      </c>
      <c r="G63" s="9">
        <v>0</v>
      </c>
      <c r="H63" s="9">
        <v>189196</v>
      </c>
      <c r="I63" s="9">
        <v>189196</v>
      </c>
      <c r="J63" s="9">
        <v>189196</v>
      </c>
      <c r="K63" s="9">
        <v>189196</v>
      </c>
      <c r="L63" s="9">
        <v>0</v>
      </c>
      <c r="M63" s="9">
        <v>189196</v>
      </c>
      <c r="N63" s="9">
        <v>100</v>
      </c>
      <c r="O63" s="9">
        <v>100</v>
      </c>
    </row>
    <row r="64" spans="1:15" s="1" customFormat="1" ht="51.6" customHeight="1" x14ac:dyDescent="0.2">
      <c r="A64" s="7"/>
      <c r="B64" s="7"/>
      <c r="C64" s="8" t="s">
        <v>84</v>
      </c>
      <c r="D64" s="20"/>
      <c r="E64" s="10" t="s">
        <v>125</v>
      </c>
      <c r="F64" s="9">
        <v>0</v>
      </c>
      <c r="G64" s="9">
        <v>0</v>
      </c>
      <c r="H64" s="9">
        <v>595978</v>
      </c>
      <c r="I64" s="9">
        <v>595978</v>
      </c>
      <c r="J64" s="9">
        <v>595978</v>
      </c>
      <c r="K64" s="9">
        <v>595978</v>
      </c>
      <c r="L64" s="9">
        <v>0</v>
      </c>
      <c r="M64" s="9">
        <v>595978</v>
      </c>
      <c r="N64" s="9">
        <v>100</v>
      </c>
      <c r="O64" s="9">
        <v>100</v>
      </c>
    </row>
    <row r="65" spans="1:15" s="1" customFormat="1" ht="51.6" customHeight="1" x14ac:dyDescent="0.2">
      <c r="A65" s="7"/>
      <c r="B65" s="7"/>
      <c r="C65" s="8" t="s">
        <v>30</v>
      </c>
      <c r="D65" s="20"/>
      <c r="E65" s="10" t="s">
        <v>126</v>
      </c>
      <c r="F65" s="9">
        <v>0</v>
      </c>
      <c r="G65" s="9">
        <v>0</v>
      </c>
      <c r="H65" s="9">
        <v>2420711</v>
      </c>
      <c r="I65" s="9">
        <v>2420711</v>
      </c>
      <c r="J65" s="9">
        <v>2420711</v>
      </c>
      <c r="K65" s="9">
        <v>2420711</v>
      </c>
      <c r="L65" s="9">
        <v>0</v>
      </c>
      <c r="M65" s="9">
        <v>2420711</v>
      </c>
      <c r="N65" s="9">
        <v>100</v>
      </c>
      <c r="O65" s="9">
        <v>100</v>
      </c>
    </row>
    <row r="66" spans="1:15" s="1" customFormat="1" ht="41.85" customHeight="1" x14ac:dyDescent="0.2">
      <c r="A66" s="7"/>
      <c r="B66" s="7"/>
      <c r="C66" s="8" t="s">
        <v>127</v>
      </c>
      <c r="D66" s="20"/>
      <c r="E66" s="10" t="s">
        <v>128</v>
      </c>
      <c r="F66" s="9">
        <v>0</v>
      </c>
      <c r="G66" s="9">
        <v>0</v>
      </c>
      <c r="H66" s="9">
        <v>1004706</v>
      </c>
      <c r="I66" s="9">
        <v>1004706</v>
      </c>
      <c r="J66" s="9">
        <v>1004706</v>
      </c>
      <c r="K66" s="9">
        <v>1004706</v>
      </c>
      <c r="L66" s="9">
        <v>0</v>
      </c>
      <c r="M66" s="9">
        <v>1004706</v>
      </c>
      <c r="N66" s="9">
        <v>100</v>
      </c>
      <c r="O66" s="9">
        <v>100</v>
      </c>
    </row>
    <row r="67" spans="1:15" s="1" customFormat="1" ht="41.85" customHeight="1" x14ac:dyDescent="0.2">
      <c r="A67" s="7"/>
      <c r="B67" s="7"/>
      <c r="C67" s="8" t="s">
        <v>87</v>
      </c>
      <c r="D67" s="20"/>
      <c r="E67" s="10" t="s">
        <v>129</v>
      </c>
      <c r="F67" s="9">
        <v>0</v>
      </c>
      <c r="G67" s="9">
        <v>0</v>
      </c>
      <c r="H67" s="9">
        <v>757050</v>
      </c>
      <c r="I67" s="9">
        <v>757050</v>
      </c>
      <c r="J67" s="9">
        <v>757050</v>
      </c>
      <c r="K67" s="9">
        <v>757050</v>
      </c>
      <c r="L67" s="9">
        <v>0</v>
      </c>
      <c r="M67" s="9">
        <v>757050</v>
      </c>
      <c r="N67" s="9">
        <v>100</v>
      </c>
      <c r="O67" s="9">
        <v>100</v>
      </c>
    </row>
    <row r="68" spans="1:15" s="1" customFormat="1" ht="100.35" customHeight="1" x14ac:dyDescent="0.2">
      <c r="A68" s="16"/>
      <c r="B68" s="17" t="s">
        <v>130</v>
      </c>
      <c r="C68" s="16"/>
      <c r="D68" s="16"/>
      <c r="E68" s="18" t="s">
        <v>131</v>
      </c>
      <c r="F68" s="19">
        <v>5752023</v>
      </c>
      <c r="G68" s="19">
        <v>5732175</v>
      </c>
      <c r="H68" s="19">
        <v>5732175</v>
      </c>
      <c r="I68" s="19">
        <v>5732175</v>
      </c>
      <c r="J68" s="19">
        <v>5732175</v>
      </c>
      <c r="K68" s="19">
        <v>5732175</v>
      </c>
      <c r="L68" s="19">
        <v>0</v>
      </c>
      <c r="M68" s="19">
        <v>5732175</v>
      </c>
      <c r="N68" s="19">
        <v>100</v>
      </c>
      <c r="O68" s="5">
        <v>100</v>
      </c>
    </row>
    <row r="69" spans="1:15" s="1" customFormat="1" ht="2.85" customHeight="1" x14ac:dyDescent="0.2">
      <c r="A69" s="11"/>
      <c r="B69" s="11"/>
      <c r="C69" s="12"/>
      <c r="D69" s="13"/>
      <c r="E69" s="14"/>
      <c r="F69" s="15"/>
      <c r="G69" s="15"/>
      <c r="H69" s="15"/>
      <c r="I69" s="15"/>
      <c r="J69" s="15"/>
      <c r="K69" s="15"/>
      <c r="L69" s="15"/>
      <c r="M69" s="15"/>
      <c r="N69" s="15"/>
      <c r="O69" s="9">
        <v>100</v>
      </c>
    </row>
    <row r="70" spans="1:15" s="1" customFormat="1" ht="71.099999999999994" customHeight="1" x14ac:dyDescent="0.2">
      <c r="A70" s="16"/>
      <c r="B70" s="17" t="s">
        <v>132</v>
      </c>
      <c r="C70" s="16"/>
      <c r="D70" s="16"/>
      <c r="E70" s="18" t="s">
        <v>133</v>
      </c>
      <c r="F70" s="19">
        <v>448646</v>
      </c>
      <c r="G70" s="19">
        <v>416896</v>
      </c>
      <c r="H70" s="19">
        <v>416896</v>
      </c>
      <c r="I70" s="19">
        <v>416896</v>
      </c>
      <c r="J70" s="19">
        <v>416896</v>
      </c>
      <c r="K70" s="19">
        <v>416896</v>
      </c>
      <c r="L70" s="19">
        <v>0</v>
      </c>
      <c r="M70" s="19">
        <v>416896</v>
      </c>
      <c r="N70" s="19">
        <v>100</v>
      </c>
      <c r="O70" s="5">
        <v>100</v>
      </c>
    </row>
    <row r="71" spans="1:15" s="1" customFormat="1" ht="2.85" customHeight="1" x14ac:dyDescent="0.2">
      <c r="A71" s="11"/>
      <c r="B71" s="11"/>
      <c r="C71" s="12"/>
      <c r="D71" s="13"/>
      <c r="E71" s="14"/>
      <c r="F71" s="15"/>
      <c r="G71" s="15"/>
      <c r="H71" s="15"/>
      <c r="I71" s="15"/>
      <c r="J71" s="15"/>
      <c r="K71" s="15"/>
      <c r="L71" s="15"/>
      <c r="M71" s="15"/>
      <c r="N71" s="15"/>
      <c r="O71" s="9">
        <v>100</v>
      </c>
    </row>
    <row r="72" spans="1:15" s="1" customFormat="1" ht="71.099999999999994" customHeight="1" x14ac:dyDescent="0.2">
      <c r="A72" s="16"/>
      <c r="B72" s="17" t="s">
        <v>134</v>
      </c>
      <c r="C72" s="16"/>
      <c r="D72" s="16"/>
      <c r="E72" s="18" t="s">
        <v>135</v>
      </c>
      <c r="F72" s="19" t="s">
        <v>77</v>
      </c>
      <c r="G72" s="19" t="s">
        <v>77</v>
      </c>
      <c r="H72" s="19">
        <v>8080643</v>
      </c>
      <c r="I72" s="19">
        <v>8080643</v>
      </c>
      <c r="J72" s="19">
        <v>8080643</v>
      </c>
      <c r="K72" s="19">
        <v>8080643</v>
      </c>
      <c r="L72" s="19">
        <v>0</v>
      </c>
      <c r="M72" s="19">
        <v>8080643</v>
      </c>
      <c r="N72" s="19">
        <v>100</v>
      </c>
      <c r="O72" s="5">
        <v>100</v>
      </c>
    </row>
    <row r="73" spans="1:15" s="1" customFormat="1" ht="2.85" customHeight="1" x14ac:dyDescent="0.2">
      <c r="A73" s="11"/>
      <c r="B73" s="11"/>
      <c r="C73" s="12"/>
      <c r="D73" s="13"/>
      <c r="E73" s="14"/>
      <c r="F73" s="15"/>
      <c r="G73" s="15"/>
      <c r="H73" s="15"/>
      <c r="I73" s="15"/>
      <c r="J73" s="15"/>
      <c r="K73" s="15"/>
      <c r="L73" s="15"/>
      <c r="M73" s="15"/>
      <c r="N73" s="15"/>
      <c r="O73" s="9">
        <v>100</v>
      </c>
    </row>
    <row r="74" spans="1:15" s="1" customFormat="1" ht="178.5" customHeight="1" x14ac:dyDescent="0.2">
      <c r="A74" s="16"/>
      <c r="B74" s="17" t="s">
        <v>136</v>
      </c>
      <c r="C74" s="16"/>
      <c r="D74" s="16"/>
      <c r="E74" s="21" t="s">
        <v>137</v>
      </c>
      <c r="F74" s="19" t="s">
        <v>77</v>
      </c>
      <c r="G74" s="19" t="s">
        <v>77</v>
      </c>
      <c r="H74" s="19">
        <v>32724</v>
      </c>
      <c r="I74" s="19">
        <v>32724</v>
      </c>
      <c r="J74" s="19">
        <v>32724</v>
      </c>
      <c r="K74" s="19">
        <v>32724</v>
      </c>
      <c r="L74" s="19">
        <v>0</v>
      </c>
      <c r="M74" s="19">
        <v>32724</v>
      </c>
      <c r="N74" s="19">
        <v>100</v>
      </c>
      <c r="O74" s="5">
        <v>100</v>
      </c>
    </row>
    <row r="75" spans="1:15" s="1" customFormat="1" ht="2.85" customHeight="1" x14ac:dyDescent="0.2">
      <c r="A75" s="11"/>
      <c r="B75" s="11"/>
      <c r="C75" s="12"/>
      <c r="D75" s="13"/>
      <c r="E75" s="14"/>
      <c r="F75" s="15"/>
      <c r="G75" s="15"/>
      <c r="H75" s="15"/>
      <c r="I75" s="15"/>
      <c r="J75" s="15"/>
      <c r="K75" s="15"/>
      <c r="L75" s="15"/>
      <c r="M75" s="15"/>
      <c r="N75" s="15"/>
      <c r="O75" s="9">
        <v>100</v>
      </c>
    </row>
    <row r="76" spans="1:15" s="1" customFormat="1" ht="32.1" customHeight="1" x14ac:dyDescent="0.2">
      <c r="A76" s="6" t="s">
        <v>46</v>
      </c>
      <c r="B76" s="7"/>
      <c r="C76" s="7"/>
      <c r="D76" s="7"/>
      <c r="E76" s="4" t="s">
        <v>47</v>
      </c>
      <c r="F76" s="5">
        <v>77889005</v>
      </c>
      <c r="G76" s="5">
        <v>68229774</v>
      </c>
      <c r="H76" s="5">
        <v>364669</v>
      </c>
      <c r="I76" s="5">
        <v>364669</v>
      </c>
      <c r="J76" s="5">
        <v>364669</v>
      </c>
      <c r="K76" s="5">
        <v>364669</v>
      </c>
      <c r="L76" s="5">
        <v>0</v>
      </c>
      <c r="M76" s="5">
        <v>364669</v>
      </c>
      <c r="N76" s="5">
        <v>100</v>
      </c>
      <c r="O76" s="5">
        <v>100</v>
      </c>
    </row>
    <row r="77" spans="1:15" s="1" customFormat="1" ht="90.6" customHeight="1" x14ac:dyDescent="0.2">
      <c r="A77" s="16"/>
      <c r="B77" s="17" t="s">
        <v>78</v>
      </c>
      <c r="C77" s="16"/>
      <c r="D77" s="16"/>
      <c r="E77" s="18" t="s">
        <v>79</v>
      </c>
      <c r="F77" s="19" t="s">
        <v>77</v>
      </c>
      <c r="G77" s="19" t="s">
        <v>77</v>
      </c>
      <c r="H77" s="19">
        <v>364669</v>
      </c>
      <c r="I77" s="19">
        <v>364669</v>
      </c>
      <c r="J77" s="19">
        <v>364669</v>
      </c>
      <c r="K77" s="19">
        <v>364669</v>
      </c>
      <c r="L77" s="19">
        <v>0</v>
      </c>
      <c r="M77" s="19">
        <v>364669</v>
      </c>
      <c r="N77" s="19">
        <v>100</v>
      </c>
      <c r="O77" s="5">
        <v>100</v>
      </c>
    </row>
    <row r="78" spans="1:15" s="1" customFormat="1" ht="2.85" customHeight="1" x14ac:dyDescent="0.2">
      <c r="A78" s="11"/>
      <c r="B78" s="11"/>
      <c r="C78" s="12"/>
      <c r="D78" s="13"/>
      <c r="E78" s="14"/>
      <c r="F78" s="15"/>
      <c r="G78" s="15"/>
      <c r="H78" s="15"/>
      <c r="I78" s="15"/>
      <c r="J78" s="15"/>
      <c r="K78" s="15"/>
      <c r="L78" s="15"/>
      <c r="M78" s="15"/>
      <c r="N78" s="15"/>
      <c r="O78" s="9">
        <v>100</v>
      </c>
    </row>
    <row r="79" spans="1:15" s="1" customFormat="1" ht="32.1" customHeight="1" x14ac:dyDescent="0.2">
      <c r="A79" s="6" t="s">
        <v>138</v>
      </c>
      <c r="B79" s="7"/>
      <c r="C79" s="7"/>
      <c r="D79" s="7"/>
      <c r="E79" s="4" t="s">
        <v>139</v>
      </c>
      <c r="F79" s="5">
        <v>74500318</v>
      </c>
      <c r="G79" s="5">
        <v>75887735</v>
      </c>
      <c r="H79" s="5">
        <v>1994745.9</v>
      </c>
      <c r="I79" s="5">
        <v>1994745.9</v>
      </c>
      <c r="J79" s="5">
        <v>1994745.9</v>
      </c>
      <c r="K79" s="5">
        <v>1994745.8470000001</v>
      </c>
      <c r="L79" s="5">
        <v>0</v>
      </c>
      <c r="M79" s="5">
        <v>1994745.8470000001</v>
      </c>
      <c r="N79" s="5">
        <v>99.999997343019984</v>
      </c>
      <c r="O79" s="5">
        <v>99.999997343019984</v>
      </c>
    </row>
    <row r="80" spans="1:15" s="1" customFormat="1" ht="90.6" customHeight="1" x14ac:dyDescent="0.2">
      <c r="A80" s="16"/>
      <c r="B80" s="17" t="s">
        <v>78</v>
      </c>
      <c r="C80" s="16"/>
      <c r="D80" s="16"/>
      <c r="E80" s="18" t="s">
        <v>79</v>
      </c>
      <c r="F80" s="19" t="s">
        <v>77</v>
      </c>
      <c r="G80" s="19" t="s">
        <v>77</v>
      </c>
      <c r="H80" s="19">
        <v>1994745.9</v>
      </c>
      <c r="I80" s="19">
        <v>1994745.9</v>
      </c>
      <c r="J80" s="19">
        <v>1994745.9</v>
      </c>
      <c r="K80" s="19">
        <v>1994745.8470000001</v>
      </c>
      <c r="L80" s="19">
        <v>0</v>
      </c>
      <c r="M80" s="19">
        <v>1994745.8470000001</v>
      </c>
      <c r="N80" s="19">
        <v>99.999997343019984</v>
      </c>
      <c r="O80" s="5">
        <v>99.999997343019984</v>
      </c>
    </row>
    <row r="81" spans="1:15" s="1" customFormat="1" ht="2.85" customHeight="1" x14ac:dyDescent="0.2">
      <c r="A81" s="11"/>
      <c r="B81" s="11"/>
      <c r="C81" s="12"/>
      <c r="D81" s="13"/>
      <c r="E81" s="14"/>
      <c r="F81" s="15"/>
      <c r="G81" s="15"/>
      <c r="H81" s="15"/>
      <c r="I81" s="15"/>
      <c r="J81" s="15"/>
      <c r="K81" s="15"/>
      <c r="L81" s="15"/>
      <c r="M81" s="15"/>
      <c r="N81" s="15"/>
      <c r="O81" s="9">
        <v>99.999997343019984</v>
      </c>
    </row>
    <row r="82" spans="1:15" s="1" customFormat="1" ht="41.85" customHeight="1" x14ac:dyDescent="0.2">
      <c r="A82" s="6" t="s">
        <v>44</v>
      </c>
      <c r="B82" s="7"/>
      <c r="C82" s="7"/>
      <c r="D82" s="7"/>
      <c r="E82" s="4" t="s">
        <v>45</v>
      </c>
      <c r="F82" s="5">
        <v>695141654</v>
      </c>
      <c r="G82" s="5">
        <v>617667248</v>
      </c>
      <c r="H82" s="5">
        <v>17558640</v>
      </c>
      <c r="I82" s="5">
        <v>17558640</v>
      </c>
      <c r="J82" s="5">
        <v>17558640</v>
      </c>
      <c r="K82" s="5">
        <v>17558640</v>
      </c>
      <c r="L82" s="5">
        <v>0</v>
      </c>
      <c r="M82" s="5">
        <v>17558640</v>
      </c>
      <c r="N82" s="5">
        <v>100</v>
      </c>
      <c r="O82" s="5">
        <v>100</v>
      </c>
    </row>
    <row r="83" spans="1:15" s="1" customFormat="1" ht="71.099999999999994" customHeight="1" x14ac:dyDescent="0.2">
      <c r="A83" s="16"/>
      <c r="B83" s="17" t="s">
        <v>140</v>
      </c>
      <c r="C83" s="16"/>
      <c r="D83" s="16"/>
      <c r="E83" s="18" t="s">
        <v>141</v>
      </c>
      <c r="F83" s="19">
        <v>3500000</v>
      </c>
      <c r="G83" s="19">
        <v>3617835</v>
      </c>
      <c r="H83" s="19">
        <v>3617835</v>
      </c>
      <c r="I83" s="19">
        <v>3617835</v>
      </c>
      <c r="J83" s="19">
        <v>3617835</v>
      </c>
      <c r="K83" s="19">
        <v>3617835</v>
      </c>
      <c r="L83" s="19">
        <v>0</v>
      </c>
      <c r="M83" s="19">
        <v>3617835</v>
      </c>
      <c r="N83" s="19">
        <v>100</v>
      </c>
      <c r="O83" s="5">
        <v>100</v>
      </c>
    </row>
    <row r="84" spans="1:15" s="1" customFormat="1" ht="2.85" customHeight="1" x14ac:dyDescent="0.2">
      <c r="A84" s="11"/>
      <c r="B84" s="11"/>
      <c r="C84" s="12"/>
      <c r="D84" s="13"/>
      <c r="E84" s="14"/>
      <c r="F84" s="15"/>
      <c r="G84" s="15"/>
      <c r="H84" s="15"/>
      <c r="I84" s="15"/>
      <c r="J84" s="15"/>
      <c r="K84" s="15"/>
      <c r="L84" s="15"/>
      <c r="M84" s="15"/>
      <c r="N84" s="15"/>
      <c r="O84" s="9">
        <v>100</v>
      </c>
    </row>
    <row r="85" spans="1:15" s="1" customFormat="1" ht="51.6" customHeight="1" x14ac:dyDescent="0.2">
      <c r="A85" s="16"/>
      <c r="B85" s="17" t="s">
        <v>142</v>
      </c>
      <c r="C85" s="16"/>
      <c r="D85" s="16"/>
      <c r="E85" s="18" t="s">
        <v>143</v>
      </c>
      <c r="F85" s="19">
        <v>1959296</v>
      </c>
      <c r="G85" s="19">
        <v>1499548</v>
      </c>
      <c r="H85" s="19">
        <v>1499548</v>
      </c>
      <c r="I85" s="19">
        <v>1499548</v>
      </c>
      <c r="J85" s="19">
        <v>1499548</v>
      </c>
      <c r="K85" s="19">
        <v>1499548</v>
      </c>
      <c r="L85" s="19">
        <v>0</v>
      </c>
      <c r="M85" s="19">
        <v>1499548</v>
      </c>
      <c r="N85" s="19">
        <v>100</v>
      </c>
      <c r="O85" s="5">
        <v>100</v>
      </c>
    </row>
    <row r="86" spans="1:15" s="1" customFormat="1" ht="2.85" customHeight="1" x14ac:dyDescent="0.2">
      <c r="A86" s="11"/>
      <c r="B86" s="11"/>
      <c r="C86" s="12"/>
      <c r="D86" s="13"/>
      <c r="E86" s="14"/>
      <c r="F86" s="15"/>
      <c r="G86" s="15"/>
      <c r="H86" s="15"/>
      <c r="I86" s="15"/>
      <c r="J86" s="15"/>
      <c r="K86" s="15"/>
      <c r="L86" s="15"/>
      <c r="M86" s="15"/>
      <c r="N86" s="15"/>
      <c r="O86" s="9">
        <v>100</v>
      </c>
    </row>
    <row r="87" spans="1:15" s="1" customFormat="1" ht="159" customHeight="1" x14ac:dyDescent="0.2">
      <c r="A87" s="16"/>
      <c r="B87" s="17" t="s">
        <v>144</v>
      </c>
      <c r="C87" s="16"/>
      <c r="D87" s="16"/>
      <c r="E87" s="21" t="s">
        <v>145</v>
      </c>
      <c r="F87" s="19">
        <v>0</v>
      </c>
      <c r="G87" s="19">
        <v>24959</v>
      </c>
      <c r="H87" s="19">
        <v>24959</v>
      </c>
      <c r="I87" s="19">
        <v>24959</v>
      </c>
      <c r="J87" s="19">
        <v>24959</v>
      </c>
      <c r="K87" s="19">
        <v>24959</v>
      </c>
      <c r="L87" s="19">
        <v>0</v>
      </c>
      <c r="M87" s="19">
        <v>24959</v>
      </c>
      <c r="N87" s="19">
        <v>100</v>
      </c>
      <c r="O87" s="5">
        <v>100</v>
      </c>
    </row>
    <row r="88" spans="1:15" s="1" customFormat="1" ht="2.85" customHeight="1" x14ac:dyDescent="0.2">
      <c r="A88" s="11"/>
      <c r="B88" s="11"/>
      <c r="C88" s="12"/>
      <c r="D88" s="13"/>
      <c r="E88" s="14"/>
      <c r="F88" s="15"/>
      <c r="G88" s="15"/>
      <c r="H88" s="15"/>
      <c r="I88" s="15"/>
      <c r="J88" s="15"/>
      <c r="K88" s="15"/>
      <c r="L88" s="15"/>
      <c r="M88" s="15"/>
      <c r="N88" s="15"/>
      <c r="O88" s="9">
        <v>100</v>
      </c>
    </row>
    <row r="89" spans="1:15" s="1" customFormat="1" ht="100.35" customHeight="1" x14ac:dyDescent="0.2">
      <c r="A89" s="16"/>
      <c r="B89" s="17" t="s">
        <v>146</v>
      </c>
      <c r="C89" s="16"/>
      <c r="D89" s="16"/>
      <c r="E89" s="18" t="s">
        <v>147</v>
      </c>
      <c r="F89" s="19">
        <v>0</v>
      </c>
      <c r="G89" s="19">
        <v>6221068</v>
      </c>
      <c r="H89" s="19">
        <v>6221068</v>
      </c>
      <c r="I89" s="19">
        <v>6221068</v>
      </c>
      <c r="J89" s="19">
        <v>6221068</v>
      </c>
      <c r="K89" s="19">
        <v>6221068</v>
      </c>
      <c r="L89" s="19">
        <v>0</v>
      </c>
      <c r="M89" s="19">
        <v>6221068</v>
      </c>
      <c r="N89" s="19">
        <v>100</v>
      </c>
      <c r="O89" s="5">
        <v>100</v>
      </c>
    </row>
    <row r="90" spans="1:15" s="1" customFormat="1" ht="2.85" customHeight="1" x14ac:dyDescent="0.2">
      <c r="A90" s="11"/>
      <c r="B90" s="11"/>
      <c r="C90" s="12"/>
      <c r="D90" s="13"/>
      <c r="E90" s="14"/>
      <c r="F90" s="15"/>
      <c r="G90" s="15"/>
      <c r="H90" s="15"/>
      <c r="I90" s="15"/>
      <c r="J90" s="15"/>
      <c r="K90" s="15"/>
      <c r="L90" s="15"/>
      <c r="M90" s="15"/>
      <c r="N90" s="15"/>
      <c r="O90" s="9">
        <v>100</v>
      </c>
    </row>
    <row r="91" spans="1:15" s="1" customFormat="1" ht="90.6" customHeight="1" x14ac:dyDescent="0.2">
      <c r="A91" s="16"/>
      <c r="B91" s="17" t="s">
        <v>78</v>
      </c>
      <c r="C91" s="16"/>
      <c r="D91" s="16"/>
      <c r="E91" s="18" t="s">
        <v>79</v>
      </c>
      <c r="F91" s="19" t="s">
        <v>77</v>
      </c>
      <c r="G91" s="19" t="s">
        <v>77</v>
      </c>
      <c r="H91" s="19">
        <v>6195230</v>
      </c>
      <c r="I91" s="19">
        <v>6195230</v>
      </c>
      <c r="J91" s="19">
        <v>6195230</v>
      </c>
      <c r="K91" s="19">
        <v>6195230</v>
      </c>
      <c r="L91" s="19">
        <v>0</v>
      </c>
      <c r="M91" s="19">
        <v>6195230</v>
      </c>
      <c r="N91" s="19">
        <v>100</v>
      </c>
      <c r="O91" s="5">
        <v>100</v>
      </c>
    </row>
    <row r="92" spans="1:15" s="1" customFormat="1" ht="2.85" customHeight="1" x14ac:dyDescent="0.2">
      <c r="A92" s="11"/>
      <c r="B92" s="11"/>
      <c r="C92" s="12"/>
      <c r="D92" s="13"/>
      <c r="E92" s="14"/>
      <c r="F92" s="15"/>
      <c r="G92" s="15"/>
      <c r="H92" s="15"/>
      <c r="I92" s="15"/>
      <c r="J92" s="15"/>
      <c r="K92" s="15"/>
      <c r="L92" s="15"/>
      <c r="M92" s="15"/>
      <c r="N92" s="15"/>
      <c r="O92" s="9">
        <v>100</v>
      </c>
    </row>
    <row r="93" spans="1:15" s="27" customFormat="1" ht="41.85" customHeight="1" x14ac:dyDescent="0.2">
      <c r="A93" s="34" t="s">
        <v>37</v>
      </c>
      <c r="B93" s="28"/>
      <c r="C93" s="28"/>
      <c r="D93" s="28"/>
      <c r="E93" s="35" t="s">
        <v>38</v>
      </c>
      <c r="F93" s="26">
        <v>908570600</v>
      </c>
      <c r="G93" s="26">
        <v>748033411</v>
      </c>
      <c r="H93" s="26">
        <v>77849138.799999997</v>
      </c>
      <c r="I93" s="26">
        <v>77849138.799999997</v>
      </c>
      <c r="J93" s="26">
        <v>77849138.799999997</v>
      </c>
      <c r="K93" s="26">
        <v>77849138.799999997</v>
      </c>
      <c r="L93" s="26">
        <v>0</v>
      </c>
      <c r="M93" s="26">
        <v>77849138.799999997</v>
      </c>
      <c r="N93" s="26">
        <v>100</v>
      </c>
      <c r="O93" s="26">
        <v>100</v>
      </c>
    </row>
    <row r="94" spans="1:15" s="1" customFormat="1" ht="71.099999999999994" customHeight="1" x14ac:dyDescent="0.2">
      <c r="A94" s="16"/>
      <c r="B94" s="17" t="s">
        <v>35</v>
      </c>
      <c r="C94" s="16"/>
      <c r="D94" s="16"/>
      <c r="E94" s="18" t="s">
        <v>148</v>
      </c>
      <c r="F94" s="19">
        <v>18580403</v>
      </c>
      <c r="G94" s="19">
        <v>15800443</v>
      </c>
      <c r="H94" s="19">
        <v>15800443</v>
      </c>
      <c r="I94" s="19">
        <v>15800443</v>
      </c>
      <c r="J94" s="19">
        <v>15800443</v>
      </c>
      <c r="K94" s="19">
        <v>15800443</v>
      </c>
      <c r="L94" s="19">
        <v>0</v>
      </c>
      <c r="M94" s="19">
        <v>15800443</v>
      </c>
      <c r="N94" s="19">
        <v>100</v>
      </c>
      <c r="O94" s="5">
        <v>100</v>
      </c>
    </row>
    <row r="95" spans="1:15" s="1" customFormat="1" ht="2.85" customHeight="1" x14ac:dyDescent="0.2">
      <c r="A95" s="11"/>
      <c r="B95" s="11"/>
      <c r="C95" s="12"/>
      <c r="D95" s="13"/>
      <c r="E95" s="14"/>
      <c r="F95" s="15"/>
      <c r="G95" s="15"/>
      <c r="H95" s="15"/>
      <c r="I95" s="15"/>
      <c r="J95" s="15"/>
      <c r="K95" s="15"/>
      <c r="L95" s="15"/>
      <c r="M95" s="15"/>
      <c r="N95" s="15"/>
      <c r="O95" s="9">
        <v>100</v>
      </c>
    </row>
    <row r="96" spans="1:15" s="27" customFormat="1" ht="139.5" customHeight="1" x14ac:dyDescent="0.2">
      <c r="A96" s="22"/>
      <c r="B96" s="23" t="s">
        <v>149</v>
      </c>
      <c r="C96" s="22"/>
      <c r="D96" s="22"/>
      <c r="E96" s="33" t="s">
        <v>150</v>
      </c>
      <c r="F96" s="25">
        <v>2375975</v>
      </c>
      <c r="G96" s="25">
        <v>3087592</v>
      </c>
      <c r="H96" s="25">
        <v>3087592</v>
      </c>
      <c r="I96" s="25">
        <v>3087592</v>
      </c>
      <c r="J96" s="25">
        <v>3087592</v>
      </c>
      <c r="K96" s="25">
        <v>3087592</v>
      </c>
      <c r="L96" s="25">
        <v>0</v>
      </c>
      <c r="M96" s="25">
        <v>3087592</v>
      </c>
      <c r="N96" s="25">
        <v>100</v>
      </c>
      <c r="O96" s="26">
        <v>100</v>
      </c>
    </row>
    <row r="97" spans="1:15" s="1" customFormat="1" ht="2.85" customHeight="1" x14ac:dyDescent="0.2">
      <c r="A97" s="11"/>
      <c r="B97" s="11"/>
      <c r="C97" s="12"/>
      <c r="D97" s="13"/>
      <c r="E97" s="14"/>
      <c r="F97" s="15"/>
      <c r="G97" s="15"/>
      <c r="H97" s="15"/>
      <c r="I97" s="15"/>
      <c r="J97" s="15"/>
      <c r="K97" s="15"/>
      <c r="L97" s="15"/>
      <c r="M97" s="15"/>
      <c r="N97" s="15"/>
      <c r="O97" s="9">
        <v>100</v>
      </c>
    </row>
    <row r="98" spans="1:15" s="27" customFormat="1" ht="71.099999999999994" customHeight="1" x14ac:dyDescent="0.2">
      <c r="A98" s="22"/>
      <c r="B98" s="23" t="s">
        <v>151</v>
      </c>
      <c r="C98" s="22"/>
      <c r="D98" s="22"/>
      <c r="E98" s="33" t="s">
        <v>152</v>
      </c>
      <c r="F98" s="25">
        <v>44435</v>
      </c>
      <c r="G98" s="25">
        <v>16275</v>
      </c>
      <c r="H98" s="25">
        <v>16275</v>
      </c>
      <c r="I98" s="25">
        <v>16275</v>
      </c>
      <c r="J98" s="25">
        <v>16275</v>
      </c>
      <c r="K98" s="25">
        <v>16275</v>
      </c>
      <c r="L98" s="25">
        <v>0</v>
      </c>
      <c r="M98" s="25">
        <v>16275</v>
      </c>
      <c r="N98" s="25">
        <v>100</v>
      </c>
      <c r="O98" s="26">
        <v>100</v>
      </c>
    </row>
    <row r="99" spans="1:15" s="1" customFormat="1" ht="2.85" customHeight="1" x14ac:dyDescent="0.2">
      <c r="A99" s="11"/>
      <c r="B99" s="11"/>
      <c r="C99" s="12"/>
      <c r="D99" s="13"/>
      <c r="E99" s="14"/>
      <c r="F99" s="15"/>
      <c r="G99" s="15"/>
      <c r="H99" s="15"/>
      <c r="I99" s="15"/>
      <c r="J99" s="15"/>
      <c r="K99" s="15"/>
      <c r="L99" s="15"/>
      <c r="M99" s="15"/>
      <c r="N99" s="15"/>
      <c r="O99" s="9">
        <v>100</v>
      </c>
    </row>
    <row r="100" spans="1:15" s="27" customFormat="1" ht="100.35" customHeight="1" x14ac:dyDescent="0.2">
      <c r="A100" s="22"/>
      <c r="B100" s="23" t="s">
        <v>153</v>
      </c>
      <c r="C100" s="22"/>
      <c r="D100" s="22"/>
      <c r="E100" s="33" t="s">
        <v>154</v>
      </c>
      <c r="F100" s="25">
        <v>28300000</v>
      </c>
      <c r="G100" s="25">
        <v>34984300</v>
      </c>
      <c r="H100" s="25">
        <v>34984300</v>
      </c>
      <c r="I100" s="25">
        <v>34984300</v>
      </c>
      <c r="J100" s="25">
        <v>34984300</v>
      </c>
      <c r="K100" s="25">
        <v>34984300</v>
      </c>
      <c r="L100" s="25">
        <v>0</v>
      </c>
      <c r="M100" s="25">
        <v>34984300</v>
      </c>
      <c r="N100" s="25">
        <v>100</v>
      </c>
      <c r="O100" s="26">
        <v>100</v>
      </c>
    </row>
    <row r="101" spans="1:15" s="27" customFormat="1" ht="32.1" customHeight="1" x14ac:dyDescent="0.2">
      <c r="A101" s="28"/>
      <c r="B101" s="28"/>
      <c r="C101" s="29" t="s">
        <v>49</v>
      </c>
      <c r="D101" s="30"/>
      <c r="E101" s="31" t="s">
        <v>50</v>
      </c>
      <c r="F101" s="32">
        <v>0</v>
      </c>
      <c r="G101" s="32">
        <v>0</v>
      </c>
      <c r="H101" s="32">
        <v>27784300</v>
      </c>
      <c r="I101" s="32">
        <v>27784300</v>
      </c>
      <c r="J101" s="32">
        <v>27784300</v>
      </c>
      <c r="K101" s="32">
        <v>27784300</v>
      </c>
      <c r="L101" s="32">
        <v>0</v>
      </c>
      <c r="M101" s="32">
        <v>27784300</v>
      </c>
      <c r="N101" s="32">
        <v>100</v>
      </c>
      <c r="O101" s="32">
        <v>100</v>
      </c>
    </row>
    <row r="102" spans="1:15" s="27" customFormat="1" ht="41.85" customHeight="1" x14ac:dyDescent="0.2">
      <c r="A102" s="28"/>
      <c r="B102" s="28"/>
      <c r="C102" s="29" t="s">
        <v>51</v>
      </c>
      <c r="D102" s="30"/>
      <c r="E102" s="31" t="s">
        <v>52</v>
      </c>
      <c r="F102" s="32">
        <v>0</v>
      </c>
      <c r="G102" s="32">
        <v>0</v>
      </c>
      <c r="H102" s="32">
        <v>7200000</v>
      </c>
      <c r="I102" s="32">
        <v>7200000</v>
      </c>
      <c r="J102" s="32">
        <v>7200000</v>
      </c>
      <c r="K102" s="32">
        <v>7200000</v>
      </c>
      <c r="L102" s="32">
        <v>0</v>
      </c>
      <c r="M102" s="32">
        <v>7200000</v>
      </c>
      <c r="N102" s="32">
        <v>100</v>
      </c>
      <c r="O102" s="32">
        <v>100</v>
      </c>
    </row>
    <row r="103" spans="1:15" s="1" customFormat="1" ht="61.35" customHeight="1" x14ac:dyDescent="0.2">
      <c r="A103" s="16"/>
      <c r="B103" s="17" t="s">
        <v>155</v>
      </c>
      <c r="C103" s="16"/>
      <c r="D103" s="16"/>
      <c r="E103" s="18" t="s">
        <v>156</v>
      </c>
      <c r="F103" s="19">
        <v>8700000</v>
      </c>
      <c r="G103" s="19">
        <v>6662684</v>
      </c>
      <c r="H103" s="19">
        <v>6662684</v>
      </c>
      <c r="I103" s="19">
        <v>6662684</v>
      </c>
      <c r="J103" s="19">
        <v>6662684</v>
      </c>
      <c r="K103" s="19">
        <v>6662684</v>
      </c>
      <c r="L103" s="19">
        <v>0</v>
      </c>
      <c r="M103" s="19">
        <v>6662684</v>
      </c>
      <c r="N103" s="19">
        <v>100</v>
      </c>
      <c r="O103" s="5">
        <v>100</v>
      </c>
    </row>
    <row r="104" spans="1:15" s="1" customFormat="1" ht="2.85" customHeight="1" x14ac:dyDescent="0.2">
      <c r="A104" s="11"/>
      <c r="B104" s="11"/>
      <c r="C104" s="12"/>
      <c r="D104" s="13"/>
      <c r="E104" s="14"/>
      <c r="F104" s="15"/>
      <c r="G104" s="15"/>
      <c r="H104" s="15"/>
      <c r="I104" s="15"/>
      <c r="J104" s="15"/>
      <c r="K104" s="15"/>
      <c r="L104" s="15"/>
      <c r="M104" s="15"/>
      <c r="N104" s="15"/>
      <c r="O104" s="9">
        <v>100</v>
      </c>
    </row>
    <row r="105" spans="1:15" s="1" customFormat="1" ht="178.5" customHeight="1" x14ac:dyDescent="0.2">
      <c r="A105" s="16"/>
      <c r="B105" s="17" t="s">
        <v>95</v>
      </c>
      <c r="C105" s="16"/>
      <c r="D105" s="16"/>
      <c r="E105" s="21" t="s">
        <v>157</v>
      </c>
      <c r="F105" s="19">
        <v>540042</v>
      </c>
      <c r="G105" s="19">
        <v>488159</v>
      </c>
      <c r="H105" s="19">
        <v>488159</v>
      </c>
      <c r="I105" s="19">
        <v>488159</v>
      </c>
      <c r="J105" s="19">
        <v>488159</v>
      </c>
      <c r="K105" s="19">
        <v>488159</v>
      </c>
      <c r="L105" s="19">
        <v>0</v>
      </c>
      <c r="M105" s="19">
        <v>488159</v>
      </c>
      <c r="N105" s="19">
        <v>100</v>
      </c>
      <c r="O105" s="5">
        <v>100</v>
      </c>
    </row>
    <row r="106" spans="1:15" s="1" customFormat="1" ht="2.85" customHeight="1" x14ac:dyDescent="0.2">
      <c r="A106" s="11"/>
      <c r="B106" s="11"/>
      <c r="C106" s="12"/>
      <c r="D106" s="13"/>
      <c r="E106" s="14"/>
      <c r="F106" s="15"/>
      <c r="G106" s="15"/>
      <c r="H106" s="15"/>
      <c r="I106" s="15"/>
      <c r="J106" s="15"/>
      <c r="K106" s="15"/>
      <c r="L106" s="15"/>
      <c r="M106" s="15"/>
      <c r="N106" s="15"/>
      <c r="O106" s="9">
        <v>100</v>
      </c>
    </row>
    <row r="107" spans="1:15" s="1" customFormat="1" ht="80.849999999999994" customHeight="1" x14ac:dyDescent="0.2">
      <c r="A107" s="16"/>
      <c r="B107" s="17" t="s">
        <v>158</v>
      </c>
      <c r="C107" s="16"/>
      <c r="D107" s="16"/>
      <c r="E107" s="18" t="s">
        <v>159</v>
      </c>
      <c r="F107" s="19">
        <v>916149</v>
      </c>
      <c r="G107" s="19">
        <v>95115</v>
      </c>
      <c r="H107" s="19">
        <v>95115</v>
      </c>
      <c r="I107" s="19">
        <v>95115</v>
      </c>
      <c r="J107" s="19">
        <v>95115</v>
      </c>
      <c r="K107" s="19">
        <v>95115</v>
      </c>
      <c r="L107" s="19">
        <v>0</v>
      </c>
      <c r="M107" s="19">
        <v>95115</v>
      </c>
      <c r="N107" s="19">
        <v>100</v>
      </c>
      <c r="O107" s="5">
        <v>100</v>
      </c>
    </row>
    <row r="108" spans="1:15" s="1" customFormat="1" ht="2.85" customHeight="1" x14ac:dyDescent="0.2">
      <c r="A108" s="11"/>
      <c r="B108" s="11"/>
      <c r="C108" s="12"/>
      <c r="D108" s="13"/>
      <c r="E108" s="14"/>
      <c r="F108" s="15"/>
      <c r="G108" s="15"/>
      <c r="H108" s="15"/>
      <c r="I108" s="15"/>
      <c r="J108" s="15"/>
      <c r="K108" s="15"/>
      <c r="L108" s="15"/>
      <c r="M108" s="15"/>
      <c r="N108" s="15"/>
      <c r="O108" s="9">
        <v>100</v>
      </c>
    </row>
    <row r="109" spans="1:15" s="1" customFormat="1" ht="100.35" customHeight="1" x14ac:dyDescent="0.2">
      <c r="A109" s="16"/>
      <c r="B109" s="17" t="s">
        <v>91</v>
      </c>
      <c r="C109" s="16"/>
      <c r="D109" s="16"/>
      <c r="E109" s="18" t="s">
        <v>160</v>
      </c>
      <c r="F109" s="19">
        <v>0</v>
      </c>
      <c r="G109" s="19">
        <v>499003</v>
      </c>
      <c r="H109" s="19">
        <v>499003</v>
      </c>
      <c r="I109" s="19">
        <v>499003</v>
      </c>
      <c r="J109" s="19">
        <v>499003</v>
      </c>
      <c r="K109" s="19">
        <v>499003</v>
      </c>
      <c r="L109" s="19">
        <v>0</v>
      </c>
      <c r="M109" s="19">
        <v>499003</v>
      </c>
      <c r="N109" s="19">
        <v>100</v>
      </c>
      <c r="O109" s="5">
        <v>100</v>
      </c>
    </row>
    <row r="110" spans="1:15" s="1" customFormat="1" ht="2.85" customHeight="1" x14ac:dyDescent="0.2">
      <c r="A110" s="11"/>
      <c r="B110" s="11"/>
      <c r="C110" s="12"/>
      <c r="D110" s="13"/>
      <c r="E110" s="14"/>
      <c r="F110" s="15"/>
      <c r="G110" s="15"/>
      <c r="H110" s="15"/>
      <c r="I110" s="15"/>
      <c r="J110" s="15"/>
      <c r="K110" s="15"/>
      <c r="L110" s="15"/>
      <c r="M110" s="15"/>
      <c r="N110" s="15"/>
      <c r="O110" s="9">
        <v>100</v>
      </c>
    </row>
    <row r="111" spans="1:15" s="1" customFormat="1" ht="159" customHeight="1" x14ac:dyDescent="0.2">
      <c r="A111" s="16"/>
      <c r="B111" s="17" t="s">
        <v>161</v>
      </c>
      <c r="C111" s="16"/>
      <c r="D111" s="16"/>
      <c r="E111" s="21" t="s">
        <v>162</v>
      </c>
      <c r="F111" s="19">
        <v>0</v>
      </c>
      <c r="G111" s="19">
        <v>634226</v>
      </c>
      <c r="H111" s="19">
        <v>634226</v>
      </c>
      <c r="I111" s="19">
        <v>634226</v>
      </c>
      <c r="J111" s="19">
        <v>634226</v>
      </c>
      <c r="K111" s="19">
        <v>634226</v>
      </c>
      <c r="L111" s="19">
        <v>0</v>
      </c>
      <c r="M111" s="19">
        <v>634226</v>
      </c>
      <c r="N111" s="19">
        <v>100</v>
      </c>
      <c r="O111" s="5">
        <v>100</v>
      </c>
    </row>
    <row r="112" spans="1:15" s="1" customFormat="1" ht="2.85" customHeight="1" x14ac:dyDescent="0.2">
      <c r="A112" s="11"/>
      <c r="B112" s="11"/>
      <c r="C112" s="12"/>
      <c r="D112" s="13"/>
      <c r="E112" s="14"/>
      <c r="F112" s="15"/>
      <c r="G112" s="15"/>
      <c r="H112" s="15"/>
      <c r="I112" s="15"/>
      <c r="J112" s="15"/>
      <c r="K112" s="15"/>
      <c r="L112" s="15"/>
      <c r="M112" s="15"/>
      <c r="N112" s="15"/>
      <c r="O112" s="9">
        <v>100</v>
      </c>
    </row>
    <row r="113" spans="1:15" s="1" customFormat="1" ht="90.6" customHeight="1" x14ac:dyDescent="0.2">
      <c r="A113" s="16"/>
      <c r="B113" s="17" t="s">
        <v>163</v>
      </c>
      <c r="C113" s="16"/>
      <c r="D113" s="16"/>
      <c r="E113" s="18" t="s">
        <v>164</v>
      </c>
      <c r="F113" s="19">
        <v>0</v>
      </c>
      <c r="G113" s="19">
        <v>835783</v>
      </c>
      <c r="H113" s="19">
        <v>835783</v>
      </c>
      <c r="I113" s="19">
        <v>835783</v>
      </c>
      <c r="J113" s="19">
        <v>835783</v>
      </c>
      <c r="K113" s="19">
        <v>835783</v>
      </c>
      <c r="L113" s="19">
        <v>0</v>
      </c>
      <c r="M113" s="19">
        <v>835783</v>
      </c>
      <c r="N113" s="19">
        <v>100</v>
      </c>
      <c r="O113" s="5">
        <v>100</v>
      </c>
    </row>
    <row r="114" spans="1:15" s="1" customFormat="1" ht="2.85" customHeight="1" x14ac:dyDescent="0.2">
      <c r="A114" s="11"/>
      <c r="B114" s="11"/>
      <c r="C114" s="12"/>
      <c r="D114" s="13"/>
      <c r="E114" s="14"/>
      <c r="F114" s="15"/>
      <c r="G114" s="15"/>
      <c r="H114" s="15"/>
      <c r="I114" s="15"/>
      <c r="J114" s="15"/>
      <c r="K114" s="15"/>
      <c r="L114" s="15"/>
      <c r="M114" s="15"/>
      <c r="N114" s="15"/>
      <c r="O114" s="9">
        <v>100</v>
      </c>
    </row>
    <row r="115" spans="1:15" s="1" customFormat="1" ht="90.6" customHeight="1" x14ac:dyDescent="0.2">
      <c r="A115" s="16"/>
      <c r="B115" s="17" t="s">
        <v>78</v>
      </c>
      <c r="C115" s="16"/>
      <c r="D115" s="16"/>
      <c r="E115" s="18" t="s">
        <v>79</v>
      </c>
      <c r="F115" s="19" t="s">
        <v>77</v>
      </c>
      <c r="G115" s="19" t="s">
        <v>77</v>
      </c>
      <c r="H115" s="19">
        <v>2350777.7999999998</v>
      </c>
      <c r="I115" s="19">
        <v>2350777.7999999998</v>
      </c>
      <c r="J115" s="19">
        <v>2350777.7999999998</v>
      </c>
      <c r="K115" s="19">
        <v>2350777.7999999998</v>
      </c>
      <c r="L115" s="19">
        <v>0</v>
      </c>
      <c r="M115" s="19">
        <v>2350777.7999999998</v>
      </c>
      <c r="N115" s="19">
        <v>100</v>
      </c>
      <c r="O115" s="5">
        <v>100</v>
      </c>
    </row>
    <row r="116" spans="1:15" s="1" customFormat="1" ht="2.85" customHeight="1" x14ac:dyDescent="0.2">
      <c r="A116" s="11"/>
      <c r="B116" s="11"/>
      <c r="C116" s="12"/>
      <c r="D116" s="13"/>
      <c r="E116" s="14"/>
      <c r="F116" s="15"/>
      <c r="G116" s="15"/>
      <c r="H116" s="15"/>
      <c r="I116" s="15"/>
      <c r="J116" s="15"/>
      <c r="K116" s="15"/>
      <c r="L116" s="15"/>
      <c r="M116" s="15"/>
      <c r="N116" s="15"/>
      <c r="O116" s="9">
        <v>100</v>
      </c>
    </row>
    <row r="117" spans="1:15" s="1" customFormat="1" ht="139.5" customHeight="1" x14ac:dyDescent="0.2">
      <c r="A117" s="16"/>
      <c r="B117" s="17" t="s">
        <v>165</v>
      </c>
      <c r="C117" s="16"/>
      <c r="D117" s="16"/>
      <c r="E117" s="18" t="s">
        <v>166</v>
      </c>
      <c r="F117" s="19" t="s">
        <v>77</v>
      </c>
      <c r="G117" s="19" t="s">
        <v>77</v>
      </c>
      <c r="H117" s="19">
        <v>64000</v>
      </c>
      <c r="I117" s="19">
        <v>64000</v>
      </c>
      <c r="J117" s="19">
        <v>64000</v>
      </c>
      <c r="K117" s="19">
        <v>64000</v>
      </c>
      <c r="L117" s="19">
        <v>0</v>
      </c>
      <c r="M117" s="19">
        <v>64000</v>
      </c>
      <c r="N117" s="19">
        <v>100</v>
      </c>
      <c r="O117" s="5">
        <v>100</v>
      </c>
    </row>
    <row r="118" spans="1:15" s="1" customFormat="1" ht="2.85" customHeight="1" x14ac:dyDescent="0.2">
      <c r="A118" s="11"/>
      <c r="B118" s="11"/>
      <c r="C118" s="12"/>
      <c r="D118" s="13"/>
      <c r="E118" s="14"/>
      <c r="F118" s="15"/>
      <c r="G118" s="15"/>
      <c r="H118" s="15"/>
      <c r="I118" s="15"/>
      <c r="J118" s="15"/>
      <c r="K118" s="15"/>
      <c r="L118" s="15"/>
      <c r="M118" s="15"/>
      <c r="N118" s="15"/>
      <c r="O118" s="9">
        <v>100</v>
      </c>
    </row>
    <row r="119" spans="1:15" s="1" customFormat="1" ht="90.6" customHeight="1" x14ac:dyDescent="0.2">
      <c r="A119" s="16"/>
      <c r="B119" s="17" t="s">
        <v>136</v>
      </c>
      <c r="C119" s="16"/>
      <c r="D119" s="16"/>
      <c r="E119" s="18" t="s">
        <v>167</v>
      </c>
      <c r="F119" s="19" t="s">
        <v>77</v>
      </c>
      <c r="G119" s="19" t="s">
        <v>77</v>
      </c>
      <c r="H119" s="19">
        <v>12327782</v>
      </c>
      <c r="I119" s="19">
        <v>12327782</v>
      </c>
      <c r="J119" s="19">
        <v>12327782</v>
      </c>
      <c r="K119" s="19">
        <v>12327782</v>
      </c>
      <c r="L119" s="19">
        <v>0</v>
      </c>
      <c r="M119" s="19">
        <v>12327782</v>
      </c>
      <c r="N119" s="19">
        <v>100</v>
      </c>
      <c r="O119" s="5">
        <v>100</v>
      </c>
    </row>
    <row r="120" spans="1:15" s="1" customFormat="1" ht="2.85" customHeight="1" x14ac:dyDescent="0.2">
      <c r="A120" s="11"/>
      <c r="B120" s="11"/>
      <c r="C120" s="12"/>
      <c r="D120" s="13"/>
      <c r="E120" s="14"/>
      <c r="F120" s="15"/>
      <c r="G120" s="15"/>
      <c r="H120" s="15"/>
      <c r="I120" s="15"/>
      <c r="J120" s="15"/>
      <c r="K120" s="15"/>
      <c r="L120" s="15"/>
      <c r="M120" s="15"/>
      <c r="N120" s="15"/>
      <c r="O120" s="9">
        <v>100</v>
      </c>
    </row>
    <row r="121" spans="1:15" s="1" customFormat="1" ht="120" customHeight="1" x14ac:dyDescent="0.2">
      <c r="A121" s="16"/>
      <c r="B121" s="17" t="s">
        <v>168</v>
      </c>
      <c r="C121" s="16"/>
      <c r="D121" s="16"/>
      <c r="E121" s="18" t="s">
        <v>169</v>
      </c>
      <c r="F121" s="19" t="s">
        <v>77</v>
      </c>
      <c r="G121" s="19" t="s">
        <v>77</v>
      </c>
      <c r="H121" s="19">
        <v>2999</v>
      </c>
      <c r="I121" s="19">
        <v>2999</v>
      </c>
      <c r="J121" s="19">
        <v>2999</v>
      </c>
      <c r="K121" s="19">
        <v>2999</v>
      </c>
      <c r="L121" s="19">
        <v>0</v>
      </c>
      <c r="M121" s="19">
        <v>2999</v>
      </c>
      <c r="N121" s="19">
        <v>100</v>
      </c>
      <c r="O121" s="5">
        <v>100</v>
      </c>
    </row>
    <row r="122" spans="1:15" s="1" customFormat="1" ht="2.85" customHeight="1" x14ac:dyDescent="0.2">
      <c r="A122" s="11"/>
      <c r="B122" s="11"/>
      <c r="C122" s="12"/>
      <c r="D122" s="13"/>
      <c r="E122" s="14"/>
      <c r="F122" s="15"/>
      <c r="G122" s="15"/>
      <c r="H122" s="15"/>
      <c r="I122" s="15"/>
      <c r="J122" s="15"/>
      <c r="K122" s="15"/>
      <c r="L122" s="15"/>
      <c r="M122" s="15"/>
      <c r="N122" s="15"/>
      <c r="O122" s="9">
        <v>100</v>
      </c>
    </row>
    <row r="123" spans="1:15" s="1" customFormat="1" ht="15.4" customHeight="1" x14ac:dyDescent="0.2"/>
  </sheetData>
  <mergeCells count="17">
    <mergeCell ref="A10:C10"/>
    <mergeCell ref="K7:K8"/>
    <mergeCell ref="L7:L8"/>
    <mergeCell ref="M7:M8"/>
    <mergeCell ref="N7:N8"/>
    <mergeCell ref="A9:D9"/>
    <mergeCell ref="A2:P2"/>
    <mergeCell ref="A3:P3"/>
    <mergeCell ref="A4:P4"/>
    <mergeCell ref="A5:P5"/>
    <mergeCell ref="A7:D8"/>
    <mergeCell ref="E7:E8"/>
    <mergeCell ref="F7:F8"/>
    <mergeCell ref="G7:G8"/>
    <mergeCell ref="H7:H8"/>
    <mergeCell ref="I7:J7"/>
    <mergeCell ref="O7:O8"/>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40"/>
  <sheetViews>
    <sheetView topLeftCell="A29" workbookViewId="0">
      <selection activeCell="L9" sqref="L9"/>
    </sheetView>
  </sheetViews>
  <sheetFormatPr defaultColWidth="9.140625" defaultRowHeight="12.75" x14ac:dyDescent="0.2"/>
  <cols>
    <col min="1" max="4" width="4" style="80" customWidth="1"/>
    <col min="5" max="5" width="37" style="65" customWidth="1"/>
    <col min="6" max="6" width="13.85546875" style="65" customWidth="1"/>
    <col min="7" max="7" width="9.42578125" style="65" customWidth="1"/>
    <col min="8" max="8" width="13.85546875" style="65" customWidth="1"/>
    <col min="9" max="16384" width="9.140625" style="65"/>
  </cols>
  <sheetData>
    <row r="1" spans="1:8" s="50" customFormat="1" ht="15.75" x14ac:dyDescent="0.25">
      <c r="A1" s="47"/>
      <c r="B1" s="48"/>
      <c r="C1" s="48"/>
      <c r="D1" s="48"/>
      <c r="E1" s="49"/>
      <c r="F1" s="52"/>
      <c r="G1" s="53"/>
    </row>
    <row r="2" spans="1:8" s="50" customFormat="1" ht="15.75" x14ac:dyDescent="0.25">
      <c r="A2" s="54"/>
      <c r="B2" s="48"/>
      <c r="C2" s="48"/>
      <c r="D2" s="48"/>
      <c r="E2" s="51"/>
      <c r="F2" s="52"/>
      <c r="G2" s="56"/>
      <c r="H2" s="55"/>
    </row>
    <row r="3" spans="1:8" s="50" customFormat="1" ht="15.75" x14ac:dyDescent="0.25">
      <c r="A3" s="57"/>
      <c r="B3" s="58"/>
      <c r="C3" s="58"/>
      <c r="D3" s="58"/>
      <c r="E3" s="59"/>
      <c r="F3" s="59"/>
      <c r="G3" s="60"/>
      <c r="H3" s="59"/>
    </row>
    <row r="4" spans="1:8" s="50" customFormat="1" ht="15.75" x14ac:dyDescent="0.25">
      <c r="A4" s="57" t="s">
        <v>176</v>
      </c>
      <c r="B4" s="58"/>
      <c r="C4" s="58"/>
      <c r="D4" s="58"/>
      <c r="E4" s="59"/>
      <c r="F4" s="59"/>
      <c r="G4" s="60"/>
      <c r="H4" s="59"/>
    </row>
    <row r="5" spans="1:8" s="63" customFormat="1" ht="11.25" x14ac:dyDescent="0.2">
      <c r="A5" s="61" t="s">
        <v>177</v>
      </c>
      <c r="B5" s="61"/>
      <c r="C5" s="61"/>
      <c r="D5" s="61"/>
      <c r="E5" s="62" t="s">
        <v>178</v>
      </c>
      <c r="G5" s="64"/>
    </row>
    <row r="6" spans="1:8" s="49" customFormat="1" ht="11.25" x14ac:dyDescent="0.2">
      <c r="A6" s="61" t="s">
        <v>179</v>
      </c>
      <c r="B6" s="61"/>
      <c r="C6" s="61"/>
      <c r="D6" s="61"/>
      <c r="E6" s="62" t="s">
        <v>180</v>
      </c>
      <c r="H6" s="63"/>
    </row>
    <row r="7" spans="1:8" ht="55.5" customHeight="1" x14ac:dyDescent="0.2">
      <c r="A7" s="505" t="s">
        <v>181</v>
      </c>
      <c r="B7" s="506"/>
      <c r="C7" s="506"/>
      <c r="D7" s="506"/>
      <c r="E7" s="500" t="s">
        <v>182</v>
      </c>
      <c r="F7" s="500" t="s">
        <v>184</v>
      </c>
      <c r="G7" s="502" t="s">
        <v>185</v>
      </c>
      <c r="H7" s="500" t="s">
        <v>183</v>
      </c>
    </row>
    <row r="8" spans="1:8" ht="27" customHeight="1" x14ac:dyDescent="0.2">
      <c r="A8" s="507"/>
      <c r="B8" s="508"/>
      <c r="C8" s="508"/>
      <c r="D8" s="508"/>
      <c r="E8" s="501"/>
      <c r="F8" s="501"/>
      <c r="G8" s="502"/>
      <c r="H8" s="501"/>
    </row>
    <row r="9" spans="1:8" x14ac:dyDescent="0.2">
      <c r="A9" s="503" t="s">
        <v>186</v>
      </c>
      <c r="B9" s="504"/>
      <c r="C9" s="504"/>
      <c r="D9" s="504"/>
      <c r="E9" s="66">
        <v>2</v>
      </c>
      <c r="F9" s="67">
        <v>8</v>
      </c>
      <c r="G9" s="67">
        <v>10</v>
      </c>
      <c r="H9" s="67">
        <v>3</v>
      </c>
    </row>
    <row r="10" spans="1:8" s="49" customFormat="1" ht="12" x14ac:dyDescent="0.2">
      <c r="A10" s="68"/>
      <c r="B10" s="68"/>
      <c r="C10" s="68"/>
      <c r="D10" s="68"/>
      <c r="E10" s="69" t="s">
        <v>29</v>
      </c>
      <c r="F10" s="70">
        <v>88427801.658000007</v>
      </c>
      <c r="G10" s="70">
        <f t="shared" ref="G10:G36" si="0">IF(H10=0,0,F10/H10%)</f>
        <v>99.954026174340939</v>
      </c>
      <c r="H10" s="70">
        <v>88468474</v>
      </c>
    </row>
    <row r="11" spans="1:8" ht="24" x14ac:dyDescent="0.2">
      <c r="A11" s="68" t="s">
        <v>41</v>
      </c>
      <c r="B11" s="68"/>
      <c r="C11" s="68"/>
      <c r="D11" s="68"/>
      <c r="E11" s="69" t="s">
        <v>42</v>
      </c>
      <c r="F11" s="70">
        <v>467582</v>
      </c>
      <c r="G11" s="70">
        <f t="shared" si="0"/>
        <v>100</v>
      </c>
      <c r="H11" s="70">
        <v>467582</v>
      </c>
    </row>
    <row r="12" spans="1:8" ht="31.5" x14ac:dyDescent="0.2">
      <c r="A12" s="71"/>
      <c r="B12" s="71" t="s">
        <v>187</v>
      </c>
      <c r="C12" s="71"/>
      <c r="D12" s="71"/>
      <c r="E12" s="72" t="s">
        <v>188</v>
      </c>
      <c r="F12" s="73">
        <v>467582</v>
      </c>
      <c r="G12" s="73">
        <f t="shared" si="0"/>
        <v>100</v>
      </c>
      <c r="H12" s="73">
        <v>467582</v>
      </c>
    </row>
    <row r="13" spans="1:8" x14ac:dyDescent="0.2">
      <c r="A13" s="74"/>
      <c r="B13" s="74"/>
      <c r="C13" s="74" t="s">
        <v>30</v>
      </c>
      <c r="D13" s="74"/>
      <c r="E13" s="75" t="s">
        <v>60</v>
      </c>
      <c r="F13" s="76">
        <v>467582</v>
      </c>
      <c r="G13" s="76">
        <f t="shared" si="0"/>
        <v>100</v>
      </c>
      <c r="H13" s="76">
        <v>467582</v>
      </c>
    </row>
    <row r="14" spans="1:8" ht="24" x14ac:dyDescent="0.2">
      <c r="A14" s="68" t="s">
        <v>32</v>
      </c>
      <c r="B14" s="68"/>
      <c r="C14" s="68"/>
      <c r="D14" s="68"/>
      <c r="E14" s="69" t="s">
        <v>33</v>
      </c>
      <c r="F14" s="70">
        <v>7985685.2905999999</v>
      </c>
      <c r="G14" s="70">
        <f t="shared" si="0"/>
        <v>99.493297899233212</v>
      </c>
      <c r="H14" s="70">
        <v>8026355</v>
      </c>
    </row>
    <row r="15" spans="1:8" ht="21" x14ac:dyDescent="0.2">
      <c r="A15" s="71"/>
      <c r="B15" s="71" t="s">
        <v>35</v>
      </c>
      <c r="C15" s="71"/>
      <c r="D15" s="71"/>
      <c r="E15" s="72" t="s">
        <v>36</v>
      </c>
      <c r="F15" s="73">
        <v>20617.153300000002</v>
      </c>
      <c r="G15" s="73">
        <f t="shared" si="0"/>
        <v>99.995893394121651</v>
      </c>
      <c r="H15" s="73">
        <v>20618</v>
      </c>
    </row>
    <row r="16" spans="1:8" ht="42" x14ac:dyDescent="0.2">
      <c r="A16" s="71"/>
      <c r="B16" s="71" t="s">
        <v>54</v>
      </c>
      <c r="C16" s="71"/>
      <c r="D16" s="71"/>
      <c r="E16" s="72" t="s">
        <v>68</v>
      </c>
      <c r="F16" s="73">
        <v>7965068.1372999996</v>
      </c>
      <c r="G16" s="73">
        <f t="shared" si="0"/>
        <v>99.492003513230571</v>
      </c>
      <c r="H16" s="73">
        <v>8005737</v>
      </c>
    </row>
    <row r="17" spans="1:8" ht="24" x14ac:dyDescent="0.2">
      <c r="A17" s="68" t="s">
        <v>46</v>
      </c>
      <c r="B17" s="68"/>
      <c r="C17" s="68"/>
      <c r="D17" s="68"/>
      <c r="E17" s="69" t="s">
        <v>47</v>
      </c>
      <c r="F17" s="70">
        <v>11067134</v>
      </c>
      <c r="G17" s="70">
        <f t="shared" si="0"/>
        <v>100</v>
      </c>
      <c r="H17" s="70">
        <v>11067134</v>
      </c>
    </row>
    <row r="18" spans="1:8" ht="52.5" x14ac:dyDescent="0.2">
      <c r="A18" s="71"/>
      <c r="B18" s="71" t="s">
        <v>53</v>
      </c>
      <c r="C18" s="71"/>
      <c r="D18" s="71"/>
      <c r="E18" s="72" t="s">
        <v>189</v>
      </c>
      <c r="F18" s="73">
        <v>11067134</v>
      </c>
      <c r="G18" s="73">
        <f t="shared" si="0"/>
        <v>100</v>
      </c>
      <c r="H18" s="73">
        <v>11067134</v>
      </c>
    </row>
    <row r="19" spans="1:8" ht="22.5" x14ac:dyDescent="0.2">
      <c r="A19" s="74"/>
      <c r="B19" s="74"/>
      <c r="C19" s="74" t="s">
        <v>190</v>
      </c>
      <c r="D19" s="74"/>
      <c r="E19" s="75" t="s">
        <v>56</v>
      </c>
      <c r="F19" s="76">
        <v>8741789</v>
      </c>
      <c r="G19" s="76">
        <f t="shared" si="0"/>
        <v>100</v>
      </c>
      <c r="H19" s="76">
        <v>8741789</v>
      </c>
    </row>
    <row r="20" spans="1:8" ht="22.5" x14ac:dyDescent="0.2">
      <c r="A20" s="74"/>
      <c r="B20" s="74"/>
      <c r="C20" s="74" t="s">
        <v>191</v>
      </c>
      <c r="D20" s="74"/>
      <c r="E20" s="75" t="s">
        <v>57</v>
      </c>
      <c r="F20" s="76">
        <v>2325345</v>
      </c>
      <c r="G20" s="76">
        <f t="shared" si="0"/>
        <v>100</v>
      </c>
      <c r="H20" s="76">
        <v>2325345</v>
      </c>
    </row>
    <row r="21" spans="1:8" ht="24" x14ac:dyDescent="0.2">
      <c r="A21" s="68" t="s">
        <v>44</v>
      </c>
      <c r="B21" s="68"/>
      <c r="C21" s="68"/>
      <c r="D21" s="68"/>
      <c r="E21" s="69" t="s">
        <v>45</v>
      </c>
      <c r="F21" s="70">
        <v>45435584.806999996</v>
      </c>
      <c r="G21" s="70">
        <f t="shared" si="0"/>
        <v>99.999997374304797</v>
      </c>
      <c r="H21" s="70">
        <v>45435586</v>
      </c>
    </row>
    <row r="22" spans="1:8" ht="21" x14ac:dyDescent="0.2">
      <c r="A22" s="71"/>
      <c r="B22" s="71" t="s">
        <v>40</v>
      </c>
      <c r="C22" s="71"/>
      <c r="D22" s="71"/>
      <c r="E22" s="72" t="s">
        <v>65</v>
      </c>
      <c r="F22" s="73">
        <v>979060.522</v>
      </c>
      <c r="G22" s="73">
        <f t="shared" si="0"/>
        <v>99.999951177710059</v>
      </c>
      <c r="H22" s="73">
        <v>979061</v>
      </c>
    </row>
    <row r="23" spans="1:8" ht="31.5" x14ac:dyDescent="0.2">
      <c r="A23" s="71"/>
      <c r="B23" s="71" t="s">
        <v>48</v>
      </c>
      <c r="C23" s="71"/>
      <c r="D23" s="71"/>
      <c r="E23" s="72" t="s">
        <v>66</v>
      </c>
      <c r="F23" s="73">
        <v>24993267</v>
      </c>
      <c r="G23" s="73">
        <f t="shared" si="0"/>
        <v>100</v>
      </c>
      <c r="H23" s="73">
        <v>24993267</v>
      </c>
    </row>
    <row r="24" spans="1:8" ht="21" x14ac:dyDescent="0.2">
      <c r="A24" s="71"/>
      <c r="B24" s="71" t="s">
        <v>192</v>
      </c>
      <c r="C24" s="71"/>
      <c r="D24" s="71"/>
      <c r="E24" s="72" t="s">
        <v>193</v>
      </c>
      <c r="F24" s="73">
        <v>18733600.285</v>
      </c>
      <c r="G24" s="73">
        <f t="shared" si="0"/>
        <v>99.999996183328548</v>
      </c>
      <c r="H24" s="73">
        <v>18733601</v>
      </c>
    </row>
    <row r="25" spans="1:8" ht="22.5" x14ac:dyDescent="0.2">
      <c r="A25" s="74"/>
      <c r="B25" s="74"/>
      <c r="C25" s="74" t="s">
        <v>51</v>
      </c>
      <c r="D25" s="74"/>
      <c r="E25" s="75" t="s">
        <v>52</v>
      </c>
      <c r="F25" s="76">
        <v>18733600.285</v>
      </c>
      <c r="G25" s="76">
        <f t="shared" si="0"/>
        <v>99.999996183328548</v>
      </c>
      <c r="H25" s="76">
        <v>18733601</v>
      </c>
    </row>
    <row r="26" spans="1:8" ht="63" x14ac:dyDescent="0.2">
      <c r="A26" s="71"/>
      <c r="B26" s="71" t="s">
        <v>41</v>
      </c>
      <c r="C26" s="71"/>
      <c r="D26" s="71"/>
      <c r="E26" s="72" t="s">
        <v>194</v>
      </c>
      <c r="F26" s="73">
        <v>729657</v>
      </c>
      <c r="G26" s="73">
        <f t="shared" si="0"/>
        <v>100</v>
      </c>
      <c r="H26" s="73">
        <v>729657</v>
      </c>
    </row>
    <row r="27" spans="1:8" ht="24" x14ac:dyDescent="0.2">
      <c r="A27" s="68" t="s">
        <v>37</v>
      </c>
      <c r="B27" s="68"/>
      <c r="C27" s="68"/>
      <c r="D27" s="68"/>
      <c r="E27" s="69" t="s">
        <v>38</v>
      </c>
      <c r="F27" s="70">
        <v>16118557.5604</v>
      </c>
      <c r="G27" s="70">
        <f t="shared" si="0"/>
        <v>99.999991068680515</v>
      </c>
      <c r="H27" s="70">
        <v>16118559</v>
      </c>
    </row>
    <row r="28" spans="1:8" ht="21" x14ac:dyDescent="0.2">
      <c r="A28" s="71"/>
      <c r="B28" s="71" t="s">
        <v>31</v>
      </c>
      <c r="C28" s="71"/>
      <c r="D28" s="71"/>
      <c r="E28" s="72" t="s">
        <v>195</v>
      </c>
      <c r="F28" s="73">
        <v>13362690.567399999</v>
      </c>
      <c r="G28" s="73">
        <f t="shared" si="0"/>
        <v>99.999989279106316</v>
      </c>
      <c r="H28" s="73">
        <v>13362692</v>
      </c>
    </row>
    <row r="29" spans="1:8" ht="31.5" x14ac:dyDescent="0.2">
      <c r="A29" s="71"/>
      <c r="B29" s="71" t="s">
        <v>196</v>
      </c>
      <c r="C29" s="71"/>
      <c r="D29" s="71"/>
      <c r="E29" s="72" t="s">
        <v>197</v>
      </c>
      <c r="F29" s="73">
        <v>2543791.9929999998</v>
      </c>
      <c r="G29" s="73">
        <f t="shared" si="0"/>
        <v>99.99999972482027</v>
      </c>
      <c r="H29" s="73">
        <v>2543792</v>
      </c>
    </row>
    <row r="30" spans="1:8" ht="56.25" x14ac:dyDescent="0.2">
      <c r="A30" s="74"/>
      <c r="B30" s="74"/>
      <c r="C30" s="74" t="s">
        <v>198</v>
      </c>
      <c r="D30" s="74"/>
      <c r="E30" s="75" t="s">
        <v>199</v>
      </c>
      <c r="F30" s="76">
        <v>2543791.9929999998</v>
      </c>
      <c r="G30" s="76">
        <f t="shared" si="0"/>
        <v>99.99999972482027</v>
      </c>
      <c r="H30" s="76">
        <v>2543792</v>
      </c>
    </row>
    <row r="31" spans="1:8" ht="31.5" x14ac:dyDescent="0.2">
      <c r="A31" s="71"/>
      <c r="B31" s="71" t="s">
        <v>200</v>
      </c>
      <c r="C31" s="71"/>
      <c r="D31" s="71"/>
      <c r="E31" s="72" t="s">
        <v>201</v>
      </c>
      <c r="F31" s="73">
        <v>212075</v>
      </c>
      <c r="G31" s="73">
        <f t="shared" si="0"/>
        <v>100</v>
      </c>
      <c r="H31" s="73">
        <v>212075</v>
      </c>
    </row>
    <row r="32" spans="1:8" ht="22.5" x14ac:dyDescent="0.2">
      <c r="A32" s="74"/>
      <c r="B32" s="74"/>
      <c r="C32" s="74" t="s">
        <v>82</v>
      </c>
      <c r="D32" s="74"/>
      <c r="E32" s="75" t="s">
        <v>202</v>
      </c>
      <c r="F32" s="76">
        <v>12075</v>
      </c>
      <c r="G32" s="76">
        <f t="shared" si="0"/>
        <v>100</v>
      </c>
      <c r="H32" s="76">
        <v>12075</v>
      </c>
    </row>
    <row r="33" spans="1:8" ht="33.75" x14ac:dyDescent="0.2">
      <c r="A33" s="74"/>
      <c r="B33" s="74"/>
      <c r="C33" s="74" t="s">
        <v>190</v>
      </c>
      <c r="D33" s="74"/>
      <c r="E33" s="75" t="s">
        <v>203</v>
      </c>
      <c r="F33" s="76">
        <v>200000</v>
      </c>
      <c r="G33" s="76">
        <f t="shared" si="0"/>
        <v>100</v>
      </c>
      <c r="H33" s="76">
        <v>200000</v>
      </c>
    </row>
    <row r="34" spans="1:8" ht="24" x14ac:dyDescent="0.2">
      <c r="A34" s="68" t="s">
        <v>204</v>
      </c>
      <c r="B34" s="68"/>
      <c r="C34" s="68"/>
      <c r="D34" s="68"/>
      <c r="E34" s="69" t="s">
        <v>205</v>
      </c>
      <c r="F34" s="70">
        <v>7353258</v>
      </c>
      <c r="G34" s="70">
        <f t="shared" si="0"/>
        <v>100</v>
      </c>
      <c r="H34" s="70">
        <v>7353258</v>
      </c>
    </row>
    <row r="35" spans="1:8" ht="31.5" x14ac:dyDescent="0.2">
      <c r="A35" s="71"/>
      <c r="B35" s="71" t="s">
        <v>206</v>
      </c>
      <c r="C35" s="71"/>
      <c r="D35" s="71"/>
      <c r="E35" s="72" t="s">
        <v>207</v>
      </c>
      <c r="F35" s="73">
        <v>7353258</v>
      </c>
      <c r="G35" s="73">
        <f t="shared" si="0"/>
        <v>100</v>
      </c>
      <c r="H35" s="73">
        <v>7353258</v>
      </c>
    </row>
    <row r="36" spans="1:8" ht="33.75" x14ac:dyDescent="0.2">
      <c r="A36" s="74"/>
      <c r="B36" s="74"/>
      <c r="C36" s="74" t="s">
        <v>87</v>
      </c>
      <c r="D36" s="74"/>
      <c r="E36" s="75" t="s">
        <v>64</v>
      </c>
      <c r="F36" s="76">
        <v>7353258</v>
      </c>
      <c r="G36" s="76">
        <f t="shared" si="0"/>
        <v>100</v>
      </c>
      <c r="H36" s="76">
        <v>7353258</v>
      </c>
    </row>
    <row r="40" spans="1:8" x14ac:dyDescent="0.2">
      <c r="A40" s="77"/>
      <c r="B40" s="78"/>
      <c r="C40" s="78"/>
      <c r="D40" s="78"/>
      <c r="E40" s="79"/>
      <c r="F40" s="79"/>
      <c r="H40" s="79"/>
    </row>
  </sheetData>
  <mergeCells count="6">
    <mergeCell ref="H7:H8"/>
    <mergeCell ref="F7:F8"/>
    <mergeCell ref="G7:G8"/>
    <mergeCell ref="A9:D9"/>
    <mergeCell ref="A7:D8"/>
    <mergeCell ref="E7:E8"/>
  </mergeCells>
  <printOptions horizontalCentered="1"/>
  <pageMargins left="0.19685039370078741" right="0.19685039370078741" top="0.78740157480314965" bottom="0.35433070866141736" header="0.39370078740157483" footer="0.19685039370078741"/>
  <pageSetup paperSize="9" fitToHeight="0" orientation="landscape" r:id="rId1"/>
  <headerFooter alignWithMargins="0">
    <oddHeader>&amp;L&amp;",курсив"&amp;6 Отчет об исполнении с обяз.(прил. 4) (полный: скорр.)&amp;R&amp;",курсив"&amp;6 04.01.2017 16:31:20</oddHeader>
    <oddFooter>&amp;R&amp;8&amp;С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N98"/>
  <sheetViews>
    <sheetView view="pageBreakPreview" zoomScale="75" zoomScaleNormal="80" zoomScaleSheetLayoutView="75" workbookViewId="0">
      <selection activeCell="N16" sqref="N16"/>
    </sheetView>
  </sheetViews>
  <sheetFormatPr defaultColWidth="9.140625" defaultRowHeight="15.75" x14ac:dyDescent="0.25"/>
  <cols>
    <col min="1" max="1" width="4.5703125" style="88" customWidth="1"/>
    <col min="2" max="2" width="20.42578125" style="89" customWidth="1"/>
    <col min="3" max="3" width="60.28515625" style="90" customWidth="1"/>
    <col min="4" max="4" width="11.42578125" style="89" customWidth="1"/>
    <col min="5" max="5" width="11.7109375" style="89" customWidth="1"/>
    <col min="6" max="6" width="11.85546875" style="89" customWidth="1"/>
    <col min="7" max="7" width="8" style="89" customWidth="1"/>
    <col min="8" max="8" width="10.140625" style="89" customWidth="1"/>
    <col min="9" max="9" width="9.5703125" style="89" customWidth="1"/>
    <col min="10" max="10" width="6.85546875" style="89" customWidth="1"/>
    <col min="11" max="11" width="11" style="90" customWidth="1"/>
    <col min="12" max="12" width="11.7109375" style="90" customWidth="1"/>
    <col min="13" max="13" width="6.85546875" style="90" customWidth="1"/>
    <col min="14" max="14" width="37.5703125" style="90" customWidth="1"/>
    <col min="15" max="16384" width="9.140625" style="90"/>
  </cols>
  <sheetData>
    <row r="1" spans="1:14" x14ac:dyDescent="0.25">
      <c r="N1" s="91" t="s">
        <v>221</v>
      </c>
    </row>
    <row r="2" spans="1:14" x14ac:dyDescent="0.25">
      <c r="N2" s="91"/>
    </row>
    <row r="3" spans="1:14" s="171" customFormat="1" ht="68.25" customHeight="1" x14ac:dyDescent="0.2">
      <c r="B3" s="172"/>
      <c r="C3" s="525" t="s">
        <v>253</v>
      </c>
      <c r="D3" s="525"/>
      <c r="E3" s="525"/>
      <c r="F3" s="525"/>
      <c r="G3" s="525"/>
      <c r="H3" s="525"/>
      <c r="I3" s="525"/>
      <c r="J3" s="525"/>
      <c r="K3" s="525"/>
      <c r="L3" s="525"/>
      <c r="M3" s="525"/>
      <c r="N3" s="172"/>
    </row>
    <row r="4" spans="1:14" x14ac:dyDescent="0.25">
      <c r="B4" s="513"/>
      <c r="C4" s="513"/>
      <c r="D4" s="513"/>
      <c r="E4" s="513"/>
      <c r="F4" s="513"/>
      <c r="G4" s="513"/>
      <c r="H4" s="513"/>
      <c r="I4" s="513"/>
      <c r="J4" s="513"/>
      <c r="K4" s="513"/>
      <c r="L4" s="513"/>
      <c r="M4" s="513"/>
      <c r="N4" s="513"/>
    </row>
    <row r="5" spans="1:14" x14ac:dyDescent="0.2">
      <c r="A5" s="92"/>
      <c r="B5" s="93"/>
      <c r="N5" s="91"/>
    </row>
    <row r="6" spans="1:14" s="94" customFormat="1" ht="36" customHeight="1" x14ac:dyDescent="0.25">
      <c r="A6" s="514" t="s">
        <v>209</v>
      </c>
      <c r="B6" s="516" t="s">
        <v>222</v>
      </c>
      <c r="C6" s="517"/>
      <c r="D6" s="520" t="s">
        <v>223</v>
      </c>
      <c r="E6" s="522" t="s">
        <v>224</v>
      </c>
      <c r="F6" s="523"/>
      <c r="G6" s="524"/>
      <c r="H6" s="522" t="s">
        <v>225</v>
      </c>
      <c r="I6" s="523"/>
      <c r="J6" s="524"/>
      <c r="K6" s="522" t="s">
        <v>226</v>
      </c>
      <c r="L6" s="523"/>
      <c r="M6" s="524"/>
      <c r="N6" s="520" t="s">
        <v>254</v>
      </c>
    </row>
    <row r="7" spans="1:14" s="94" customFormat="1" ht="32.25" customHeight="1" x14ac:dyDescent="0.25">
      <c r="A7" s="515"/>
      <c r="B7" s="518"/>
      <c r="C7" s="519"/>
      <c r="D7" s="521"/>
      <c r="E7" s="95" t="s">
        <v>214</v>
      </c>
      <c r="F7" s="95" t="s">
        <v>215</v>
      </c>
      <c r="G7" s="95" t="s">
        <v>227</v>
      </c>
      <c r="H7" s="95" t="s">
        <v>214</v>
      </c>
      <c r="I7" s="95" t="s">
        <v>215</v>
      </c>
      <c r="J7" s="95" t="s">
        <v>227</v>
      </c>
      <c r="K7" s="95" t="s">
        <v>214</v>
      </c>
      <c r="L7" s="95" t="s">
        <v>215</v>
      </c>
      <c r="M7" s="95" t="s">
        <v>227</v>
      </c>
      <c r="N7" s="521"/>
    </row>
    <row r="8" spans="1:14" s="87" customFormat="1" ht="12.75" x14ac:dyDescent="0.2">
      <c r="A8" s="96"/>
      <c r="B8" s="526">
        <v>1</v>
      </c>
      <c r="C8" s="527"/>
      <c r="D8" s="96">
        <v>2</v>
      </c>
      <c r="E8" s="96">
        <v>3</v>
      </c>
      <c r="F8" s="96">
        <v>4</v>
      </c>
      <c r="G8" s="96">
        <v>5</v>
      </c>
      <c r="H8" s="96">
        <v>6</v>
      </c>
      <c r="I8" s="96">
        <v>7</v>
      </c>
      <c r="J8" s="96">
        <v>8</v>
      </c>
      <c r="K8" s="96">
        <v>9</v>
      </c>
      <c r="L8" s="96">
        <v>10</v>
      </c>
      <c r="M8" s="96">
        <v>11</v>
      </c>
      <c r="N8" s="96">
        <v>13</v>
      </c>
    </row>
    <row r="9" spans="1:14" ht="18" x14ac:dyDescent="0.2">
      <c r="A9" s="528" t="s">
        <v>220</v>
      </c>
      <c r="B9" s="529"/>
      <c r="C9" s="529"/>
      <c r="D9" s="529"/>
      <c r="E9" s="529"/>
      <c r="F9" s="529"/>
      <c r="G9" s="529"/>
      <c r="H9" s="529"/>
      <c r="I9" s="529"/>
      <c r="J9" s="529"/>
      <c r="K9" s="529"/>
      <c r="L9" s="529"/>
      <c r="M9" s="529"/>
      <c r="N9" s="530"/>
    </row>
    <row r="10" spans="1:14" s="101" customFormat="1" ht="36" customHeight="1" x14ac:dyDescent="0.2">
      <c r="A10" s="97"/>
      <c r="B10" s="97" t="s">
        <v>228</v>
      </c>
      <c r="C10" s="97"/>
      <c r="D10" s="97" t="s">
        <v>219</v>
      </c>
      <c r="E10" s="98"/>
      <c r="F10" s="98"/>
      <c r="G10" s="99"/>
      <c r="H10" s="97"/>
      <c r="I10" s="97"/>
      <c r="J10" s="100"/>
      <c r="K10" s="97"/>
      <c r="L10" s="97"/>
      <c r="M10" s="98"/>
      <c r="N10" s="97"/>
    </row>
    <row r="11" spans="1:14" ht="30" x14ac:dyDescent="0.2">
      <c r="A11" s="102"/>
      <c r="B11" s="103" t="s">
        <v>229</v>
      </c>
      <c r="C11" s="104"/>
      <c r="D11" s="105"/>
      <c r="E11" s="105"/>
      <c r="F11" s="103"/>
      <c r="G11" s="103"/>
      <c r="H11" s="103"/>
      <c r="I11" s="103"/>
      <c r="J11" s="106"/>
      <c r="K11" s="103"/>
      <c r="L11" s="107"/>
      <c r="M11" s="107"/>
      <c r="N11" s="104"/>
    </row>
    <row r="12" spans="1:14" x14ac:dyDescent="0.2">
      <c r="A12" s="108"/>
      <c r="B12" s="108" t="s">
        <v>230</v>
      </c>
      <c r="C12" s="109"/>
      <c r="D12" s="110" t="s">
        <v>219</v>
      </c>
      <c r="E12" s="111"/>
      <c r="F12" s="111"/>
      <c r="G12" s="111"/>
      <c r="H12" s="110"/>
      <c r="I12" s="110"/>
      <c r="J12" s="110"/>
      <c r="K12" s="112"/>
      <c r="L12" s="111"/>
      <c r="M12" s="111"/>
      <c r="N12" s="110"/>
    </row>
    <row r="13" spans="1:14" x14ac:dyDescent="0.2">
      <c r="A13" s="113"/>
      <c r="B13" s="114" t="s">
        <v>231</v>
      </c>
      <c r="C13" s="115"/>
      <c r="D13" s="110" t="s">
        <v>235</v>
      </c>
      <c r="E13" s="110"/>
      <c r="F13" s="110"/>
      <c r="G13" s="110"/>
      <c r="H13" s="110"/>
      <c r="I13" s="110"/>
      <c r="J13" s="110"/>
      <c r="K13" s="110"/>
      <c r="L13" s="110"/>
      <c r="M13" s="111"/>
      <c r="N13" s="115"/>
    </row>
    <row r="14" spans="1:14" x14ac:dyDescent="0.2">
      <c r="A14" s="116"/>
      <c r="B14" s="110" t="s">
        <v>232</v>
      </c>
      <c r="C14" s="115"/>
      <c r="D14" s="110" t="s">
        <v>219</v>
      </c>
      <c r="E14" s="111"/>
      <c r="F14" s="111"/>
      <c r="G14" s="117"/>
      <c r="H14" s="118"/>
      <c r="I14" s="118"/>
      <c r="J14" s="118"/>
      <c r="K14" s="118"/>
      <c r="L14" s="119"/>
      <c r="M14" s="119"/>
      <c r="N14" s="115"/>
    </row>
    <row r="15" spans="1:14" x14ac:dyDescent="0.2">
      <c r="A15" s="116"/>
      <c r="B15" s="120" t="s">
        <v>174</v>
      </c>
      <c r="C15" s="121"/>
      <c r="D15" s="122" t="s">
        <v>235</v>
      </c>
      <c r="E15" s="122"/>
      <c r="F15" s="122"/>
      <c r="G15" s="122"/>
      <c r="H15" s="117"/>
      <c r="I15" s="117"/>
      <c r="J15" s="123"/>
      <c r="K15" s="110"/>
      <c r="L15" s="117"/>
      <c r="M15" s="117"/>
      <c r="N15" s="115"/>
    </row>
    <row r="16" spans="1:14" ht="31.5" x14ac:dyDescent="0.2">
      <c r="A16" s="125"/>
      <c r="B16" s="126" t="s">
        <v>229</v>
      </c>
      <c r="C16" s="127"/>
      <c r="D16" s="126"/>
      <c r="E16" s="126"/>
      <c r="F16" s="126"/>
      <c r="G16" s="126"/>
      <c r="H16" s="126"/>
      <c r="I16" s="126"/>
      <c r="J16" s="128"/>
      <c r="K16" s="126"/>
      <c r="L16" s="129"/>
      <c r="M16" s="129"/>
      <c r="N16" s="127"/>
    </row>
    <row r="17" spans="1:14" x14ac:dyDescent="0.2">
      <c r="A17" s="108"/>
      <c r="B17" s="130" t="s">
        <v>233</v>
      </c>
      <c r="C17" s="131"/>
      <c r="D17" s="110" t="s">
        <v>219</v>
      </c>
      <c r="E17" s="111"/>
      <c r="F17" s="111"/>
      <c r="G17" s="117"/>
      <c r="H17" s="110"/>
      <c r="I17" s="110"/>
      <c r="J17" s="110"/>
      <c r="K17" s="110"/>
      <c r="L17" s="132"/>
      <c r="M17" s="132"/>
      <c r="N17" s="110"/>
    </row>
    <row r="18" spans="1:14" x14ac:dyDescent="0.2">
      <c r="A18" s="113"/>
      <c r="B18" s="114" t="s">
        <v>231</v>
      </c>
      <c r="C18" s="115"/>
      <c r="D18" s="110"/>
      <c r="E18" s="110"/>
      <c r="F18" s="110"/>
      <c r="G18" s="110"/>
      <c r="H18" s="110"/>
      <c r="I18" s="110"/>
      <c r="J18" s="110"/>
      <c r="K18" s="110"/>
      <c r="L18" s="110"/>
      <c r="M18" s="123"/>
      <c r="N18" s="124"/>
    </row>
    <row r="19" spans="1:14" x14ac:dyDescent="0.2">
      <c r="A19" s="116"/>
      <c r="B19" s="110" t="s">
        <v>234</v>
      </c>
      <c r="C19" s="133"/>
      <c r="D19" s="110" t="s">
        <v>219</v>
      </c>
      <c r="E19" s="111"/>
      <c r="F19" s="111"/>
      <c r="G19" s="117"/>
      <c r="H19" s="110"/>
      <c r="I19" s="110"/>
      <c r="J19" s="110"/>
      <c r="K19" s="110"/>
      <c r="L19" s="111"/>
      <c r="M19" s="111"/>
      <c r="N19" s="115"/>
    </row>
    <row r="20" spans="1:14" x14ac:dyDescent="0.2">
      <c r="A20" s="116"/>
      <c r="B20" s="120" t="s">
        <v>174</v>
      </c>
      <c r="C20" s="121"/>
      <c r="D20" s="122" t="s">
        <v>235</v>
      </c>
      <c r="E20" s="122"/>
      <c r="F20" s="122"/>
      <c r="G20" s="122"/>
      <c r="H20" s="122"/>
      <c r="I20" s="122"/>
      <c r="J20" s="117"/>
      <c r="K20" s="110"/>
      <c r="L20" s="117"/>
      <c r="M20" s="117"/>
      <c r="N20" s="115"/>
    </row>
    <row r="21" spans="1:14" x14ac:dyDescent="0.2">
      <c r="A21" s="116"/>
      <c r="B21" s="110" t="s">
        <v>234</v>
      </c>
      <c r="C21" s="133"/>
      <c r="D21" s="110" t="s">
        <v>219</v>
      </c>
      <c r="E21" s="111"/>
      <c r="F21" s="111"/>
      <c r="G21" s="111"/>
      <c r="H21" s="110"/>
      <c r="I21" s="110"/>
      <c r="J21" s="117"/>
      <c r="K21" s="110"/>
      <c r="L21" s="111"/>
      <c r="M21" s="111"/>
      <c r="N21" s="115"/>
    </row>
    <row r="22" spans="1:14" x14ac:dyDescent="0.2">
      <c r="A22" s="116"/>
      <c r="B22" s="120" t="s">
        <v>174</v>
      </c>
      <c r="C22" s="121"/>
      <c r="D22" s="122" t="s">
        <v>235</v>
      </c>
      <c r="E22" s="122"/>
      <c r="F22" s="122"/>
      <c r="G22" s="122"/>
      <c r="H22" s="122"/>
      <c r="I22" s="122"/>
      <c r="J22" s="117"/>
      <c r="K22" s="110"/>
      <c r="L22" s="117"/>
      <c r="M22" s="117"/>
      <c r="N22" s="115"/>
    </row>
    <row r="23" spans="1:14" x14ac:dyDescent="0.2">
      <c r="A23" s="125"/>
      <c r="B23" s="134" t="s">
        <v>236</v>
      </c>
      <c r="C23" s="135" t="s">
        <v>237</v>
      </c>
      <c r="D23" s="134"/>
      <c r="E23" s="134"/>
      <c r="F23" s="134"/>
      <c r="G23" s="134"/>
      <c r="H23" s="134"/>
      <c r="I23" s="134"/>
      <c r="J23" s="136"/>
      <c r="K23" s="134"/>
      <c r="L23" s="137"/>
      <c r="M23" s="137"/>
      <c r="N23" s="138"/>
    </row>
    <row r="24" spans="1:14" x14ac:dyDescent="0.2">
      <c r="A24" s="108"/>
      <c r="B24" s="139" t="s">
        <v>238</v>
      </c>
      <c r="C24" s="131" t="s">
        <v>237</v>
      </c>
      <c r="D24" s="110"/>
      <c r="E24" s="111"/>
      <c r="F24" s="111"/>
      <c r="G24" s="111"/>
      <c r="H24" s="110"/>
      <c r="I24" s="110"/>
      <c r="J24" s="110"/>
      <c r="K24" s="110"/>
      <c r="L24" s="111"/>
      <c r="M24" s="111"/>
      <c r="N24" s="110"/>
    </row>
    <row r="25" spans="1:14" ht="23.25" customHeight="1" x14ac:dyDescent="0.2">
      <c r="A25" s="531" t="s">
        <v>240</v>
      </c>
      <c r="B25" s="532"/>
      <c r="C25" s="532"/>
      <c r="D25" s="532"/>
      <c r="E25" s="532"/>
      <c r="F25" s="532"/>
      <c r="G25" s="532"/>
      <c r="H25" s="532"/>
      <c r="I25" s="532"/>
      <c r="J25" s="532"/>
      <c r="K25" s="532"/>
      <c r="L25" s="532"/>
      <c r="M25" s="532"/>
      <c r="N25" s="533"/>
    </row>
    <row r="26" spans="1:14" ht="16.5" customHeight="1" x14ac:dyDescent="0.3">
      <c r="A26" s="144"/>
      <c r="B26" s="534" t="s">
        <v>241</v>
      </c>
      <c r="C26" s="535"/>
      <c r="D26" s="535"/>
      <c r="E26" s="535"/>
      <c r="F26" s="535"/>
      <c r="G26" s="535"/>
      <c r="H26" s="535"/>
      <c r="I26" s="535"/>
      <c r="J26" s="535"/>
      <c r="K26" s="535"/>
      <c r="L26" s="535"/>
      <c r="M26" s="535"/>
      <c r="N26" s="536"/>
    </row>
    <row r="27" spans="1:14" ht="31.5" x14ac:dyDescent="0.25">
      <c r="A27" s="144"/>
      <c r="B27" s="118" t="s">
        <v>234</v>
      </c>
      <c r="C27" s="115"/>
      <c r="D27" s="108" t="s">
        <v>219</v>
      </c>
      <c r="E27" s="132"/>
      <c r="F27" s="132"/>
      <c r="G27" s="132"/>
      <c r="H27" s="110"/>
      <c r="I27" s="110"/>
      <c r="J27" s="110"/>
      <c r="K27" s="110"/>
      <c r="L27" s="110"/>
      <c r="M27" s="145"/>
      <c r="N27" s="124"/>
    </row>
    <row r="28" spans="1:14" x14ac:dyDescent="0.25">
      <c r="A28" s="144"/>
      <c r="B28" s="114" t="s">
        <v>174</v>
      </c>
      <c r="C28" s="115"/>
      <c r="D28" s="110" t="s">
        <v>235</v>
      </c>
      <c r="E28" s="110"/>
      <c r="F28" s="110"/>
      <c r="G28" s="110"/>
      <c r="H28" s="110"/>
      <c r="I28" s="110"/>
      <c r="J28" s="110"/>
      <c r="K28" s="110"/>
      <c r="L28" s="110"/>
      <c r="M28" s="145"/>
      <c r="N28" s="115"/>
    </row>
    <row r="29" spans="1:14" ht="18.75" x14ac:dyDescent="0.3">
      <c r="A29" s="146"/>
      <c r="B29" s="114" t="s">
        <v>174</v>
      </c>
      <c r="C29" s="115"/>
      <c r="D29" s="110" t="s">
        <v>235</v>
      </c>
      <c r="E29" s="110"/>
      <c r="F29" s="110"/>
      <c r="G29" s="110"/>
      <c r="H29" s="110"/>
      <c r="I29" s="110"/>
      <c r="J29" s="110"/>
      <c r="K29" s="110"/>
      <c r="L29" s="110"/>
      <c r="M29" s="145"/>
      <c r="N29" s="115"/>
    </row>
    <row r="30" spans="1:14" ht="31.5" x14ac:dyDescent="0.2">
      <c r="A30" s="113"/>
      <c r="B30" s="118" t="s">
        <v>234</v>
      </c>
      <c r="C30" s="115"/>
      <c r="D30" s="108" t="s">
        <v>219</v>
      </c>
      <c r="E30" s="132"/>
      <c r="F30" s="132"/>
      <c r="G30" s="132"/>
      <c r="H30" s="110"/>
      <c r="I30" s="110"/>
      <c r="J30" s="110"/>
      <c r="K30" s="110"/>
      <c r="L30" s="110"/>
      <c r="M30" s="145"/>
      <c r="N30" s="124"/>
    </row>
    <row r="31" spans="1:14" x14ac:dyDescent="0.2">
      <c r="A31" s="113"/>
      <c r="B31" s="114" t="s">
        <v>174</v>
      </c>
      <c r="C31" s="115"/>
      <c r="D31" s="110" t="s">
        <v>242</v>
      </c>
      <c r="E31" s="111"/>
      <c r="F31" s="111"/>
      <c r="G31" s="111"/>
      <c r="H31" s="110"/>
      <c r="I31" s="110"/>
      <c r="J31" s="110"/>
      <c r="K31" s="110"/>
      <c r="L31" s="110"/>
      <c r="M31" s="145"/>
      <c r="N31" s="115"/>
    </row>
    <row r="32" spans="1:14" ht="31.5" x14ac:dyDescent="0.2">
      <c r="A32" s="113"/>
      <c r="B32" s="118" t="s">
        <v>234</v>
      </c>
      <c r="C32" s="115"/>
      <c r="D32" s="108" t="s">
        <v>243</v>
      </c>
      <c r="E32" s="132"/>
      <c r="F32" s="132"/>
      <c r="G32" s="132"/>
      <c r="H32" s="110"/>
      <c r="I32" s="110"/>
      <c r="J32" s="110"/>
      <c r="K32" s="110"/>
      <c r="L32" s="110"/>
      <c r="M32" s="145"/>
      <c r="N32" s="124"/>
    </row>
    <row r="33" spans="1:14" x14ac:dyDescent="0.2">
      <c r="A33" s="113"/>
      <c r="B33" s="114" t="s">
        <v>174</v>
      </c>
      <c r="C33" s="115"/>
      <c r="D33" s="110" t="s">
        <v>235</v>
      </c>
      <c r="E33" s="111"/>
      <c r="F33" s="111"/>
      <c r="G33" s="111"/>
      <c r="H33" s="117"/>
      <c r="I33" s="117"/>
      <c r="J33" s="110"/>
      <c r="K33" s="110"/>
      <c r="L33" s="110"/>
      <c r="M33" s="145"/>
      <c r="N33" s="124"/>
    </row>
    <row r="34" spans="1:14" x14ac:dyDescent="0.2">
      <c r="A34" s="113"/>
      <c r="B34" s="114" t="s">
        <v>174</v>
      </c>
      <c r="C34" s="115"/>
      <c r="D34" s="110" t="s">
        <v>235</v>
      </c>
      <c r="E34" s="111"/>
      <c r="F34" s="111"/>
      <c r="G34" s="111"/>
      <c r="H34" s="110"/>
      <c r="I34" s="110"/>
      <c r="J34" s="110"/>
      <c r="K34" s="110"/>
      <c r="L34" s="110"/>
      <c r="M34" s="145"/>
      <c r="N34" s="124"/>
    </row>
    <row r="35" spans="1:14" x14ac:dyDescent="0.2">
      <c r="A35" s="113"/>
      <c r="B35" s="114" t="s">
        <v>238</v>
      </c>
      <c r="C35" s="115" t="s">
        <v>238</v>
      </c>
      <c r="D35" s="108"/>
      <c r="E35" s="132"/>
      <c r="F35" s="132"/>
      <c r="G35" s="132"/>
      <c r="H35" s="110"/>
      <c r="I35" s="110"/>
      <c r="J35" s="110"/>
      <c r="K35" s="110"/>
      <c r="L35" s="110"/>
      <c r="M35" s="145"/>
      <c r="N35" s="124"/>
    </row>
    <row r="36" spans="1:14" x14ac:dyDescent="0.2">
      <c r="A36" s="113"/>
      <c r="B36" s="114" t="s">
        <v>239</v>
      </c>
      <c r="C36" s="115" t="s">
        <v>239</v>
      </c>
      <c r="D36" s="110"/>
      <c r="E36" s="111"/>
      <c r="F36" s="111"/>
      <c r="G36" s="111"/>
      <c r="H36" s="117"/>
      <c r="I36" s="117"/>
      <c r="J36" s="123"/>
      <c r="K36" s="110"/>
      <c r="L36" s="110"/>
      <c r="M36" s="145"/>
      <c r="N36" s="124"/>
    </row>
    <row r="37" spans="1:14" ht="30.75" customHeight="1" x14ac:dyDescent="0.25">
      <c r="A37" s="144"/>
      <c r="B37" s="114"/>
      <c r="C37" s="147" t="s">
        <v>244</v>
      </c>
      <c r="D37" s="108"/>
      <c r="E37" s="132"/>
      <c r="F37" s="132"/>
      <c r="G37" s="132"/>
      <c r="H37" s="148"/>
      <c r="I37" s="148"/>
      <c r="J37" s="149"/>
      <c r="K37" s="144"/>
      <c r="L37" s="144"/>
      <c r="M37" s="144"/>
      <c r="N37" s="115"/>
    </row>
    <row r="38" spans="1:14" ht="18.75" x14ac:dyDescent="0.2">
      <c r="A38" s="113"/>
      <c r="B38" s="110"/>
      <c r="C38" s="509" t="s">
        <v>245</v>
      </c>
      <c r="D38" s="510"/>
      <c r="E38" s="510"/>
      <c r="F38" s="510"/>
      <c r="G38" s="510"/>
      <c r="H38" s="510"/>
      <c r="I38" s="510"/>
      <c r="J38" s="510"/>
      <c r="K38" s="510"/>
      <c r="L38" s="510"/>
      <c r="M38" s="510"/>
      <c r="N38" s="510"/>
    </row>
    <row r="39" spans="1:14" ht="137.25" customHeight="1" x14ac:dyDescent="0.2">
      <c r="A39" s="108"/>
      <c r="B39" s="110" t="s">
        <v>233</v>
      </c>
      <c r="C39" s="121" t="s">
        <v>246</v>
      </c>
      <c r="D39" s="110" t="s">
        <v>219</v>
      </c>
      <c r="E39" s="111"/>
      <c r="F39" s="111"/>
      <c r="G39" s="123"/>
      <c r="H39" s="108"/>
      <c r="I39" s="108"/>
      <c r="J39" s="108"/>
      <c r="K39" s="108"/>
      <c r="L39" s="132"/>
      <c r="M39" s="132"/>
      <c r="N39" s="122"/>
    </row>
    <row r="40" spans="1:14" x14ac:dyDescent="0.2">
      <c r="A40" s="110"/>
      <c r="B40" s="110" t="s">
        <v>231</v>
      </c>
      <c r="C40" s="121"/>
      <c r="D40" s="110"/>
      <c r="E40" s="110"/>
      <c r="F40" s="110"/>
      <c r="G40" s="110"/>
      <c r="H40" s="110"/>
      <c r="I40" s="110"/>
      <c r="J40" s="110"/>
      <c r="K40" s="140"/>
      <c r="L40" s="110"/>
      <c r="M40" s="110"/>
      <c r="N40" s="122"/>
    </row>
    <row r="41" spans="1:14" x14ac:dyDescent="0.2">
      <c r="A41" s="110"/>
      <c r="B41" s="110" t="s">
        <v>174</v>
      </c>
      <c r="C41" s="121"/>
      <c r="D41" s="110" t="s">
        <v>235</v>
      </c>
      <c r="E41" s="110"/>
      <c r="F41" s="110"/>
      <c r="G41" s="110"/>
      <c r="H41" s="110"/>
      <c r="I41" s="110"/>
      <c r="J41" s="117"/>
      <c r="K41" s="110"/>
      <c r="L41" s="141"/>
      <c r="M41" s="110"/>
      <c r="N41" s="150"/>
    </row>
    <row r="42" spans="1:14" ht="46.5" customHeight="1" x14ac:dyDescent="0.25">
      <c r="A42" s="110"/>
      <c r="B42" s="110" t="s">
        <v>233</v>
      </c>
      <c r="C42" s="110" t="s">
        <v>247</v>
      </c>
      <c r="D42" s="111" t="s">
        <v>219</v>
      </c>
      <c r="E42" s="111"/>
      <c r="F42" s="123"/>
      <c r="G42" s="111"/>
      <c r="H42" s="108"/>
      <c r="I42" s="108"/>
      <c r="J42" s="108"/>
      <c r="K42" s="132"/>
      <c r="L42" s="132"/>
      <c r="M42" s="142"/>
      <c r="N42" s="144"/>
    </row>
    <row r="43" spans="1:14" x14ac:dyDescent="0.2">
      <c r="A43" s="110"/>
      <c r="B43" s="110" t="s">
        <v>231</v>
      </c>
      <c r="C43" s="121"/>
      <c r="D43" s="110"/>
      <c r="E43" s="110"/>
      <c r="F43" s="110"/>
      <c r="G43" s="110"/>
      <c r="H43" s="110"/>
      <c r="I43" s="110"/>
      <c r="J43" s="110"/>
      <c r="K43" s="140"/>
      <c r="L43" s="110"/>
      <c r="M43" s="110"/>
      <c r="N43" s="122"/>
    </row>
    <row r="44" spans="1:14" x14ac:dyDescent="0.2">
      <c r="A44" s="110"/>
      <c r="B44" s="110" t="s">
        <v>174</v>
      </c>
      <c r="C44" s="121"/>
      <c r="D44" s="110"/>
      <c r="E44" s="110"/>
      <c r="F44" s="110"/>
      <c r="G44" s="110"/>
      <c r="H44" s="110"/>
      <c r="I44" s="110"/>
      <c r="J44" s="110"/>
      <c r="K44" s="110"/>
      <c r="L44" s="141"/>
      <c r="M44" s="110"/>
      <c r="N44" s="151"/>
    </row>
    <row r="45" spans="1:14" ht="49.5" customHeight="1" x14ac:dyDescent="0.2">
      <c r="A45" s="108"/>
      <c r="B45" s="110" t="s">
        <v>233</v>
      </c>
      <c r="C45" s="121" t="s">
        <v>248</v>
      </c>
      <c r="D45" s="110" t="s">
        <v>219</v>
      </c>
      <c r="E45" s="111"/>
      <c r="F45" s="123"/>
      <c r="G45" s="141"/>
      <c r="H45" s="108"/>
      <c r="I45" s="108"/>
      <c r="J45" s="108"/>
      <c r="K45" s="108"/>
      <c r="L45" s="132"/>
      <c r="M45" s="132"/>
      <c r="N45" s="122"/>
    </row>
    <row r="46" spans="1:14" x14ac:dyDescent="0.2">
      <c r="A46" s="110"/>
      <c r="B46" s="110" t="s">
        <v>231</v>
      </c>
      <c r="C46" s="121"/>
      <c r="D46" s="110"/>
      <c r="E46" s="110"/>
      <c r="F46" s="110"/>
      <c r="G46" s="110"/>
      <c r="H46" s="110"/>
      <c r="I46" s="110"/>
      <c r="J46" s="110"/>
      <c r="K46" s="140"/>
      <c r="L46" s="110"/>
      <c r="M46" s="110"/>
      <c r="N46" s="122"/>
    </row>
    <row r="47" spans="1:14" x14ac:dyDescent="0.2">
      <c r="A47" s="110"/>
      <c r="B47" s="110" t="s">
        <v>174</v>
      </c>
      <c r="C47" s="121"/>
      <c r="D47" s="110" t="s">
        <v>235</v>
      </c>
      <c r="E47" s="110"/>
      <c r="F47" s="110"/>
      <c r="G47" s="110"/>
      <c r="H47" s="110"/>
      <c r="I47" s="110"/>
      <c r="J47" s="117"/>
      <c r="K47" s="110"/>
      <c r="L47" s="117"/>
      <c r="M47" s="110"/>
      <c r="N47" s="121"/>
    </row>
    <row r="48" spans="1:14" ht="33.75" customHeight="1" x14ac:dyDescent="0.2">
      <c r="A48" s="110"/>
      <c r="B48" s="110" t="s">
        <v>233</v>
      </c>
      <c r="C48" s="121" t="s">
        <v>249</v>
      </c>
      <c r="D48" s="110" t="s">
        <v>219</v>
      </c>
      <c r="E48" s="111"/>
      <c r="F48" s="123"/>
      <c r="G48" s="141"/>
      <c r="H48" s="108"/>
      <c r="I48" s="108"/>
      <c r="J48" s="108"/>
      <c r="K48" s="108"/>
      <c r="L48" s="152"/>
      <c r="M48" s="132"/>
      <c r="N48" s="122"/>
    </row>
    <row r="49" spans="1:14" x14ac:dyDescent="0.2">
      <c r="A49" s="110"/>
      <c r="B49" s="110" t="s">
        <v>231</v>
      </c>
      <c r="C49" s="121"/>
      <c r="D49" s="110"/>
      <c r="E49" s="110"/>
      <c r="F49" s="110"/>
      <c r="G49" s="110"/>
      <c r="H49" s="110"/>
      <c r="I49" s="110"/>
      <c r="J49" s="110"/>
      <c r="K49" s="140"/>
      <c r="L49" s="110"/>
      <c r="M49" s="110"/>
      <c r="N49" s="122"/>
    </row>
    <row r="50" spans="1:14" x14ac:dyDescent="0.2">
      <c r="A50" s="110"/>
      <c r="B50" s="110" t="s">
        <v>174</v>
      </c>
      <c r="C50" s="121"/>
      <c r="D50" s="110" t="s">
        <v>235</v>
      </c>
      <c r="E50" s="110"/>
      <c r="F50" s="110"/>
      <c r="G50" s="110"/>
      <c r="H50" s="110"/>
      <c r="I50" s="110"/>
      <c r="J50" s="117"/>
      <c r="K50" s="110"/>
      <c r="L50" s="117"/>
      <c r="M50" s="117"/>
      <c r="N50" s="150"/>
    </row>
    <row r="51" spans="1:14" ht="70.5" customHeight="1" x14ac:dyDescent="0.2">
      <c r="A51" s="110"/>
      <c r="B51" s="110" t="s">
        <v>233</v>
      </c>
      <c r="C51" s="121" t="s">
        <v>250</v>
      </c>
      <c r="D51" s="110" t="s">
        <v>219</v>
      </c>
      <c r="E51" s="111"/>
      <c r="F51" s="123"/>
      <c r="G51" s="141"/>
      <c r="H51" s="108"/>
      <c r="I51" s="108"/>
      <c r="J51" s="108"/>
      <c r="K51" s="108"/>
      <c r="L51" s="152"/>
      <c r="M51" s="132"/>
      <c r="N51" s="122"/>
    </row>
    <row r="52" spans="1:14" x14ac:dyDescent="0.2">
      <c r="A52" s="110"/>
      <c r="B52" s="110" t="s">
        <v>231</v>
      </c>
      <c r="C52" s="121"/>
      <c r="D52" s="110"/>
      <c r="E52" s="110"/>
      <c r="F52" s="110"/>
      <c r="G52" s="110"/>
      <c r="H52" s="110"/>
      <c r="I52" s="110"/>
      <c r="J52" s="110"/>
      <c r="K52" s="140"/>
      <c r="L52" s="110"/>
      <c r="M52" s="110"/>
      <c r="N52" s="122"/>
    </row>
    <row r="53" spans="1:14" x14ac:dyDescent="0.2">
      <c r="A53" s="110"/>
      <c r="B53" s="110" t="s">
        <v>174</v>
      </c>
      <c r="C53" s="121"/>
      <c r="D53" s="110" t="s">
        <v>235</v>
      </c>
      <c r="E53" s="110"/>
      <c r="F53" s="110"/>
      <c r="G53" s="110"/>
      <c r="H53" s="110"/>
      <c r="I53" s="110"/>
      <c r="J53" s="117"/>
      <c r="K53" s="110"/>
      <c r="L53" s="141"/>
      <c r="M53" s="110"/>
      <c r="N53" s="121"/>
    </row>
    <row r="54" spans="1:14" ht="37.5" x14ac:dyDescent="0.2">
      <c r="A54" s="110"/>
      <c r="B54" s="153"/>
      <c r="C54" s="147" t="s">
        <v>251</v>
      </c>
      <c r="D54" s="154"/>
      <c r="E54" s="155"/>
      <c r="F54" s="155"/>
      <c r="G54" s="155"/>
      <c r="H54" s="156"/>
      <c r="I54" s="156"/>
      <c r="J54" s="157"/>
      <c r="K54" s="158"/>
      <c r="L54" s="159"/>
      <c r="M54" s="159"/>
      <c r="N54" s="147"/>
    </row>
    <row r="55" spans="1:14" ht="15.75" customHeight="1" x14ac:dyDescent="0.2">
      <c r="A55" s="511" t="s">
        <v>252</v>
      </c>
      <c r="B55" s="512"/>
      <c r="C55" s="512"/>
      <c r="D55" s="512"/>
      <c r="E55" s="512"/>
      <c r="F55" s="512"/>
      <c r="G55" s="512"/>
      <c r="H55" s="512"/>
      <c r="I55" s="512"/>
      <c r="J55" s="512"/>
      <c r="K55" s="512"/>
      <c r="L55" s="512"/>
      <c r="M55" s="512"/>
      <c r="N55" s="512"/>
    </row>
    <row r="56" spans="1:14" x14ac:dyDescent="0.25">
      <c r="A56" s="143"/>
      <c r="B56" s="118" t="s">
        <v>234</v>
      </c>
      <c r="C56" s="115"/>
      <c r="D56" s="110" t="s">
        <v>219</v>
      </c>
      <c r="E56" s="160"/>
      <c r="F56" s="160"/>
      <c r="G56" s="160"/>
      <c r="H56" s="160"/>
      <c r="I56" s="160"/>
      <c r="J56" s="160"/>
      <c r="K56" s="161"/>
      <c r="L56" s="162"/>
      <c r="M56" s="162"/>
      <c r="N56" s="161"/>
    </row>
    <row r="57" spans="1:14" x14ac:dyDescent="0.25">
      <c r="A57" s="143"/>
      <c r="B57" s="114" t="s">
        <v>174</v>
      </c>
      <c r="C57" s="115"/>
      <c r="D57" s="110" t="s">
        <v>235</v>
      </c>
      <c r="E57" s="160"/>
      <c r="F57" s="160"/>
      <c r="G57" s="160"/>
      <c r="H57" s="160"/>
      <c r="I57" s="160"/>
      <c r="J57" s="160"/>
      <c r="K57" s="161"/>
      <c r="L57" s="162"/>
      <c r="M57" s="162"/>
      <c r="N57" s="161"/>
    </row>
    <row r="58" spans="1:14" x14ac:dyDescent="0.25">
      <c r="A58" s="143"/>
      <c r="B58" s="114" t="s">
        <v>174</v>
      </c>
      <c r="C58" s="115"/>
      <c r="D58" s="110" t="s">
        <v>235</v>
      </c>
      <c r="E58" s="160"/>
      <c r="F58" s="160"/>
      <c r="G58" s="160"/>
      <c r="H58" s="160"/>
      <c r="I58" s="160"/>
      <c r="J58" s="160"/>
      <c r="K58" s="161"/>
      <c r="L58" s="162"/>
      <c r="M58" s="162"/>
      <c r="N58" s="161"/>
    </row>
    <row r="59" spans="1:14" x14ac:dyDescent="0.25">
      <c r="A59" s="143"/>
      <c r="B59" s="118" t="s">
        <v>234</v>
      </c>
      <c r="C59" s="115"/>
      <c r="D59" s="110" t="s">
        <v>219</v>
      </c>
      <c r="E59" s="160"/>
      <c r="F59" s="160"/>
      <c r="G59" s="160"/>
      <c r="H59" s="160"/>
      <c r="I59" s="160"/>
      <c r="J59" s="160"/>
      <c r="K59" s="161"/>
      <c r="L59" s="162"/>
      <c r="M59" s="162"/>
      <c r="N59" s="162"/>
    </row>
    <row r="60" spans="1:14" x14ac:dyDescent="0.25">
      <c r="A60" s="143"/>
      <c r="B60" s="114" t="s">
        <v>174</v>
      </c>
      <c r="C60" s="115"/>
      <c r="D60" s="110" t="s">
        <v>242</v>
      </c>
      <c r="E60" s="160"/>
      <c r="F60" s="160"/>
      <c r="G60" s="160"/>
      <c r="H60" s="160"/>
      <c r="I60" s="160"/>
      <c r="J60" s="160"/>
      <c r="K60" s="161"/>
      <c r="L60" s="162"/>
      <c r="M60" s="162"/>
      <c r="N60" s="161"/>
    </row>
    <row r="61" spans="1:14" x14ac:dyDescent="0.25">
      <c r="A61" s="143"/>
      <c r="B61" s="118" t="s">
        <v>234</v>
      </c>
      <c r="C61" s="115"/>
      <c r="D61" s="110" t="s">
        <v>243</v>
      </c>
      <c r="E61" s="160"/>
      <c r="F61" s="160"/>
      <c r="G61" s="160"/>
      <c r="H61" s="160"/>
      <c r="I61" s="160"/>
      <c r="J61" s="160"/>
      <c r="K61" s="161"/>
      <c r="L61" s="161"/>
      <c r="M61" s="161"/>
      <c r="N61" s="161"/>
    </row>
    <row r="62" spans="1:14" x14ac:dyDescent="0.25">
      <c r="A62" s="143"/>
      <c r="B62" s="114" t="s">
        <v>174</v>
      </c>
      <c r="C62" s="115"/>
      <c r="D62" s="110" t="s">
        <v>235</v>
      </c>
      <c r="E62" s="163"/>
      <c r="F62" s="164"/>
      <c r="G62" s="160"/>
      <c r="H62" s="160"/>
      <c r="I62" s="161"/>
      <c r="J62" s="160"/>
      <c r="K62" s="161"/>
      <c r="L62" s="162"/>
      <c r="M62" s="161"/>
      <c r="N62" s="161"/>
    </row>
    <row r="63" spans="1:14" x14ac:dyDescent="0.25">
      <c r="A63" s="143"/>
      <c r="B63" s="114" t="s">
        <v>174</v>
      </c>
      <c r="C63" s="115"/>
      <c r="D63" s="110" t="s">
        <v>235</v>
      </c>
      <c r="E63" s="163"/>
      <c r="F63" s="164"/>
      <c r="G63" s="160"/>
      <c r="H63" s="160"/>
      <c r="I63" s="161"/>
      <c r="J63" s="160"/>
      <c r="K63" s="161"/>
      <c r="L63" s="161"/>
      <c r="M63" s="161"/>
      <c r="N63" s="161"/>
    </row>
    <row r="64" spans="1:14" x14ac:dyDescent="0.25">
      <c r="A64" s="143"/>
      <c r="B64" s="114" t="s">
        <v>238</v>
      </c>
      <c r="C64" s="115" t="s">
        <v>238</v>
      </c>
      <c r="D64" s="110"/>
      <c r="E64" s="163"/>
      <c r="F64" s="164"/>
      <c r="G64" s="160"/>
      <c r="H64" s="160"/>
      <c r="I64" s="161"/>
      <c r="J64" s="160"/>
      <c r="K64" s="161"/>
      <c r="L64" s="162"/>
      <c r="M64" s="161"/>
      <c r="N64" s="161"/>
    </row>
    <row r="65" spans="1:14" x14ac:dyDescent="0.25">
      <c r="A65" s="143"/>
      <c r="B65" s="114" t="s">
        <v>239</v>
      </c>
      <c r="C65" s="115" t="s">
        <v>239</v>
      </c>
      <c r="D65" s="110"/>
      <c r="E65" s="163"/>
      <c r="F65" s="164"/>
      <c r="G65" s="160"/>
      <c r="H65" s="160"/>
      <c r="I65" s="161"/>
      <c r="J65" s="160"/>
      <c r="K65" s="161"/>
      <c r="L65" s="161"/>
      <c r="M65" s="161"/>
      <c r="N65" s="161"/>
    </row>
    <row r="66" spans="1:14" x14ac:dyDescent="0.25">
      <c r="B66" s="165"/>
      <c r="C66" s="166"/>
      <c r="D66" s="166"/>
      <c r="E66" s="91"/>
      <c r="F66" s="167"/>
      <c r="I66" s="90"/>
      <c r="L66" s="166"/>
      <c r="M66" s="168"/>
    </row>
    <row r="67" spans="1:14" x14ac:dyDescent="0.25">
      <c r="B67" s="165"/>
      <c r="C67" s="166"/>
      <c r="D67" s="166"/>
      <c r="E67" s="169"/>
      <c r="F67" s="167"/>
      <c r="I67" s="90"/>
      <c r="M67" s="168"/>
    </row>
    <row r="68" spans="1:14" x14ac:dyDescent="0.25">
      <c r="B68" s="165"/>
      <c r="C68" s="166"/>
      <c r="D68" s="166"/>
      <c r="E68" s="169"/>
      <c r="F68" s="167"/>
      <c r="L68" s="166"/>
      <c r="M68" s="166"/>
    </row>
    <row r="69" spans="1:14" x14ac:dyDescent="0.25">
      <c r="B69" s="165"/>
      <c r="C69" s="166"/>
      <c r="D69" s="166"/>
      <c r="E69" s="169"/>
      <c r="F69" s="167"/>
    </row>
    <row r="70" spans="1:14" x14ac:dyDescent="0.25">
      <c r="B70" s="165"/>
      <c r="C70" s="166"/>
      <c r="D70" s="166"/>
      <c r="E70" s="169"/>
      <c r="F70" s="167"/>
      <c r="L70" s="166"/>
      <c r="M70" s="166"/>
    </row>
    <row r="71" spans="1:14" x14ac:dyDescent="0.25">
      <c r="B71" s="165"/>
      <c r="C71" s="166"/>
      <c r="D71" s="166"/>
      <c r="E71" s="169"/>
      <c r="F71" s="167"/>
    </row>
    <row r="72" spans="1:14" x14ac:dyDescent="0.25">
      <c r="B72" s="165"/>
      <c r="C72" s="166"/>
      <c r="D72" s="166"/>
      <c r="E72" s="166"/>
      <c r="F72" s="167"/>
      <c r="L72" s="166"/>
      <c r="M72" s="166"/>
    </row>
    <row r="73" spans="1:14" x14ac:dyDescent="0.25">
      <c r="B73" s="165"/>
      <c r="C73" s="166"/>
      <c r="D73" s="166"/>
      <c r="E73" s="166"/>
      <c r="F73" s="167"/>
    </row>
    <row r="74" spans="1:14" x14ac:dyDescent="0.25">
      <c r="B74" s="165"/>
      <c r="C74" s="166"/>
      <c r="D74" s="166"/>
      <c r="E74" s="166"/>
      <c r="F74" s="167"/>
    </row>
    <row r="75" spans="1:14" x14ac:dyDescent="0.25">
      <c r="B75" s="165"/>
      <c r="C75" s="166"/>
      <c r="D75" s="166"/>
      <c r="E75" s="166"/>
      <c r="F75" s="167"/>
    </row>
    <row r="76" spans="1:14" x14ac:dyDescent="0.25">
      <c r="B76" s="165"/>
      <c r="C76" s="166"/>
      <c r="D76" s="166"/>
      <c r="E76" s="166"/>
      <c r="F76" s="167"/>
    </row>
    <row r="77" spans="1:14" x14ac:dyDescent="0.25">
      <c r="B77" s="165"/>
      <c r="C77" s="166"/>
      <c r="D77" s="166"/>
      <c r="E77" s="166"/>
      <c r="F77" s="167"/>
    </row>
    <row r="78" spans="1:14" x14ac:dyDescent="0.25">
      <c r="B78" s="165"/>
      <c r="C78" s="166"/>
      <c r="D78" s="166"/>
      <c r="E78" s="166"/>
      <c r="F78" s="167"/>
    </row>
    <row r="79" spans="1:14" x14ac:dyDescent="0.25">
      <c r="B79" s="165"/>
      <c r="C79" s="166"/>
      <c r="D79" s="166"/>
      <c r="E79" s="166"/>
      <c r="F79" s="167"/>
    </row>
    <row r="80" spans="1:14" x14ac:dyDescent="0.25">
      <c r="B80" s="165"/>
      <c r="C80" s="166"/>
      <c r="D80" s="166"/>
      <c r="E80" s="166"/>
      <c r="F80" s="167"/>
    </row>
    <row r="81" spans="1:14" x14ac:dyDescent="0.25">
      <c r="B81" s="165"/>
      <c r="C81" s="166"/>
      <c r="D81" s="166"/>
      <c r="E81" s="166"/>
      <c r="F81" s="167"/>
    </row>
    <row r="82" spans="1:14" x14ac:dyDescent="0.25">
      <c r="B82" s="165"/>
      <c r="C82" s="166"/>
      <c r="D82" s="166"/>
      <c r="E82" s="166"/>
      <c r="F82" s="167"/>
    </row>
    <row r="83" spans="1:14" s="89" customFormat="1" x14ac:dyDescent="0.25">
      <c r="A83" s="88"/>
      <c r="B83" s="165"/>
      <c r="C83" s="166"/>
      <c r="D83" s="166"/>
      <c r="E83" s="166"/>
      <c r="F83" s="167"/>
      <c r="K83" s="90"/>
      <c r="L83" s="90"/>
      <c r="M83" s="90"/>
      <c r="N83" s="90"/>
    </row>
    <row r="84" spans="1:14" s="89" customFormat="1" x14ac:dyDescent="0.25">
      <c r="A84" s="88"/>
      <c r="B84" s="165"/>
      <c r="C84" s="166"/>
      <c r="D84" s="166"/>
      <c r="E84" s="166"/>
      <c r="F84" s="167"/>
      <c r="K84" s="90"/>
      <c r="L84" s="90"/>
      <c r="M84" s="90"/>
      <c r="N84" s="90"/>
    </row>
    <row r="85" spans="1:14" s="89" customFormat="1" x14ac:dyDescent="0.25">
      <c r="A85" s="88"/>
      <c r="B85" s="165"/>
      <c r="C85" s="166"/>
      <c r="D85" s="166"/>
      <c r="E85" s="166"/>
      <c r="F85" s="167"/>
      <c r="K85" s="90"/>
      <c r="L85" s="90"/>
      <c r="M85" s="90"/>
      <c r="N85" s="90"/>
    </row>
    <row r="86" spans="1:14" s="89" customFormat="1" x14ac:dyDescent="0.25">
      <c r="A86" s="88"/>
      <c r="B86" s="165"/>
      <c r="C86" s="166"/>
      <c r="D86" s="166"/>
      <c r="E86" s="166"/>
      <c r="F86" s="167"/>
      <c r="K86" s="90"/>
      <c r="L86" s="90"/>
      <c r="M86" s="90"/>
      <c r="N86" s="90"/>
    </row>
    <row r="87" spans="1:14" s="89" customFormat="1" x14ac:dyDescent="0.25">
      <c r="A87" s="88"/>
      <c r="B87" s="165"/>
      <c r="C87" s="166"/>
      <c r="D87" s="166"/>
      <c r="E87" s="166"/>
      <c r="F87" s="170"/>
      <c r="K87" s="90"/>
      <c r="L87" s="90"/>
      <c r="M87" s="90"/>
      <c r="N87" s="90"/>
    </row>
    <row r="88" spans="1:14" s="89" customFormat="1" x14ac:dyDescent="0.25">
      <c r="A88" s="88"/>
      <c r="B88" s="165"/>
      <c r="C88" s="90"/>
      <c r="K88" s="90"/>
      <c r="L88" s="90"/>
      <c r="M88" s="90"/>
      <c r="N88" s="90"/>
    </row>
    <row r="89" spans="1:14" s="89" customFormat="1" x14ac:dyDescent="0.25">
      <c r="A89" s="88"/>
      <c r="B89" s="165"/>
      <c r="C89" s="166"/>
      <c r="E89" s="169"/>
      <c r="F89" s="167"/>
      <c r="K89" s="90"/>
      <c r="L89" s="90"/>
      <c r="M89" s="90"/>
      <c r="N89" s="90"/>
    </row>
    <row r="90" spans="1:14" s="89" customFormat="1" x14ac:dyDescent="0.25">
      <c r="A90" s="88"/>
      <c r="B90" s="165"/>
      <c r="C90" s="166"/>
      <c r="E90" s="169"/>
      <c r="F90" s="167"/>
      <c r="K90" s="90"/>
      <c r="L90" s="90"/>
      <c r="M90" s="90"/>
      <c r="N90" s="90"/>
    </row>
    <row r="91" spans="1:14" s="89" customFormat="1" x14ac:dyDescent="0.25">
      <c r="A91" s="88"/>
      <c r="B91" s="165"/>
      <c r="C91" s="166"/>
      <c r="E91" s="169"/>
      <c r="F91" s="167"/>
      <c r="K91" s="90"/>
      <c r="L91" s="90"/>
      <c r="M91" s="90"/>
      <c r="N91" s="90"/>
    </row>
    <row r="92" spans="1:14" s="89" customFormat="1" x14ac:dyDescent="0.25">
      <c r="A92" s="88"/>
      <c r="B92" s="165"/>
      <c r="C92" s="166"/>
      <c r="E92" s="169"/>
      <c r="F92" s="167"/>
      <c r="K92" s="90"/>
      <c r="L92" s="90"/>
      <c r="M92" s="90"/>
      <c r="N92" s="90"/>
    </row>
    <row r="93" spans="1:14" s="89" customFormat="1" x14ac:dyDescent="0.25">
      <c r="A93" s="88"/>
      <c r="B93" s="165"/>
      <c r="C93" s="166"/>
      <c r="E93" s="169"/>
      <c r="F93" s="167"/>
      <c r="K93" s="90"/>
      <c r="L93" s="90"/>
      <c r="M93" s="90"/>
      <c r="N93" s="90"/>
    </row>
    <row r="94" spans="1:14" s="89" customFormat="1" x14ac:dyDescent="0.25">
      <c r="A94" s="88"/>
      <c r="B94" s="165"/>
      <c r="C94" s="166"/>
      <c r="E94" s="169"/>
      <c r="F94" s="167"/>
      <c r="K94" s="90"/>
      <c r="L94" s="90"/>
      <c r="M94" s="90"/>
      <c r="N94" s="90"/>
    </row>
    <row r="95" spans="1:14" s="89" customFormat="1" x14ac:dyDescent="0.25">
      <c r="A95" s="88"/>
      <c r="C95" s="166"/>
      <c r="D95" s="166"/>
      <c r="E95" s="169"/>
      <c r="F95" s="170"/>
      <c r="K95" s="90"/>
      <c r="L95" s="90"/>
      <c r="M95" s="90"/>
      <c r="N95" s="90"/>
    </row>
    <row r="96" spans="1:14" s="89" customFormat="1" x14ac:dyDescent="0.25">
      <c r="A96" s="88"/>
      <c r="B96" s="165"/>
      <c r="C96" s="166"/>
      <c r="E96" s="91"/>
      <c r="F96" s="167"/>
      <c r="K96" s="90"/>
      <c r="L96" s="90"/>
      <c r="M96" s="90"/>
      <c r="N96" s="90"/>
    </row>
    <row r="97" spans="1:14" s="89" customFormat="1" x14ac:dyDescent="0.25">
      <c r="A97" s="88"/>
      <c r="B97" s="165"/>
      <c r="C97" s="166"/>
      <c r="E97" s="91"/>
      <c r="F97" s="167"/>
      <c r="K97" s="90"/>
      <c r="L97" s="90"/>
      <c r="M97" s="90"/>
      <c r="N97" s="90"/>
    </row>
    <row r="98" spans="1:14" s="89" customFormat="1" x14ac:dyDescent="0.25">
      <c r="A98" s="88"/>
      <c r="C98" s="166"/>
      <c r="D98" s="166"/>
      <c r="E98" s="166"/>
      <c r="F98" s="170"/>
      <c r="K98" s="90"/>
      <c r="L98" s="90"/>
      <c r="M98" s="90"/>
      <c r="N98" s="90"/>
    </row>
  </sheetData>
  <mergeCells count="15">
    <mergeCell ref="C3:M3"/>
    <mergeCell ref="B8:C8"/>
    <mergeCell ref="A9:N9"/>
    <mergeCell ref="A25:N25"/>
    <mergeCell ref="B26:N26"/>
    <mergeCell ref="C38:N38"/>
    <mergeCell ref="A55:N55"/>
    <mergeCell ref="B4:N4"/>
    <mergeCell ref="A6:A7"/>
    <mergeCell ref="B6:C7"/>
    <mergeCell ref="D6:D7"/>
    <mergeCell ref="E6:G6"/>
    <mergeCell ref="H6:J6"/>
    <mergeCell ref="K6:M6"/>
    <mergeCell ref="N6:N7"/>
  </mergeCells>
  <printOptions horizontalCentered="1"/>
  <pageMargins left="0.31496062992125984" right="0.11811023622047245" top="0.35433070866141736" bottom="0.35433070866141736" header="0.31496062992125984" footer="0.31496062992125984"/>
  <pageSetup paperSize="256"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J15"/>
  <sheetViews>
    <sheetView view="pageBreakPreview" zoomScaleNormal="100" zoomScaleSheetLayoutView="100" workbookViewId="0">
      <selection activeCell="C11" sqref="C11"/>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1.28515625" style="81" customWidth="1"/>
  </cols>
  <sheetData>
    <row r="1" spans="1:10" ht="15.75" x14ac:dyDescent="0.25">
      <c r="I1" s="174" t="s">
        <v>414</v>
      </c>
    </row>
    <row r="2" spans="1:10" ht="15.75" x14ac:dyDescent="0.25">
      <c r="I2" s="174"/>
    </row>
    <row r="3" spans="1:10" ht="18.75" x14ac:dyDescent="0.3">
      <c r="A3" s="468" t="s">
        <v>415</v>
      </c>
      <c r="B3" s="468"/>
      <c r="C3" s="468"/>
      <c r="D3" s="468"/>
      <c r="E3" s="468"/>
      <c r="F3" s="468"/>
      <c r="G3" s="468"/>
      <c r="H3" s="468"/>
      <c r="I3" s="468"/>
    </row>
    <row r="4" spans="1:10" x14ac:dyDescent="0.2">
      <c r="A4" s="85"/>
      <c r="B4" s="85"/>
      <c r="C4" s="85"/>
      <c r="D4" s="85"/>
      <c r="E4" s="85"/>
      <c r="F4" s="85"/>
      <c r="G4" s="85"/>
      <c r="H4" s="85"/>
      <c r="I4" s="85"/>
    </row>
    <row r="5" spans="1:10" ht="123.75" customHeight="1" x14ac:dyDescent="0.2">
      <c r="A5" s="470" t="s">
        <v>427</v>
      </c>
      <c r="B5" s="470"/>
      <c r="C5" s="470"/>
      <c r="D5" s="470"/>
      <c r="E5" s="470"/>
      <c r="F5" s="470"/>
      <c r="G5" s="470"/>
      <c r="H5" s="470"/>
      <c r="I5" s="470"/>
    </row>
    <row r="7" spans="1:10" ht="51" x14ac:dyDescent="0.2">
      <c r="A7" s="180" t="s">
        <v>5</v>
      </c>
      <c r="B7" s="180" t="s">
        <v>210</v>
      </c>
      <c r="C7" s="180" t="s">
        <v>211</v>
      </c>
      <c r="D7" s="180" t="s">
        <v>171</v>
      </c>
      <c r="E7" s="180" t="s">
        <v>218</v>
      </c>
      <c r="F7" s="180" t="s">
        <v>255</v>
      </c>
      <c r="G7" s="180" t="s">
        <v>256</v>
      </c>
      <c r="H7" s="180" t="s">
        <v>213</v>
      </c>
      <c r="I7" s="180" t="s">
        <v>257</v>
      </c>
    </row>
    <row r="8" spans="1:10" x14ac:dyDescent="0.2">
      <c r="A8" s="182">
        <v>1</v>
      </c>
      <c r="B8" s="182">
        <v>2</v>
      </c>
      <c r="C8" s="182">
        <v>3</v>
      </c>
      <c r="D8" s="182">
        <v>4</v>
      </c>
      <c r="E8" s="182">
        <v>5</v>
      </c>
      <c r="F8" s="182">
        <v>6</v>
      </c>
      <c r="G8" s="182">
        <v>7</v>
      </c>
      <c r="H8" s="182">
        <v>8</v>
      </c>
      <c r="I8" s="182">
        <v>9</v>
      </c>
    </row>
    <row r="9" spans="1:10" ht="114.75" x14ac:dyDescent="0.2">
      <c r="A9" s="189" t="s">
        <v>267</v>
      </c>
      <c r="B9" s="185" t="s">
        <v>208</v>
      </c>
      <c r="C9" s="336">
        <v>664509.19999999995</v>
      </c>
      <c r="D9" s="232">
        <v>664388.62089999998</v>
      </c>
      <c r="E9" s="232">
        <f>D9-C9</f>
        <v>-120.57909999997355</v>
      </c>
      <c r="F9" s="232">
        <v>120</v>
      </c>
      <c r="G9" s="232">
        <v>0.6</v>
      </c>
      <c r="H9" s="232">
        <f t="shared" ref="H9:H15" si="0">D9/C9*100</f>
        <v>99.981854412248921</v>
      </c>
      <c r="I9" s="192" t="s">
        <v>586</v>
      </c>
    </row>
    <row r="10" spans="1:10" ht="38.25" x14ac:dyDescent="0.2">
      <c r="A10" s="189" t="s">
        <v>217</v>
      </c>
      <c r="B10" s="185"/>
      <c r="C10" s="186"/>
      <c r="D10" s="186"/>
      <c r="E10" s="185"/>
      <c r="F10" s="185"/>
      <c r="G10" s="185"/>
      <c r="H10" s="185"/>
      <c r="I10" s="185"/>
    </row>
    <row r="11" spans="1:10" ht="63.75" x14ac:dyDescent="0.2">
      <c r="A11" s="183" t="s">
        <v>270</v>
      </c>
      <c r="B11" s="184" t="s">
        <v>271</v>
      </c>
      <c r="C11" s="229">
        <v>1</v>
      </c>
      <c r="D11" s="229">
        <v>1</v>
      </c>
      <c r="E11" s="229">
        <f>D11-C11</f>
        <v>0</v>
      </c>
      <c r="F11" s="229"/>
      <c r="G11" s="229"/>
      <c r="H11" s="228">
        <f t="shared" si="0"/>
        <v>100</v>
      </c>
      <c r="I11" s="219" t="s">
        <v>569</v>
      </c>
    </row>
    <row r="12" spans="1:10" hidden="1" x14ac:dyDescent="0.2">
      <c r="A12" s="474" t="s">
        <v>407</v>
      </c>
      <c r="B12" s="474"/>
      <c r="C12" s="474"/>
      <c r="D12" s="474"/>
      <c r="E12" s="474"/>
      <c r="F12" s="474"/>
      <c r="G12" s="474"/>
      <c r="H12" s="474"/>
      <c r="I12" s="474"/>
    </row>
    <row r="13" spans="1:10" ht="25.5" hidden="1" x14ac:dyDescent="0.2">
      <c r="A13" s="183" t="s">
        <v>411</v>
      </c>
      <c r="B13" s="184" t="s">
        <v>271</v>
      </c>
      <c r="C13" s="229"/>
      <c r="D13" s="230"/>
      <c r="E13" s="229">
        <f>D13-C13</f>
        <v>0</v>
      </c>
      <c r="F13" s="229"/>
      <c r="G13" s="229"/>
      <c r="H13" s="228" t="e">
        <f t="shared" si="0"/>
        <v>#DIV/0!</v>
      </c>
      <c r="I13" s="246"/>
      <c r="J13" s="262"/>
    </row>
    <row r="14" spans="1:10" ht="51" hidden="1" x14ac:dyDescent="0.2">
      <c r="A14" s="183" t="s">
        <v>412</v>
      </c>
      <c r="B14" s="184" t="s">
        <v>271</v>
      </c>
      <c r="C14" s="229"/>
      <c r="D14" s="230"/>
      <c r="E14" s="229">
        <f>D14-C14</f>
        <v>0</v>
      </c>
      <c r="F14" s="229"/>
      <c r="G14" s="229"/>
      <c r="H14" s="228" t="e">
        <f t="shared" si="0"/>
        <v>#DIV/0!</v>
      </c>
      <c r="I14" s="246"/>
      <c r="J14" s="262"/>
    </row>
    <row r="15" spans="1:10" ht="15" hidden="1" x14ac:dyDescent="0.2">
      <c r="A15" s="183" t="s">
        <v>413</v>
      </c>
      <c r="B15" s="184" t="s">
        <v>271</v>
      </c>
      <c r="C15" s="229"/>
      <c r="D15" s="230"/>
      <c r="E15" s="229">
        <f>D15-C15</f>
        <v>0</v>
      </c>
      <c r="F15" s="229"/>
      <c r="G15" s="229"/>
      <c r="H15" s="228" t="e">
        <f t="shared" si="0"/>
        <v>#DIV/0!</v>
      </c>
      <c r="I15" s="246"/>
    </row>
  </sheetData>
  <mergeCells count="3">
    <mergeCell ref="A3:I3"/>
    <mergeCell ref="A5:I5"/>
    <mergeCell ref="A12:I12"/>
  </mergeCells>
  <pageMargins left="0.70866141732283472" right="0.70866141732283472"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16"/>
  <sheetViews>
    <sheetView view="pageBreakPreview" zoomScaleNormal="100" zoomScaleSheetLayoutView="100" workbookViewId="0">
      <selection activeCell="K11" sqref="K11"/>
    </sheetView>
  </sheetViews>
  <sheetFormatPr defaultRowHeight="12.75" x14ac:dyDescent="0.2"/>
  <cols>
    <col min="1" max="1" width="20.85546875" style="81" customWidth="1"/>
    <col min="2" max="2" width="9.5703125" style="81" customWidth="1"/>
    <col min="3" max="3" width="13.28515625" style="81" customWidth="1"/>
    <col min="4" max="4" width="14" style="81" customWidth="1"/>
    <col min="5" max="5" width="12.28515625" style="81" customWidth="1"/>
    <col min="6" max="7" width="10.7109375" style="81" customWidth="1"/>
    <col min="8" max="8" width="13.85546875" style="81" customWidth="1"/>
    <col min="9" max="9" width="48.140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26" customHeight="1" x14ac:dyDescent="0.2">
      <c r="A5" s="470" t="s">
        <v>428</v>
      </c>
      <c r="B5" s="470"/>
      <c r="C5" s="470"/>
      <c r="D5" s="470"/>
      <c r="E5" s="470"/>
      <c r="F5" s="470"/>
      <c r="G5" s="470"/>
      <c r="H5" s="470"/>
      <c r="I5" s="470"/>
    </row>
    <row r="6" spans="1:9" hidden="1" x14ac:dyDescent="0.2"/>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199.5" customHeight="1" x14ac:dyDescent="0.2">
      <c r="A9" s="189" t="s">
        <v>268</v>
      </c>
      <c r="B9" s="185" t="s">
        <v>208</v>
      </c>
      <c r="C9" s="341">
        <v>17023666.5</v>
      </c>
      <c r="D9" s="194">
        <v>17017680.646600001</v>
      </c>
      <c r="E9" s="194">
        <f>D9-C9</f>
        <v>-5985.8533999994397</v>
      </c>
      <c r="F9" s="194">
        <v>4266.8999999999996</v>
      </c>
      <c r="G9" s="194">
        <v>1719</v>
      </c>
      <c r="H9" s="194">
        <f>D9/C9*100</f>
        <v>99.964838048254762</v>
      </c>
      <c r="I9" s="192" t="s">
        <v>584</v>
      </c>
    </row>
    <row r="10" spans="1:9" ht="38.25" x14ac:dyDescent="0.2">
      <c r="A10" s="189" t="s">
        <v>217</v>
      </c>
      <c r="B10" s="185"/>
      <c r="C10" s="186"/>
      <c r="D10" s="186"/>
      <c r="E10" s="185"/>
      <c r="F10" s="185"/>
      <c r="G10" s="185"/>
      <c r="H10" s="185"/>
      <c r="I10" s="185"/>
    </row>
    <row r="11" spans="1:9" ht="293.25" x14ac:dyDescent="0.2">
      <c r="A11" s="183" t="s">
        <v>272</v>
      </c>
      <c r="B11" s="184" t="s">
        <v>235</v>
      </c>
      <c r="C11" s="197">
        <v>4926</v>
      </c>
      <c r="D11" s="197">
        <v>4286</v>
      </c>
      <c r="E11" s="197">
        <f>D11-C11</f>
        <v>-640</v>
      </c>
      <c r="F11" s="197"/>
      <c r="G11" s="197"/>
      <c r="H11" s="195">
        <f>D11/C11*100</f>
        <v>87.007714169711733</v>
      </c>
      <c r="I11" s="249" t="s">
        <v>629</v>
      </c>
    </row>
    <row r="12" spans="1:9" hidden="1" x14ac:dyDescent="0.2">
      <c r="A12" s="475" t="s">
        <v>407</v>
      </c>
      <c r="B12" s="475"/>
      <c r="C12" s="475"/>
      <c r="D12" s="475"/>
      <c r="E12" s="475"/>
      <c r="F12" s="475"/>
      <c r="G12" s="475"/>
      <c r="H12" s="475"/>
      <c r="I12" s="475"/>
    </row>
    <row r="13" spans="1:9" ht="25.5" hidden="1" x14ac:dyDescent="0.25">
      <c r="A13" s="183" t="s">
        <v>403</v>
      </c>
      <c r="B13" s="184" t="s">
        <v>235</v>
      </c>
      <c r="C13" s="229"/>
      <c r="D13" s="229"/>
      <c r="E13" s="229">
        <f t="shared" ref="E13:E16" si="0">D13-C13</f>
        <v>0</v>
      </c>
      <c r="F13" s="229"/>
      <c r="G13" s="229"/>
      <c r="H13" s="229" t="e">
        <f>D13/C13*100</f>
        <v>#DIV/0!</v>
      </c>
      <c r="I13" s="256"/>
    </row>
    <row r="14" spans="1:9" ht="51" hidden="1" x14ac:dyDescent="0.25">
      <c r="A14" s="183" t="s">
        <v>404</v>
      </c>
      <c r="B14" s="184" t="s">
        <v>235</v>
      </c>
      <c r="C14" s="229"/>
      <c r="D14" s="229"/>
      <c r="E14" s="229">
        <f t="shared" si="0"/>
        <v>0</v>
      </c>
      <c r="F14" s="229"/>
      <c r="G14" s="229"/>
      <c r="H14" s="229" t="e">
        <f t="shared" ref="H14:H16" si="1">D14/C14*100</f>
        <v>#DIV/0!</v>
      </c>
      <c r="I14" s="256"/>
    </row>
    <row r="15" spans="1:9" ht="36" hidden="1" x14ac:dyDescent="0.2">
      <c r="A15" s="257" t="s">
        <v>405</v>
      </c>
      <c r="B15" s="258" t="s">
        <v>235</v>
      </c>
      <c r="C15" s="259"/>
      <c r="D15" s="259"/>
      <c r="E15" s="259">
        <f t="shared" si="0"/>
        <v>0</v>
      </c>
      <c r="F15" s="259"/>
      <c r="G15" s="259"/>
      <c r="H15" s="259" t="e">
        <f t="shared" si="1"/>
        <v>#DIV/0!</v>
      </c>
      <c r="I15" s="260"/>
    </row>
    <row r="16" spans="1:9" ht="48" hidden="1" x14ac:dyDescent="0.2">
      <c r="A16" s="257" t="s">
        <v>406</v>
      </c>
      <c r="B16" s="258" t="s">
        <v>235</v>
      </c>
      <c r="C16" s="259"/>
      <c r="D16" s="259"/>
      <c r="E16" s="259">
        <f t="shared" si="0"/>
        <v>0</v>
      </c>
      <c r="F16" s="259"/>
      <c r="G16" s="259"/>
      <c r="H16" s="259" t="e">
        <f t="shared" si="1"/>
        <v>#DIV/0!</v>
      </c>
      <c r="I16" s="260"/>
    </row>
  </sheetData>
  <mergeCells count="3">
    <mergeCell ref="A3:I3"/>
    <mergeCell ref="A5:I5"/>
    <mergeCell ref="A12:I12"/>
  </mergeCells>
  <pageMargins left="0.70866141732283472" right="0.70866141732283472" top="0.74803149606299213" bottom="0.74803149606299213" header="0.31496062992125984" footer="0.31496062992125984"/>
  <pageSetup paperSize="9" scale="87"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18"/>
  <sheetViews>
    <sheetView view="pageBreakPreview" topLeftCell="A6" zoomScaleNormal="100" zoomScaleSheetLayoutView="100" workbookViewId="0">
      <selection activeCell="I9" sqref="I9"/>
    </sheetView>
  </sheetViews>
  <sheetFormatPr defaultRowHeight="12.75" x14ac:dyDescent="0.2"/>
  <cols>
    <col min="1" max="1" width="20.85546875" style="81" customWidth="1"/>
    <col min="2" max="2" width="9.5703125" style="81" customWidth="1"/>
    <col min="3" max="7" width="10.7109375" style="81" customWidth="1"/>
    <col min="8" max="8" width="13.85546875" style="81" customWidth="1"/>
    <col min="9" max="9" width="37"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59.75" customHeight="1" x14ac:dyDescent="0.2">
      <c r="A5" s="470" t="s">
        <v>429</v>
      </c>
      <c r="B5" s="470"/>
      <c r="C5" s="470"/>
      <c r="D5" s="470"/>
      <c r="E5" s="470"/>
      <c r="F5" s="470"/>
      <c r="G5" s="470"/>
      <c r="H5" s="470"/>
      <c r="I5" s="470"/>
    </row>
    <row r="7" spans="1:9" ht="50.25"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127.5" x14ac:dyDescent="0.2">
      <c r="A9" s="189" t="s">
        <v>273</v>
      </c>
      <c r="B9" s="219" t="s">
        <v>208</v>
      </c>
      <c r="C9" s="278">
        <v>626577</v>
      </c>
      <c r="D9" s="278">
        <v>626576.15689999994</v>
      </c>
      <c r="E9" s="232">
        <f>D9-C9</f>
        <v>-0.84310000005643815</v>
      </c>
      <c r="F9" s="232">
        <v>-0.84310000005643815</v>
      </c>
      <c r="G9" s="232"/>
      <c r="H9" s="232">
        <f>D9/C9*100</f>
        <v>99.999865443512917</v>
      </c>
      <c r="I9" s="247" t="s">
        <v>589</v>
      </c>
    </row>
    <row r="10" spans="1:9" ht="38.25" x14ac:dyDescent="0.2">
      <c r="A10" s="189" t="s">
        <v>217</v>
      </c>
      <c r="B10" s="185"/>
      <c r="C10" s="242"/>
      <c r="D10" s="242"/>
      <c r="E10" s="231"/>
      <c r="F10" s="231"/>
      <c r="G10" s="231"/>
      <c r="H10" s="232"/>
      <c r="I10" s="185"/>
    </row>
    <row r="11" spans="1:9" ht="51" x14ac:dyDescent="0.2">
      <c r="A11" s="183" t="s">
        <v>274</v>
      </c>
      <c r="B11" s="184" t="s">
        <v>260</v>
      </c>
      <c r="C11" s="224">
        <v>380</v>
      </c>
      <c r="D11" s="243">
        <v>380</v>
      </c>
      <c r="E11" s="243">
        <f>D11-C11</f>
        <v>0</v>
      </c>
      <c r="F11" s="243"/>
      <c r="G11" s="243"/>
      <c r="H11" s="222">
        <f>D11/C11*100</f>
        <v>100</v>
      </c>
      <c r="I11" s="219" t="s">
        <v>569</v>
      </c>
    </row>
    <row r="12" spans="1:9" ht="38.25" x14ac:dyDescent="0.2">
      <c r="A12" s="183" t="s">
        <v>275</v>
      </c>
      <c r="B12" s="184" t="s">
        <v>260</v>
      </c>
      <c r="C12" s="235">
        <v>1125</v>
      </c>
      <c r="D12" s="229">
        <v>1125</v>
      </c>
      <c r="E12" s="229">
        <f>D12-C12</f>
        <v>0</v>
      </c>
      <c r="F12" s="243"/>
      <c r="G12" s="243"/>
      <c r="H12" s="222">
        <f>D12/C12*100</f>
        <v>100</v>
      </c>
      <c r="I12" s="219" t="s">
        <v>569</v>
      </c>
    </row>
    <row r="13" spans="1:9" ht="117.75" customHeight="1" x14ac:dyDescent="0.2">
      <c r="A13" s="183" t="s">
        <v>276</v>
      </c>
      <c r="B13" s="184" t="s">
        <v>260</v>
      </c>
      <c r="C13" s="235">
        <v>324</v>
      </c>
      <c r="D13" s="243">
        <v>317</v>
      </c>
      <c r="E13" s="229">
        <f>D13-C13</f>
        <v>-7</v>
      </c>
      <c r="F13" s="243"/>
      <c r="G13" s="243"/>
      <c r="H13" s="222">
        <f>D13/C13*100</f>
        <v>97.839506172839506</v>
      </c>
      <c r="I13" s="311" t="s">
        <v>642</v>
      </c>
    </row>
    <row r="14" spans="1:9" ht="38.25" x14ac:dyDescent="0.2">
      <c r="A14" s="189" t="s">
        <v>212</v>
      </c>
      <c r="B14" s="184"/>
      <c r="C14" s="224"/>
      <c r="D14" s="224"/>
      <c r="E14" s="235"/>
      <c r="F14" s="224"/>
      <c r="G14" s="224"/>
      <c r="H14" s="222"/>
      <c r="I14" s="184"/>
    </row>
    <row r="15" spans="1:9" ht="344.25" x14ac:dyDescent="0.2">
      <c r="A15" s="183" t="s">
        <v>430</v>
      </c>
      <c r="B15" s="184" t="s">
        <v>227</v>
      </c>
      <c r="C15" s="224">
        <v>2</v>
      </c>
      <c r="D15" s="243">
        <v>2.2999999999999998</v>
      </c>
      <c r="E15" s="255"/>
      <c r="F15" s="231"/>
      <c r="G15" s="231"/>
      <c r="H15" s="222">
        <f>D15/C15*100</f>
        <v>114.99999999999999</v>
      </c>
      <c r="I15" s="249" t="s">
        <v>670</v>
      </c>
    </row>
    <row r="18" spans="1:9" ht="27" customHeight="1" x14ac:dyDescent="0.2">
      <c r="A18" s="469"/>
      <c r="B18" s="469"/>
      <c r="C18" s="469"/>
      <c r="D18" s="469"/>
      <c r="E18" s="469"/>
      <c r="F18" s="469"/>
      <c r="G18" s="469"/>
      <c r="H18" s="469"/>
      <c r="I18" s="469"/>
    </row>
  </sheetData>
  <mergeCells count="3">
    <mergeCell ref="A3:I3"/>
    <mergeCell ref="A18:I18"/>
    <mergeCell ref="A5:I5"/>
  </mergeCells>
  <pageMargins left="0.70866141732283472" right="0.70866141732283472" top="0.74803149606299213" bottom="0.74803149606299213" header="0.31496062992125984" footer="0.31496062992125984"/>
  <pageSetup paperSize="9" scale="9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I17"/>
  <sheetViews>
    <sheetView view="pageBreakPreview" topLeftCell="A7" zoomScale="96" zoomScaleNormal="100" zoomScaleSheetLayoutView="96" workbookViewId="0">
      <selection activeCell="B15" sqref="B15"/>
    </sheetView>
  </sheetViews>
  <sheetFormatPr defaultRowHeight="12.75" x14ac:dyDescent="0.2"/>
  <cols>
    <col min="1" max="1" width="20.85546875" style="81" customWidth="1"/>
    <col min="2" max="2" width="9.5703125" style="81" customWidth="1"/>
    <col min="3" max="4" width="11.7109375" style="81" customWidth="1"/>
    <col min="5" max="7" width="10.7109375" style="81" customWidth="1"/>
    <col min="8" max="8" width="13.85546875" style="81" customWidth="1"/>
    <col min="9" max="9" width="31.28515625" style="81" customWidth="1"/>
  </cols>
  <sheetData>
    <row r="1" spans="1:9" ht="15.75" x14ac:dyDescent="0.25">
      <c r="I1" s="174" t="s">
        <v>414</v>
      </c>
    </row>
    <row r="2" spans="1:9" ht="15.75" x14ac:dyDescent="0.25">
      <c r="I2" s="174"/>
    </row>
    <row r="3" spans="1:9" ht="18.75" x14ac:dyDescent="0.3">
      <c r="A3" s="468" t="s">
        <v>415</v>
      </c>
      <c r="B3" s="468"/>
      <c r="C3" s="468"/>
      <c r="D3" s="468"/>
      <c r="E3" s="468"/>
      <c r="F3" s="468"/>
      <c r="G3" s="468"/>
      <c r="H3" s="468"/>
      <c r="I3" s="468"/>
    </row>
    <row r="4" spans="1:9" x14ac:dyDescent="0.2">
      <c r="A4" s="85"/>
      <c r="B4" s="85"/>
      <c r="C4" s="85"/>
      <c r="D4" s="85"/>
      <c r="E4" s="85"/>
      <c r="F4" s="85"/>
      <c r="G4" s="85"/>
      <c r="H4" s="85"/>
      <c r="I4" s="85"/>
    </row>
    <row r="5" spans="1:9" ht="161.25" customHeight="1" x14ac:dyDescent="0.2">
      <c r="A5" s="470" t="s">
        <v>431</v>
      </c>
      <c r="B5" s="470"/>
      <c r="C5" s="470"/>
      <c r="D5" s="470"/>
      <c r="E5" s="470"/>
      <c r="F5" s="470"/>
      <c r="G5" s="470"/>
      <c r="H5" s="470"/>
      <c r="I5" s="470"/>
    </row>
    <row r="7" spans="1:9" ht="51" x14ac:dyDescent="0.2">
      <c r="A7" s="180" t="s">
        <v>5</v>
      </c>
      <c r="B7" s="180" t="s">
        <v>210</v>
      </c>
      <c r="C7" s="180" t="s">
        <v>211</v>
      </c>
      <c r="D7" s="180" t="s">
        <v>171</v>
      </c>
      <c r="E7" s="180" t="s">
        <v>218</v>
      </c>
      <c r="F7" s="180" t="s">
        <v>255</v>
      </c>
      <c r="G7" s="180" t="s">
        <v>256</v>
      </c>
      <c r="H7" s="180" t="s">
        <v>213</v>
      </c>
      <c r="I7" s="180" t="s">
        <v>257</v>
      </c>
    </row>
    <row r="8" spans="1:9" x14ac:dyDescent="0.2">
      <c r="A8" s="182">
        <v>1</v>
      </c>
      <c r="B8" s="182">
        <v>2</v>
      </c>
      <c r="C8" s="182">
        <v>3</v>
      </c>
      <c r="D8" s="182">
        <v>4</v>
      </c>
      <c r="E8" s="182">
        <v>5</v>
      </c>
      <c r="F8" s="182">
        <v>6</v>
      </c>
      <c r="G8" s="182">
        <v>7</v>
      </c>
      <c r="H8" s="182">
        <v>8</v>
      </c>
      <c r="I8" s="182">
        <v>9</v>
      </c>
    </row>
    <row r="9" spans="1:9" ht="63.75" x14ac:dyDescent="0.2">
      <c r="A9" s="189" t="s">
        <v>277</v>
      </c>
      <c r="B9" s="219" t="s">
        <v>208</v>
      </c>
      <c r="C9" s="278">
        <v>639638</v>
      </c>
      <c r="D9" s="278">
        <v>639636.86470000003</v>
      </c>
      <c r="E9" s="232">
        <f>D9-C9</f>
        <v>-1.1352999999653548</v>
      </c>
      <c r="F9" s="232">
        <v>-1.1352999999653548</v>
      </c>
      <c r="G9" s="232"/>
      <c r="H9" s="232">
        <f>D9/C9*100</f>
        <v>99.999822508981651</v>
      </c>
      <c r="I9" s="342" t="s">
        <v>554</v>
      </c>
    </row>
    <row r="10" spans="1:9" ht="38.25" x14ac:dyDescent="0.2">
      <c r="A10" s="189" t="s">
        <v>217</v>
      </c>
      <c r="B10" s="185"/>
      <c r="C10" s="186"/>
      <c r="D10" s="186"/>
      <c r="E10" s="194"/>
      <c r="F10" s="185"/>
      <c r="G10" s="185"/>
      <c r="H10" s="194"/>
      <c r="I10" s="185"/>
    </row>
    <row r="11" spans="1:9" ht="89.25" hidden="1" x14ac:dyDescent="0.2">
      <c r="A11" s="183" t="s">
        <v>278</v>
      </c>
      <c r="B11" s="184" t="s">
        <v>260</v>
      </c>
      <c r="C11" s="235"/>
      <c r="D11" s="235"/>
      <c r="E11" s="237">
        <f t="shared" ref="E11:E13" si="0">D11-C11</f>
        <v>0</v>
      </c>
      <c r="F11" s="236"/>
      <c r="G11" s="236"/>
      <c r="H11" s="222" t="e">
        <f t="shared" ref="H11:H15" si="1">D11/C11*100</f>
        <v>#DIV/0!</v>
      </c>
      <c r="I11" s="219"/>
    </row>
    <row r="12" spans="1:9" ht="89.25" x14ac:dyDescent="0.2">
      <c r="A12" s="183" t="s">
        <v>279</v>
      </c>
      <c r="B12" s="184" t="s">
        <v>260</v>
      </c>
      <c r="C12" s="235">
        <v>15345</v>
      </c>
      <c r="D12" s="235">
        <v>15345</v>
      </c>
      <c r="E12" s="237">
        <f t="shared" si="0"/>
        <v>0</v>
      </c>
      <c r="F12" s="236"/>
      <c r="G12" s="236"/>
      <c r="H12" s="222">
        <f t="shared" si="1"/>
        <v>100</v>
      </c>
      <c r="I12" s="219" t="s">
        <v>569</v>
      </c>
    </row>
    <row r="13" spans="1:9" ht="51" x14ac:dyDescent="0.2">
      <c r="A13" s="183" t="s">
        <v>280</v>
      </c>
      <c r="B13" s="184" t="s">
        <v>260</v>
      </c>
      <c r="C13" s="235">
        <v>28</v>
      </c>
      <c r="D13" s="235">
        <v>28</v>
      </c>
      <c r="E13" s="237">
        <f t="shared" si="0"/>
        <v>0</v>
      </c>
      <c r="F13" s="236"/>
      <c r="G13" s="236"/>
      <c r="H13" s="222">
        <f t="shared" si="1"/>
        <v>100</v>
      </c>
      <c r="I13" s="219" t="s">
        <v>569</v>
      </c>
    </row>
    <row r="14" spans="1:9" ht="38.25" x14ac:dyDescent="0.2">
      <c r="A14" s="189" t="s">
        <v>212</v>
      </c>
      <c r="B14" s="184"/>
      <c r="C14" s="236"/>
      <c r="D14" s="236"/>
      <c r="E14" s="237"/>
      <c r="F14" s="236"/>
      <c r="G14" s="236"/>
      <c r="H14" s="222"/>
      <c r="I14" s="184"/>
    </row>
    <row r="15" spans="1:9" ht="102" x14ac:dyDescent="0.2">
      <c r="A15" s="183" t="s">
        <v>677</v>
      </c>
      <c r="B15" s="184" t="s">
        <v>678</v>
      </c>
      <c r="C15" s="235">
        <v>15345</v>
      </c>
      <c r="D15" s="235">
        <v>15345</v>
      </c>
      <c r="E15" s="237">
        <f>D15-C15</f>
        <v>0</v>
      </c>
      <c r="F15" s="236"/>
      <c r="G15" s="236"/>
      <c r="H15" s="222">
        <f t="shared" si="1"/>
        <v>100</v>
      </c>
      <c r="I15" s="219" t="s">
        <v>569</v>
      </c>
    </row>
    <row r="17" spans="1:9" ht="43.5" customHeight="1" x14ac:dyDescent="0.2">
      <c r="A17" s="469"/>
      <c r="B17" s="469"/>
      <c r="C17" s="469"/>
      <c r="D17" s="469"/>
      <c r="E17" s="469"/>
      <c r="F17" s="469"/>
      <c r="G17" s="469"/>
      <c r="H17" s="469"/>
      <c r="I17" s="469"/>
    </row>
  </sheetData>
  <mergeCells count="3">
    <mergeCell ref="A3:I3"/>
    <mergeCell ref="A17:I17"/>
    <mergeCell ref="A5:I5"/>
  </mergeCells>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54</vt:i4>
      </vt:variant>
      <vt:variant>
        <vt:lpstr>Именованные диапазоны</vt:lpstr>
      </vt:variant>
      <vt:variant>
        <vt:i4>47</vt:i4>
      </vt:variant>
    </vt:vector>
  </HeadingPairs>
  <TitlesOfParts>
    <vt:vector size="101" baseType="lpstr">
      <vt:lpstr>001</vt:lpstr>
      <vt:lpstr>001-100</vt:lpstr>
      <vt:lpstr>001-103</vt:lpstr>
      <vt:lpstr>001-104</vt:lpstr>
      <vt:lpstr>001-105</vt:lpstr>
      <vt:lpstr>001-111</vt:lpstr>
      <vt:lpstr>001-123</vt:lpstr>
      <vt:lpstr>003</vt:lpstr>
      <vt:lpstr>005</vt:lpstr>
      <vt:lpstr>006</vt:lpstr>
      <vt:lpstr>013</vt:lpstr>
      <vt:lpstr>024</vt:lpstr>
      <vt:lpstr>053</vt:lpstr>
      <vt:lpstr>053-108</vt:lpstr>
      <vt:lpstr>053-111</vt:lpstr>
      <vt:lpstr>053-113 ЦТТ</vt:lpstr>
      <vt:lpstr>053-114</vt:lpstr>
      <vt:lpstr>053-115 ЦТТ</vt:lpstr>
      <vt:lpstr>053-116 ЦТТ </vt:lpstr>
      <vt:lpstr>053-118 </vt:lpstr>
      <vt:lpstr>061</vt:lpstr>
      <vt:lpstr>061-004</vt:lpstr>
      <vt:lpstr>061-016</vt:lpstr>
      <vt:lpstr>066</vt:lpstr>
      <vt:lpstr>066-102</vt:lpstr>
      <vt:lpstr>066-103</vt:lpstr>
      <vt:lpstr>066-104</vt:lpstr>
      <vt:lpstr>067</vt:lpstr>
      <vt:lpstr>067-100</vt:lpstr>
      <vt:lpstr>067-102</vt:lpstr>
      <vt:lpstr>067-105</vt:lpstr>
      <vt:lpstr>067-106</vt:lpstr>
      <vt:lpstr>067-107</vt:lpstr>
      <vt:lpstr>067-110</vt:lpstr>
      <vt:lpstr>067-114</vt:lpstr>
      <vt:lpstr>070</vt:lpstr>
      <vt:lpstr>070-100</vt:lpstr>
      <vt:lpstr>070-101 ЦТТ</vt:lpstr>
      <vt:lpstr>070-102 ЦТТ</vt:lpstr>
      <vt:lpstr>070-105</vt:lpstr>
      <vt:lpstr>070-106 ЦТТ</vt:lpstr>
      <vt:lpstr>070-112</vt:lpstr>
      <vt:lpstr>072</vt:lpstr>
      <vt:lpstr>074</vt:lpstr>
      <vt:lpstr>100</vt:lpstr>
      <vt:lpstr>102</vt:lpstr>
      <vt:lpstr>105</vt:lpstr>
      <vt:lpstr>131</vt:lpstr>
      <vt:lpstr>133</vt:lpstr>
      <vt:lpstr>138</vt:lpstr>
      <vt:lpstr>ОИБ по расходам ВКР</vt:lpstr>
      <vt:lpstr>ОИБ по расходам ВКР (2)</vt:lpstr>
      <vt:lpstr>2016-331</vt:lpstr>
      <vt:lpstr>СП</vt:lpstr>
      <vt:lpstr>'2016-331'!Заголовки_для_печати</vt:lpstr>
      <vt:lpstr>СП!Заголовки_для_печати</vt:lpstr>
      <vt:lpstr>'001'!Область_печати</vt:lpstr>
      <vt:lpstr>'001-100'!Область_печати</vt:lpstr>
      <vt:lpstr>'001-103'!Область_печати</vt:lpstr>
      <vt:lpstr>'001-104'!Область_печати</vt:lpstr>
      <vt:lpstr>'001-105'!Область_печати</vt:lpstr>
      <vt:lpstr>'001-111'!Область_печати</vt:lpstr>
      <vt:lpstr>'001-123'!Область_печати</vt:lpstr>
      <vt:lpstr>'003'!Область_печати</vt:lpstr>
      <vt:lpstr>'005'!Область_печати</vt:lpstr>
      <vt:lpstr>'006'!Область_печати</vt:lpstr>
      <vt:lpstr>'013'!Область_печати</vt:lpstr>
      <vt:lpstr>'024'!Область_печати</vt:lpstr>
      <vt:lpstr>'053'!Область_печати</vt:lpstr>
      <vt:lpstr>'053-108'!Область_печати</vt:lpstr>
      <vt:lpstr>'053-111'!Область_печати</vt:lpstr>
      <vt:lpstr>'053-113 ЦТТ'!Область_печати</vt:lpstr>
      <vt:lpstr>'053-114'!Область_печати</vt:lpstr>
      <vt:lpstr>'053-115 ЦТТ'!Область_печати</vt:lpstr>
      <vt:lpstr>'053-116 ЦТТ '!Область_печати</vt:lpstr>
      <vt:lpstr>'053-118 '!Область_печати</vt:lpstr>
      <vt:lpstr>'061'!Область_печати</vt:lpstr>
      <vt:lpstr>'061-004'!Область_печати</vt:lpstr>
      <vt:lpstr>'061-016'!Область_печати</vt:lpstr>
      <vt:lpstr>'066'!Область_печати</vt:lpstr>
      <vt:lpstr>'066-103'!Область_печати</vt:lpstr>
      <vt:lpstr>'067'!Область_печати</vt:lpstr>
      <vt:lpstr>'067-100'!Область_печати</vt:lpstr>
      <vt:lpstr>'067-102'!Область_печати</vt:lpstr>
      <vt:lpstr>'067-105'!Область_печати</vt:lpstr>
      <vt:lpstr>'067-106'!Область_печати</vt:lpstr>
      <vt:lpstr>'067-107'!Область_печати</vt:lpstr>
      <vt:lpstr>'067-110'!Область_печати</vt:lpstr>
      <vt:lpstr>'067-114'!Область_печати</vt:lpstr>
      <vt:lpstr>'070'!Область_печати</vt:lpstr>
      <vt:lpstr>'070-100'!Область_печати</vt:lpstr>
      <vt:lpstr>'070-101 ЦТТ'!Область_печати</vt:lpstr>
      <vt:lpstr>'070-102 ЦТТ'!Область_печати</vt:lpstr>
      <vt:lpstr>'070-105'!Область_печати</vt:lpstr>
      <vt:lpstr>'070-106 ЦТТ'!Область_печати</vt:lpstr>
      <vt:lpstr>'070-112'!Область_печати</vt:lpstr>
      <vt:lpstr>'074'!Область_печати</vt:lpstr>
      <vt:lpstr>'100'!Область_печати</vt:lpstr>
      <vt:lpstr>'131'!Область_печати</vt:lpstr>
      <vt:lpstr>'138'!Область_печати</vt:lpstr>
      <vt:lpstr>СП!Область_печати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Айгуль Сыздыкова</dc:creator>
  <cp:lastModifiedBy>Saniya A. Duisenova</cp:lastModifiedBy>
  <cp:lastPrinted>2021-02-20T08:24:08Z</cp:lastPrinted>
  <dcterms:created xsi:type="dcterms:W3CDTF">2017-01-04T10:03:39Z</dcterms:created>
  <dcterms:modified xsi:type="dcterms:W3CDTF">2021-02-20T08:57:58Z</dcterms:modified>
</cp:coreProperties>
</file>