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codeName="ЭтаКнига"/>
  <xr:revisionPtr revIDLastSave="0" documentId="13_ncr:1_{6A3AE7CA-837C-4660-94D4-0920EB5AA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00" l="1"/>
  <c r="I11" i="100"/>
  <c r="I4" i="100" s="1"/>
  <c r="I7" i="100"/>
  <c r="G13" i="100"/>
  <c r="G6" i="100"/>
  <c r="G4" i="100" s="1"/>
  <c r="J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<sst xmlns="http://schemas.openxmlformats.org/spreadsheetml/2006/main" count="41" uniqueCount="34">
  <si>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</si>
  <si>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</si>
  <si>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</si>
  <si>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</si>
  <si>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</si>
  <si>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</si>
  <si>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</si>
  <si>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</si>
  <si>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</si>
  <si>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</si>
  <si>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</si>
  <si>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</si>
  <si>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</si>
  <si>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</si>
  <si>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</si>
  <si>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</si>
  <si>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</si>
  <si>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</si>
  <si>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</si>
  <si>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</si>
  <si>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</si>
  <si>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</si>
  <si>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</si>
  <si>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</si>
  <si>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</si>
  <si>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</si>
  <si>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</si>
  <si>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</si>
  <si>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</si>
  <si>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</si>
  <si>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</si>
  <si>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</si>
  <si>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07.11.2021 года</t>
  </si>
  <si>
    <t>Привито за 07.11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</si>
</sst>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70" zoomScaleNormal="40" zoomScaleSheetLayoutView="70" workbookViewId="0">
      <selection activeCell="N3" sqref="N3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1763377</v>
      </c>
      <c r="D4" s="8">
        <f t="shared" ref="D4" si="1">G4+J4</f>
        <v>1705652</v>
      </c>
      <c r="E4" s="11">
        <f>D4/C4</f>
        <v>0.96726451575584804</v>
      </c>
      <c r="F4" s="8">
        <f>SUM(F5:F23)</f>
        <v>905475</v>
      </c>
      <c r="G4" s="8">
        <f>SUM(G5:G23)</f>
        <v>886341</v>
      </c>
      <c r="H4" s="10">
        <f>G4/F4</f>
        <v>0.9788685496562578</v>
      </c>
      <c r="I4" s="8">
        <f>SUM(I5:I23)</f>
        <v>857902</v>
      </c>
      <c r="J4" s="8">
        <f>SUM(J5:J23)</f>
        <v>819311</v>
      </c>
      <c r="K4" s="10">
        <f>J4/I4</f>
        <v>0.95501700660448396</v>
      </c>
      <c r="L4" s="8">
        <v>19134</v>
      </c>
      <c r="M4" s="8">
        <v>38591</v>
      </c>
      <c r="N4" s="8">
        <v>905</v>
      </c>
      <c r="O4" s="8">
        <v>2171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v>232462</v>
      </c>
      <c r="G5" s="13">
        <v>227745</v>
      </c>
      <c r="H5" s="16">
        <f t="shared" ref="H5:H23" si="3">G5/F5</f>
        <v>0.97970851149865357</v>
      </c>
      <c r="I5" s="13">
        <v>214517</v>
      </c>
      <c r="J5" s="13">
        <v>209219</v>
      </c>
      <c r="K5" s="12">
        <f t="shared" ref="K5:K23" si="4">J5/I5</f>
        <v>0.97530265666590532</v>
      </c>
      <c r="L5" s="13">
        <v>4717</v>
      </c>
      <c r="M5" s="13">
        <v>5298</v>
      </c>
      <c r="N5" s="13">
        <v>223</v>
      </c>
      <c r="O5" s="13">
        <v>425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v>233307</v>
      </c>
      <c r="G6" s="13">
        <f>228142-2086</f>
        <v>226056</v>
      </c>
      <c r="H6" s="16">
        <f t="shared" si="3"/>
        <v>0.96892077820211142</v>
      </c>
      <c r="I6" s="13">
        <v>215582</v>
      </c>
      <c r="J6" s="13">
        <v>213770</v>
      </c>
      <c r="K6" s="12">
        <f t="shared" si="4"/>
        <v>0.99159484558079991</v>
      </c>
      <c r="L6" s="13">
        <v>5165</v>
      </c>
      <c r="M6" s="13">
        <v>1812</v>
      </c>
      <c r="N6" s="13">
        <v>134</v>
      </c>
      <c r="O6" s="13">
        <v>412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36947</v>
      </c>
      <c r="G7" s="13">
        <v>39047</v>
      </c>
      <c r="H7" s="16">
        <f t="shared" si="3"/>
        <v>1.0568381736000216</v>
      </c>
      <c r="I7" s="13">
        <f>32524+652</f>
        <v>33176</v>
      </c>
      <c r="J7" s="13">
        <v>33141</v>
      </c>
      <c r="K7" s="12">
        <f t="shared" si="4"/>
        <v>0.99894502049674461</v>
      </c>
      <c r="L7" s="13">
        <v>-2100</v>
      </c>
      <c r="M7" s="13">
        <v>35</v>
      </c>
      <c r="N7" s="13">
        <v>0</v>
      </c>
      <c r="O7" s="13">
        <v>0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v>6981</v>
      </c>
      <c r="G8" s="13">
        <v>6500</v>
      </c>
      <c r="H8" s="16">
        <f t="shared" si="3"/>
        <v>0.93109869646182497</v>
      </c>
      <c r="I8" s="13">
        <v>6581</v>
      </c>
      <c r="J8" s="13">
        <v>6088</v>
      </c>
      <c r="K8" s="12">
        <f t="shared" si="4"/>
        <v>0.9250873727397052</v>
      </c>
      <c r="L8" s="13">
        <v>481</v>
      </c>
      <c r="M8" s="13">
        <v>493</v>
      </c>
      <c r="N8" s="13">
        <v>9</v>
      </c>
      <c r="O8" s="13">
        <v>7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v>52291</v>
      </c>
      <c r="G9" s="13">
        <v>51629</v>
      </c>
      <c r="H9" s="16">
        <f t="shared" si="3"/>
        <v>0.98734007764242415</v>
      </c>
      <c r="I9" s="13">
        <v>51086</v>
      </c>
      <c r="J9" s="13">
        <v>48867</v>
      </c>
      <c r="K9" s="12">
        <f t="shared" si="4"/>
        <v>0.95656344203891475</v>
      </c>
      <c r="L9" s="13">
        <v>662</v>
      </c>
      <c r="M9" s="13">
        <v>2219</v>
      </c>
      <c r="N9" s="13">
        <v>0</v>
      </c>
      <c r="O9" s="13">
        <v>225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8133</v>
      </c>
      <c r="G10" s="13">
        <v>7274</v>
      </c>
      <c r="H10" s="16">
        <f t="shared" si="3"/>
        <v>0.89438091725070701</v>
      </c>
      <c r="I10" s="13">
        <v>8133</v>
      </c>
      <c r="J10" s="13">
        <v>7220</v>
      </c>
      <c r="K10" s="12">
        <f t="shared" si="4"/>
        <v>0.88774130087298664</v>
      </c>
      <c r="L10" s="13">
        <v>859</v>
      </c>
      <c r="M10" s="13">
        <v>913</v>
      </c>
      <c r="N10" s="13">
        <v>8</v>
      </c>
      <c r="O10" s="13">
        <v>26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44179</v>
      </c>
      <c r="G11" s="13">
        <v>42410</v>
      </c>
      <c r="H11" s="16">
        <f t="shared" si="3"/>
        <v>0.95995835125285767</v>
      </c>
      <c r="I11" s="13">
        <f>40954+3000</f>
        <v>43954</v>
      </c>
      <c r="J11" s="13">
        <v>42492</v>
      </c>
      <c r="K11" s="12">
        <f t="shared" si="4"/>
        <v>0.96673795331482915</v>
      </c>
      <c r="L11" s="13">
        <v>1769</v>
      </c>
      <c r="M11" s="13">
        <v>1462</v>
      </c>
      <c r="N11" s="13">
        <v>0</v>
      </c>
      <c r="O11" s="13">
        <v>16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12685</v>
      </c>
      <c r="G12" s="13">
        <v>12184</v>
      </c>
      <c r="H12" s="16">
        <f t="shared" si="3"/>
        <v>0.96050453291288929</v>
      </c>
      <c r="I12" s="13">
        <v>12673</v>
      </c>
      <c r="J12" s="13">
        <v>12174</v>
      </c>
      <c r="K12" s="12">
        <f t="shared" si="4"/>
        <v>0.96062495068255349</v>
      </c>
      <c r="L12" s="13">
        <v>501</v>
      </c>
      <c r="M12" s="13">
        <v>499</v>
      </c>
      <c r="N12" s="13">
        <v>0</v>
      </c>
      <c r="O12" s="13">
        <v>0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21067</v>
      </c>
      <c r="G13" s="13">
        <f>20214+2086</f>
        <v>22300</v>
      </c>
      <c r="H13" s="16">
        <f t="shared" si="3"/>
        <v>1.0585275549437509</v>
      </c>
      <c r="I13" s="13">
        <v>20587</v>
      </c>
      <c r="J13" s="13">
        <v>18099</v>
      </c>
      <c r="K13" s="12">
        <f t="shared" si="4"/>
        <v>0.8791470345363579</v>
      </c>
      <c r="L13" s="13">
        <v>853</v>
      </c>
      <c r="M13" s="13">
        <v>2488</v>
      </c>
      <c r="N13" s="13">
        <v>70</v>
      </c>
      <c r="O13" s="13">
        <v>120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31346</v>
      </c>
      <c r="G14" s="13">
        <v>34203</v>
      </c>
      <c r="H14" s="16">
        <f t="shared" si="3"/>
        <v>1.0911440056147514</v>
      </c>
      <c r="I14" s="13">
        <v>30911</v>
      </c>
      <c r="J14" s="13">
        <v>27284</v>
      </c>
      <c r="K14" s="12">
        <f t="shared" si="4"/>
        <v>0.88266312963022875</v>
      </c>
      <c r="L14" s="13">
        <v>-2857</v>
      </c>
      <c r="M14" s="13">
        <v>3627</v>
      </c>
      <c r="N14" s="13">
        <v>10</v>
      </c>
      <c r="O14" s="13">
        <v>55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26067</v>
      </c>
      <c r="G15" s="13">
        <v>24993</v>
      </c>
      <c r="H15" s="16">
        <f t="shared" si="3"/>
        <v>0.95879848083784092</v>
      </c>
      <c r="I15" s="13">
        <v>25657</v>
      </c>
      <c r="J15" s="13">
        <v>24108</v>
      </c>
      <c r="K15" s="12">
        <f t="shared" si="4"/>
        <v>0.93962661262033753</v>
      </c>
      <c r="L15" s="13">
        <v>1074</v>
      </c>
      <c r="M15" s="13">
        <v>1549</v>
      </c>
      <c r="N15" s="13">
        <v>0</v>
      </c>
      <c r="O15" s="13">
        <v>0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v>23422</v>
      </c>
      <c r="G16" s="13">
        <v>22674</v>
      </c>
      <c r="H16" s="16">
        <f t="shared" si="3"/>
        <v>0.96806421313295188</v>
      </c>
      <c r="I16" s="13">
        <v>23442</v>
      </c>
      <c r="J16" s="13">
        <v>22754</v>
      </c>
      <c r="K16" s="12">
        <f t="shared" si="4"/>
        <v>0.9706509683474106</v>
      </c>
      <c r="L16" s="13">
        <v>748</v>
      </c>
      <c r="M16" s="13">
        <v>688</v>
      </c>
      <c r="N16" s="13">
        <v>9</v>
      </c>
      <c r="O16" s="13">
        <v>316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16154</v>
      </c>
      <c r="G17" s="13">
        <v>16218</v>
      </c>
      <c r="H17" s="16">
        <f t="shared" si="3"/>
        <v>1.0039618670298378</v>
      </c>
      <c r="I17" s="13">
        <v>15629</v>
      </c>
      <c r="J17" s="13">
        <v>13884</v>
      </c>
      <c r="K17" s="12">
        <f t="shared" si="4"/>
        <v>0.8883485827628127</v>
      </c>
      <c r="L17" s="13">
        <v>-64</v>
      </c>
      <c r="M17" s="13">
        <v>1745</v>
      </c>
      <c r="N17" s="13">
        <v>0</v>
      </c>
      <c r="O17" s="13">
        <v>0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18704</v>
      </c>
      <c r="G18" s="13">
        <v>17941</v>
      </c>
      <c r="H18" s="16">
        <f t="shared" si="3"/>
        <v>0.9592065868263473</v>
      </c>
      <c r="I18" s="13">
        <v>18169</v>
      </c>
      <c r="J18" s="13">
        <v>17104</v>
      </c>
      <c r="K18" s="12">
        <f t="shared" si="4"/>
        <v>0.94138367549122126</v>
      </c>
      <c r="L18" s="13">
        <v>763</v>
      </c>
      <c r="M18" s="13">
        <v>1065</v>
      </c>
      <c r="N18" s="13">
        <v>0</v>
      </c>
      <c r="O18" s="13">
        <v>97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17872</v>
      </c>
      <c r="G19" s="13">
        <v>15842</v>
      </c>
      <c r="H19" s="16">
        <f t="shared" si="3"/>
        <v>0.88641450313339298</v>
      </c>
      <c r="I19" s="13">
        <v>17162</v>
      </c>
      <c r="J19" s="13">
        <v>15227</v>
      </c>
      <c r="K19" s="12">
        <f t="shared" si="4"/>
        <v>0.88725090315814004</v>
      </c>
      <c r="L19" s="13">
        <v>2030</v>
      </c>
      <c r="M19" s="13">
        <v>1935</v>
      </c>
      <c r="N19" s="13">
        <v>0</v>
      </c>
      <c r="O19" s="13">
        <v>27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25524</v>
      </c>
      <c r="G20" s="13">
        <v>24095</v>
      </c>
      <c r="H20" s="16">
        <f t="shared" si="3"/>
        <v>0.94401347751136189</v>
      </c>
      <c r="I20" s="13">
        <v>25554</v>
      </c>
      <c r="J20" s="13">
        <v>22311</v>
      </c>
      <c r="K20" s="12">
        <f t="shared" si="4"/>
        <v>0.87309227518196764</v>
      </c>
      <c r="L20" s="13">
        <v>1429</v>
      </c>
      <c r="M20" s="13">
        <v>3243</v>
      </c>
      <c r="N20" s="13">
        <v>0</v>
      </c>
      <c r="O20" s="13">
        <v>9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20420</v>
      </c>
      <c r="G21" s="13">
        <v>20036</v>
      </c>
      <c r="H21" s="16">
        <f t="shared" si="3"/>
        <v>0.98119490695396672</v>
      </c>
      <c r="I21" s="13">
        <v>19285</v>
      </c>
      <c r="J21" s="13">
        <v>17196</v>
      </c>
      <c r="K21" s="12">
        <f t="shared" si="4"/>
        <v>0.89167746953590876</v>
      </c>
      <c r="L21" s="13">
        <v>384</v>
      </c>
      <c r="M21" s="13">
        <v>2089</v>
      </c>
      <c r="N21" s="13">
        <v>280</v>
      </c>
      <c r="O21" s="13">
        <v>170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47452</v>
      </c>
      <c r="G22" s="13">
        <v>44960</v>
      </c>
      <c r="H22" s="16">
        <f t="shared" si="3"/>
        <v>0.94748377307595044</v>
      </c>
      <c r="I22" s="13">
        <f>44157+3000</f>
        <v>47157</v>
      </c>
      <c r="J22" s="13">
        <v>44961</v>
      </c>
      <c r="K22" s="12">
        <f t="shared" si="4"/>
        <v>0.95343215217253008</v>
      </c>
      <c r="L22" s="13">
        <v>2492</v>
      </c>
      <c r="M22" s="13">
        <v>2196</v>
      </c>
      <c r="N22" s="13">
        <v>6</v>
      </c>
      <c r="O22" s="13">
        <v>85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30462</v>
      </c>
      <c r="G23" s="13">
        <v>30234</v>
      </c>
      <c r="H23" s="16">
        <f t="shared" si="3"/>
        <v>0.99251526492022846</v>
      </c>
      <c r="I23" s="13">
        <v>28647</v>
      </c>
      <c r="J23" s="13">
        <v>23412</v>
      </c>
      <c r="K23" s="12">
        <f t="shared" si="4"/>
        <v>0.81725835165985972</v>
      </c>
      <c r="L23" s="13">
        <v>228</v>
      </c>
      <c r="M23" s="13">
        <v>5235</v>
      </c>
      <c r="N23" s="13">
        <v>156</v>
      </c>
      <c r="O23" s="13">
        <v>181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2021-11-08T02:19:46Z</dcterms:modified>
</cp:coreProperties>
</file>