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0" windowWidth="20730" windowHeight="11760"/>
  </bookViews>
  <sheets>
    <sheet name="Отчет" sheetId="1" r:id="rId1"/>
  </sheets>
  <definedNames>
    <definedName name="_xlnm.Print_Titles" localSheetId="0">Отчет!$7:$9</definedName>
  </definedNames>
  <calcPr calcId="144525"/>
</workbook>
</file>

<file path=xl/calcChain.xml><?xml version="1.0" encoding="utf-8"?>
<calcChain xmlns="http://schemas.openxmlformats.org/spreadsheetml/2006/main">
  <c r="P10" i="1" l="1"/>
  <c r="Q10" i="1"/>
  <c r="P11" i="1"/>
  <c r="Q11" i="1"/>
  <c r="P12" i="1"/>
  <c r="Q12" i="1"/>
  <c r="P13" i="1"/>
  <c r="Q13" i="1"/>
  <c r="P14" i="1"/>
  <c r="Q14" i="1"/>
  <c r="P15" i="1"/>
  <c r="Q15" i="1"/>
  <c r="P16" i="1"/>
  <c r="Q16" i="1"/>
  <c r="P17" i="1"/>
  <c r="Q17" i="1"/>
  <c r="P18" i="1"/>
  <c r="Q18" i="1"/>
  <c r="N19" i="1"/>
  <c r="P19" i="1"/>
  <c r="Q19" i="1"/>
  <c r="N20" i="1"/>
  <c r="P20" i="1"/>
  <c r="Q20" i="1"/>
  <c r="N21" i="1"/>
  <c r="P21" i="1"/>
  <c r="Q21" i="1"/>
  <c r="N22" i="1"/>
  <c r="P22" i="1"/>
  <c r="Q22" i="1"/>
  <c r="N23" i="1"/>
  <c r="P23" i="1"/>
  <c r="Q23" i="1"/>
  <c r="N24" i="1"/>
  <c r="P24" i="1"/>
  <c r="Q24" i="1"/>
  <c r="N25" i="1"/>
  <c r="P25" i="1"/>
  <c r="Q25" i="1"/>
  <c r="N26" i="1"/>
  <c r="P26" i="1"/>
  <c r="Q26" i="1"/>
  <c r="N27" i="1"/>
  <c r="P27" i="1"/>
  <c r="Q27" i="1"/>
  <c r="N28" i="1"/>
  <c r="P28" i="1"/>
  <c r="Q28" i="1"/>
  <c r="N29" i="1"/>
  <c r="P29" i="1"/>
  <c r="Q29" i="1"/>
  <c r="N30" i="1"/>
  <c r="P30" i="1"/>
  <c r="Q30" i="1"/>
  <c r="N31" i="1"/>
  <c r="P31" i="1"/>
  <c r="Q31" i="1"/>
  <c r="N32" i="1"/>
  <c r="P32" i="1"/>
  <c r="Q32" i="1"/>
  <c r="N33" i="1"/>
  <c r="P33" i="1"/>
  <c r="Q33" i="1"/>
  <c r="N34" i="1"/>
  <c r="P34" i="1"/>
  <c r="Q34" i="1"/>
  <c r="N36" i="1"/>
  <c r="P36" i="1"/>
  <c r="Q36" i="1"/>
  <c r="N37" i="1"/>
  <c r="P37" i="1"/>
  <c r="Q37" i="1"/>
  <c r="P38" i="1"/>
  <c r="Q38" i="1"/>
  <c r="P39" i="1"/>
  <c r="Q39" i="1"/>
  <c r="P40" i="1"/>
  <c r="Q40" i="1"/>
  <c r="P41" i="1"/>
  <c r="Q41" i="1"/>
  <c r="P43" i="1"/>
  <c r="Q43" i="1"/>
  <c r="P44" i="1"/>
  <c r="Q44" i="1"/>
  <c r="P47" i="1"/>
  <c r="Q47" i="1"/>
  <c r="P48" i="1"/>
  <c r="Q48" i="1"/>
  <c r="P49" i="1"/>
  <c r="Q49" i="1"/>
  <c r="P50" i="1"/>
  <c r="Q50" i="1"/>
</calcChain>
</file>

<file path=xl/sharedStrings.xml><?xml version="1.0" encoding="utf-8"?>
<sst xmlns="http://schemas.openxmlformats.org/spreadsheetml/2006/main" count="93" uniqueCount="85">
  <si>
    <t xml:space="preserve">  </t>
  </si>
  <si>
    <t xml:space="preserve">Батыс-Қазақстан облысы </t>
  </si>
  <si>
    <t xml:space="preserve">айлық </t>
  </si>
  <si>
    <t xml:space="preserve">Атауы </t>
  </si>
  <si>
    <t xml:space="preserve">Есепті қаржы жылына бекітілген бюджет </t>
  </si>
  <si>
    <t xml:space="preserve">Тіркелген міндеттемелер </t>
  </si>
  <si>
    <t xml:space="preserve">міндеттемелер бойынша </t>
  </si>
  <si>
    <t xml:space="preserve">1 </t>
  </si>
  <si>
    <t>I. КІРІСТЕР</t>
  </si>
  <si>
    <t>1</t>
  </si>
  <si>
    <t>2</t>
  </si>
  <si>
    <t>3</t>
  </si>
  <si>
    <t>4</t>
  </si>
  <si>
    <t>01</t>
  </si>
  <si>
    <t>02</t>
  </si>
  <si>
    <t>03</t>
  </si>
  <si>
    <t>04</t>
  </si>
  <si>
    <t>Бiлiм беру</t>
  </si>
  <si>
    <t>05</t>
  </si>
  <si>
    <t>Денсаулық сақтау</t>
  </si>
  <si>
    <t>06</t>
  </si>
  <si>
    <t>07</t>
  </si>
  <si>
    <t>08</t>
  </si>
  <si>
    <t>09</t>
  </si>
  <si>
    <t>10</t>
  </si>
  <si>
    <t>11</t>
  </si>
  <si>
    <t>12</t>
  </si>
  <si>
    <t>13</t>
  </si>
  <si>
    <t>Басқалар</t>
  </si>
  <si>
    <t>14</t>
  </si>
  <si>
    <t>15</t>
  </si>
  <si>
    <t>Трансферттер</t>
  </si>
  <si>
    <t>III. ТАЗА БЮДЖЕТТІК КРЕДИТ БЕРУ</t>
  </si>
  <si>
    <t>БЮДЖЕТТІК КРЕДИТТЕР</t>
  </si>
  <si>
    <t>5</t>
  </si>
  <si>
    <t>IV. ҚАРЖЫЛЫҚ АКТИВТЕРМЕН БОЛАТЫН ОПЕРАЦИЯЛАР БОЙЫНША САЛЬДО</t>
  </si>
  <si>
    <t>ҚАРЖЫЛЫҚ АКТИВТЕРДІ САТЫП АЛУ</t>
  </si>
  <si>
    <t>7</t>
  </si>
  <si>
    <t>16</t>
  </si>
  <si>
    <t>САЛЫҚ ТҮСІМДЕРІ</t>
  </si>
  <si>
    <t>Салықтық түсімдер</t>
  </si>
  <si>
    <t>САЛЫҚТАН ТЫС ТҮСІМДЕР</t>
  </si>
  <si>
    <t>Салықтық емес түсiмдер</t>
  </si>
  <si>
    <t>НЕГІЗГІ КАПИТАЛДЫ САТУДАН ТҮСКЕН ТҮСІМДЕР</t>
  </si>
  <si>
    <t>Негізгі капиталды сатудан түсетін түсімдер</t>
  </si>
  <si>
    <t>ТРАНСФЕРТТЕРДІҢ ТҮСІМДЕРІ</t>
  </si>
  <si>
    <t>Трансферттердің түсімдері</t>
  </si>
  <si>
    <t>II. ШЫҒЫНДАР</t>
  </si>
  <si>
    <t>Жалпы сипаттағы мемлекеттiк қызметтер</t>
  </si>
  <si>
    <t>Қорғаныс</t>
  </si>
  <si>
    <t>Қоғамдық тәртіп, қауіпсіздік, құқықтық, сот, қылмыстық-атқару қызметі</t>
  </si>
  <si>
    <t>Әлеуметтiк көмек және әлеуметтiк қамсыздандыру</t>
  </si>
  <si>
    <t>Тұрғын үй-коммуналдық шаруашылық</t>
  </si>
  <si>
    <t>Мәдениет, спорт, туризм және ақпараттық кеңістiк</t>
  </si>
  <si>
    <t>Отын-энергетика кешенi және жер қойнауын пайдалану</t>
  </si>
  <si>
    <t>Ауыл, су, орман, балық шаруашылығы, қоршаған ортаны және жануарлар дүниесін қорғау, жер қатынастары</t>
  </si>
  <si>
    <t>Өнеркәсіп, сәулет, қала құрылысы және құрылыс қызметі</t>
  </si>
  <si>
    <t>Көлiк және коммуникация</t>
  </si>
  <si>
    <t>Борышқа  қызмет көрсету</t>
  </si>
  <si>
    <t>БЮДЖЕТТІК КРЕДИТТЕРДІ ӨТЕУ</t>
  </si>
  <si>
    <t>Бюджеттік кредиттерді өтеу</t>
  </si>
  <si>
    <t>V. БЮДЖЕТТІҢ ТАПШЫЛЫҒЫ (ПРОФИЦИТІ)</t>
  </si>
  <si>
    <t>VI. БЮДЖЕТТІҢ ТАПШЫЛЫҒЫН ҚАРЖЫЛАНДЫРУ (ПРОФИЦИТТІ ПАЙДАЛАНУ)</t>
  </si>
  <si>
    <t>ҚАРЫЗДАРДЫҢ ТҮСІМІ</t>
  </si>
  <si>
    <t>Қарыздар түсімі</t>
  </si>
  <si>
    <t>ҚАРЫЗДАРДЫ ӨТЕУ</t>
  </si>
  <si>
    <t>Қарыздарды өтеу</t>
  </si>
  <si>
    <t>БЮДЖЕТ ҚАРАЖАТТАРЫНЫҢ ҚОЛДАНЫЛАТЫН ҚАЛДЫҚТАРЫ</t>
  </si>
  <si>
    <t>Анықтамалық:</t>
  </si>
  <si>
    <t>Қаржы жылының басындағы бюджет қаражаттарының қалдықтары</t>
  </si>
  <si>
    <t>Есепті кезең соңындағы бюджет қаражаттарының қалдықтары</t>
  </si>
  <si>
    <t xml:space="preserve">мың теңге </t>
  </si>
  <si>
    <t xml:space="preserve">Кезеңділігі </t>
  </si>
  <si>
    <t xml:space="preserve">Өлшем бірілігі: </t>
  </si>
  <si>
    <t xml:space="preserve">Бюджеттік бағдарламаның кодтары </t>
  </si>
  <si>
    <t xml:space="preserve">Есепті қаржы жылына нақтыланған бюджет </t>
  </si>
  <si>
    <t xml:space="preserve">Есепті қаржы жылына түзетілген бюджет </t>
  </si>
  <si>
    <t xml:space="preserve">Есепті кезеңге түсімдер мен қаржыландырудың жиынтық жоспары, міндеттемелер бойынша қаржыландырудың жиынтық жоспары </t>
  </si>
  <si>
    <t xml:space="preserve">Төленбеген міндеттемелер </t>
  </si>
  <si>
    <t xml:space="preserve">Бюджет түсімдерінің атқарылуы және/немесе бюджеттік бағдарламалар (кіші бағдарламалар) бойынша  төленген міндеттемелер </t>
  </si>
  <si>
    <t xml:space="preserve">Бюджет түсімдерінің атқарылуы және/немесе есепті кезеңге арналған түсімдер мен қаржыландырудың жиынтық жоспарына  бюджеттік бағдарламалар (кіші бағдарламалар) бойынша төленген міндеттемелер,% </t>
  </si>
  <si>
    <t xml:space="preserve">Бюджет түсімдерінің атқарылуы және/немесе атқарылатын бекітілген бюджетке бюджеттік бағдарламалар (кіші бағдарламалар) бойынша төленген міндеттемелер, % </t>
  </si>
  <si>
    <t xml:space="preserve">төлемдер бойынша </t>
  </si>
  <si>
    <t xml:space="preserve">облыстық бюджеттің атқарылуы туралы есеп  </t>
  </si>
  <si>
    <t>2020 жылғы 1 наурызына арналған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</si>
</sst>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1" fillId="0" borderId="0" xfId="0" applyNumberFormat="1" applyFont="1" applyAlignment="1">
      <alignment horizontal="centerContinuous" wrapText="1"/>
    </xf>
    <xf numFmtId="49" fontId="2" fillId="0" borderId="0" xfId="0" applyNumberFormat="1" applyFont="1" applyAlignment="1">
      <alignment horizontal="centerContinuous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Continuous" wrapText="1"/>
    </xf>
    <xf numFmtId="0" fontId="1" fillId="0" borderId="0" xfId="0" applyFont="1" applyAlignment="1">
      <alignment horizontal="center"/>
    </xf>
    <xf numFmtId="49" fontId="5" fillId="0" borderId="0" xfId="0" applyNumberFormat="1" applyFont="1" applyAlignment="1"/>
    <xf numFmtId="0" fontId="6" fillId="0" borderId="0" xfId="0" applyFont="1" applyAlignment="1">
      <alignment horizontal="centerContinuous" wrapText="1"/>
    </xf>
    <xf numFmtId="0" fontId="2" fillId="0" borderId="0" xfId="0" applyFont="1" applyAlignment="1"/>
    <xf numFmtId="0" fontId="1" fillId="0" borderId="0" xfId="0" applyFont="1" applyAlignment="1"/>
    <xf numFmtId="49" fontId="7" fillId="0" borderId="0" xfId="0" applyNumberFormat="1" applyFont="1" applyAlignment="1">
      <alignment horizontal="centerContinuous" wrapText="1"/>
    </xf>
    <xf numFmtId="0" fontId="4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0" fontId="8" fillId="0" borderId="0" xfId="0" applyFont="1"/>
    <xf numFmtId="49" fontId="3" fillId="0" borderId="0" xfId="0" applyNumberFormat="1" applyFont="1"/>
    <xf numFmtId="0" fontId="9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 wrapText="1"/>
    </xf>
    <xf numFmtId="164" fontId="11" fillId="0" borderId="0" xfId="0" applyNumberFormat="1" applyFont="1" applyAlignment="1">
      <alignment vertical="center"/>
    </xf>
    <xf numFmtId="164" fontId="1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 wrapText="1"/>
    </xf>
    <xf numFmtId="164" fontId="12" fillId="0" borderId="0" xfId="0" applyNumberFormat="1" applyFont="1" applyAlignment="1">
      <alignment vertical="center"/>
    </xf>
    <xf numFmtId="164" fontId="1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Continuous" vertical="center" wrapText="1"/>
    </xf>
    <xf numFmtId="49" fontId="3" fillId="0" borderId="0" xfId="0" applyNumberFormat="1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49" fontId="3" fillId="0" borderId="0" xfId="0" applyNumberFormat="1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58"/>
  <sheetViews>
    <sheetView tabSelected="1" workbookViewId="0">
      <pane xSplit="7" ySplit="10" topLeftCell="H11" activePane="bottomRight" state="frozen"/>
      <selection pane="topRight" activeCell="H1" sqref="H1"/>
      <selection pane="bottomLeft" activeCell="A15" sqref="A15"/>
      <selection pane="bottomRight" activeCell="I7" sqref="I7:I8"/>
    </sheetView>
  </sheetViews>
  <sheetFormatPr defaultRowHeight="11.25" x14ac:dyDescent="0.2"/>
  <cols>
    <col min="1" max="6" width="4" style="39" customWidth="1"/>
    <col min="7" max="7" width="24.7109375" style="3" customWidth="1"/>
    <col min="8" max="11" width="13.85546875" style="3" customWidth="1"/>
    <col min="12" max="12" width="11.7109375" style="3" customWidth="1"/>
    <col min="13" max="14" width="12" style="3" customWidth="1"/>
    <col min="15" max="15" width="14.42578125" style="3" customWidth="1"/>
    <col min="16" max="16" width="13.7109375" style="3" customWidth="1"/>
    <col min="17" max="17" width="12.7109375" style="3" customWidth="1"/>
    <col min="18" max="16384" width="9.140625" style="3"/>
  </cols>
  <sheetData>
    <row r="1" spans="1:17" s="5" customFormat="1" ht="15.75" x14ac:dyDescent="0.25">
      <c r="A1" s="1"/>
      <c r="B1" s="2"/>
      <c r="C1" s="2"/>
      <c r="D1" s="2"/>
      <c r="E1" s="2"/>
      <c r="F1" s="2"/>
      <c r="G1" s="3"/>
      <c r="H1" s="4"/>
      <c r="I1" s="4"/>
      <c r="K1" s="6" t="s">
        <v>84</v>
      </c>
      <c r="L1" s="7"/>
      <c r="O1" s="8"/>
    </row>
    <row r="2" spans="1:17" s="5" customFormat="1" ht="15.75" x14ac:dyDescent="0.25">
      <c r="A2" s="9"/>
      <c r="B2" s="2"/>
      <c r="C2" s="2"/>
      <c r="D2" s="2"/>
      <c r="E2" s="2"/>
      <c r="F2" s="2"/>
      <c r="G2" s="6"/>
      <c r="H2" s="7"/>
      <c r="I2" s="6"/>
      <c r="J2" s="10"/>
      <c r="K2" s="6" t="s">
        <v>83</v>
      </c>
      <c r="L2" s="7"/>
      <c r="M2" s="11"/>
      <c r="N2" s="11"/>
      <c r="O2" s="12"/>
    </row>
    <row r="3" spans="1:17" s="5" customFormat="1" ht="15.75" x14ac:dyDescent="0.25">
      <c r="A3" s="13"/>
      <c r="B3" s="2"/>
      <c r="C3" s="2"/>
      <c r="D3" s="2"/>
      <c r="E3" s="2"/>
      <c r="F3" s="2"/>
      <c r="G3" s="7"/>
      <c r="H3" s="7"/>
      <c r="I3" s="14"/>
      <c r="J3" s="7"/>
      <c r="K3" s="7"/>
      <c r="L3" s="7"/>
      <c r="M3" s="7"/>
      <c r="N3" s="7"/>
      <c r="O3" s="15"/>
      <c r="P3" s="7"/>
      <c r="Q3" s="7"/>
    </row>
    <row r="4" spans="1:17" s="5" customFormat="1" ht="26.25" customHeight="1" x14ac:dyDescent="0.25">
      <c r="A4" s="13" t="s">
        <v>0</v>
      </c>
      <c r="B4" s="13"/>
      <c r="C4" s="13"/>
      <c r="D4" s="13"/>
      <c r="E4" s="13"/>
      <c r="F4" s="13"/>
      <c r="G4" s="16" t="s">
        <v>1</v>
      </c>
      <c r="H4" s="7"/>
      <c r="I4" s="6"/>
      <c r="M4" s="8"/>
    </row>
    <row r="5" spans="1:17" s="19" customFormat="1" x14ac:dyDescent="0.2">
      <c r="A5" s="17" t="s">
        <v>72</v>
      </c>
      <c r="B5" s="17"/>
      <c r="C5" s="17"/>
      <c r="D5" s="17"/>
      <c r="E5" s="17"/>
      <c r="F5" s="17"/>
      <c r="G5" s="18" t="s">
        <v>2</v>
      </c>
      <c r="O5" s="20"/>
    </row>
    <row r="6" spans="1:17" x14ac:dyDescent="0.2">
      <c r="A6" s="17" t="s">
        <v>73</v>
      </c>
      <c r="B6" s="17"/>
      <c r="C6" s="17"/>
      <c r="D6" s="17"/>
      <c r="E6" s="17"/>
      <c r="F6" s="17"/>
      <c r="G6" s="18" t="s">
        <v>71</v>
      </c>
      <c r="H6" s="19"/>
      <c r="I6" s="19"/>
    </row>
    <row r="7" spans="1:17" s="21" customFormat="1" ht="42.75" customHeight="1" x14ac:dyDescent="0.2">
      <c r="A7" s="44" t="s">
        <v>74</v>
      </c>
      <c r="B7" s="45"/>
      <c r="C7" s="45"/>
      <c r="D7" s="45"/>
      <c r="E7" s="45"/>
      <c r="F7" s="46"/>
      <c r="G7" s="50" t="s">
        <v>3</v>
      </c>
      <c r="H7" s="50" t="s">
        <v>4</v>
      </c>
      <c r="I7" s="50" t="s">
        <v>75</v>
      </c>
      <c r="J7" s="50" t="s">
        <v>76</v>
      </c>
      <c r="K7" s="52" t="s">
        <v>77</v>
      </c>
      <c r="L7" s="53"/>
      <c r="M7" s="50" t="s">
        <v>5</v>
      </c>
      <c r="N7" s="50" t="s">
        <v>78</v>
      </c>
      <c r="O7" s="50" t="s">
        <v>79</v>
      </c>
      <c r="P7" s="55" t="s">
        <v>80</v>
      </c>
      <c r="Q7" s="56" t="s">
        <v>81</v>
      </c>
    </row>
    <row r="8" spans="1:17" s="21" customFormat="1" ht="35.25" customHeight="1" x14ac:dyDescent="0.2">
      <c r="A8" s="47"/>
      <c r="B8" s="48"/>
      <c r="C8" s="48"/>
      <c r="D8" s="48"/>
      <c r="E8" s="48"/>
      <c r="F8" s="49"/>
      <c r="G8" s="51"/>
      <c r="H8" s="51"/>
      <c r="I8" s="51"/>
      <c r="J8" s="51"/>
      <c r="K8" s="40" t="s">
        <v>82</v>
      </c>
      <c r="L8" s="40" t="s">
        <v>6</v>
      </c>
      <c r="M8" s="51"/>
      <c r="N8" s="51"/>
      <c r="O8" s="51"/>
      <c r="P8" s="51"/>
      <c r="Q8" s="54"/>
    </row>
    <row r="9" spans="1:17" ht="11.25" customHeight="1" x14ac:dyDescent="0.2">
      <c r="A9" s="41" t="s">
        <v>7</v>
      </c>
      <c r="B9" s="42"/>
      <c r="C9" s="42"/>
      <c r="D9" s="42"/>
      <c r="E9" s="42"/>
      <c r="F9" s="43"/>
      <c r="G9" s="22">
        <v>2</v>
      </c>
      <c r="H9" s="23">
        <v>3</v>
      </c>
      <c r="I9" s="23">
        <v>4</v>
      </c>
      <c r="J9" s="23">
        <v>5</v>
      </c>
      <c r="K9" s="23">
        <v>6</v>
      </c>
      <c r="L9" s="23">
        <v>7</v>
      </c>
      <c r="M9" s="23">
        <v>8</v>
      </c>
      <c r="N9" s="23">
        <v>9</v>
      </c>
      <c r="O9" s="23">
        <v>10</v>
      </c>
      <c r="P9" s="23">
        <v>11</v>
      </c>
      <c r="Q9" s="23">
        <v>12</v>
      </c>
    </row>
    <row r="10" spans="1:17" ht="12" x14ac:dyDescent="0.2">
      <c r="A10" s="24"/>
      <c r="B10" s="24"/>
      <c r="C10" s="24"/>
      <c r="D10" s="24"/>
      <c r="E10" s="24"/>
      <c r="F10" s="24"/>
      <c r="G10" s="25" t="s">
        <v>8</v>
      </c>
      <c r="H10" s="26">
        <v>171086136</v>
      </c>
      <c r="I10" s="26">
        <v>171086136</v>
      </c>
      <c r="J10" s="26">
        <v>172113462.19999999</v>
      </c>
      <c r="K10" s="26">
        <v>21676987.199999999</v>
      </c>
      <c r="L10" s="26"/>
      <c r="M10" s="26"/>
      <c r="N10" s="26"/>
      <c r="O10" s="26">
        <v>24864261.277899999</v>
      </c>
      <c r="P10" s="27">
        <f>IF(K10=0,0,O10/K10*100)</f>
        <v>114.7034919958803</v>
      </c>
      <c r="Q10" s="27">
        <f>IF(J10=0,0,O10/J10*100)</f>
        <v>14.446436066114995</v>
      </c>
    </row>
    <row r="11" spans="1:17" x14ac:dyDescent="0.2">
      <c r="A11" s="28"/>
      <c r="B11" s="28"/>
      <c r="C11" s="28"/>
      <c r="D11" s="28"/>
      <c r="E11" s="28"/>
      <c r="F11" s="28"/>
      <c r="G11" s="29" t="s">
        <v>39</v>
      </c>
      <c r="H11" s="30">
        <v>40647871</v>
      </c>
      <c r="I11" s="30">
        <v>40647871</v>
      </c>
      <c r="J11" s="30">
        <v>40647871</v>
      </c>
      <c r="K11" s="30">
        <v>6753358</v>
      </c>
      <c r="L11" s="30"/>
      <c r="M11" s="30"/>
      <c r="N11" s="30"/>
      <c r="O11" s="30">
        <v>8501174.8128999993</v>
      </c>
      <c r="P11" s="31">
        <f>IF(K11=0,0,O11/K11*100)</f>
        <v>125.8807072407534</v>
      </c>
      <c r="Q11" s="31">
        <f>IF(J11=0,0,O11/J11*100)</f>
        <v>20.914194529155044</v>
      </c>
    </row>
    <row r="12" spans="1:17" x14ac:dyDescent="0.2">
      <c r="A12" s="32" t="s">
        <v>9</v>
      </c>
      <c r="B12" s="32"/>
      <c r="C12" s="32"/>
      <c r="D12" s="32"/>
      <c r="E12" s="32"/>
      <c r="F12" s="32"/>
      <c r="G12" s="33" t="s">
        <v>40</v>
      </c>
      <c r="H12" s="34">
        <v>40647871</v>
      </c>
      <c r="I12" s="34">
        <v>40647871</v>
      </c>
      <c r="J12" s="34">
        <v>40647871</v>
      </c>
      <c r="K12" s="34">
        <v>6753358</v>
      </c>
      <c r="L12" s="34"/>
      <c r="M12" s="34"/>
      <c r="N12" s="34"/>
      <c r="O12" s="34">
        <v>8501174.8127999995</v>
      </c>
      <c r="P12" s="35">
        <f>IF(K12=0,0,O12/K12*100)</f>
        <v>125.88070723927267</v>
      </c>
      <c r="Q12" s="35">
        <f>IF(J12=0,0,O12/J12*100)</f>
        <v>20.914194528909029</v>
      </c>
    </row>
    <row r="13" spans="1:17" x14ac:dyDescent="0.2">
      <c r="A13" s="28"/>
      <c r="B13" s="28"/>
      <c r="C13" s="28"/>
      <c r="D13" s="28"/>
      <c r="E13" s="28"/>
      <c r="F13" s="28"/>
      <c r="G13" s="29" t="s">
        <v>41</v>
      </c>
      <c r="H13" s="30">
        <v>304197</v>
      </c>
      <c r="I13" s="30">
        <v>304197</v>
      </c>
      <c r="J13" s="30">
        <v>304197</v>
      </c>
      <c r="K13" s="30">
        <v>31300</v>
      </c>
      <c r="L13" s="30"/>
      <c r="M13" s="30"/>
      <c r="N13" s="30"/>
      <c r="O13" s="30">
        <v>159185.97440000001</v>
      </c>
      <c r="P13" s="31">
        <f>IF(K13=0,0,O13/K13*100)</f>
        <v>508.58138785942498</v>
      </c>
      <c r="Q13" s="31">
        <f>IF(J13=0,0,O13/J13*100)</f>
        <v>52.329896218568891</v>
      </c>
    </row>
    <row r="14" spans="1:17" x14ac:dyDescent="0.2">
      <c r="A14" s="32" t="s">
        <v>10</v>
      </c>
      <c r="B14" s="32"/>
      <c r="C14" s="32"/>
      <c r="D14" s="32"/>
      <c r="E14" s="32"/>
      <c r="F14" s="32"/>
      <c r="G14" s="33" t="s">
        <v>42</v>
      </c>
      <c r="H14" s="34">
        <v>304197</v>
      </c>
      <c r="I14" s="34">
        <v>304197</v>
      </c>
      <c r="J14" s="34">
        <v>304197</v>
      </c>
      <c r="K14" s="34">
        <v>31300</v>
      </c>
      <c r="L14" s="34"/>
      <c r="M14" s="34"/>
      <c r="N14" s="34"/>
      <c r="O14" s="34">
        <v>159185.9743</v>
      </c>
      <c r="P14" s="35">
        <f>IF(K14=0,0,O14/K14*100)</f>
        <v>508.58138753993609</v>
      </c>
      <c r="Q14" s="35">
        <f>IF(J14=0,0,O14/J14*100)</f>
        <v>52.329896185695461</v>
      </c>
    </row>
    <row r="15" spans="1:17" ht="31.5" x14ac:dyDescent="0.2">
      <c r="A15" s="28"/>
      <c r="B15" s="28"/>
      <c r="C15" s="28"/>
      <c r="D15" s="28"/>
      <c r="E15" s="28"/>
      <c r="F15" s="28"/>
      <c r="G15" s="29" t="s">
        <v>43</v>
      </c>
      <c r="H15" s="30">
        <v>1000</v>
      </c>
      <c r="I15" s="30">
        <v>1000</v>
      </c>
      <c r="J15" s="30">
        <v>1000</v>
      </c>
      <c r="K15" s="30">
        <v>0</v>
      </c>
      <c r="L15" s="30"/>
      <c r="M15" s="30"/>
      <c r="N15" s="30"/>
      <c r="O15" s="30">
        <v>2647.7896999999998</v>
      </c>
      <c r="P15" s="31">
        <f>IF(K15=0,0,O15/K15*100)</f>
        <v>0</v>
      </c>
      <c r="Q15" s="31">
        <f>IF(J15=0,0,O15/J15*100)</f>
        <v>264.77896999999996</v>
      </c>
    </row>
    <row r="16" spans="1:17" ht="22.5" x14ac:dyDescent="0.2">
      <c r="A16" s="32" t="s">
        <v>11</v>
      </c>
      <c r="B16" s="32"/>
      <c r="C16" s="32"/>
      <c r="D16" s="32"/>
      <c r="E16" s="32"/>
      <c r="F16" s="32"/>
      <c r="G16" s="33" t="s">
        <v>44</v>
      </c>
      <c r="H16" s="34">
        <v>1000</v>
      </c>
      <c r="I16" s="34">
        <v>1000</v>
      </c>
      <c r="J16" s="34">
        <v>1000</v>
      </c>
      <c r="K16" s="34">
        <v>0</v>
      </c>
      <c r="L16" s="34"/>
      <c r="M16" s="34"/>
      <c r="N16" s="34"/>
      <c r="O16" s="34">
        <v>2647.7897400000002</v>
      </c>
      <c r="P16" s="35">
        <f>IF(K16=0,0,O16/K16*100)</f>
        <v>0</v>
      </c>
      <c r="Q16" s="35">
        <f>IF(J16=0,0,O16/J16*100)</f>
        <v>264.77897400000006</v>
      </c>
    </row>
    <row r="17" spans="1:17" ht="21" x14ac:dyDescent="0.2">
      <c r="A17" s="28"/>
      <c r="B17" s="28"/>
      <c r="C17" s="28"/>
      <c r="D17" s="28"/>
      <c r="E17" s="28"/>
      <c r="F17" s="28"/>
      <c r="G17" s="29" t="s">
        <v>45</v>
      </c>
      <c r="H17" s="30">
        <v>130133068</v>
      </c>
      <c r="I17" s="30">
        <v>130133068</v>
      </c>
      <c r="J17" s="30">
        <v>131160394.2</v>
      </c>
      <c r="K17" s="30">
        <v>14892329.199999999</v>
      </c>
      <c r="L17" s="30"/>
      <c r="M17" s="30"/>
      <c r="N17" s="30"/>
      <c r="O17" s="30">
        <v>16201252.700999999</v>
      </c>
      <c r="P17" s="31">
        <f>IF(K17=0,0,O17/K17*100)</f>
        <v>108.78924635241074</v>
      </c>
      <c r="Q17" s="31">
        <f>IF(J17=0,0,O17/J17*100)</f>
        <v>12.352244593208152</v>
      </c>
    </row>
    <row r="18" spans="1:17" x14ac:dyDescent="0.2">
      <c r="A18" s="32" t="s">
        <v>12</v>
      </c>
      <c r="B18" s="32"/>
      <c r="C18" s="32"/>
      <c r="D18" s="32"/>
      <c r="E18" s="32"/>
      <c r="F18" s="32"/>
      <c r="G18" s="33" t="s">
        <v>46</v>
      </c>
      <c r="H18" s="34">
        <v>130133068</v>
      </c>
      <c r="I18" s="34">
        <v>130133068</v>
      </c>
      <c r="J18" s="34">
        <v>131160394.2</v>
      </c>
      <c r="K18" s="34">
        <v>14892329.199999999</v>
      </c>
      <c r="L18" s="34"/>
      <c r="M18" s="34"/>
      <c r="N18" s="34"/>
      <c r="O18" s="34">
        <v>16201252.700999999</v>
      </c>
      <c r="P18" s="35">
        <f>IF(K18=0,0,O18/K18*100)</f>
        <v>108.78924635241074</v>
      </c>
      <c r="Q18" s="35">
        <f>IF(J18=0,0,O18/J18*100)</f>
        <v>12.352244593208152</v>
      </c>
    </row>
    <row r="19" spans="1:17" ht="12" x14ac:dyDescent="0.2">
      <c r="A19" s="24"/>
      <c r="B19" s="24"/>
      <c r="C19" s="24"/>
      <c r="D19" s="24"/>
      <c r="E19" s="24"/>
      <c r="F19" s="24"/>
      <c r="G19" s="25" t="s">
        <v>47</v>
      </c>
      <c r="H19" s="26">
        <v>165742220</v>
      </c>
      <c r="I19" s="26">
        <v>165742220</v>
      </c>
      <c r="J19" s="26">
        <v>166954155.19999999</v>
      </c>
      <c r="K19" s="26">
        <v>21841597.199999999</v>
      </c>
      <c r="L19" s="26">
        <v>56482372.200000003</v>
      </c>
      <c r="M19" s="26">
        <v>38041303.058399998</v>
      </c>
      <c r="N19" s="26">
        <f t="shared" ref="N19:N34" si="0">M19-O19</f>
        <v>16649254.545299999</v>
      </c>
      <c r="O19" s="26">
        <v>21392048.513099998</v>
      </c>
      <c r="P19" s="27">
        <f>IF(K19=0,0,O19/K19*100)</f>
        <v>97.941777413146326</v>
      </c>
      <c r="Q19" s="27">
        <f>IF(J19=0,0,O19/J19*100)</f>
        <v>12.813127344733497</v>
      </c>
    </row>
    <row r="20" spans="1:17" ht="22.5" x14ac:dyDescent="0.2">
      <c r="A20" s="32" t="s">
        <v>13</v>
      </c>
      <c r="B20" s="32"/>
      <c r="C20" s="32"/>
      <c r="D20" s="32"/>
      <c r="E20" s="32"/>
      <c r="F20" s="32"/>
      <c r="G20" s="33" t="s">
        <v>48</v>
      </c>
      <c r="H20" s="34">
        <v>2083698</v>
      </c>
      <c r="I20" s="34">
        <v>2083698</v>
      </c>
      <c r="J20" s="34">
        <v>2083698</v>
      </c>
      <c r="K20" s="34">
        <v>414397</v>
      </c>
      <c r="L20" s="34">
        <v>1142226</v>
      </c>
      <c r="M20" s="34">
        <v>1025306.424</v>
      </c>
      <c r="N20" s="34">
        <f t="shared" si="0"/>
        <v>621058.33609999996</v>
      </c>
      <c r="O20" s="34">
        <v>404248.08789999998</v>
      </c>
      <c r="P20" s="35">
        <f>IF(K20=0,0,O20/K20*100)</f>
        <v>97.550920469984092</v>
      </c>
      <c r="Q20" s="35">
        <f>IF(J20=0,0,O20/J20*100)</f>
        <v>19.400512353517641</v>
      </c>
    </row>
    <row r="21" spans="1:17" x14ac:dyDescent="0.2">
      <c r="A21" s="32" t="s">
        <v>14</v>
      </c>
      <c r="B21" s="32"/>
      <c r="C21" s="32"/>
      <c r="D21" s="32"/>
      <c r="E21" s="32"/>
      <c r="F21" s="32"/>
      <c r="G21" s="33" t="s">
        <v>49</v>
      </c>
      <c r="H21" s="34">
        <v>138764</v>
      </c>
      <c r="I21" s="34">
        <v>138764</v>
      </c>
      <c r="J21" s="34">
        <v>138764</v>
      </c>
      <c r="K21" s="34">
        <v>12107</v>
      </c>
      <c r="L21" s="34">
        <v>49504</v>
      </c>
      <c r="M21" s="34">
        <v>12777.905699999999</v>
      </c>
      <c r="N21" s="34">
        <f t="shared" si="0"/>
        <v>7421.1155999999992</v>
      </c>
      <c r="O21" s="34">
        <v>5356.7901000000002</v>
      </c>
      <c r="P21" s="35">
        <f>IF(K21=0,0,O21/K21*100)</f>
        <v>44.24539605187082</v>
      </c>
      <c r="Q21" s="35">
        <f>IF(J21=0,0,O21/J21*100)</f>
        <v>3.8603601078089418</v>
      </c>
    </row>
    <row r="22" spans="1:17" ht="33.75" x14ac:dyDescent="0.2">
      <c r="A22" s="32" t="s">
        <v>15</v>
      </c>
      <c r="B22" s="32"/>
      <c r="C22" s="32"/>
      <c r="D22" s="32"/>
      <c r="E22" s="32"/>
      <c r="F22" s="32"/>
      <c r="G22" s="33" t="s">
        <v>50</v>
      </c>
      <c r="H22" s="34">
        <v>6084605</v>
      </c>
      <c r="I22" s="34">
        <v>6084605</v>
      </c>
      <c r="J22" s="34">
        <v>6084605</v>
      </c>
      <c r="K22" s="34">
        <v>762336</v>
      </c>
      <c r="L22" s="34">
        <v>1490630</v>
      </c>
      <c r="M22" s="34">
        <v>1407505.9746000001</v>
      </c>
      <c r="N22" s="34">
        <f t="shared" si="0"/>
        <v>684637.47300000011</v>
      </c>
      <c r="O22" s="34">
        <v>722868.50159999996</v>
      </c>
      <c r="P22" s="35">
        <f>IF(K22=0,0,O22/K22*100)</f>
        <v>94.822821118247063</v>
      </c>
      <c r="Q22" s="35">
        <f>IF(J22=0,0,O22/J22*100)</f>
        <v>11.880286421222083</v>
      </c>
    </row>
    <row r="23" spans="1:17" x14ac:dyDescent="0.2">
      <c r="A23" s="32" t="s">
        <v>16</v>
      </c>
      <c r="B23" s="32"/>
      <c r="C23" s="32"/>
      <c r="D23" s="32"/>
      <c r="E23" s="32"/>
      <c r="F23" s="32"/>
      <c r="G23" s="33" t="s">
        <v>17</v>
      </c>
      <c r="H23" s="34">
        <v>33693248</v>
      </c>
      <c r="I23" s="34">
        <v>33693248</v>
      </c>
      <c r="J23" s="34">
        <v>33693248</v>
      </c>
      <c r="K23" s="34">
        <v>4372525</v>
      </c>
      <c r="L23" s="34">
        <v>16015652</v>
      </c>
      <c r="M23" s="34">
        <v>13577802.1917</v>
      </c>
      <c r="N23" s="34">
        <f t="shared" si="0"/>
        <v>9256132.0493000001</v>
      </c>
      <c r="O23" s="34">
        <v>4321670.1424000002</v>
      </c>
      <c r="P23" s="35">
        <f>IF(K23=0,0,O23/K23*100)</f>
        <v>98.836945298197278</v>
      </c>
      <c r="Q23" s="35">
        <f>IF(J23=0,0,O23/J23*100)</f>
        <v>12.826516880770891</v>
      </c>
    </row>
    <row r="24" spans="1:17" x14ac:dyDescent="0.2">
      <c r="A24" s="32" t="s">
        <v>18</v>
      </c>
      <c r="B24" s="32"/>
      <c r="C24" s="32"/>
      <c r="D24" s="32"/>
      <c r="E24" s="32"/>
      <c r="F24" s="32"/>
      <c r="G24" s="33" t="s">
        <v>19</v>
      </c>
      <c r="H24" s="34">
        <v>3019993</v>
      </c>
      <c r="I24" s="34">
        <v>3019993</v>
      </c>
      <c r="J24" s="34">
        <v>3058919.2</v>
      </c>
      <c r="K24" s="34">
        <v>458758.2</v>
      </c>
      <c r="L24" s="34">
        <v>1176634.2</v>
      </c>
      <c r="M24" s="34">
        <v>663521.63840000005</v>
      </c>
      <c r="N24" s="34">
        <f t="shared" si="0"/>
        <v>290018.01980000007</v>
      </c>
      <c r="O24" s="34">
        <v>373503.61859999999</v>
      </c>
      <c r="P24" s="35">
        <f>IF(K24=0,0,O24/K24*100)</f>
        <v>81.416227241278733</v>
      </c>
      <c r="Q24" s="35">
        <f>IF(J24=0,0,O24/J24*100)</f>
        <v>12.210313322431006</v>
      </c>
    </row>
    <row r="25" spans="1:17" ht="22.5" x14ac:dyDescent="0.2">
      <c r="A25" s="32" t="s">
        <v>20</v>
      </c>
      <c r="B25" s="32"/>
      <c r="C25" s="32"/>
      <c r="D25" s="32"/>
      <c r="E25" s="32"/>
      <c r="F25" s="32"/>
      <c r="G25" s="33" t="s">
        <v>51</v>
      </c>
      <c r="H25" s="34">
        <v>8503781</v>
      </c>
      <c r="I25" s="34">
        <v>8503781</v>
      </c>
      <c r="J25" s="34">
        <v>8503781</v>
      </c>
      <c r="K25" s="34">
        <v>777254</v>
      </c>
      <c r="L25" s="34">
        <v>2582631</v>
      </c>
      <c r="M25" s="34">
        <v>881520.12109999999</v>
      </c>
      <c r="N25" s="34">
        <f t="shared" si="0"/>
        <v>142823.93420000002</v>
      </c>
      <c r="O25" s="34">
        <v>738696.18689999997</v>
      </c>
      <c r="P25" s="35">
        <f>IF(K25=0,0,O25/K25*100)</f>
        <v>95.039226160302803</v>
      </c>
      <c r="Q25" s="35">
        <f>IF(J25=0,0,O25/J25*100)</f>
        <v>8.6866793359330394</v>
      </c>
    </row>
    <row r="26" spans="1:17" ht="22.5" x14ac:dyDescent="0.2">
      <c r="A26" s="32" t="s">
        <v>21</v>
      </c>
      <c r="B26" s="32"/>
      <c r="C26" s="32"/>
      <c r="D26" s="32"/>
      <c r="E26" s="32"/>
      <c r="F26" s="32"/>
      <c r="G26" s="33" t="s">
        <v>52</v>
      </c>
      <c r="H26" s="34">
        <v>3065154</v>
      </c>
      <c r="I26" s="34">
        <v>3065154</v>
      </c>
      <c r="J26" s="34">
        <v>3065154</v>
      </c>
      <c r="K26" s="34">
        <v>445669</v>
      </c>
      <c r="L26" s="34">
        <v>1328414</v>
      </c>
      <c r="M26" s="34">
        <v>454455.6911</v>
      </c>
      <c r="N26" s="34">
        <f t="shared" si="0"/>
        <v>19223.310999999987</v>
      </c>
      <c r="O26" s="34">
        <v>435232.38010000001</v>
      </c>
      <c r="P26" s="35">
        <f>IF(K26=0,0,O26/K26*100)</f>
        <v>97.65821273187052</v>
      </c>
      <c r="Q26" s="35">
        <f>IF(J26=0,0,O26/J26*100)</f>
        <v>14.199364211390359</v>
      </c>
    </row>
    <row r="27" spans="1:17" ht="22.5" x14ac:dyDescent="0.2">
      <c r="A27" s="32" t="s">
        <v>22</v>
      </c>
      <c r="B27" s="32"/>
      <c r="C27" s="32"/>
      <c r="D27" s="32"/>
      <c r="E27" s="32"/>
      <c r="F27" s="32"/>
      <c r="G27" s="33" t="s">
        <v>53</v>
      </c>
      <c r="H27" s="34">
        <v>5730978</v>
      </c>
      <c r="I27" s="34">
        <v>5730978</v>
      </c>
      <c r="J27" s="34">
        <v>5730978</v>
      </c>
      <c r="K27" s="34">
        <v>772635</v>
      </c>
      <c r="L27" s="34">
        <v>2135725</v>
      </c>
      <c r="M27" s="34">
        <v>1167831.8052000001</v>
      </c>
      <c r="N27" s="34">
        <f t="shared" si="0"/>
        <v>417071.8428000001</v>
      </c>
      <c r="O27" s="34">
        <v>750759.96239999996</v>
      </c>
      <c r="P27" s="35">
        <f>IF(K27=0,0,O27/K27*100)</f>
        <v>97.168774699567066</v>
      </c>
      <c r="Q27" s="35">
        <f>IF(J27=0,0,O27/J27*100)</f>
        <v>13.100032182988661</v>
      </c>
    </row>
    <row r="28" spans="1:17" ht="22.5" x14ac:dyDescent="0.2">
      <c r="A28" s="32" t="s">
        <v>23</v>
      </c>
      <c r="B28" s="32"/>
      <c r="C28" s="32"/>
      <c r="D28" s="32"/>
      <c r="E28" s="32"/>
      <c r="F28" s="32"/>
      <c r="G28" s="33" t="s">
        <v>54</v>
      </c>
      <c r="H28" s="34">
        <v>1675562</v>
      </c>
      <c r="I28" s="34">
        <v>1675562</v>
      </c>
      <c r="J28" s="34">
        <v>1675562</v>
      </c>
      <c r="K28" s="34">
        <v>488551</v>
      </c>
      <c r="L28" s="34">
        <v>704069</v>
      </c>
      <c r="M28" s="34">
        <v>583861.73770000006</v>
      </c>
      <c r="N28" s="34">
        <f t="shared" si="0"/>
        <v>95312.190700000036</v>
      </c>
      <c r="O28" s="34">
        <v>488549.54700000002</v>
      </c>
      <c r="P28" s="35">
        <f>IF(K28=0,0,O28/K28*100)</f>
        <v>99.99970258990362</v>
      </c>
      <c r="Q28" s="35">
        <f>IF(J28=0,0,O28/J28*100)</f>
        <v>29.157354189221291</v>
      </c>
    </row>
    <row r="29" spans="1:17" ht="56.25" x14ac:dyDescent="0.2">
      <c r="A29" s="32" t="s">
        <v>24</v>
      </c>
      <c r="B29" s="32"/>
      <c r="C29" s="32"/>
      <c r="D29" s="32"/>
      <c r="E29" s="32"/>
      <c r="F29" s="32"/>
      <c r="G29" s="33" t="s">
        <v>55</v>
      </c>
      <c r="H29" s="34">
        <v>10543648</v>
      </c>
      <c r="I29" s="34">
        <v>10543648</v>
      </c>
      <c r="J29" s="34">
        <v>10543648</v>
      </c>
      <c r="K29" s="34">
        <v>632075</v>
      </c>
      <c r="L29" s="34">
        <v>775379</v>
      </c>
      <c r="M29" s="34">
        <v>597284.94750000001</v>
      </c>
      <c r="N29" s="34">
        <f t="shared" si="0"/>
        <v>90420.055500000017</v>
      </c>
      <c r="O29" s="34">
        <v>506864.89199999999</v>
      </c>
      <c r="P29" s="35">
        <f>IF(K29=0,0,O29/K29*100)</f>
        <v>80.190624846734963</v>
      </c>
      <c r="Q29" s="35">
        <f>IF(J29=0,0,O29/J29*100)</f>
        <v>4.8073009645238534</v>
      </c>
    </row>
    <row r="30" spans="1:17" ht="33.75" x14ac:dyDescent="0.2">
      <c r="A30" s="32" t="s">
        <v>25</v>
      </c>
      <c r="B30" s="32"/>
      <c r="C30" s="32"/>
      <c r="D30" s="32"/>
      <c r="E30" s="32"/>
      <c r="F30" s="32"/>
      <c r="G30" s="33" t="s">
        <v>56</v>
      </c>
      <c r="H30" s="34">
        <v>16945380</v>
      </c>
      <c r="I30" s="34">
        <v>16945380</v>
      </c>
      <c r="J30" s="34">
        <v>16945380</v>
      </c>
      <c r="K30" s="34">
        <v>1003479</v>
      </c>
      <c r="L30" s="34">
        <v>6547283</v>
      </c>
      <c r="M30" s="34">
        <v>1013072.0473</v>
      </c>
      <c r="N30" s="34">
        <f t="shared" si="0"/>
        <v>14955.631599999964</v>
      </c>
      <c r="O30" s="34">
        <v>998116.41570000001</v>
      </c>
      <c r="P30" s="35">
        <f>IF(K30=0,0,O30/K30*100)</f>
        <v>99.465600745008118</v>
      </c>
      <c r="Q30" s="35">
        <f>IF(J30=0,0,O30/J30*100)</f>
        <v>5.890197892876996</v>
      </c>
    </row>
    <row r="31" spans="1:17" x14ac:dyDescent="0.2">
      <c r="A31" s="32" t="s">
        <v>26</v>
      </c>
      <c r="B31" s="32"/>
      <c r="C31" s="32"/>
      <c r="D31" s="32"/>
      <c r="E31" s="32"/>
      <c r="F31" s="32"/>
      <c r="G31" s="33" t="s">
        <v>57</v>
      </c>
      <c r="H31" s="34">
        <v>19631099</v>
      </c>
      <c r="I31" s="34">
        <v>19631099</v>
      </c>
      <c r="J31" s="34">
        <v>19631099</v>
      </c>
      <c r="K31" s="34">
        <v>1497715</v>
      </c>
      <c r="L31" s="34">
        <v>10970296</v>
      </c>
      <c r="M31" s="34">
        <v>6415660.9556999998</v>
      </c>
      <c r="N31" s="34">
        <f t="shared" si="0"/>
        <v>4962439.2835999997</v>
      </c>
      <c r="O31" s="34">
        <v>1453221.6721000001</v>
      </c>
      <c r="P31" s="35">
        <f>IF(K31=0,0,O31/K31*100)</f>
        <v>97.029252701615462</v>
      </c>
      <c r="Q31" s="35">
        <f>IF(J31=0,0,O31/J31*100)</f>
        <v>7.4026506213432066</v>
      </c>
    </row>
    <row r="32" spans="1:17" x14ac:dyDescent="0.2">
      <c r="A32" s="32" t="s">
        <v>27</v>
      </c>
      <c r="B32" s="32"/>
      <c r="C32" s="32"/>
      <c r="D32" s="32"/>
      <c r="E32" s="32"/>
      <c r="F32" s="32"/>
      <c r="G32" s="33" t="s">
        <v>28</v>
      </c>
      <c r="H32" s="34">
        <v>6690490</v>
      </c>
      <c r="I32" s="34">
        <v>6690490</v>
      </c>
      <c r="J32" s="34">
        <v>6690490</v>
      </c>
      <c r="K32" s="34">
        <v>899965</v>
      </c>
      <c r="L32" s="34">
        <v>2259798</v>
      </c>
      <c r="M32" s="34">
        <v>936576.91130000004</v>
      </c>
      <c r="N32" s="34">
        <f t="shared" si="0"/>
        <v>47741.301900000079</v>
      </c>
      <c r="O32" s="34">
        <v>888835.60939999996</v>
      </c>
      <c r="P32" s="35">
        <f>IF(K32=0,0,O32/K32*100)</f>
        <v>98.763352952614824</v>
      </c>
      <c r="Q32" s="35">
        <f>IF(J32=0,0,O32/J32*100)</f>
        <v>13.285059979164455</v>
      </c>
    </row>
    <row r="33" spans="1:17" x14ac:dyDescent="0.2">
      <c r="A33" s="32" t="s">
        <v>29</v>
      </c>
      <c r="B33" s="32"/>
      <c r="C33" s="32"/>
      <c r="D33" s="32"/>
      <c r="E33" s="32"/>
      <c r="F33" s="32"/>
      <c r="G33" s="33" t="s">
        <v>58</v>
      </c>
      <c r="H33" s="34">
        <v>21628</v>
      </c>
      <c r="I33" s="34">
        <v>21628</v>
      </c>
      <c r="J33" s="34">
        <v>21628</v>
      </c>
      <c r="K33" s="34">
        <v>9849</v>
      </c>
      <c r="L33" s="34">
        <v>9849</v>
      </c>
      <c r="M33" s="34">
        <v>9849</v>
      </c>
      <c r="N33" s="34">
        <f t="shared" si="0"/>
        <v>0</v>
      </c>
      <c r="O33" s="34">
        <v>9849</v>
      </c>
      <c r="P33" s="35">
        <f>IF(K33=0,0,O33/K33*100)</f>
        <v>100</v>
      </c>
      <c r="Q33" s="35">
        <f>IF(J33=0,0,O33/J33*100)</f>
        <v>45.53819123358609</v>
      </c>
    </row>
    <row r="34" spans="1:17" x14ac:dyDescent="0.2">
      <c r="A34" s="32" t="s">
        <v>30</v>
      </c>
      <c r="B34" s="32"/>
      <c r="C34" s="32"/>
      <c r="D34" s="32"/>
      <c r="E34" s="32"/>
      <c r="F34" s="32"/>
      <c r="G34" s="33" t="s">
        <v>31</v>
      </c>
      <c r="H34" s="34">
        <v>47914192</v>
      </c>
      <c r="I34" s="34">
        <v>47914192</v>
      </c>
      <c r="J34" s="34">
        <v>49087201</v>
      </c>
      <c r="K34" s="34">
        <v>9294282</v>
      </c>
      <c r="L34" s="34">
        <v>9294282</v>
      </c>
      <c r="M34" s="34">
        <v>9294275.7070000004</v>
      </c>
      <c r="N34" s="34">
        <f t="shared" si="0"/>
        <v>0</v>
      </c>
      <c r="O34" s="34">
        <v>9294275.7070000004</v>
      </c>
      <c r="P34" s="35">
        <f>IF(K34=0,0,O34/K34*100)</f>
        <v>99.999932291703658</v>
      </c>
      <c r="Q34" s="35">
        <f>IF(J34=0,0,O34/J34*100)</f>
        <v>18.934214046956967</v>
      </c>
    </row>
    <row r="35" spans="1:17" ht="24" x14ac:dyDescent="0.2">
      <c r="A35" s="24"/>
      <c r="B35" s="24"/>
      <c r="C35" s="24"/>
      <c r="D35" s="24"/>
      <c r="E35" s="24"/>
      <c r="F35" s="24"/>
      <c r="G35" s="25" t="s">
        <v>32</v>
      </c>
      <c r="H35" s="26">
        <v>12303365</v>
      </c>
      <c r="I35" s="26">
        <v>12303365</v>
      </c>
      <c r="J35" s="26">
        <v>12303365</v>
      </c>
      <c r="K35" s="26">
        <v>19999</v>
      </c>
      <c r="L35" s="26"/>
      <c r="M35" s="26"/>
      <c r="N35" s="26"/>
      <c r="O35" s="26">
        <v>19999</v>
      </c>
      <c r="P35" s="27"/>
      <c r="Q35" s="27"/>
    </row>
    <row r="36" spans="1:17" x14ac:dyDescent="0.2">
      <c r="A36" s="28"/>
      <c r="B36" s="28"/>
      <c r="C36" s="28"/>
      <c r="D36" s="28"/>
      <c r="E36" s="28"/>
      <c r="F36" s="28"/>
      <c r="G36" s="29" t="s">
        <v>33</v>
      </c>
      <c r="H36" s="30">
        <v>18950709</v>
      </c>
      <c r="I36" s="30">
        <v>18950709</v>
      </c>
      <c r="J36" s="30">
        <v>18950709</v>
      </c>
      <c r="K36" s="30">
        <v>20000</v>
      </c>
      <c r="L36" s="30">
        <v>6158463</v>
      </c>
      <c r="M36" s="30">
        <v>20000</v>
      </c>
      <c r="N36" s="30">
        <f>M36-O36</f>
        <v>0</v>
      </c>
      <c r="O36" s="30">
        <v>20000</v>
      </c>
      <c r="P36" s="31">
        <f>IF(K36=0,0,O36/K36*100)</f>
        <v>100</v>
      </c>
      <c r="Q36" s="31">
        <f>IF(J36=0,0,O36/J36*100)</f>
        <v>0.1055369485120583</v>
      </c>
    </row>
    <row r="37" spans="1:17" ht="22.5" x14ac:dyDescent="0.2">
      <c r="A37" s="32" t="s">
        <v>21</v>
      </c>
      <c r="B37" s="32"/>
      <c r="C37" s="32"/>
      <c r="D37" s="32"/>
      <c r="E37" s="32"/>
      <c r="F37" s="32"/>
      <c r="G37" s="33" t="s">
        <v>52</v>
      </c>
      <c r="H37" s="34">
        <v>12323996</v>
      </c>
      <c r="I37" s="34">
        <v>12323996</v>
      </c>
      <c r="J37" s="34">
        <v>12323996</v>
      </c>
      <c r="K37" s="34">
        <v>20000</v>
      </c>
      <c r="L37" s="34">
        <v>6158463</v>
      </c>
      <c r="M37" s="34">
        <v>20000</v>
      </c>
      <c r="N37" s="34">
        <f>M37-O37</f>
        <v>0</v>
      </c>
      <c r="O37" s="34">
        <v>20000</v>
      </c>
      <c r="P37" s="35">
        <f>IF(K37=0,0,O37/K37*100)</f>
        <v>100</v>
      </c>
      <c r="Q37" s="35">
        <f>IF(J37=0,0,O37/J37*100)</f>
        <v>0.16228502508439632</v>
      </c>
    </row>
    <row r="38" spans="1:17" ht="56.25" x14ac:dyDescent="0.2">
      <c r="A38" s="32" t="s">
        <v>24</v>
      </c>
      <c r="B38" s="32"/>
      <c r="C38" s="32"/>
      <c r="D38" s="32"/>
      <c r="E38" s="32"/>
      <c r="F38" s="32"/>
      <c r="G38" s="33" t="s">
        <v>55</v>
      </c>
      <c r="H38" s="34">
        <v>6126713</v>
      </c>
      <c r="I38" s="34">
        <v>6126713</v>
      </c>
      <c r="J38" s="34">
        <v>6126713</v>
      </c>
      <c r="K38" s="34">
        <v>0</v>
      </c>
      <c r="L38" s="34"/>
      <c r="M38" s="34"/>
      <c r="N38" s="34"/>
      <c r="O38" s="34">
        <v>0</v>
      </c>
      <c r="P38" s="35">
        <f>IF(K38=0,0,O38/K38*100)</f>
        <v>0</v>
      </c>
      <c r="Q38" s="35">
        <f>IF(J38=0,0,O38/J38*100)</f>
        <v>0</v>
      </c>
    </row>
    <row r="39" spans="1:17" x14ac:dyDescent="0.2">
      <c r="A39" s="32" t="s">
        <v>27</v>
      </c>
      <c r="B39" s="32"/>
      <c r="C39" s="32"/>
      <c r="D39" s="32"/>
      <c r="E39" s="32"/>
      <c r="F39" s="32"/>
      <c r="G39" s="33" t="s">
        <v>28</v>
      </c>
      <c r="H39" s="34">
        <v>500000</v>
      </c>
      <c r="I39" s="34">
        <v>500000</v>
      </c>
      <c r="J39" s="34">
        <v>500000</v>
      </c>
      <c r="K39" s="34">
        <v>0</v>
      </c>
      <c r="L39" s="34"/>
      <c r="M39" s="34"/>
      <c r="N39" s="34"/>
      <c r="O39" s="34">
        <v>0</v>
      </c>
      <c r="P39" s="35">
        <f>IF(K39=0,0,O39/K39*100)</f>
        <v>0</v>
      </c>
      <c r="Q39" s="35">
        <f>IF(J39=0,0,O39/J39*100)</f>
        <v>0</v>
      </c>
    </row>
    <row r="40" spans="1:17" ht="21" x14ac:dyDescent="0.2">
      <c r="A40" s="28"/>
      <c r="B40" s="28"/>
      <c r="C40" s="28"/>
      <c r="D40" s="28"/>
      <c r="E40" s="28"/>
      <c r="F40" s="28"/>
      <c r="G40" s="29" t="s">
        <v>59</v>
      </c>
      <c r="H40" s="30">
        <v>6647344</v>
      </c>
      <c r="I40" s="30">
        <v>6647344</v>
      </c>
      <c r="J40" s="30">
        <v>6647344</v>
      </c>
      <c r="K40" s="30">
        <v>1</v>
      </c>
      <c r="L40" s="30"/>
      <c r="M40" s="30"/>
      <c r="N40" s="30"/>
      <c r="O40" s="30">
        <v>1</v>
      </c>
      <c r="P40" s="31">
        <f>IF(K40=0,0,O40/K40*100)</f>
        <v>100</v>
      </c>
      <c r="Q40" s="31">
        <f>IF(J40=0,0,O40/J40*100)</f>
        <v>1.5043602377129875E-5</v>
      </c>
    </row>
    <row r="41" spans="1:17" x14ac:dyDescent="0.2">
      <c r="A41" s="32" t="s">
        <v>34</v>
      </c>
      <c r="B41" s="32"/>
      <c r="C41" s="32"/>
      <c r="D41" s="32"/>
      <c r="E41" s="32"/>
      <c r="F41" s="32"/>
      <c r="G41" s="33" t="s">
        <v>60</v>
      </c>
      <c r="H41" s="34">
        <v>6647344</v>
      </c>
      <c r="I41" s="34">
        <v>6647344</v>
      </c>
      <c r="J41" s="34">
        <v>6647344</v>
      </c>
      <c r="K41" s="34">
        <v>1</v>
      </c>
      <c r="L41" s="34"/>
      <c r="M41" s="34"/>
      <c r="N41" s="34"/>
      <c r="O41" s="34">
        <v>1</v>
      </c>
      <c r="P41" s="35">
        <f>IF(K41=0,0,O41/K41*100)</f>
        <v>100</v>
      </c>
      <c r="Q41" s="35">
        <f>IF(J41=0,0,O41/J41*100)</f>
        <v>1.5043602377129875E-5</v>
      </c>
    </row>
    <row r="42" spans="1:17" ht="42" x14ac:dyDescent="0.2">
      <c r="A42" s="24"/>
      <c r="B42" s="24"/>
      <c r="C42" s="24"/>
      <c r="D42" s="24"/>
      <c r="E42" s="24"/>
      <c r="F42" s="24"/>
      <c r="G42" s="29" t="s">
        <v>35</v>
      </c>
      <c r="H42" s="26">
        <v>1307755</v>
      </c>
      <c r="I42" s="26">
        <v>1307755</v>
      </c>
      <c r="J42" s="26">
        <v>1307755</v>
      </c>
      <c r="K42" s="26">
        <v>0</v>
      </c>
      <c r="L42" s="26"/>
      <c r="M42" s="26"/>
      <c r="N42" s="26"/>
      <c r="O42" s="26">
        <v>0</v>
      </c>
      <c r="P42" s="27"/>
      <c r="Q42" s="27"/>
    </row>
    <row r="43" spans="1:17" ht="21" x14ac:dyDescent="0.2">
      <c r="A43" s="28"/>
      <c r="B43" s="28"/>
      <c r="C43" s="28"/>
      <c r="D43" s="28"/>
      <c r="E43" s="28"/>
      <c r="F43" s="28"/>
      <c r="G43" s="29" t="s">
        <v>36</v>
      </c>
      <c r="H43" s="30">
        <v>1307755</v>
      </c>
      <c r="I43" s="30">
        <v>1307755</v>
      </c>
      <c r="J43" s="30">
        <v>1307755</v>
      </c>
      <c r="K43" s="30">
        <v>0</v>
      </c>
      <c r="L43" s="30"/>
      <c r="M43" s="30"/>
      <c r="N43" s="30"/>
      <c r="O43" s="30">
        <v>0</v>
      </c>
      <c r="P43" s="31">
        <f>IF(K43=0,0,O43/K43*100)</f>
        <v>0</v>
      </c>
      <c r="Q43" s="31">
        <f>IF(J43=0,0,O43/J43*100)</f>
        <v>0</v>
      </c>
    </row>
    <row r="44" spans="1:17" x14ac:dyDescent="0.2">
      <c r="A44" s="32" t="s">
        <v>27</v>
      </c>
      <c r="B44" s="32"/>
      <c r="C44" s="32"/>
      <c r="D44" s="32"/>
      <c r="E44" s="32"/>
      <c r="F44" s="32"/>
      <c r="G44" s="33" t="s">
        <v>28</v>
      </c>
      <c r="H44" s="34">
        <v>1307755</v>
      </c>
      <c r="I44" s="34">
        <v>1307755</v>
      </c>
      <c r="J44" s="34">
        <v>1307755</v>
      </c>
      <c r="K44" s="34">
        <v>0</v>
      </c>
      <c r="L44" s="34"/>
      <c r="M44" s="34"/>
      <c r="N44" s="34"/>
      <c r="O44" s="34">
        <v>0</v>
      </c>
      <c r="P44" s="35">
        <f>IF(K44=0,0,O44/K44*100)</f>
        <v>0</v>
      </c>
      <c r="Q44" s="35">
        <f>IF(J44=0,0,O44/J44*100)</f>
        <v>0</v>
      </c>
    </row>
    <row r="45" spans="1:17" ht="31.5" x14ac:dyDescent="0.2">
      <c r="A45" s="24"/>
      <c r="B45" s="24"/>
      <c r="C45" s="24"/>
      <c r="D45" s="24"/>
      <c r="E45" s="24"/>
      <c r="F45" s="24"/>
      <c r="G45" s="29" t="s">
        <v>61</v>
      </c>
      <c r="H45" s="26">
        <v>-8267204</v>
      </c>
      <c r="I45" s="26">
        <v>-8267204</v>
      </c>
      <c r="J45" s="26">
        <v>-8451813</v>
      </c>
      <c r="K45" s="26">
        <v>-184609</v>
      </c>
      <c r="L45" s="26"/>
      <c r="M45" s="26"/>
      <c r="N45" s="26"/>
      <c r="O45" s="26">
        <v>3452213.7650000001</v>
      </c>
      <c r="P45" s="27"/>
      <c r="Q45" s="27"/>
    </row>
    <row r="46" spans="1:17" ht="52.5" x14ac:dyDescent="0.2">
      <c r="A46" s="24"/>
      <c r="B46" s="24"/>
      <c r="C46" s="24"/>
      <c r="D46" s="24"/>
      <c r="E46" s="24"/>
      <c r="F46" s="24"/>
      <c r="G46" s="29" t="s">
        <v>62</v>
      </c>
      <c r="H46" s="26">
        <v>8267204</v>
      </c>
      <c r="I46" s="26">
        <v>8267204</v>
      </c>
      <c r="J46" s="26">
        <v>8451813</v>
      </c>
      <c r="K46" s="26">
        <v>184609</v>
      </c>
      <c r="L46" s="26"/>
      <c r="M46" s="26"/>
      <c r="N46" s="26"/>
      <c r="O46" s="26">
        <v>-3452213.7650000001</v>
      </c>
      <c r="P46" s="27"/>
      <c r="Q46" s="27"/>
    </row>
    <row r="47" spans="1:17" x14ac:dyDescent="0.2">
      <c r="A47" s="28"/>
      <c r="B47" s="28"/>
      <c r="C47" s="28"/>
      <c r="D47" s="28"/>
      <c r="E47" s="28"/>
      <c r="F47" s="28"/>
      <c r="G47" s="29" t="s">
        <v>63</v>
      </c>
      <c r="H47" s="30">
        <v>14945795</v>
      </c>
      <c r="I47" s="30">
        <v>14945795</v>
      </c>
      <c r="J47" s="30">
        <v>14945795</v>
      </c>
      <c r="K47" s="30">
        <v>0</v>
      </c>
      <c r="L47" s="30"/>
      <c r="M47" s="30"/>
      <c r="N47" s="30"/>
      <c r="O47" s="30">
        <v>0</v>
      </c>
      <c r="P47" s="31">
        <f>IF(K47=0,0,O47/K47*100)</f>
        <v>0</v>
      </c>
      <c r="Q47" s="31">
        <f>IF(J47=0,0,O47/J47*100)</f>
        <v>0</v>
      </c>
    </row>
    <row r="48" spans="1:17" x14ac:dyDescent="0.2">
      <c r="A48" s="32" t="s">
        <v>37</v>
      </c>
      <c r="B48" s="32"/>
      <c r="C48" s="32"/>
      <c r="D48" s="32"/>
      <c r="E48" s="32"/>
      <c r="F48" s="32"/>
      <c r="G48" s="33" t="s">
        <v>64</v>
      </c>
      <c r="H48" s="34">
        <v>14945795</v>
      </c>
      <c r="I48" s="34">
        <v>14945795</v>
      </c>
      <c r="J48" s="34">
        <v>14945795</v>
      </c>
      <c r="K48" s="34">
        <v>0</v>
      </c>
      <c r="L48" s="34"/>
      <c r="M48" s="34"/>
      <c r="N48" s="34"/>
      <c r="O48" s="34">
        <v>0</v>
      </c>
      <c r="P48" s="35">
        <f>IF(K48=0,0,O48/K48*100)</f>
        <v>0</v>
      </c>
      <c r="Q48" s="35">
        <f>IF(J48=0,0,O48/J48*100)</f>
        <v>0</v>
      </c>
    </row>
    <row r="49" spans="1:17" x14ac:dyDescent="0.2">
      <c r="A49" s="28"/>
      <c r="B49" s="28"/>
      <c r="C49" s="28"/>
      <c r="D49" s="28"/>
      <c r="E49" s="28"/>
      <c r="F49" s="28"/>
      <c r="G49" s="29" t="s">
        <v>65</v>
      </c>
      <c r="H49" s="30">
        <v>6678591</v>
      </c>
      <c r="I49" s="30">
        <v>6678591</v>
      </c>
      <c r="J49" s="30">
        <v>6678591</v>
      </c>
      <c r="K49" s="30">
        <v>0</v>
      </c>
      <c r="L49" s="30"/>
      <c r="M49" s="30"/>
      <c r="N49" s="30"/>
      <c r="O49" s="30">
        <v>0</v>
      </c>
      <c r="P49" s="31">
        <f>IF(K49=0,0,O49/K49*100)</f>
        <v>0</v>
      </c>
      <c r="Q49" s="31">
        <f>IF(J49=0,0,O49/J49*100)</f>
        <v>0</v>
      </c>
    </row>
    <row r="50" spans="1:17" x14ac:dyDescent="0.2">
      <c r="A50" s="32" t="s">
        <v>38</v>
      </c>
      <c r="B50" s="32"/>
      <c r="C50" s="32"/>
      <c r="D50" s="32"/>
      <c r="E50" s="32"/>
      <c r="F50" s="32"/>
      <c r="G50" s="33" t="s">
        <v>66</v>
      </c>
      <c r="H50" s="34">
        <v>6678591</v>
      </c>
      <c r="I50" s="34">
        <v>6678591</v>
      </c>
      <c r="J50" s="34">
        <v>6678591</v>
      </c>
      <c r="K50" s="34">
        <v>0</v>
      </c>
      <c r="L50" s="34"/>
      <c r="M50" s="34"/>
      <c r="N50" s="34"/>
      <c r="O50" s="34">
        <v>0</v>
      </c>
      <c r="P50" s="35">
        <f>IF(K50=0,0,O50/K50*100)</f>
        <v>0</v>
      </c>
      <c r="Q50" s="35">
        <f>IF(J50=0,0,O50/J50*100)</f>
        <v>0</v>
      </c>
    </row>
    <row r="51" spans="1:17" ht="42" x14ac:dyDescent="0.2">
      <c r="A51" s="28"/>
      <c r="B51" s="28"/>
      <c r="C51" s="28"/>
      <c r="D51" s="28"/>
      <c r="E51" s="28"/>
      <c r="F51" s="28"/>
      <c r="G51" s="29" t="s">
        <v>67</v>
      </c>
      <c r="H51" s="30">
        <v>0</v>
      </c>
      <c r="I51" s="30">
        <v>0</v>
      </c>
      <c r="J51" s="30">
        <v>184609</v>
      </c>
      <c r="K51" s="30">
        <v>184609</v>
      </c>
      <c r="L51" s="30"/>
      <c r="M51" s="30"/>
      <c r="N51" s="30"/>
      <c r="O51" s="30">
        <v>-3452213.7650000001</v>
      </c>
      <c r="P51" s="31"/>
      <c r="Q51" s="31"/>
    </row>
    <row r="52" spans="1:17" ht="12" x14ac:dyDescent="0.2">
      <c r="A52" s="24"/>
      <c r="B52" s="24"/>
      <c r="C52" s="24"/>
      <c r="D52" s="24"/>
      <c r="E52" s="24"/>
      <c r="F52" s="24"/>
      <c r="G52" s="29" t="s">
        <v>68</v>
      </c>
      <c r="H52" s="26"/>
      <c r="I52" s="26"/>
      <c r="J52" s="26"/>
      <c r="K52" s="26"/>
      <c r="L52" s="26"/>
      <c r="M52" s="26"/>
      <c r="N52" s="26"/>
      <c r="O52" s="26"/>
      <c r="P52" s="27"/>
      <c r="Q52" s="27"/>
    </row>
    <row r="53" spans="1:17" ht="31.5" x14ac:dyDescent="0.2">
      <c r="A53" s="28"/>
      <c r="B53" s="28"/>
      <c r="C53" s="28"/>
      <c r="D53" s="28"/>
      <c r="E53" s="28"/>
      <c r="F53" s="28"/>
      <c r="G53" s="29" t="s">
        <v>69</v>
      </c>
      <c r="H53" s="30"/>
      <c r="I53" s="30"/>
      <c r="J53" s="30"/>
      <c r="K53" s="30"/>
      <c r="L53" s="30"/>
      <c r="M53" s="30"/>
      <c r="N53" s="30"/>
      <c r="O53" s="30">
        <v>5158721.3194000004</v>
      </c>
      <c r="P53" s="31"/>
      <c r="Q53" s="31"/>
    </row>
    <row r="54" spans="1:17" ht="31.5" x14ac:dyDescent="0.2">
      <c r="A54" s="28"/>
      <c r="B54" s="28"/>
      <c r="C54" s="28"/>
      <c r="D54" s="28"/>
      <c r="E54" s="28"/>
      <c r="F54" s="28"/>
      <c r="G54" s="29" t="s">
        <v>70</v>
      </c>
      <c r="H54" s="30"/>
      <c r="I54" s="30"/>
      <c r="J54" s="30"/>
      <c r="K54" s="30"/>
      <c r="L54" s="30"/>
      <c r="M54" s="30"/>
      <c r="N54" s="30"/>
      <c r="O54" s="30">
        <v>8610935.0840000007</v>
      </c>
      <c r="P54" s="31"/>
      <c r="Q54" s="31"/>
    </row>
    <row r="58" spans="1:17" ht="12" x14ac:dyDescent="0.2">
      <c r="A58" s="36"/>
      <c r="B58" s="37"/>
      <c r="C58" s="37"/>
      <c r="D58" s="37"/>
      <c r="E58" s="37"/>
      <c r="F58" s="37"/>
      <c r="G58" s="38"/>
      <c r="H58" s="38"/>
      <c r="I58" s="38"/>
      <c r="J58" s="38"/>
      <c r="K58" s="38"/>
      <c r="L58" s="38"/>
      <c r="M58" s="38"/>
      <c r="N58" s="38"/>
    </row>
  </sheetData>
  <mergeCells count="12">
    <mergeCell ref="M7:M8"/>
    <mergeCell ref="N7:N8"/>
    <mergeCell ref="O7:O8"/>
    <mergeCell ref="Q7:Q8"/>
    <mergeCell ref="P7:P8"/>
    <mergeCell ref="A9:F9"/>
    <mergeCell ref="A7:F8"/>
    <mergeCell ref="J7:J8"/>
    <mergeCell ref="G7:G8"/>
    <mergeCell ref="H7:H8"/>
    <mergeCell ref="I7:I8"/>
    <mergeCell ref="K7:L7"/>
  </mergeCells>
  <phoneticPr fontId="0" type="noConversion"/>
  <printOptions horizontalCentered="1"/>
  <pageMargins left="0.19685039370078741" right="0.19685039370078741" top="0.78740157480314965" bottom="0.35433070866141736" header="0.39370078740157483" footer="0.19685039370078741"/>
  <pageSetup paperSize="9" scale="81" fitToHeight="0" orientation="landscape" r:id="rId1"/>
  <headerFooter alignWithMargins="0">
    <oddHeader>&amp;R&amp;",курсив"&amp;6 04.03.2020 12:22:50</oddHeader>
    <oddFooter>&amp;R&amp;8&amp;С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Отчет!Заголовки_для_печати</vt:lpstr>
    </vt:vector>
  </TitlesOfParts>
  <Company>RR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</dc:creator>
  <cp:lastModifiedBy>Пользователь Windows</cp:lastModifiedBy>
  <cp:lastPrinted>2020-03-06T12:40:07Z</cp:lastPrinted>
  <dcterms:created xsi:type="dcterms:W3CDTF">2003-05-20T10:03:43Z</dcterms:created>
  <dcterms:modified xsi:type="dcterms:W3CDTF">2020-03-06T12:40:42Z</dcterms:modified>
</cp:coreProperties>
</file>