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ЭтаКнига" defaultThemeVersion="124226"/>
  <bookViews>
    <workbookView xWindow="0" yWindow="255" windowWidth="12105" windowHeight="8385" tabRatio="954" firstSheet="31" activeTab="31"/>
  </bookViews>
  <sheets>
    <sheet name="табл 1" sheetId="81" r:id="rId1"/>
    <sheet name="табл 2" sheetId="2" r:id="rId2"/>
    <sheet name="табл 3" sheetId="3" r:id="rId3"/>
    <sheet name="табл 4" sheetId="4" r:id="rId4"/>
    <sheet name="табл 5" sheetId="5" r:id="rId5"/>
    <sheet name="табл 6" sheetId="6" r:id="rId6"/>
    <sheet name="табл 7" sheetId="53" r:id="rId7"/>
    <sheet name="табл 8 (дох)" sheetId="10" r:id="rId8"/>
    <sheet name="табл 8(расх)" sheetId="47" r:id="rId9"/>
    <sheet name="табл 9" sheetId="9" r:id="rId10"/>
    <sheet name="табл 10" sheetId="8" r:id="rId11"/>
    <sheet name="таб 11" sheetId="68" r:id="rId12"/>
    <sheet name="табл 12" sheetId="12" r:id="rId13"/>
    <sheet name="табл 12.1" sheetId="28" r:id="rId14"/>
    <sheet name="табл 12.2" sheetId="27" r:id="rId15"/>
    <sheet name="табл 12.3" sheetId="29" r:id="rId16"/>
    <sheet name="табл 12.4" sheetId="32" r:id="rId17"/>
    <sheet name="табл 12.5" sheetId="31" r:id="rId18"/>
    <sheet name="табл 12.6" sheetId="69" r:id="rId19"/>
    <sheet name="табл 12.7" sheetId="35" r:id="rId20"/>
    <sheet name="табл 12.8" sheetId="34" r:id="rId21"/>
    <sheet name="табл 12.9" sheetId="33" r:id="rId22"/>
    <sheet name="табл 12.10" sheetId="38" r:id="rId23"/>
    <sheet name="табл 12.11" sheetId="37" r:id="rId24"/>
    <sheet name="табл 12.12" sheetId="36" r:id="rId25"/>
    <sheet name="табл 12.13" sheetId="41" r:id="rId26"/>
    <sheet name="табл 12.14" sheetId="40" r:id="rId27"/>
    <sheet name="табл 12.15" sheetId="39" r:id="rId28"/>
    <sheet name="табл 12.16" sheetId="42" r:id="rId29"/>
    <sheet name="табл13" sheetId="70" r:id="rId30"/>
    <sheet name="табл 14" sheetId="58" r:id="rId31"/>
    <sheet name="табл 15" sheetId="57" r:id="rId32"/>
    <sheet name="табл 16 кв" sheetId="60" r:id="rId33"/>
    <sheet name="табл 17" sheetId="13" r:id="rId34"/>
    <sheet name="табл 18кв" sheetId="73" r:id="rId35"/>
    <sheet name="табл 19год" sheetId="61" r:id="rId36"/>
    <sheet name="табл 20 полугод" sheetId="62" r:id="rId37"/>
    <sheet name="табл 21-22 кв" sheetId="74" r:id="rId38"/>
    <sheet name="табл 23 кв" sheetId="75" r:id="rId39"/>
    <sheet name="табл 24" sheetId="72" r:id="rId40"/>
    <sheet name="табл 25 кв" sheetId="76" r:id="rId41"/>
    <sheet name="табл 26 кв" sheetId="77" r:id="rId42"/>
    <sheet name="табл 27 год" sheetId="78" r:id="rId43"/>
    <sheet name="табл 28 год" sheetId="79" r:id="rId44"/>
    <sheet name="табл 29 кв" sheetId="71" r:id="rId45"/>
    <sheet name="табл 30 полугод, год" sheetId="80" r:id="rId46"/>
  </sheets>
  <definedNames>
    <definedName name="_xlnm.Print_Titles" localSheetId="11">'таб 11'!$3:$4</definedName>
    <definedName name="_xlnm.Print_Titles" localSheetId="10">'табл 10'!$3:$4</definedName>
    <definedName name="_xlnm.Print_Titles" localSheetId="3">'табл 4'!$7:$8</definedName>
    <definedName name="_xlnm.Print_Titles" localSheetId="4">'табл 5'!$1:$8</definedName>
    <definedName name="_xlnm.Print_Titles" localSheetId="7">'табл 8 (дох)'!$6:$7</definedName>
    <definedName name="_xlnm.Print_Titles" localSheetId="8">'табл 8(расх)'!$5:$6</definedName>
    <definedName name="_xlnm.Print_Area" localSheetId="11">'таб 11'!$A$1:$G$71</definedName>
    <definedName name="_xlnm.Print_Area" localSheetId="0">'табл 1'!$A$1:$F$43</definedName>
    <definedName name="_xlnm.Print_Area" localSheetId="10">'табл 10'!$A$1:$G$72</definedName>
    <definedName name="_xlnm.Print_Area" localSheetId="12">'табл 12'!$A$1:$O$46</definedName>
    <definedName name="_xlnm.Print_Area" localSheetId="13">'табл 12.1'!$A$1:$G$45</definedName>
    <definedName name="_xlnm.Print_Area" localSheetId="22">'табл 12.10'!$A$1:$G$45</definedName>
    <definedName name="_xlnm.Print_Area" localSheetId="23">'табл 12.11'!$A$1:$G$45</definedName>
    <definedName name="_xlnm.Print_Area" localSheetId="24">'табл 12.12'!$A$1:$G$45</definedName>
    <definedName name="_xlnm.Print_Area" localSheetId="25">'табл 12.13'!$A$1:$G$45</definedName>
    <definedName name="_xlnm.Print_Area" localSheetId="26">'табл 12.14'!$A$1:$G$45</definedName>
    <definedName name="_xlnm.Print_Area" localSheetId="27">'табл 12.15'!$A$1:$G$45</definedName>
    <definedName name="_xlnm.Print_Area" localSheetId="28">'табл 12.16'!$A$1:$G$45</definedName>
    <definedName name="_xlnm.Print_Area" localSheetId="14">'табл 12.2'!$A$1:$G$45</definedName>
    <definedName name="_xlnm.Print_Area" localSheetId="15">'табл 12.3'!$A$1:$G$45</definedName>
    <definedName name="_xlnm.Print_Area" localSheetId="16">'табл 12.4'!$A$1:$G$45</definedName>
    <definedName name="_xlnm.Print_Area" localSheetId="17">'табл 12.5'!$A$1:$G$45</definedName>
    <definedName name="_xlnm.Print_Area" localSheetId="18">'табл 12.6'!$A$1:$G$45</definedName>
    <definedName name="_xlnm.Print_Area" localSheetId="19">'табл 12.7'!$A$1:$G$45</definedName>
    <definedName name="_xlnm.Print_Area" localSheetId="20">'табл 12.8'!$A$1:$G$45</definedName>
    <definedName name="_xlnm.Print_Area" localSheetId="21">'табл 12.9'!$A$1:$G$45</definedName>
    <definedName name="_xlnm.Print_Area" localSheetId="31">'табл 15'!$A$1:$G$21</definedName>
    <definedName name="_xlnm.Print_Area" localSheetId="33">'табл 17'!$B$1:$H$26</definedName>
    <definedName name="_xlnm.Print_Area" localSheetId="34">'табл 18кв'!$A$1:$E$16</definedName>
    <definedName name="_xlnm.Print_Area" localSheetId="1">'табл 2'!$A$1:$J$41</definedName>
    <definedName name="_xlnm.Print_Area" localSheetId="39">'табл 24'!$A$1:$J$13</definedName>
    <definedName name="_xlnm.Print_Area" localSheetId="40">'табл 25 кв'!$A$1:$F$29</definedName>
    <definedName name="_xlnm.Print_Area" localSheetId="41">'табл 26 кв'!$A$1:$F$27</definedName>
    <definedName name="_xlnm.Print_Area" localSheetId="42">'табл 27 год'!$A$1:$E$40</definedName>
    <definedName name="_xlnm.Print_Area" localSheetId="43">'табл 28 год'!$A$1:$F$27</definedName>
    <definedName name="_xlnm.Print_Area" localSheetId="2">'табл 3'!$A$1:$O$48</definedName>
    <definedName name="_xlnm.Print_Area" localSheetId="3">'табл 4'!$A$1:$G$234</definedName>
    <definedName name="_xlnm.Print_Area" localSheetId="4">'табл 5'!$A$1:$D$189</definedName>
    <definedName name="_xlnm.Print_Area" localSheetId="5">'табл 6'!$A$1:$E$37</definedName>
    <definedName name="_xlnm.Print_Area" localSheetId="6">'табл 7'!$A$1:$O$46</definedName>
    <definedName name="_xlnm.Print_Area" localSheetId="7">'табл 8 (дох)'!$A$1:$G$167</definedName>
    <definedName name="_xlnm.Print_Area" localSheetId="8">'табл 8(расх)'!$A$1:$G$497</definedName>
    <definedName name="_xlnm.Print_Area" localSheetId="9">'табл 9'!$A$1:$D$36</definedName>
    <definedName name="_xlnm.Print_Area" localSheetId="29">табл13!$A$1:$E$41</definedName>
  </definedNames>
  <calcPr calcId="145621"/>
</workbook>
</file>

<file path=xl/calcChain.xml><?xml version="1.0" encoding="utf-8"?>
<calcChain xmlns="http://schemas.openxmlformats.org/spreadsheetml/2006/main">
  <c r="E20" i="57" l="1"/>
  <c r="E19" i="57" s="1"/>
  <c r="E17" i="57"/>
  <c r="E14" i="57"/>
  <c r="E11" i="57"/>
  <c r="E10" i="57" s="1"/>
  <c r="G13" i="13"/>
  <c r="F13" i="13"/>
  <c r="E13" i="13"/>
  <c r="D13" i="13"/>
  <c r="C13" i="13"/>
  <c r="N41" i="12"/>
  <c r="N44" i="53"/>
  <c r="E13" i="57" l="1"/>
  <c r="E9" i="57" s="1"/>
  <c r="E21" i="81"/>
  <c r="E19" i="81"/>
  <c r="E17" i="81"/>
  <c r="E15" i="81"/>
  <c r="E13" i="81"/>
  <c r="F8" i="13"/>
  <c r="D19" i="81" l="1"/>
  <c r="C19" i="81"/>
  <c r="D17" i="81"/>
  <c r="C17" i="81"/>
  <c r="D15" i="81"/>
  <c r="C15" i="81"/>
  <c r="D13" i="81"/>
  <c r="C13" i="81"/>
  <c r="E8" i="13"/>
  <c r="H21" i="80"/>
  <c r="G21" i="80"/>
  <c r="F21" i="80"/>
  <c r="E21" i="80"/>
  <c r="D21" i="80"/>
  <c r="C21" i="80"/>
  <c r="B21" i="80"/>
  <c r="E25" i="79"/>
  <c r="D25" i="79"/>
  <c r="C25" i="79"/>
  <c r="B25" i="79"/>
  <c r="C37" i="78"/>
  <c r="B37" i="78"/>
  <c r="D37" i="78" s="1"/>
  <c r="D33" i="78"/>
  <c r="D34" i="78" s="1"/>
  <c r="D31" i="78"/>
  <c r="D30" i="78"/>
  <c r="D29" i="78"/>
  <c r="D28" i="78"/>
  <c r="D27" i="78"/>
  <c r="D26" i="78"/>
  <c r="D25" i="78"/>
  <c r="D24" i="78"/>
  <c r="D23" i="78"/>
  <c r="D22" i="78"/>
  <c r="D21" i="78"/>
  <c r="D20" i="78"/>
  <c r="D19" i="78"/>
  <c r="D18" i="78"/>
  <c r="D17" i="78"/>
  <c r="D16" i="78"/>
  <c r="D15" i="78"/>
  <c r="D14" i="78"/>
  <c r="D13" i="78"/>
  <c r="D12" i="78"/>
  <c r="D11" i="78"/>
  <c r="D10" i="78"/>
  <c r="D9" i="78"/>
  <c r="D8" i="78"/>
  <c r="D32" i="78" s="1"/>
  <c r="F45" i="75"/>
  <c r="E45" i="75"/>
  <c r="I46" i="74"/>
  <c r="I36" i="74" s="1"/>
  <c r="H46" i="74"/>
  <c r="G46" i="74"/>
  <c r="F46" i="74"/>
  <c r="E46" i="74"/>
  <c r="D46" i="74"/>
  <c r="C46" i="74"/>
  <c r="B46" i="74"/>
  <c r="I39" i="74"/>
  <c r="H39" i="74"/>
  <c r="G39" i="74"/>
  <c r="F39" i="74"/>
  <c r="F37" i="74" s="1"/>
  <c r="F36" i="74" s="1"/>
  <c r="E39" i="74"/>
  <c r="E37" i="74" s="1"/>
  <c r="E36" i="74" s="1"/>
  <c r="D39" i="74"/>
  <c r="C39" i="74"/>
  <c r="B39" i="74"/>
  <c r="B37" i="74" s="1"/>
  <c r="B36" i="74" s="1"/>
  <c r="H37" i="74"/>
  <c r="G37" i="74"/>
  <c r="D37" i="74"/>
  <c r="C37" i="74"/>
  <c r="H36" i="74"/>
  <c r="G36" i="74"/>
  <c r="D36" i="74"/>
  <c r="C36" i="74"/>
  <c r="I16" i="74"/>
  <c r="H16" i="74"/>
  <c r="G16" i="74"/>
  <c r="F16" i="74"/>
  <c r="E16" i="74"/>
  <c r="D16" i="74"/>
  <c r="C16" i="74"/>
  <c r="B16" i="74"/>
  <c r="I11" i="74"/>
  <c r="H11" i="74"/>
  <c r="G11" i="74"/>
  <c r="G10" i="74" s="1"/>
  <c r="F11" i="74"/>
  <c r="E11" i="74"/>
  <c r="D11" i="74"/>
  <c r="C11" i="74"/>
  <c r="B11" i="74"/>
  <c r="I10" i="74"/>
  <c r="H10" i="74"/>
  <c r="F10" i="74"/>
  <c r="E10" i="74"/>
  <c r="D10" i="74"/>
  <c r="C10" i="74"/>
  <c r="B10" i="74"/>
  <c r="D7" i="62"/>
  <c r="D6" i="62"/>
  <c r="B15" i="73"/>
  <c r="B14" i="73"/>
  <c r="D12" i="73"/>
  <c r="C12" i="73"/>
  <c r="B12" i="73" s="1"/>
  <c r="B11" i="73"/>
  <c r="B10" i="73"/>
  <c r="D8" i="73"/>
  <c r="C8" i="73"/>
  <c r="B8" i="73" l="1"/>
  <c r="B24" i="71"/>
  <c r="E12" i="72" l="1"/>
  <c r="C13" i="60" l="1"/>
  <c r="C10" i="60"/>
  <c r="B10" i="60"/>
  <c r="G8" i="13" l="1"/>
  <c r="D40" i="70"/>
  <c r="D10" i="70"/>
  <c r="D9" i="70"/>
  <c r="G13" i="58" l="1"/>
  <c r="G10" i="58"/>
  <c r="G12" i="58"/>
  <c r="G9" i="58"/>
  <c r="D29" i="70" l="1"/>
  <c r="D30" i="70"/>
  <c r="D31" i="70"/>
  <c r="D32" i="70"/>
  <c r="D33" i="70"/>
  <c r="D34" i="70"/>
  <c r="D35" i="70"/>
  <c r="D36" i="70"/>
  <c r="D39" i="70"/>
  <c r="D27" i="70" l="1"/>
  <c r="D24" i="70"/>
  <c r="D22" i="70"/>
  <c r="D20" i="70"/>
  <c r="D18" i="70"/>
  <c r="D16" i="70"/>
  <c r="D14" i="70"/>
  <c r="D11" i="70"/>
  <c r="D28" i="70"/>
  <c r="D25" i="70"/>
  <c r="D23" i="70"/>
  <c r="D21" i="70"/>
  <c r="D19" i="70"/>
  <c r="D17" i="70"/>
  <c r="D15" i="70"/>
  <c r="D12" i="70"/>
  <c r="B13" i="60"/>
  <c r="B17" i="60" s="1"/>
</calcChain>
</file>

<file path=xl/sharedStrings.xml><?xml version="1.0" encoding="utf-8"?>
<sst xmlns="http://schemas.openxmlformats.org/spreadsheetml/2006/main" count="7528" uniqueCount="3197">
  <si>
    <t>Государственные краткосрочные казначейские обязательства</t>
  </si>
  <si>
    <t xml:space="preserve">Международные организации </t>
  </si>
  <si>
    <t>Управление сельского хозяйства города републиканского значения, столицы</t>
  </si>
  <si>
    <t xml:space="preserve">19-кесте </t>
  </si>
  <si>
    <t>сыртқы:</t>
  </si>
  <si>
    <t>Трансферты из нижестоящих органов государственного управления</t>
  </si>
  <si>
    <t>Отдел сельского хозяйства, ветеринарии и земельных отношений района (города областного значения)</t>
  </si>
  <si>
    <t>Земельный налог</t>
  </si>
  <si>
    <t>Государственная гарантия</t>
  </si>
  <si>
    <t>Мемлекеттiк кепiлдiк</t>
  </si>
  <si>
    <t>ЖЕРГІЛІКТІ БЮДЖЕТТЕРДІҢ АТҚАРЫЛУЫ</t>
  </si>
  <si>
    <t>Отдел занятости и социальных программ района (города областного значения)</t>
  </si>
  <si>
    <t>Отдел образования района (города областного значения)</t>
  </si>
  <si>
    <t xml:space="preserve">Теңгенiң АҚШ долларына қарағандағы ресми айырбас бағамы: </t>
  </si>
  <si>
    <t>150</t>
  </si>
  <si>
    <t>Таблица 27</t>
  </si>
  <si>
    <t>Поступления удержаний из заработной платы осужденных к исправительным работам</t>
  </si>
  <si>
    <t>жарғылық капиталында 100 бастап 50 % дейін мемлекет үлесі бар</t>
  </si>
  <si>
    <t>Управление жилищной инспекции города Астаны</t>
  </si>
  <si>
    <t>Управление жилья города Астаны</t>
  </si>
  <si>
    <t>Прочие услуги в области сельского, водного, лесного, рыбного  хозяйства, охраны окружающей среды и земельных отношений</t>
  </si>
  <si>
    <t>Заңды тұлғалардан алынатын көлік құралдарына салынатын салық</t>
  </si>
  <si>
    <t xml:space="preserve">  Неналоговые поступления</t>
  </si>
  <si>
    <t>бірыңғай бюджеттік сыныптамада көзделмеген мақсатқа бюджет қаражаттарының бағыты</t>
  </si>
  <si>
    <t>Исполнительный орган внутренних дел, финансируемый из областного бюджета</t>
  </si>
  <si>
    <t>Hалог на добавленную стоимость на произведенные товары, выполненные работы и оказанные услуги на территории Республики Казахстан</t>
  </si>
  <si>
    <t>Больницы широкого профиля</t>
  </si>
  <si>
    <t>Центральная избирательная комиссия Республики Казахстан</t>
  </si>
  <si>
    <t>Индекс потребительских цен</t>
  </si>
  <si>
    <t>Тарихи шығындарды өтеу бойынша төлемдер</t>
  </si>
  <si>
    <t>Акциялар</t>
  </si>
  <si>
    <t>Акции</t>
  </si>
  <si>
    <t>Орташа айлық атаулы жалақы                  1 қызметкердың, теңге</t>
  </si>
  <si>
    <t>с долей государства в уставном капитале от 100 до 50 %</t>
  </si>
  <si>
    <t>перед Правительством Республики Казахстан</t>
  </si>
  <si>
    <t>3.2</t>
  </si>
  <si>
    <t>2) иных организаций</t>
  </si>
  <si>
    <t>Европейский Банк Реконструкции и Развития (ЕБРР)</t>
  </si>
  <si>
    <t>Прочие налоги на международную торговлю и операции</t>
  </si>
  <si>
    <t>Используемые остатки бюджетных средств</t>
  </si>
  <si>
    <t>Плата за загрязнение окружающей среды</t>
  </si>
  <si>
    <t>Прочие услуги в сфере транспорта и коммуникаций</t>
  </si>
  <si>
    <t>Обеспечение защиты прав и свобод лиц, участвующих в уголовном процессе</t>
  </si>
  <si>
    <t>Кредиты от международных финансовых организаций</t>
  </si>
  <si>
    <t>Бағдарламаның атауы</t>
  </si>
  <si>
    <t>использование бюджетных средств до принятия решения маслихата</t>
  </si>
  <si>
    <t xml:space="preserve">   6. Социальная помощь и социальное обеспечение</t>
  </si>
  <si>
    <t>Акцизы (на товары внутреннего производства)</t>
  </si>
  <si>
    <t>Дивиденды на государственные пакеты акций, находящиеся в государственной собственности</t>
  </si>
  <si>
    <t>Внутренние бюджетные кредиты</t>
  </si>
  <si>
    <t>Жалпы ішкi өнiм,                                                       млрд. теңге</t>
  </si>
  <si>
    <t>Отдел сельского хозяйства района (города областного значения)</t>
  </si>
  <si>
    <t>мерзімділігі: жылдық / периодчиность: годовая</t>
  </si>
  <si>
    <t>бақылаумен қамтылған бюджет қаражатының сомасы</t>
  </si>
  <si>
    <t>сумма бюджетных средств, охваченная контролем</t>
  </si>
  <si>
    <t>Отдел строительства района (города областного значения)</t>
  </si>
  <si>
    <r>
      <t xml:space="preserve">ФИНАНСИРОВАНИЕ ИЗ БЮДЖЕТА ПО ТИПУ СЕКТОРОВ И РЕЗИДЕНТНОЙ ПРИНАДЛЕЖНОСТИ </t>
    </r>
    <r>
      <rPr>
        <b/>
        <vertAlign val="superscript"/>
        <sz val="12"/>
        <rFont val="Arial Cyr"/>
        <charset val="204"/>
      </rPr>
      <t xml:space="preserve">1  </t>
    </r>
    <r>
      <rPr>
        <b/>
        <sz val="12"/>
        <rFont val="Arial Cyr"/>
        <charset val="204"/>
      </rPr>
      <t xml:space="preserve"> </t>
    </r>
  </si>
  <si>
    <t>Судебная деятельность</t>
  </si>
  <si>
    <t>Пайдалы қазбаларды өндiру салығы</t>
  </si>
  <si>
    <t>Отдел жилищно-коммунального хозяйства, пассажирского транспорта и автомобильных дорог района (города областного значения)</t>
  </si>
  <si>
    <t xml:space="preserve">МЕМЛЕКЕТТІК ЖӘНЕ РЕСПУБЛИКАЛЫҚ </t>
  </si>
  <si>
    <t>Басқа да ағымдағы шығындар</t>
  </si>
  <si>
    <t>Бюджетное изъятие из областного бюджета Атырауской области</t>
  </si>
  <si>
    <t>Наименование платежа</t>
  </si>
  <si>
    <t>Социальный налог</t>
  </si>
  <si>
    <t>Наименование</t>
  </si>
  <si>
    <t xml:space="preserve">   4. Бiлiм беру</t>
  </si>
  <si>
    <t xml:space="preserve">   4. Образование</t>
  </si>
  <si>
    <t>Трансферты</t>
  </si>
  <si>
    <t xml:space="preserve">   2. Оборона</t>
  </si>
  <si>
    <t>ОБЯЗАТЕЛЬСТВА</t>
  </si>
  <si>
    <t>Қазақстан Республикасының Қаржы министрлiгi / Министерство финансов Республики Казахстан.</t>
  </si>
  <si>
    <t>Қаржылық активтермен болатын операциялар бойынша сальдо, млрд. теңге</t>
  </si>
  <si>
    <t>Министерство финансов Республики Казахстан</t>
  </si>
  <si>
    <t>Консульский сбор</t>
  </si>
  <si>
    <t>Прочие</t>
  </si>
  <si>
    <t>с долей государства в уставном капитале от 49 до 25%</t>
  </si>
  <si>
    <t>Прочие внутренние обязательства</t>
  </si>
  <si>
    <t>Батыс Қазақстан</t>
  </si>
  <si>
    <t>Приобретение топлива, горюче-смазочных материалов</t>
  </si>
  <si>
    <t>Приобретение прочих запасов</t>
  </si>
  <si>
    <t>Ақша және ақша нарығының құралдары</t>
  </si>
  <si>
    <t>Услуги по определению и реализации государственной  политики в области организации обороны и Вооруженных Сил  Республики Казахстан</t>
  </si>
  <si>
    <t>ГОСУДАРСТВЕННОГО И РЕСПУБЛИКАНСКОГО БЮДЖЕТОВ</t>
  </si>
  <si>
    <t>Администрация Президента Республики Казахстан</t>
  </si>
  <si>
    <t xml:space="preserve">   7. Тұрғын үй-коммуналдық шаруашылық</t>
  </si>
  <si>
    <t>ҚАҒАЗДАРДЫ БАСТАПҚЫ РЫНОКТА ОРНАЛАСТЫРУ</t>
  </si>
  <si>
    <t>Подготовка специалистов с высшим и послевузовским профессиональным образованием</t>
  </si>
  <si>
    <t>Капиталмен жасалған операциялардан алынатын кірістер, БАРЛЫҒЫ</t>
  </si>
  <si>
    <t>В С Е Г О</t>
  </si>
  <si>
    <t>Поступления за использование природных и других ресурсов</t>
  </si>
  <si>
    <t>Управление культуры города республиканского значения, столицы</t>
  </si>
  <si>
    <t>1.2.9</t>
  </si>
  <si>
    <t>Азиатский Банк Развития (АБР)</t>
  </si>
  <si>
    <t>Қаржы активтерін сатып алу</t>
  </si>
  <si>
    <t xml:space="preserve">26-кесте </t>
  </si>
  <si>
    <t>мерзiмдiлiгi: тоқсандық / периодичность: квартальная</t>
  </si>
  <si>
    <t>Министерство сельского хозяйства Республики Казахстан</t>
  </si>
  <si>
    <t>Приобретение финансовых активов за пределами страны</t>
  </si>
  <si>
    <t>государственных учреждений</t>
  </si>
  <si>
    <t>Поступления от продажи земельных участков</t>
  </si>
  <si>
    <t>Налог на имущество юридических лиц и индивидуальных предпринимателей</t>
  </si>
  <si>
    <t>в т.ч.с использованием двухэтапных процедур</t>
  </si>
  <si>
    <t xml:space="preserve">оның ішінде дәрменсіз деп танылған конкурстық тәсілімен мемлекеттік сатып алу бойынша </t>
  </si>
  <si>
    <t>в т.ч. по государственным закупкам способом конкурса, признанных несостоявшимися</t>
  </si>
  <si>
    <t xml:space="preserve">оның ішінде дәрменсіз деп танылған баға ұсыныстарын сұрату тәсілімен мемлекеттік сатып алу бойынша  </t>
  </si>
  <si>
    <t>Акцизы</t>
  </si>
  <si>
    <t xml:space="preserve">Западно-Казахстанская область </t>
  </si>
  <si>
    <t xml:space="preserve">Карагандинская область        </t>
  </si>
  <si>
    <t>Поступления денег от проведения государственных закупок, организуемых государственными учреждениями, финансируемыми из республиканского бюджета</t>
  </si>
  <si>
    <t xml:space="preserve">СОСТАВ ПОРТФЕЛЯ И РАСПРЕДЕЛЕНИЕ АКТИВОВ </t>
  </si>
  <si>
    <t>Вознаграждения по кредитам, выданным из государственного бюджета</t>
  </si>
  <si>
    <t>ЖIӨ-ге %-бен</t>
  </si>
  <si>
    <t>в % к ВВП</t>
  </si>
  <si>
    <t>(млн. теңге)</t>
  </si>
  <si>
    <t>оның ішінде:</t>
  </si>
  <si>
    <t>Единый земельный налог</t>
  </si>
  <si>
    <t xml:space="preserve">бақылау материалдары мыналарға берілді: </t>
  </si>
  <si>
    <t>Общественный порядок, безопасность, правовая, судебная, уголовно-исполнительная деятельность</t>
  </si>
  <si>
    <t>Южно-Казахстанская область</t>
  </si>
  <si>
    <t>өзге де жолсыздықтар</t>
  </si>
  <si>
    <t>Бонустар</t>
  </si>
  <si>
    <t>Жамбыл</t>
  </si>
  <si>
    <t>Налог на добычу полезных ископаемых, за исключением поступлений от организаций нефтяного сектора</t>
  </si>
  <si>
    <t>Қарағанды</t>
  </si>
  <si>
    <t>Погашение займов</t>
  </si>
  <si>
    <t>Погашение основного долга по внутренним займам</t>
  </si>
  <si>
    <t>Приобретение долей участия, ценных бумаг юридических лиц</t>
  </si>
  <si>
    <t>Государственные среднесрочные казначейские обязательства</t>
  </si>
  <si>
    <t>Қостанай</t>
  </si>
  <si>
    <t>ҚАРЖЫЛЫҚ ҚҰРАЛДАРДЫҢ ҮЛГІСІ БОЙЫНША БЮДЖЕТТЕН ҚАРЖЫЛАНДЫРУ /</t>
  </si>
  <si>
    <t>Исполнительный орган внутренних дел, финансируемый из бюджета города республиканского значения, столицы</t>
  </si>
  <si>
    <t>Алматы облысы</t>
  </si>
  <si>
    <t>КЕПІЛДІК БЕРГЕН БОРЫШЫ, МЕМЛЕКЕТ КЕПІЛГЕРЛІГІ БОЙЫНША БОРЫШЫ</t>
  </si>
  <si>
    <t>1 - тоқсан/          1-й квартал</t>
  </si>
  <si>
    <t xml:space="preserve">БЮДЖЕТТЕР АТҚАРЫЛУЫНЫҢ САЛЫСТЫРМА ТАЛДАУЫ </t>
  </si>
  <si>
    <t xml:space="preserve">   2. Қорғаныс</t>
  </si>
  <si>
    <t>Мембюджеттен шығындар,                             млрд. теңге</t>
  </si>
  <si>
    <t>Деньги и инструменты денежного рынка</t>
  </si>
  <si>
    <t>Сберегательный портфель</t>
  </si>
  <si>
    <t>Налог на имущество физических лиц</t>
  </si>
  <si>
    <t>Поступления денег от проведения государственных закупок, организуемых государственными учреждениями, финансируемыми из местного бюджета</t>
  </si>
  <si>
    <t>Бонусы</t>
  </si>
  <si>
    <t>Шетелдік іссапарлар</t>
  </si>
  <si>
    <t>мерзiмдiлiгi: жартыжылдық / периодичность: полугодовая</t>
  </si>
  <si>
    <t>Бiлiм беру</t>
  </si>
  <si>
    <t>Hалог на имущество физических лиц</t>
  </si>
  <si>
    <t>510</t>
  </si>
  <si>
    <t>Елден тысқары жерлерден қаржы активтерін сатып алу</t>
  </si>
  <si>
    <t>Облыстың атауы</t>
  </si>
  <si>
    <t xml:space="preserve">Ақмола облысы         </t>
  </si>
  <si>
    <t>Индивидуальный подоходный налог с доходов, облагаемых у источников выплаты</t>
  </si>
  <si>
    <t>Водный транспорт</t>
  </si>
  <si>
    <t>Индивидуальный подоходный налог с доходов, облагаемых у источника выплаты</t>
  </si>
  <si>
    <t>Көлік құралдарын сатып алу</t>
  </si>
  <si>
    <t>Машиналар, жабдықтар, өндірістік және шаруашылық мүккамал құралдарын сатып алу</t>
  </si>
  <si>
    <t>Матери алдық емес активтерді сатып алу</t>
  </si>
  <si>
    <t>Өзге де негізгі құралдарды сатып алу</t>
  </si>
  <si>
    <t>Сауд Даму Қоры (СДҚ)</t>
  </si>
  <si>
    <t>Иностранные коммерческие банки</t>
  </si>
  <si>
    <t>1) долей участия, ценных бумаг юридических лиц, в том числе международных организаций, находящихся в государственной собственности</t>
  </si>
  <si>
    <t>Төлемнің атауы</t>
  </si>
  <si>
    <t>Поступления части чистого дохода республиканских государственных предприятий</t>
  </si>
  <si>
    <t>Тұтыну бағаларының индексі</t>
  </si>
  <si>
    <t>1) международных организаций</t>
  </si>
  <si>
    <t>II. ШЫҒЫНДАР</t>
  </si>
  <si>
    <t>(млн.теңге / млн.тенге)</t>
  </si>
  <si>
    <t>Жамбыл облысы</t>
  </si>
  <si>
    <t>Гарантированный государством долг</t>
  </si>
  <si>
    <t>общая сумма выявленных нарушений законодательства, постановлений и решений маслихатов и акимов</t>
  </si>
  <si>
    <t>Компенсационные выплаты</t>
  </si>
  <si>
    <t>Таблица 3</t>
  </si>
  <si>
    <t>МЕМЛЕКЕТТІК БЮДЖЕТТІҢ  АТҚАРЫЛУЫ</t>
  </si>
  <si>
    <t>әлеуметтiк салық</t>
  </si>
  <si>
    <t>МІНДЕТТЕМЕЛЕР</t>
  </si>
  <si>
    <t>Ішкі қарыздар бойынша негізгі борышты өтеу</t>
  </si>
  <si>
    <t>Внешнеполитическая деятельность</t>
  </si>
  <si>
    <t>на конец периода</t>
  </si>
  <si>
    <t xml:space="preserve">кезең бойынша орташа  </t>
  </si>
  <si>
    <t>Оплата аренды за помещение</t>
  </si>
  <si>
    <t>Земельный налог с физических лиц на земли населенных пунктов</t>
  </si>
  <si>
    <t>Субвенции</t>
  </si>
  <si>
    <t>Вывозные таможенные пошлины на сырую нефть</t>
  </si>
  <si>
    <t xml:space="preserve"> </t>
  </si>
  <si>
    <t>Представление интересов Республики Казахстан за рубежом</t>
  </si>
  <si>
    <t>Қысқа мерзімді облигациялар мен векселдер</t>
  </si>
  <si>
    <t>Таблица 4</t>
  </si>
  <si>
    <t>внутренний:</t>
  </si>
  <si>
    <t>административные взыскания</t>
  </si>
  <si>
    <t>Мембюджеттiң тапшылығы (-) / профицитi (+), млрд. теңге</t>
  </si>
  <si>
    <t>Поступления от реализации товаров (работ, услуг) государственными учреждениями, финансируемыми из республиканского бюджета</t>
  </si>
  <si>
    <t>Рентный налог на экспорт, за исключением поступлений от организаций  нефтяного сектора</t>
  </si>
  <si>
    <t>Импорт, млн. АҚШ долл.</t>
  </si>
  <si>
    <t>национальные компании</t>
  </si>
  <si>
    <t>(млн.теңге)</t>
  </si>
  <si>
    <t xml:space="preserve">7-кесте </t>
  </si>
  <si>
    <t>Өнеркәсiп өнiмiнiң көлемi,              млрд. теңге</t>
  </si>
  <si>
    <t>Бюджетные изъятия из местных бюджетов</t>
  </si>
  <si>
    <t>1. Задолженность местных бюджетов</t>
  </si>
  <si>
    <t>Таможенные пошлины, распределенные Российской Федерацией</t>
  </si>
  <si>
    <t>Таможенные пошлины, распределенные Республикой Беларусь</t>
  </si>
  <si>
    <t>млн.теңге/      млн.тенге</t>
  </si>
  <si>
    <t>Министерство внутренних дел Республики Казахстан</t>
  </si>
  <si>
    <t xml:space="preserve">   1. Государственные услуги общего характера</t>
  </si>
  <si>
    <t>Канцелярия Премьер-Министра Республики Казахстан</t>
  </si>
  <si>
    <t xml:space="preserve">СОСТОЯНИЕ КРЕДИТОРСКОЙ ЗАДОЛЖЕННОСТИ ГОСУДАРСТВЕННОГО БЮДЖЕТА </t>
  </si>
  <si>
    <t>Поступления от продажи гражданам квартир</t>
  </si>
  <si>
    <t>Поступления от реализации услуг, предоставляемых государственными  учреждениями, финансируемыми из местного бюджета</t>
  </si>
  <si>
    <t>Прочие облигации и векселя</t>
  </si>
  <si>
    <t>Сальдо по операциям с финансовыми активами, млрд.тенге</t>
  </si>
  <si>
    <t>Басқа  ішкі міндеттемелер</t>
  </si>
  <si>
    <t>Мемлекеттік басқару секторы</t>
  </si>
  <si>
    <t xml:space="preserve"> - правоохранительные органы</t>
  </si>
  <si>
    <t>IV. Қабылданған шаралар</t>
  </si>
  <si>
    <t xml:space="preserve">IV. Принятые меры </t>
  </si>
  <si>
    <t>140</t>
  </si>
  <si>
    <t>Развитие международного сотрудничества в сфере религиозной деятельности, проведение социологических, научно-исследовательских и аналитических услуг в сфере религиозной деятельности</t>
  </si>
  <si>
    <t>Жинақ портфелі</t>
  </si>
  <si>
    <t>Суға төлем</t>
  </si>
  <si>
    <t xml:space="preserve">Акмолинская область           </t>
  </si>
  <si>
    <t>420</t>
  </si>
  <si>
    <t>430</t>
  </si>
  <si>
    <t xml:space="preserve">Карағанды облысы      </t>
  </si>
  <si>
    <t xml:space="preserve">Қостанай облысы  </t>
  </si>
  <si>
    <t xml:space="preserve">Қызылорда облысы  </t>
  </si>
  <si>
    <t>Өзге де міндеттер</t>
  </si>
  <si>
    <t>Кредиттер және қарыздар</t>
  </si>
  <si>
    <t>Кредиты и займы</t>
  </si>
  <si>
    <t>Формирование и реализация государственной политики в области образования и науки</t>
  </si>
  <si>
    <t xml:space="preserve">Мангистауская область         </t>
  </si>
  <si>
    <t xml:space="preserve">Жамбылская область            </t>
  </si>
  <si>
    <t>Шетелдік мемлекеттер</t>
  </si>
  <si>
    <t xml:space="preserve">передано материалов контроля в: </t>
  </si>
  <si>
    <t xml:space="preserve">Павлодарская область          </t>
  </si>
  <si>
    <t>Депозитные корпорации</t>
  </si>
  <si>
    <t>Депозиттік корпорациялар</t>
  </si>
  <si>
    <t xml:space="preserve">   6. Әлеуметтiк көмек және әлеуметтік қамтамасыз ету</t>
  </si>
  <si>
    <t>Государственные услуги общего характера</t>
  </si>
  <si>
    <t xml:space="preserve">   Өтеу</t>
  </si>
  <si>
    <t xml:space="preserve">   Погашение </t>
  </si>
  <si>
    <t>Уголовно-исполнительная система</t>
  </si>
  <si>
    <t>Железнодорожный транспорт</t>
  </si>
  <si>
    <t>Медицинское обеспечение Вооруженных Сил</t>
  </si>
  <si>
    <t xml:space="preserve">1-кесте  </t>
  </si>
  <si>
    <t>Таблица 1</t>
  </si>
  <si>
    <t>Отдел предпринимательства и сельского хозяйства района (города областного значения)</t>
  </si>
  <si>
    <t>Капитальные затраты</t>
  </si>
  <si>
    <t>130</t>
  </si>
  <si>
    <t>Управление земельных отношений области</t>
  </si>
  <si>
    <t>Оплата транспортных услуг</t>
  </si>
  <si>
    <t>заңнаманы бұза отырып, өткізілген мемлекеттік сатып алу жөніндегі конкурстар саны</t>
  </si>
  <si>
    <t>Поступления от продажи имущества, закрепленного за государственными учреждениями, финансируемыми из республиканского бюджета</t>
  </si>
  <si>
    <t xml:space="preserve">Ақтөбе облысы           </t>
  </si>
  <si>
    <t>мерзімділігі: жылдық / периодичность: годовая</t>
  </si>
  <si>
    <t>Индивидуальный подоходный налог с доходов иностранных граждан, не облагаемых у источника выплаты</t>
  </si>
  <si>
    <t>1.1.1</t>
  </si>
  <si>
    <t xml:space="preserve">Жоспарға атқару, % /  Исполнение к плану, %  </t>
  </si>
  <si>
    <t xml:space="preserve">других юридических и физических лиц - объектов контроля </t>
  </si>
  <si>
    <t>Приобретение продуктов питания</t>
  </si>
  <si>
    <t xml:space="preserve">  13.  Прочие</t>
  </si>
  <si>
    <t xml:space="preserve">   14. Борышқа қызмет көрсету</t>
  </si>
  <si>
    <t xml:space="preserve">  14.  Обслуживание долга</t>
  </si>
  <si>
    <t>өзге кредит берушілер алдындағы</t>
  </si>
  <si>
    <t>перед прочими кредиторами</t>
  </si>
  <si>
    <t xml:space="preserve">   Приобретение финансовых активов</t>
  </si>
  <si>
    <t>Отдел физической культуры и спорта района (города областного значения)</t>
  </si>
  <si>
    <t>Мембюджетке кірістер,                       млрд. теңге</t>
  </si>
  <si>
    <t>ҚАЗАҚСТАН РЕСПУБЛИКАСЫНЫҢ ҚАРЖЫ МИНИСТРЛІГІ ЭМИССИЯЛАЙТЫН МЕМЛЕКЕТТІК БАҒАЛЫ</t>
  </si>
  <si>
    <t xml:space="preserve"> в % к соответствующему периоду предыдущего года</t>
  </si>
  <si>
    <t>I. Сатып алынған қаржылық активтердің жалпы сомасы (заңды тұлғалардың мемлекеттік меншікке қатысу үлесін,  бағалы қағаздарын сатып алу жөніндегі операцияларға байланысты бюджеттің шығыстары)</t>
  </si>
  <si>
    <t>Плата за пользование животным миром</t>
  </si>
  <si>
    <t>Правоохранительная деятельность</t>
  </si>
  <si>
    <t>Вывозные таможенные пошлины на товары, выработанные из нефти</t>
  </si>
  <si>
    <t>Бюджетное изъятие из бюджета города Алматы</t>
  </si>
  <si>
    <t>Неналоговые поступления</t>
  </si>
  <si>
    <t>Неналоговые  поступления</t>
  </si>
  <si>
    <t>Возврат неиспользованных средств, ранее полученных из республиканского бюджета</t>
  </si>
  <si>
    <t>Отдел культуры и развития языков района (города областного значения)</t>
  </si>
  <si>
    <t xml:space="preserve">Костанайская область          </t>
  </si>
  <si>
    <t xml:space="preserve">Акции и другие формы участия в капитале </t>
  </si>
  <si>
    <t>Прочие неналоговые поступления</t>
  </si>
  <si>
    <t>Платеж по возмещению исторических затрат</t>
  </si>
  <si>
    <t>210</t>
  </si>
  <si>
    <t>220</t>
  </si>
  <si>
    <t>310</t>
  </si>
  <si>
    <t>2</t>
  </si>
  <si>
    <t>Фундаментальные  научные исследования</t>
  </si>
  <si>
    <t xml:space="preserve">Актюбинская область           </t>
  </si>
  <si>
    <t>Средства, полученные от природопользователей по искам о возмещении вреда, за исключением поступлений от организаций нефтяного сектора</t>
  </si>
  <si>
    <t xml:space="preserve">Южно-Казахстанская область    </t>
  </si>
  <si>
    <t xml:space="preserve">г.Алматы                      </t>
  </si>
  <si>
    <t xml:space="preserve">г.Астана                      </t>
  </si>
  <si>
    <t xml:space="preserve">Республикалық меншіктегі акциялардың мемлекеттік пакеттеріне дивидендтер  </t>
  </si>
  <si>
    <t>Аппарат маслихата района (города областного значения)</t>
  </si>
  <si>
    <t>Сельское, водное, лесное, рыбное хозяйство, особо охраняемые природные территории, охрана окружающей среды и животного мира, земельные отношения</t>
  </si>
  <si>
    <t>2012ж. есеп / 2012г. отчет</t>
  </si>
  <si>
    <t>Салықтық түсімдер</t>
  </si>
  <si>
    <t>нарушения правил ведения бюджетного учёта</t>
  </si>
  <si>
    <t>бюджет сесбін жүргізу ережесін бұзү</t>
  </si>
  <si>
    <t xml:space="preserve">Алматинская область           </t>
  </si>
  <si>
    <t>Официальный обменный курс тенге к доллару США:</t>
  </si>
  <si>
    <t>ВСЕГО</t>
  </si>
  <si>
    <t>Капитальный ремонт дорог</t>
  </si>
  <si>
    <t>Мемлекет кепілгерлігі бойынша міндеттемелер</t>
  </si>
  <si>
    <t>Наименование области</t>
  </si>
  <si>
    <t>өткен жылдың тиiстi кезеңiне                     %-бен</t>
  </si>
  <si>
    <t xml:space="preserve">Показатели </t>
  </si>
  <si>
    <t>Международный Банк Реконструкции и Развития (МБРР)</t>
  </si>
  <si>
    <t>Приобретение нематериальных активов</t>
  </si>
  <si>
    <t>в среднем за период</t>
  </si>
  <si>
    <t>Верховный Суд Республики Казахстан</t>
  </si>
  <si>
    <t>Поступления денег от проведения государственных закупок, организуемых государственными учреждениями, финансируемыми из государственного бюджета</t>
  </si>
  <si>
    <t>Импорт, млн. долл. США</t>
  </si>
  <si>
    <t>Салықтық емес түсімдер, БАРЛЫҒЫ</t>
  </si>
  <si>
    <t>Ревизионная комиссия города републиканского значения, столицы</t>
  </si>
  <si>
    <t>МЕМЛЕКЕТТІК БЮДЖЕТТІҢ КРЕДИТОРЛЫҚ БЕРЕШЕГІНІҢ ЖАЙ - КҮЙІ /</t>
  </si>
  <si>
    <r>
      <t>1</t>
    </r>
    <r>
      <rPr>
        <sz val="9"/>
        <rFont val="Arial"/>
        <family val="2"/>
        <charset val="204"/>
      </rPr>
      <t xml:space="preserve"> - МЗТО бойынша деректер / данные по ГЦВП</t>
    </r>
  </si>
  <si>
    <t>Корпоративный подоходный налог с юридических лиц</t>
  </si>
  <si>
    <t>Төлем көздеріне салынатын табыстан алынатын</t>
  </si>
  <si>
    <t>Министерство юстиции Республики Казахстан</t>
  </si>
  <si>
    <t>Көрсеткіштердiң атауы</t>
  </si>
  <si>
    <t>Қазақстан Республикасы Үкіметінің борышы</t>
  </si>
  <si>
    <t>Налог на добавленную стоимость за нерезидента</t>
  </si>
  <si>
    <t>Отдел земельных отношений района (города областного значения)</t>
  </si>
  <si>
    <t>млн.АҚШ долл./      млн.долл. США</t>
  </si>
  <si>
    <t>Отдел экономики и финансов района (города областного значения)</t>
  </si>
  <si>
    <t>Поступления от продажи финансовых активов внутри страны</t>
  </si>
  <si>
    <t>Прочие налоги</t>
  </si>
  <si>
    <t>количество охваченных контролем объектов, всего</t>
  </si>
  <si>
    <t>мемлекеттік мекемелер</t>
  </si>
  <si>
    <t>Организация работы по чрезвычайным ситуациям</t>
  </si>
  <si>
    <t>Возврат неиспользованных средств, ранее полученных из местного бюджета</t>
  </si>
  <si>
    <t>Японский Банк Международного Сотрудничества</t>
  </si>
  <si>
    <t xml:space="preserve">         ИСПОЛНЕНИЕ РЕСПУБЛИКАНСКОГО БЮДЖЕТА </t>
  </si>
  <si>
    <t>не соблюдение правил исполнения местных бюджетов финансовыми органами</t>
  </si>
  <si>
    <t>Разные налоговые поступления</t>
  </si>
  <si>
    <t xml:space="preserve">   12. Көлiк және коммуникация</t>
  </si>
  <si>
    <t>Қазақстан Республикасының Статистика жөнiндегi агенттiгi / Агентство Республики Казахстан по статистике.</t>
  </si>
  <si>
    <t>Поступления от осуществления таможенного контроля и таможенных процедур</t>
  </si>
  <si>
    <t>Оңтүстік Қазақстан облысы</t>
  </si>
  <si>
    <t>Таза бюджеттік кредит беру, млрд. теңге</t>
  </si>
  <si>
    <t>Таблица 5</t>
  </si>
  <si>
    <t xml:space="preserve">  12. Транспорт и коммуникации</t>
  </si>
  <si>
    <t xml:space="preserve">   13. Өзгелер</t>
  </si>
  <si>
    <t>Прочие услуги в области социальной помощи и социального обеспечения</t>
  </si>
  <si>
    <t>Поступления от продажи имущества, закрепленного за государственными учреждениями, финансируемыми из местного бюджета</t>
  </si>
  <si>
    <t>Орта мерзімді облигациялар мен векселдер</t>
  </si>
  <si>
    <t>Жеке тұлғалар үшін мемлекеттік арнайы орта мерзімді қазынашылық міндетемелері</t>
  </si>
  <si>
    <t>Павлодарская область</t>
  </si>
  <si>
    <t>Представление интересов Республики Казахстан в  международных организациях, уставных и других органах Содружества Независимых Государств</t>
  </si>
  <si>
    <t>налог на добавленную стоимость</t>
  </si>
  <si>
    <t>акциздер</t>
  </si>
  <si>
    <t>акцизы</t>
  </si>
  <si>
    <r>
      <t xml:space="preserve">ФИНАНСИРОВАНИЕ ИЗ БЮДЖЕТА ПО ТИПУ ФИНАНСОВЫХ ИНСТРУМЕНТОВ </t>
    </r>
    <r>
      <rPr>
        <b/>
        <vertAlign val="superscript"/>
        <sz val="12"/>
        <rFont val="Arial Cyr"/>
        <charset val="204"/>
      </rPr>
      <t>1</t>
    </r>
    <r>
      <rPr>
        <b/>
        <sz val="12"/>
        <rFont val="Arial Cyr"/>
        <charset val="204"/>
      </rPr>
      <t xml:space="preserve"> </t>
    </r>
  </si>
  <si>
    <t>Сыртқы</t>
  </si>
  <si>
    <t xml:space="preserve">Мемлекеттік бюджет / Государственный бюджет </t>
  </si>
  <si>
    <t>Управление земельных отношений города республиканского значения, столицы</t>
  </si>
  <si>
    <t>Сбор за выдачу разрешения на использование радиочастотного спектра телевизионным и радиовещательным организациям</t>
  </si>
  <si>
    <t>Обслуживание правительственного долга</t>
  </si>
  <si>
    <t>Доля Республики Казахстан по разделу продукции</t>
  </si>
  <si>
    <t>Аппарат акима города республиканского значения, столицы</t>
  </si>
  <si>
    <t>Радиожиілік спектрін пайдаланғаны үшін төлем</t>
  </si>
  <si>
    <t>Шығыс Қазақстан облысы</t>
  </si>
  <si>
    <t>II.II. Жергілікті бюджеттерді бақылау</t>
  </si>
  <si>
    <t>Образование</t>
  </si>
  <si>
    <t xml:space="preserve">   Негізгі капиталды сатудан түскен түсімдер</t>
  </si>
  <si>
    <t>Сборы за ведение предпринимательской и профессиональной деятельности</t>
  </si>
  <si>
    <t>Поступления дебиторской, депонентской задолженности государственных учреждений, финансируемых из местного бюджета</t>
  </si>
  <si>
    <t>количество конкурсов по государственным закупкам, проведенных с нарушением законодательства</t>
  </si>
  <si>
    <t>МЕМЛЕКЕТТІК БЮДЖЕТТІҢ ДЕБИТОРЛЫҚ БЕРЕШЕГІНІҢ ЖАЙ - КҮЙІ/</t>
  </si>
  <si>
    <t>Трансферты физическим лицам</t>
  </si>
  <si>
    <t>Коммуналдық қызметтерге ақы төлеу</t>
  </si>
  <si>
    <t>в т.ч. по государственным закупкам способом запроса ценовых предложений, признанных несостоявшимися</t>
  </si>
  <si>
    <t>Совокупный таможенный платеж на ввозимые товары</t>
  </si>
  <si>
    <t>Жеке тұлғалардан алынатын көлік құралдарына салынатын салық</t>
  </si>
  <si>
    <t>Дошкольное воспитание и обучение</t>
  </si>
  <si>
    <t>Погашение бюджетных кредитов, выданных из республиканского бюджета физическим лицам</t>
  </si>
  <si>
    <t>Лицензионный сбор за право занятия отдельными видами деятельности</t>
  </si>
  <si>
    <t>Сбор с аукционов</t>
  </si>
  <si>
    <t>Комитет национальной безопасности Республики Казахстан</t>
  </si>
  <si>
    <t>Услуги по обеспечению деятельности Парламента Республики Казахстан</t>
  </si>
  <si>
    <t>Басқа да бейрезиденттер</t>
  </si>
  <si>
    <t>Отдел внутренней политики района (города областного значения)</t>
  </si>
  <si>
    <t>Прочие нерезиденты</t>
  </si>
  <si>
    <t xml:space="preserve">Алматы облысы         </t>
  </si>
  <si>
    <t xml:space="preserve">НАЦИОНАЛЬНОГО ФОНДА РЕСПУБЛИКИ КАЗАХСТАН </t>
  </si>
  <si>
    <t>социальный налог</t>
  </si>
  <si>
    <t xml:space="preserve">   (млн.теңге/млн. тенге)</t>
  </si>
  <si>
    <t>1) халықаралық ұйымдар</t>
  </si>
  <si>
    <t>Среднесрочные облигации и векселя</t>
  </si>
  <si>
    <t>II.</t>
  </si>
  <si>
    <t>14-кесте</t>
  </si>
  <si>
    <t>Прочие услуги в области топливно-энергетического комплекса и недропользования</t>
  </si>
  <si>
    <t>I.</t>
  </si>
  <si>
    <t>Общие кадровые вопросы</t>
  </si>
  <si>
    <t>Охрана, защита, воспроизводство лесов и животного мира</t>
  </si>
  <si>
    <t>Отдел сельского хозяйства и земельных отношений района (города областного значения)</t>
  </si>
  <si>
    <t>Отдел экономики, бюджетного планирования и предпринимательства района (города областного значения)</t>
  </si>
  <si>
    <t>БАРЛЫҒЫ</t>
  </si>
  <si>
    <t>Сыртқы қарыздар бойынша негізгі борыты өтеу</t>
  </si>
  <si>
    <t>Поступления от возмещения потерь сельскохозяйственного и лесохозяйственного производства при изъятии сельскохозяйственных и лесных угодий для использования их в целях, не связанных с ведением сельского и лесного хозяйства</t>
  </si>
  <si>
    <t>Поступления от продажи доли участия, ценных бумаг юридических лиц, находящихся в коммунальной собственности</t>
  </si>
  <si>
    <t>Қарыздың сыртқы келісім-шарттары бойынша негізгі борышты өтеу</t>
  </si>
  <si>
    <t>Генеральная прокуратура Республики Казахстан</t>
  </si>
  <si>
    <t>направление бюджетных средств на цели не предусмотренные единой бюджетной классификацией</t>
  </si>
  <si>
    <t>в том числе дивиденды на государственные пакеты акций национальных холдингов</t>
  </si>
  <si>
    <t>2. Республикалық бюджеттің берешегі</t>
  </si>
  <si>
    <t>III. Басқа заңды және жеке тұлғаларды - бақылау объектілерін бақылау</t>
  </si>
  <si>
    <t>Налог на транспортные средства с физических лиц</t>
  </si>
  <si>
    <t>Государственные эмиссионные ценные бумаги</t>
  </si>
  <si>
    <t>Правовая деятельность</t>
  </si>
  <si>
    <t>Подоходный налог</t>
  </si>
  <si>
    <t>Корпоративный подоходный налог</t>
  </si>
  <si>
    <t>Жолдарды күрделі жөндеу</t>
  </si>
  <si>
    <t>Долг Правительства Республики Казахстан</t>
  </si>
  <si>
    <t>1.1</t>
  </si>
  <si>
    <t>ішкі:</t>
  </si>
  <si>
    <t>Осуществление высшего надзора за точным и единообразным применением законов и подзаконных актов в Республике Казахстан</t>
  </si>
  <si>
    <t xml:space="preserve">   Мемлекеттің қаржылық активтерін сатудан түскен түсімдер</t>
  </si>
  <si>
    <t>Прочие доходы от государственной собственности</t>
  </si>
  <si>
    <t>Развитие спорта высших достижений</t>
  </si>
  <si>
    <t>Доходы от продажи вооружения и военной техники</t>
  </si>
  <si>
    <t>Акциялардан басқа бағалы қағаздар</t>
  </si>
  <si>
    <t>Краткосрочные облигации и векселя</t>
  </si>
  <si>
    <t>Еуропалық Қайта құру және Даму Банкі (ЕҚДБ)</t>
  </si>
  <si>
    <t>Выплата премий по вкладам в жилищные строительные сбережения</t>
  </si>
  <si>
    <t>410</t>
  </si>
  <si>
    <t>Налог на транспортные средства с юридических лиц</t>
  </si>
  <si>
    <t>Погашение основного долга по внешним договорам займа</t>
  </si>
  <si>
    <t>ИТОГО по неналоговым поступлениям</t>
  </si>
  <si>
    <t>оның ішінде / в том числе</t>
  </si>
  <si>
    <t xml:space="preserve">Наименование </t>
  </si>
  <si>
    <t xml:space="preserve">   3. Общественный порядок, безопасность, правовая, судебная, уголовно-исполнительная деятельность</t>
  </si>
  <si>
    <t>3</t>
  </si>
  <si>
    <t>Текущие затраты</t>
  </si>
  <si>
    <t>индивидуальный подоходный налог</t>
  </si>
  <si>
    <t xml:space="preserve">КҚС </t>
  </si>
  <si>
    <t xml:space="preserve">НДС </t>
  </si>
  <si>
    <t>Үстеме пайда салығы</t>
  </si>
  <si>
    <t>Индивидуальный подоходный налог с доходов, не облагаемых у источника выплаты</t>
  </si>
  <si>
    <t>Hалоги на собственность</t>
  </si>
  <si>
    <t>Hалоги на имущество</t>
  </si>
  <si>
    <t>Азия Даму Банкі (АДБ)</t>
  </si>
  <si>
    <t>Ислам Даму Банкі (ИДБ)</t>
  </si>
  <si>
    <t>Hалог на транспортные средства с юридических лиц</t>
  </si>
  <si>
    <t xml:space="preserve">   Внутреннее</t>
  </si>
  <si>
    <t>Прочие штрафы, пени, санкции, взыскания, налагаемые государственными учреждениями, финансируемыми из республиканского бюджета, за исключением поступлений от организаций нефтяного сектора</t>
  </si>
  <si>
    <t>I. Масштаб контроля</t>
  </si>
  <si>
    <t>Жапон Халықаралық Ынтымақтастық Банкі</t>
  </si>
  <si>
    <t xml:space="preserve">27-кесте </t>
  </si>
  <si>
    <t xml:space="preserve">РЕСПУБЛИКАЛЫҚ БЮДЖЕТТІҢ АТҚАРЫЛУЫ </t>
  </si>
  <si>
    <t>Прочие услуги в области здравоохранения</t>
  </si>
  <si>
    <t>Саудовский Фонд Развития (СФР)</t>
  </si>
  <si>
    <t>Бекітілген тізбе бойынша мұнай секторын ұйымдастырудан түскен салықтық түсімдер</t>
  </si>
  <si>
    <t>ЗЕЙНЕТАҚЫ ЖИНАҚТАУ ҚОРЫНА МІНДЕТТІ ЗЕЙНЕТКЕРЛІК ЖАРНАЛАР БОЙЫНША ТҮСІМДЕР ЖӘНЕ АЛЫНАТЫН АЛЫМ/ ПОСТУПЛЕНИЯ ПО ОБЯЗАТЕЛЬНЫМ ПЕНСИОННЫМ ВЗНОСАМ В НАКОПИТЕЛЬНЫЕ ПЕНСИОННЫЕ ФОНДЫ И НЕДОИМКА ПО НИМ</t>
  </si>
  <si>
    <r>
      <t xml:space="preserve">Поступления/ түсімдер </t>
    </r>
    <r>
      <rPr>
        <vertAlign val="superscript"/>
        <sz val="10"/>
        <rFont val="Arial"/>
        <family val="2"/>
        <charset val="204"/>
      </rPr>
      <t>1</t>
    </r>
  </si>
  <si>
    <t>Мемлекеттік бюджет /</t>
  </si>
  <si>
    <t xml:space="preserve">Республикалық бюджет / </t>
  </si>
  <si>
    <t>Государственный бюджет</t>
  </si>
  <si>
    <t>Заработная плата</t>
  </si>
  <si>
    <t>Павлодар</t>
  </si>
  <si>
    <t>Ішкі өнім тауарларына акциздер</t>
  </si>
  <si>
    <t>Салықтық түсімдер, БАРЛЫҒЫ</t>
  </si>
  <si>
    <t>Поступления трансфертов</t>
  </si>
  <si>
    <t>Отдел архитектуры и градостроительства района (города областного значения)</t>
  </si>
  <si>
    <t xml:space="preserve">   Сыртқы</t>
  </si>
  <si>
    <t xml:space="preserve">   5. Денсаулық сақтау</t>
  </si>
  <si>
    <t xml:space="preserve">   5. Здравоохранение</t>
  </si>
  <si>
    <t>Маңғыстау облысы</t>
  </si>
  <si>
    <t>2) басқа ұйымдар</t>
  </si>
  <si>
    <t>Акциялар және капиталға қатысудың басқа да нысандары</t>
  </si>
  <si>
    <t>Фонд Развития Абу-Даби</t>
  </si>
  <si>
    <t>мерзiмдiлiгi: жылдық / периодичность: годовая</t>
  </si>
  <si>
    <t>Акционерлік қоғамдардың барлығы</t>
  </si>
  <si>
    <t xml:space="preserve">   Ішкі</t>
  </si>
  <si>
    <t>Налог на сверхприбыль</t>
  </si>
  <si>
    <t>Поступления от продажи финансовых активов государства</t>
  </si>
  <si>
    <t>Таблица 14</t>
  </si>
  <si>
    <t>Управление энергетики и коммунального хозяйства города республиканского значения, столицы</t>
  </si>
  <si>
    <t xml:space="preserve">II. Мемлекеттің қаржылық активтерін сатудан бюджетке түскен түсімдердің жалпы сомасы </t>
  </si>
  <si>
    <t xml:space="preserve">1) заңды тұлғалардың, оның ішінде мемлекеттік меншіктегі халықаралық ұйымдардың қатысу үлестері, бағалы қағаздары </t>
  </si>
  <si>
    <t xml:space="preserve"> - их сумма </t>
  </si>
  <si>
    <t>в том числе:</t>
  </si>
  <si>
    <t>корпоративный подоходный налог</t>
  </si>
  <si>
    <t>Продажа государственного имущества, закрепленного за государственными учреждениями</t>
  </si>
  <si>
    <t>Отдел культуры, развития языков, физической культуры и спорта района (города областного значения)</t>
  </si>
  <si>
    <t>Поступления части чистого дохода коммунальных государственных предприятий</t>
  </si>
  <si>
    <t>Спорт</t>
  </si>
  <si>
    <t>Прочие услуги по организации культуры, спорта, туризма  и информационного пространства</t>
  </si>
  <si>
    <t>1.2</t>
  </si>
  <si>
    <t>Внешние</t>
  </si>
  <si>
    <t>Социальная помощь и социальное обеспечение</t>
  </si>
  <si>
    <t>Карагандинская область</t>
  </si>
  <si>
    <t>Кызылординская область</t>
  </si>
  <si>
    <t>Мемлекеттік басқарму секторы</t>
  </si>
  <si>
    <t>Халықаралық ұйымдар</t>
  </si>
  <si>
    <t>ИТОГО по доходам от операций с капиталом</t>
  </si>
  <si>
    <t>III.</t>
  </si>
  <si>
    <t>внутренние</t>
  </si>
  <si>
    <t>внешние</t>
  </si>
  <si>
    <t>Кувейт Араб Экономикалық Даму Қоры (КАЭДҚ)</t>
  </si>
  <si>
    <t>1.2.7</t>
  </si>
  <si>
    <t xml:space="preserve">Әбу-Даби Даму Қоры </t>
  </si>
  <si>
    <t>1.2.8</t>
  </si>
  <si>
    <t>Плата за пользование лесами</t>
  </si>
  <si>
    <t>өткен жылдың тиiстi кезеңiндегi нақты есептеудегi %-бен</t>
  </si>
  <si>
    <t xml:space="preserve">Северо-Казахстанская область  </t>
  </si>
  <si>
    <t>Алматы</t>
  </si>
  <si>
    <t>Атырау</t>
  </si>
  <si>
    <t>Доходы от государственной собственности</t>
  </si>
  <si>
    <t>Недоимка по поступлениям/                                    түсімдердің                                      алынатын алым</t>
  </si>
  <si>
    <t>Индивидуальный подоходный налог</t>
  </si>
  <si>
    <t>Плата за пользование водными ресурсами поверхностных источников</t>
  </si>
  <si>
    <t>Внешние государственные займы</t>
  </si>
  <si>
    <t>қосылған құн салығы</t>
  </si>
  <si>
    <t xml:space="preserve">Алматы қаласы                     </t>
  </si>
  <si>
    <t>Отдел архитектуры, градостроительства и строительства района (города областного значения)</t>
  </si>
  <si>
    <t>Аппарат акима области</t>
  </si>
  <si>
    <t>Hалоги на международную торговлю и внешние операции</t>
  </si>
  <si>
    <t>Представительные, исполнительные и другие органы, выполняющие общие функции  государственного управления</t>
  </si>
  <si>
    <t>орташа есеппен өткен жылдың тиiстi кезеңiндегi кезге арналған,                            %-бен</t>
  </si>
  <si>
    <t>Мемлекет кепілдік берген борыш</t>
  </si>
  <si>
    <t>Оборона</t>
  </si>
  <si>
    <t>Военные нужды</t>
  </si>
  <si>
    <t>Маңғыстау</t>
  </si>
  <si>
    <t>Көрсеткіштер</t>
  </si>
  <si>
    <t>олардың ішінде:</t>
  </si>
  <si>
    <t>Услуги по обеспечению деятельности Главы государства, Премьер-Министра и других должностных лиц государственных органов</t>
  </si>
  <si>
    <t>Обеспечение  верховенства Конституции Республики Казахстан на территории республики</t>
  </si>
  <si>
    <t>РАСХОДЫ</t>
  </si>
  <si>
    <t>Заңды тұлғалар мен жеке кәсіпкерлер мүлкіне салынатын салық</t>
  </si>
  <si>
    <t>3 - тоқсан/      3-й квартал</t>
  </si>
  <si>
    <t>Обслуживание долга</t>
  </si>
  <si>
    <t>II. Общая сумма поступлений в бюджет от продажи финансовых активов государства</t>
  </si>
  <si>
    <t>Республиканский бюджет</t>
  </si>
  <si>
    <t>"Республикалық бюджет туралы" Заңда көрсетілген кейбір бағдарламалар бойынша бюджеттің шығыстары азайтылды</t>
  </si>
  <si>
    <t>Подготовка специалистов с высшим, послевузовским образованием и оказание социальной поддержки обучающимся</t>
  </si>
  <si>
    <t>занижение расходов бюджета по отдельным программам, отраженным в Законе "О республиканском бюджете"</t>
  </si>
  <si>
    <t>15-кесте</t>
  </si>
  <si>
    <t xml:space="preserve">   9. Топливно-энергетический комплекс и недропользование</t>
  </si>
  <si>
    <t>Заңды тұлғалардан алынатын корпорациялық табыс салығы</t>
  </si>
  <si>
    <t>Топливно-энергетический комплекс и недропользование</t>
  </si>
  <si>
    <t>Национальный центр по правам человека</t>
  </si>
  <si>
    <t xml:space="preserve">Астана қаласы                     </t>
  </si>
  <si>
    <t>Внутренние налоги на товары, работы и услуги</t>
  </si>
  <si>
    <t>3. Задолженность государственного бюджета (1+2)</t>
  </si>
  <si>
    <t>Мемлекеттік баж</t>
  </si>
  <si>
    <t>Дивиденды на государственные пакеты акций, находящиеся в республиканской собственности</t>
  </si>
  <si>
    <t>ИСПОЛНЕНИЕ МЕСТНЫХ БЮДЖЕТОВ</t>
  </si>
  <si>
    <t>Прочие налоговые поступления в местный бюджет</t>
  </si>
  <si>
    <t>Прочие услуги в области общественного порядка и безопасности</t>
  </si>
  <si>
    <t>Жер салығы</t>
  </si>
  <si>
    <t>Орманды пайдаланғаны үшін төлем</t>
  </si>
  <si>
    <t>Вознаграждения за размещение бюджетных средств на банковских счетах</t>
  </si>
  <si>
    <t>Салықтық емес түсімдер</t>
  </si>
  <si>
    <t xml:space="preserve">Батыс Қазақстан облысы </t>
  </si>
  <si>
    <t>Деятельность в области культуры</t>
  </si>
  <si>
    <t>Басқа  міндеттер</t>
  </si>
  <si>
    <t>ҚАЗАҚСТАН РЕСПУБЛИКАСЫ ҚАРЖЫ МИНИСТРЛІГІ ҚАРЖЫЛЫҚ БАҚЫЛАУ КОМИТЕТІ ЖҮРГІЗГЕН БАҚЫЛАУ ҚОРЫТЫНДЫЛАРЫ ТУРАЛЫ МӘЛІМЕТ/</t>
  </si>
  <si>
    <t xml:space="preserve">   Салықтан тыс түсiмдер</t>
  </si>
  <si>
    <t xml:space="preserve">   Поступления от продажи финансовых активов государства</t>
  </si>
  <si>
    <t xml:space="preserve">3-кесте  </t>
  </si>
  <si>
    <t xml:space="preserve">  15. Трансферты</t>
  </si>
  <si>
    <t>1.1.2</t>
  </si>
  <si>
    <t>Центральный банк</t>
  </si>
  <si>
    <t>16-кесте</t>
  </si>
  <si>
    <t xml:space="preserve">   Қаржылық активтерді сатып алу</t>
  </si>
  <si>
    <t>ұлттық компаниялар</t>
  </si>
  <si>
    <t>Хозяйственное управление Парламента Республики Казахстан</t>
  </si>
  <si>
    <t>Плата за предоставление в пользование информации о недрах</t>
  </si>
  <si>
    <t>Жиыны</t>
  </si>
  <si>
    <t>Итого</t>
  </si>
  <si>
    <t xml:space="preserve">САЛЫҚ ЖӘНЕ ТӨЛЕМДЕР БОЙЫНША БЮДЖЕТКЕ ТҮСЕТІН БЕРЕСІ/                                                                                                       НЕДОИМКА ПО НАЛОГАМ И ПЛАТЕЖАМ В БЮДЖЕТ                                 </t>
  </si>
  <si>
    <t>ауытқу/ отклонение</t>
  </si>
  <si>
    <t>Сельское хозяйство</t>
  </si>
  <si>
    <t>Охрана окружающей среды</t>
  </si>
  <si>
    <t xml:space="preserve">количество должностных лиц объектов контроля, привлеченных к административной ответственности </t>
  </si>
  <si>
    <t>Қызылорда</t>
  </si>
  <si>
    <t xml:space="preserve">   Түсімдер</t>
  </si>
  <si>
    <t>Управление автомобильных дорог города Алматы</t>
  </si>
  <si>
    <t>Управление пассажирского транспорта города Алматы</t>
  </si>
  <si>
    <t>Управление жилья и жилищной инспекции города Алматы</t>
  </si>
  <si>
    <t>Халықаралық ұйымдардан басқа қаржылық корпорациялар</t>
  </si>
  <si>
    <t>Ревизионная комиссия области</t>
  </si>
  <si>
    <t>Финансовые корпорации, кроме международных организаций</t>
  </si>
  <si>
    <t xml:space="preserve"> Трансферттердің түсімдері</t>
  </si>
  <si>
    <t xml:space="preserve">  Поступления  трансфертов</t>
  </si>
  <si>
    <t>Поступления трансфертов из областных бюджетов, бюджетов городов Астана и Алматы на компенсацию потерь республиканского бюджета</t>
  </si>
  <si>
    <t>Мемлекеттік қысқа мерзімді қазынашылық міндеттемелер</t>
  </si>
  <si>
    <t>Субвенциялар</t>
  </si>
  <si>
    <t>411</t>
  </si>
  <si>
    <t>Жолдар салу</t>
  </si>
  <si>
    <t>Государственная пошлина</t>
  </si>
  <si>
    <t>(млн.тенге)</t>
  </si>
  <si>
    <t xml:space="preserve"> - налоговые органы</t>
  </si>
  <si>
    <t>Мемлекеттік орта мерзімді қазынашылық міндеттемелер</t>
  </si>
  <si>
    <t xml:space="preserve">НЕГІЗГІ МАКРОЭКОНОМИКАЛЫҚ ИНДИКАТОРЛАР/ </t>
  </si>
  <si>
    <t>Отдел экономики и бюджетного планирования района (города областного значения)</t>
  </si>
  <si>
    <t>1 - тоқсан/      1-й квартал</t>
  </si>
  <si>
    <t>Прочие штрафы, пени, санкции, взыскания, налагаемые государственными учреждениями, финансируемыми из местного бюджета</t>
  </si>
  <si>
    <t>Плата за продажу права аренды земельных участков</t>
  </si>
  <si>
    <t>Ценные бумаги, кроме акций</t>
  </si>
  <si>
    <t>Әлеуметтік сақтандырудың мемлекеттік қорына әлеуметтік аударымдар</t>
  </si>
  <si>
    <t>Қазақстан Республикасының өнім бөлу бойынша үлесi</t>
  </si>
  <si>
    <t>Барлығы мемлекеттік және мемлекет кепілдік берген борыш, мемлекет кепілгерлігі бойынша міндеттемелер (I + II + III)</t>
  </si>
  <si>
    <t xml:space="preserve">ГОСУДАРСТВОМ ДОЛГ РЕСПУБЛИКИ КАЗАХСТАН, </t>
  </si>
  <si>
    <t>Оказание юридической помощи адвокатами</t>
  </si>
  <si>
    <t>1.1.3</t>
  </si>
  <si>
    <t>1.1.4</t>
  </si>
  <si>
    <t>1.1.5</t>
  </si>
  <si>
    <t>Плата за пользование земельными участками</t>
  </si>
  <si>
    <t>Облигациялар</t>
  </si>
  <si>
    <t>Облигации</t>
  </si>
  <si>
    <t>МЕМЛЕКЕТТІК САТЫП АЛУ ТУРАЛЫ ДЕРЕКТЕР</t>
  </si>
  <si>
    <t xml:space="preserve">   Трансферттердің түсімдері</t>
  </si>
  <si>
    <t>в среднем за период к соответствующему периоду предыдущего года, в %</t>
  </si>
  <si>
    <t>Экспорт, млн. АҚШ долл.</t>
  </si>
  <si>
    <t>Экспорт, млн. долл. США</t>
  </si>
  <si>
    <t>Капиталмен жасалған операциялардан алынатын кірістер</t>
  </si>
  <si>
    <t>Доходы от операций с капиталом</t>
  </si>
  <si>
    <t>Денсаулық сақтау</t>
  </si>
  <si>
    <t>өткен жылдың желтоқсан айына,            %-бен</t>
  </si>
  <si>
    <t>Плата за использование радиочастотного спектра</t>
  </si>
  <si>
    <t>ОСНОВНЫЕ МАКРОЭКОНОМИЧЕСКИЕ ИНДИКАТОРЫ</t>
  </si>
  <si>
    <t>Атауы</t>
  </si>
  <si>
    <t>Другие неналоговые поступления в местный бюджет</t>
  </si>
  <si>
    <t>Долг по поручительствам государства</t>
  </si>
  <si>
    <t xml:space="preserve">ГОСУДАРСТВЕННЫЙ И ГАРАНТИРОВАННЫЙ </t>
  </si>
  <si>
    <t>1.2.4</t>
  </si>
  <si>
    <t>1.2.5</t>
  </si>
  <si>
    <t>Исламский Банк Развития (ИБР)</t>
  </si>
  <si>
    <t>Погашение бюджетных кредитов, выданных из государственного бюджета</t>
  </si>
  <si>
    <t xml:space="preserve">   Погашение бюджетных кредитов</t>
  </si>
  <si>
    <t xml:space="preserve">басқа заңды және жеке тұлғалар - бақылау обектілері </t>
  </si>
  <si>
    <t xml:space="preserve">   8. Мәдениет, спорт, туризм және ақпараттық кеңістiк</t>
  </si>
  <si>
    <t xml:space="preserve">  10. Сельское, водное, лесное, рыбное хозяйство, особоохраняемые природные территории, охрана окружающей среды и животного мира, земельные отношения </t>
  </si>
  <si>
    <t>%</t>
  </si>
  <si>
    <t>Вид инструмента</t>
  </si>
  <si>
    <t>Затраты из госбюджета,                           млрд. тенге</t>
  </si>
  <si>
    <t>Ескерту: / Примечание:</t>
  </si>
  <si>
    <t>Конституционный Совет Республики Казахстан</t>
  </si>
  <si>
    <t>3. Мемлекеттік бюджеттің берешегі (1+2)</t>
  </si>
  <si>
    <t>Таблица 8</t>
  </si>
  <si>
    <t>Правовое обеспечение деятельности государства</t>
  </si>
  <si>
    <t xml:space="preserve">   Бюджетные кредиты</t>
  </si>
  <si>
    <t xml:space="preserve">   Бюджеттік кредиттерді өтеу</t>
  </si>
  <si>
    <t>Поступления от продажи основного капитала</t>
  </si>
  <si>
    <t>Плата за использование особо охраняемых природных территорий республиканского значения</t>
  </si>
  <si>
    <t>Таблица 17</t>
  </si>
  <si>
    <t>Hалог на транспортные средства с физических лиц</t>
  </si>
  <si>
    <t>Әлеуметтік салық</t>
  </si>
  <si>
    <t>Услуги по обеспечению деятельности Премьер-Министра Республики Казахстан</t>
  </si>
  <si>
    <t xml:space="preserve">РЕСПУБЛИКАЛЫҚ МЕНШІКТЕГІ АКЦИОНЕРЛІК  ҚОҒАМДАРДА МЕМЛЕКЕТ ҮЛЕСІНІҢ БОЛУЫ /                                                                    НАЛИЧИЕ ДОЛИ ГОСУДАРСТВА В АКЦИОНЕРНЫХ ОБЩЕСТВАХ, НАХОДЯЩИХСЯ В РЕСПУБЛИКАНСКОЙ СОБСТВЕННОСТИ          </t>
  </si>
  <si>
    <t>ИСПОЛНЕНИЕ ГОСУДАРСТВЕННОГО БЮДЖЕТА</t>
  </si>
  <si>
    <t>Долгосрочные облигации</t>
  </si>
  <si>
    <t>Бюджеттік кредиттер</t>
  </si>
  <si>
    <t>3.1</t>
  </si>
  <si>
    <t>Трансферттер</t>
  </si>
  <si>
    <t>1.1.7</t>
  </si>
  <si>
    <t>Оплата коммунальных услуг</t>
  </si>
  <si>
    <t xml:space="preserve">Атырауская область            </t>
  </si>
  <si>
    <t>Восточно-Казахстанская область</t>
  </si>
  <si>
    <t>Жерді сату</t>
  </si>
  <si>
    <t>I. КІРІСТЕР</t>
  </si>
  <si>
    <t>I. ДОХОДЫ</t>
  </si>
  <si>
    <t>Погашение бюджетных кредитов, выданных из местного бюджета физическим лицам</t>
  </si>
  <si>
    <t>Министерство обороны Республики Казахстан</t>
  </si>
  <si>
    <t>Валовый внутренний продукт,                   млрд.тенге</t>
  </si>
  <si>
    <t>Объем промышленного производства, млрд.тенге</t>
  </si>
  <si>
    <t>Бюджетное изъятие из областного бюджета Мангистауской области</t>
  </si>
  <si>
    <t>Акмолинская область</t>
  </si>
  <si>
    <t>Актюбинская область</t>
  </si>
  <si>
    <t>Алматинская область</t>
  </si>
  <si>
    <t>Жамбылская область</t>
  </si>
  <si>
    <t>9</t>
  </si>
  <si>
    <t>Всего акционерных обществ</t>
  </si>
  <si>
    <t>Таблица 23</t>
  </si>
  <si>
    <t>Северо-Казахстанская область</t>
  </si>
  <si>
    <t>Шетелдік коммерциялық банктер</t>
  </si>
  <si>
    <t>Таблица 26</t>
  </si>
  <si>
    <t>Дивиденды на государственные пакеты акций, находящихся в республиканской собственности</t>
  </si>
  <si>
    <t>Аппарат маслихата области</t>
  </si>
  <si>
    <t>Таблица 7</t>
  </si>
  <si>
    <t xml:space="preserve">   3. Қоғамдық тәртіп, қауiпсiздiк, құқықтық, сот, қылмыстық-атқару қызметі</t>
  </si>
  <si>
    <t>Жергілікті бюджеттерден бюджеттік алулар</t>
  </si>
  <si>
    <t>Республикалық бюджеттен субвенциялар</t>
  </si>
  <si>
    <t xml:space="preserve">СОСТОЯНИЕ ДЕБИТОРСКОЙ ЗАДОЛЖЕННОСТИ ГОСУДАРСТВЕННОГО БЮДЖЕТА </t>
  </si>
  <si>
    <t>қаржылық органдар жергілікті бюджеттерді атқару кезінде қаржылық рәсімдердің сақталмауы</t>
  </si>
  <si>
    <t>Аукциондардан алынатын алым</t>
  </si>
  <si>
    <t xml:space="preserve">Ескерту: / Примечание: </t>
  </si>
  <si>
    <t>Развитие автомобильных дорог на республиканском уровне</t>
  </si>
  <si>
    <t>Иностранные государства</t>
  </si>
  <si>
    <t>Обеспечение национальной безопасности</t>
  </si>
  <si>
    <t xml:space="preserve">2.1. задолженность по заработной плате </t>
  </si>
  <si>
    <t>Взносы работодателей</t>
  </si>
  <si>
    <t>II.II. Контроль местных бюджетов</t>
  </si>
  <si>
    <t>Фиксированный налог</t>
  </si>
  <si>
    <t>жарғылық капиталында 49 бастап 25% дейін мемлекет үлесі бар</t>
  </si>
  <si>
    <t>Стабилизационный портфель</t>
  </si>
  <si>
    <t>Управление по развитию языков города республиканского значения, столицы</t>
  </si>
  <si>
    <t>1.1.6</t>
  </si>
  <si>
    <t>110</t>
  </si>
  <si>
    <t>120</t>
  </si>
  <si>
    <t>Текущие трансферты другим уровням государственного управления</t>
  </si>
  <si>
    <t>Ұзақ мерзімді облигациялар</t>
  </si>
  <si>
    <t xml:space="preserve">кезеңнiң аяғындағы </t>
  </si>
  <si>
    <t>Поступления дебиторской, депонентской задолженности государственных учреждений, финансируемых из республиканского бюджета</t>
  </si>
  <si>
    <t>Организация проведения выборов</t>
  </si>
  <si>
    <t>Көрсеткіштердің атауы</t>
  </si>
  <si>
    <t>Наименование показателей</t>
  </si>
  <si>
    <t>Отдел предпринимательства района (города областного значения)</t>
  </si>
  <si>
    <t>к декабрю предыдущего года, в %</t>
  </si>
  <si>
    <t>Культура, спорт, туризм и информационное пространство</t>
  </si>
  <si>
    <t>Hалог на транспортные средства</t>
  </si>
  <si>
    <t xml:space="preserve">   количество </t>
  </si>
  <si>
    <t xml:space="preserve">   сумма </t>
  </si>
  <si>
    <t>Внутренние государственные займы</t>
  </si>
  <si>
    <t xml:space="preserve">Кызылординская область        </t>
  </si>
  <si>
    <t xml:space="preserve">  11. Промышленность, архитектурная, градостроительная и строительная деятельность</t>
  </si>
  <si>
    <t>Проведение судебных экспертиз</t>
  </si>
  <si>
    <t>Кувейтский Фонд Арабского Экономического Развития (КФАЭР)</t>
  </si>
  <si>
    <t xml:space="preserve">   1. Жалпы сипаттағы мемлекеттiк қызметтер </t>
  </si>
  <si>
    <t xml:space="preserve">   7. Жилищно-коммунальное хозяйство</t>
  </si>
  <si>
    <t>Прочие услуги в области образования</t>
  </si>
  <si>
    <t>Всего государственный и гарантированный государством долг, долг по поручительствам государства (I+II+III)</t>
  </si>
  <si>
    <t>ДОЛГ  ПО ПОРУЧИТЕЛЬСТВАМ ГОСУДАРСТВА</t>
  </si>
  <si>
    <t>Погашение основного долга по внешним займам</t>
  </si>
  <si>
    <t>Услуги по обеспечению деятельности Главы государства</t>
  </si>
  <si>
    <t>Заңды тұлғалардың қатысу үлесін, бағалы қағаздарын сатып алу</t>
  </si>
  <si>
    <t>с долей государства в уставном капитале 25% и менее процентов</t>
  </si>
  <si>
    <t>Исполнительская санкция</t>
  </si>
  <si>
    <t>1.2.10</t>
  </si>
  <si>
    <t>ИТОГО по налоговым поступлениям</t>
  </si>
  <si>
    <t xml:space="preserve">жарғылық капиталында 100% мемлекеттің үлесі бар </t>
  </si>
  <si>
    <t>Деятельность по обеспечению законности и правопорядка</t>
  </si>
  <si>
    <t>Оплата услуг в рамках государственного социального заказа</t>
  </si>
  <si>
    <t xml:space="preserve">   8. Культура, спорт, туризм и информационное пространство</t>
  </si>
  <si>
    <t xml:space="preserve">Республикалық бюджет / Республиканский бюджет </t>
  </si>
  <si>
    <t>Отдел строительства, архитектуры и градостроительства района (города областного значения)</t>
  </si>
  <si>
    <t>Халықаралық Қайта құру және Даму Банкі (ХҚДБ)</t>
  </si>
  <si>
    <t>Ағымдағы шығындар</t>
  </si>
  <si>
    <t>Жалақы</t>
  </si>
  <si>
    <t>Қазақстан Республикасының Ұлттық Банкi / Национальный Банк Республики Казахстан.</t>
  </si>
  <si>
    <t>Охрана здоровья населения</t>
  </si>
  <si>
    <t>Отдел финансов района (города областного значения)</t>
  </si>
  <si>
    <t>Налоговые  поступления</t>
  </si>
  <si>
    <t xml:space="preserve">  </t>
  </si>
  <si>
    <t>Налоговые поступления</t>
  </si>
  <si>
    <t>СРАВНИТЕЛЬНЫЙ АНАЛИЗ ИСПОЛНЕНИЯ</t>
  </si>
  <si>
    <t>Субсидирование железнодорожных пассажирских перевозок по социально значимым межобластным сообщениям</t>
  </si>
  <si>
    <t>Поступления займов</t>
  </si>
  <si>
    <t>Ақпарат көзi: / Источник:</t>
  </si>
  <si>
    <t>корпоративтік табыс салығы</t>
  </si>
  <si>
    <t>жеке табыс салығы</t>
  </si>
  <si>
    <t>Министерство образования и науки Республики Казахстан</t>
  </si>
  <si>
    <t>Қазақстан Республикасы Үкіметінің алдындағы</t>
  </si>
  <si>
    <t>Мемлекеттік ұзақ мерзімді қазынашылық міндеттемелер</t>
  </si>
  <si>
    <t>Социальные отчисления в Государственный фонд социального страхования</t>
  </si>
  <si>
    <t xml:space="preserve">                  МЕМЛЕКЕТТІК   БЮДЖЕТ  /  ГОСУДАРСТВЕННЫЙ БЮДЖЕТ</t>
  </si>
  <si>
    <t>Договоры займа</t>
  </si>
  <si>
    <t>Здравоохранение</t>
  </si>
  <si>
    <t>4</t>
  </si>
  <si>
    <t xml:space="preserve">Солтүстік Қазақстан облысы </t>
  </si>
  <si>
    <t>Аппарат акима района (города областного значения)</t>
  </si>
  <si>
    <t>Поступления от реализации товаров (работ, услуг) государственными учреждениями, финансируемыми из государственного бюджета</t>
  </si>
  <si>
    <t>Планирование и статистическая деятельность</t>
  </si>
  <si>
    <t>Продажа земли</t>
  </si>
  <si>
    <t>Плата за воду</t>
  </si>
  <si>
    <t>Ішкі</t>
  </si>
  <si>
    <t>Внутренние</t>
  </si>
  <si>
    <t>II. ЗАТРАТЫ</t>
  </si>
  <si>
    <t>Басқа да облигациялар мен векселдер</t>
  </si>
  <si>
    <t>Валюта және депозиттер</t>
  </si>
  <si>
    <t xml:space="preserve">әкімшілік жазаға тартылған бақылау объектілері лауазымды тұлғаларының саны </t>
  </si>
  <si>
    <t xml:space="preserve">   Бюджеттік кредиттер</t>
  </si>
  <si>
    <t>Приобретение финансовых активов</t>
  </si>
  <si>
    <t>Субвенции областным бюджетам</t>
  </si>
  <si>
    <t>внешний:</t>
  </si>
  <si>
    <t>1.2.1</t>
  </si>
  <si>
    <t>1.2.2</t>
  </si>
  <si>
    <t>1.2.3</t>
  </si>
  <si>
    <t>Дополнительные денежные выплаты</t>
  </si>
  <si>
    <t>Строительство дорог</t>
  </si>
  <si>
    <t>I. Общая сумма приобретенных финансовых активов (расходы бюджета, связанные с операциями по приобретению в государственную собственность долей участия, ценных бумаг юридических лиц)</t>
  </si>
  <si>
    <t>из них:</t>
  </si>
  <si>
    <t>Министерство иностранных дел Республики Казахстан</t>
  </si>
  <si>
    <t>Финансовая  деятельность</t>
  </si>
  <si>
    <t>Тіркелген салық</t>
  </si>
  <si>
    <t>Западно-Казахстанская область</t>
  </si>
  <si>
    <t xml:space="preserve">18-кесте </t>
  </si>
  <si>
    <t>Таблица 18</t>
  </si>
  <si>
    <t xml:space="preserve">  Поступления от продажи основного капитала</t>
  </si>
  <si>
    <t>Наименование программы</t>
  </si>
  <si>
    <t>Поступления части чистого дохода государственных предприятий</t>
  </si>
  <si>
    <t>Водное хозяйство</t>
  </si>
  <si>
    <t xml:space="preserve">Жамбыл облысы       </t>
  </si>
  <si>
    <t>Қоршаған ортаны ластағаны үшін төленетін төлем</t>
  </si>
  <si>
    <t>Прочие обязательства</t>
  </si>
  <si>
    <t>Отдел образования, физической культуры и спорта района (города областного значения)</t>
  </si>
  <si>
    <t>6</t>
  </si>
  <si>
    <t>2.1. жалақы бойынша берешек</t>
  </si>
  <si>
    <t>2)  государственных учреждений и государственных предприятий в виде имущественного комплекса, а также иного государственного имущества</t>
  </si>
  <si>
    <t>Индивидуальный подоходный налог с физических лиц, осуществляющих деятельность по разовым талонам и с доходов, не облагаемых у источников выплаты</t>
  </si>
  <si>
    <t xml:space="preserve">с долей государства в уставном капитале 100%   </t>
  </si>
  <si>
    <t>-</t>
  </si>
  <si>
    <t xml:space="preserve">2-кесте  </t>
  </si>
  <si>
    <t>Таблица   2</t>
  </si>
  <si>
    <t>Жеке тұлғалар мүлкіне салынатын салық</t>
  </si>
  <si>
    <t xml:space="preserve">II.I.  Контроль государственных учреждений </t>
  </si>
  <si>
    <t>III. Контроль других юридических и физических лиц - объектов контроля</t>
  </si>
  <si>
    <t>I. Бақылау ауқымы</t>
  </si>
  <si>
    <t xml:space="preserve">әкімшілік жаза қолданылды                                                                                                                                                               </t>
  </si>
  <si>
    <t xml:space="preserve">заңнамаларды, қаулыларды және мәслихаттар мен әкімдердің шешімдерін анықталған бұзудың жалпы сомасы </t>
  </si>
  <si>
    <t>Поступления от реализации конфискованного имущества, имущества, безвозмездно перешедшего в установленном порядке в республиканскую собственность, в том числе товаров и транспортных средств,  оформленных в таможенном режиме отказа в пользу государства</t>
  </si>
  <si>
    <t xml:space="preserve">внешний </t>
  </si>
  <si>
    <t xml:space="preserve">Павлодар облысы         </t>
  </si>
  <si>
    <t>Услуги по координации внешнеполитической деятельности</t>
  </si>
  <si>
    <t>Другие текущие затраты</t>
  </si>
  <si>
    <t>Продажа земли и нематериальных активов</t>
  </si>
  <si>
    <t>Управление энергетики и жилищно-коммунального хозяйства области</t>
  </si>
  <si>
    <t>Акциздер</t>
  </si>
  <si>
    <t>Бір реттік талон бойынша қызметін жүзеге асыратын жеке тұлғалардан және төлем көздеріне салынбайтын табыстан алынатын</t>
  </si>
  <si>
    <t>Услуги по обеспечению контроля за исполнением республиканского бюджета</t>
  </si>
  <si>
    <t>Отдел внутренней политики, культуры и развития языков района (города областного значения)</t>
  </si>
  <si>
    <t>жарғылық капиталында 25% және одан аз пайыз мемлекет үлесі бар</t>
  </si>
  <si>
    <t xml:space="preserve"> - олардың сомасы </t>
  </si>
  <si>
    <t>Транспорт и коммуникации</t>
  </si>
  <si>
    <t>Автомобильный транспорт</t>
  </si>
  <si>
    <t xml:space="preserve">   в том числе:</t>
  </si>
  <si>
    <t>2. Задолженность республиканского бюджета</t>
  </si>
  <si>
    <t xml:space="preserve">   15. Трансферттер</t>
  </si>
  <si>
    <t>ПОСТУПЛЕНИЯ</t>
  </si>
  <si>
    <t>Погашение бюджетных кредитов</t>
  </si>
  <si>
    <t xml:space="preserve">   Внешнее</t>
  </si>
  <si>
    <t>Административные штрафы, пени, санкции, взыскания, налагаемые департаментами внутренних дел областей, города республиканского значения, столицы, их территориальными подразделениями, финансируемыми из местного бюджета</t>
  </si>
  <si>
    <t>Атырау облысының облыстық бюджетiнен  алынатын бюджеттік алу</t>
  </si>
  <si>
    <t>Заграничные командировки</t>
  </si>
  <si>
    <t>Туризм</t>
  </si>
  <si>
    <t>Ішкі бюджеттік кредиттер</t>
  </si>
  <si>
    <t>бақылаумен қамтылған объектілердің саны, барлығы</t>
  </si>
  <si>
    <t>Таможенные пошлины на вывозимые товары</t>
  </si>
  <si>
    <t xml:space="preserve">   Поступление</t>
  </si>
  <si>
    <t>Жеке тұлғаларға берілетін трансферттер</t>
  </si>
  <si>
    <t>Субвенции из республиканского бюджета</t>
  </si>
  <si>
    <t>1</t>
  </si>
  <si>
    <t>Валюта и депозиты</t>
  </si>
  <si>
    <t>Костанайская область</t>
  </si>
  <si>
    <t>II. Бюджетті бақылау</t>
  </si>
  <si>
    <t>II. Контроль бюджета</t>
  </si>
  <si>
    <t>2.1</t>
  </si>
  <si>
    <t xml:space="preserve">внутренний </t>
  </si>
  <si>
    <t>2.2</t>
  </si>
  <si>
    <t>СВЕДЕНИЯ ОБ ИТОГАХ КОНТРОЛЯ, ПРОВЕДЕННОГО КОМИТЕТОМ ФИНАНСОВОГО КОНТРОЛЯ  МИНИСТЕРСТВА ФИНАНСОВ РЕСПУБЛИКИ КАЗАХСТАН</t>
  </si>
  <si>
    <t>1.2.6</t>
  </si>
  <si>
    <t>Социальное обеспечение</t>
  </si>
  <si>
    <t>(млн. тенге)</t>
  </si>
  <si>
    <t>Аппарат маслихата города республиканского значения, столицы</t>
  </si>
  <si>
    <t>Таблица 19</t>
  </si>
  <si>
    <t xml:space="preserve">1. Жергілікті бюджеттердің берешегі </t>
  </si>
  <si>
    <t>Ақмола</t>
  </si>
  <si>
    <t xml:space="preserve">Атырау облысы           </t>
  </si>
  <si>
    <t>Погашение основного долга по государственным эмиссионным ценным бумагам, размещенным на  внутреннем рынке</t>
  </si>
  <si>
    <t>Управление делами Президента Республики Казахстан</t>
  </si>
  <si>
    <t>Оплата услуг связи</t>
  </si>
  <si>
    <t>Сектор государственного управления</t>
  </si>
  <si>
    <t>Орталық банк</t>
  </si>
  <si>
    <t>Павлодар облысы</t>
  </si>
  <si>
    <t>Управление по развитию языков области</t>
  </si>
  <si>
    <t>Жер участкелерін пайдаланғаны үшін төлем</t>
  </si>
  <si>
    <t>Плата за  лесные пользования</t>
  </si>
  <si>
    <t>II.I.  Мемлекеттік мекемелерді бақылау</t>
  </si>
  <si>
    <t>Информационное пространство</t>
  </si>
  <si>
    <t xml:space="preserve">                                                                                                                                                                                                                                                                                                                                                                                                                                                                                                                                                                                                                                                                                                                                                                                                                                                                                                                                                                                                                                                                                                                                                                                                                                                                                                                                                                                                                                                                                                                                                                                                                                                                                                                                                                                                                                                                                                                                                                                                                                                                                                                                                                                                                                                                                                                                                                                                                                                                                     </t>
  </si>
  <si>
    <t>V. Түсімдер мен аударымдар сальдосы</t>
  </si>
  <si>
    <r>
      <t>Қазақстан Республикасы жергілікті атқарушы органдарының борышы</t>
    </r>
    <r>
      <rPr>
        <b/>
        <vertAlign val="superscript"/>
        <sz val="10"/>
        <rFont val="Arial"/>
        <family val="2"/>
        <charset val="204"/>
      </rPr>
      <t xml:space="preserve">2 </t>
    </r>
  </si>
  <si>
    <t xml:space="preserve">Сатып алу тәсілі                                           </t>
  </si>
  <si>
    <t>Управление координации занятости и социальных  программ области</t>
  </si>
  <si>
    <t>Оздоровление, реабилитация и организация отдыха детей</t>
  </si>
  <si>
    <t>өткен жылдың тиiстi кезеңiне                                                    %-бен</t>
  </si>
  <si>
    <t>Бюджеттік сыныптама кодтары/ Коды  бюджетной  классификации</t>
  </si>
  <si>
    <t>жылдық/ годовой</t>
  </si>
  <si>
    <t>Административные штрафы, пени, санкции, взыскания, налагаемые Национальным Банком Республики Казахстан, за исключением поступлений от организаций нефтяного сектора</t>
  </si>
  <si>
    <t>Жилищное хозяйство</t>
  </si>
  <si>
    <t>Жилищно-коммунальное хозяйство</t>
  </si>
  <si>
    <t xml:space="preserve"> оның ішінде, шетелдік  өнiм берушілерден/      в том числе у зарубежных поставщиков</t>
  </si>
  <si>
    <t>Жүргізілген сатып алу жиыны</t>
  </si>
  <si>
    <t xml:space="preserve">Баға ұсыныстарын сұрату тәсілімен жүргізілген мемлекеттік сатып алу </t>
  </si>
  <si>
    <t>Управление образования области</t>
  </si>
  <si>
    <t>ДАННЫЕ О ПРОВЕДЕННЫХ ГОСУДАРСТВЕННЫХ</t>
  </si>
  <si>
    <t>Управление природных ресурсов и регулирования природопользования города республиканского значения, столицы</t>
  </si>
  <si>
    <t>Долг Национального Банка Республики Казахстан</t>
  </si>
  <si>
    <r>
      <t>Долг местных исполнительных органов Республики Казахстан</t>
    </r>
    <r>
      <rPr>
        <b/>
        <vertAlign val="superscript"/>
        <sz val="10"/>
        <rFont val="Arial"/>
        <family val="2"/>
        <charset val="204"/>
      </rPr>
      <t>2</t>
    </r>
    <r>
      <rPr>
        <b/>
        <sz val="10"/>
        <rFont val="Arial"/>
        <family val="2"/>
        <charset val="204"/>
      </rPr>
      <t xml:space="preserve"> </t>
    </r>
  </si>
  <si>
    <t>ДОХОДЫ</t>
  </si>
  <si>
    <t>Поступления  трансфертов</t>
  </si>
  <si>
    <t xml:space="preserve">   _____________________________жылға арналған</t>
  </si>
  <si>
    <t>Управление архитектуры и градостроительства области</t>
  </si>
  <si>
    <t>Қостанай облысы</t>
  </si>
  <si>
    <t>Дефицит (-) / профицит (+) госбюджета, млрд.тенге</t>
  </si>
  <si>
    <t xml:space="preserve">   9. Отын-энергетика кешені және жер қойнауын пайдалану</t>
  </si>
  <si>
    <t xml:space="preserve">ҚАЗАҚСТАН РЕСПУБЛИКАСЫНЫҢ МЕМЛЕКЕТТІК ЖӘНЕ МЕМЛЕКЕТ </t>
  </si>
  <si>
    <t>Қызылорда облысы</t>
  </si>
  <si>
    <t>Мемлекеттік ұзақ мерзімді индекстельген қазынашылық облигациялары</t>
  </si>
  <si>
    <t>Таблица 6</t>
  </si>
  <si>
    <t>Поступления от продажи республиканских государственных учреждений и государственных предприятий в виде имущественного комплекса, иного государственного имущества, находящегося в оперативном управлении или хозяйственном введении республиканских государственных предприятий</t>
  </si>
  <si>
    <t>III. ЧИСТОЕ БЮДЖЕТНОЕ КРЕДИТОВАНИЕ</t>
  </si>
  <si>
    <t>V. БЮДЖЕТ ТАПШЫЛЫҒЫ (ПРОФИЦИТІ)</t>
  </si>
  <si>
    <t>VI. БЮДЖЕТТІҢ ТАПШЫЛЫҒЫН ҚАРЖЫЛАНДЫРУ (ПРОФИЦИТТІ ПАЙДАЛАНУ)</t>
  </si>
  <si>
    <t>Конкурс тәсілімен жүргізілген мемлекеттік сатып алу.                              Барлығы</t>
  </si>
  <si>
    <t>оның ішінде екі сатылы рәсімдерді пайдаланып</t>
  </si>
  <si>
    <t>Управление сельского хозяйства области</t>
  </si>
  <si>
    <t>Прочие услуги  в сфере промышленности, архитектурной, градостроительной и строительной деятельности</t>
  </si>
  <si>
    <r>
      <t>Қазақстан Республикасы Ұлттық банкінің борышы</t>
    </r>
    <r>
      <rPr>
        <b/>
        <vertAlign val="superscript"/>
        <sz val="10"/>
        <rFont val="Arial"/>
        <family val="2"/>
        <charset val="204"/>
      </rPr>
      <t xml:space="preserve"> </t>
    </r>
  </si>
  <si>
    <t>Ескерту / Примечание:</t>
  </si>
  <si>
    <t>Подготовка специалистов в организациях технического и профессионального, послесреднего образования</t>
  </si>
  <si>
    <t>Таблица 12.1</t>
  </si>
  <si>
    <t>Управление строительства, пассажирского транспорта и автомобильных дорог области</t>
  </si>
  <si>
    <t>Управление внутренней политики города республиканского значения, столицы</t>
  </si>
  <si>
    <t>Управление образования города республиканского значения, столицы</t>
  </si>
  <si>
    <t>Государственные долгосрочные индексированные казначейские обязательства</t>
  </si>
  <si>
    <t>финансовые нарушения</t>
  </si>
  <si>
    <t xml:space="preserve">  10. Сельское, водное, лесное, рыбное хозяйство, особо охраняемые природные территории, охрана окружающей среды и животного мира, земельные отношения </t>
  </si>
  <si>
    <t xml:space="preserve">   13. Басқалар</t>
  </si>
  <si>
    <t>IV. ҚР Ұлттық қорының ҚБШ-сына аударымдар</t>
  </si>
  <si>
    <t>Налоговые  поступления от  организаций  нефтяного  сектора  по  утвержденному  перечню</t>
  </si>
  <si>
    <t>КІРІСТЕР</t>
  </si>
  <si>
    <t>сумма подлежащих восстановлению и возмещению в бюджет средств, всего</t>
  </si>
  <si>
    <t>ережелерді, шарттар мен рәсімдерді сақтау кезінде анықталған жолсыздықтар</t>
  </si>
  <si>
    <t>Ақмола облысы</t>
  </si>
  <si>
    <t>Техническое и профессиональное, послесреднее образование</t>
  </si>
  <si>
    <t>Таблица 20</t>
  </si>
  <si>
    <t xml:space="preserve">20-кесте </t>
  </si>
  <si>
    <t>Таблица 15</t>
  </si>
  <si>
    <t xml:space="preserve">                                                Таблица 16</t>
  </si>
  <si>
    <t>барлығы/                   всего</t>
  </si>
  <si>
    <t>Управление экономики и бюджетного планирования области</t>
  </si>
  <si>
    <t>Управление финансов области</t>
  </si>
  <si>
    <t>Государственные долгосрочные сберегательные казначейские обязательства</t>
  </si>
  <si>
    <t>I. Кiрiстер</t>
  </si>
  <si>
    <t>Государственные закупки, проведенные способом конкурса. Всего</t>
  </si>
  <si>
    <t>Государственные закупки, проведенные способом запроса ценовых предложений</t>
  </si>
  <si>
    <t>131</t>
  </si>
  <si>
    <t>135</t>
  </si>
  <si>
    <t>136</t>
  </si>
  <si>
    <t>Оплата прочих услуг и работ</t>
  </si>
  <si>
    <t>Строительство новых объектов и реконструкция имеющихся объектов</t>
  </si>
  <si>
    <t>Отын, жанар-жағар май материалдарын  сатып алу</t>
  </si>
  <si>
    <t>Жаңа объектілерді салу және қолдағы объектілерді реконструкциялау</t>
  </si>
  <si>
    <t>Отдел предпринимательства, сельского хозяйства и ветеринарии района (города областного значения)</t>
  </si>
  <si>
    <t>Таблица 9</t>
  </si>
  <si>
    <t>оның ішінде шетелдік өнiм берушілер/               в том числе зарубежных поставщиков</t>
  </si>
  <si>
    <t>VI. ФИНАНСИРОВАНИЕ ДЕФИЦИТА (ИСПОЛЬЗОВАНИЕ ПРОФИЦИТА) БЮДЖЕТА</t>
  </si>
  <si>
    <t>V. Сальдо поступлений и переводов</t>
  </si>
  <si>
    <t>VI. Қаржы жылының басына ҚР Ұлттық қорының ҚБШ-сындағы ақша қалдығы</t>
  </si>
  <si>
    <t>өткен жылдың тиiстi кезеңiне                                         %-бен</t>
  </si>
  <si>
    <t xml:space="preserve">   11. Өнеркәсiп, сәулет, қала құрылысы және құрылыс қызметі </t>
  </si>
  <si>
    <t>ПОГАШЕНИЕ ЗАЙМОВ</t>
  </si>
  <si>
    <t>Переподготовка и повышение квалификации специалистов</t>
  </si>
  <si>
    <t>қалпына келтіруге және бюджетке өтеуге жататын қаражат сомасы, барлығы</t>
  </si>
  <si>
    <t>Поступления  от  продажи  основного капитала</t>
  </si>
  <si>
    <t>Высшее и послевузовское образование</t>
  </si>
  <si>
    <t xml:space="preserve">өткізілген сатып алу/ проведенных закупок </t>
  </si>
  <si>
    <t>VI. Остаток денег на КСН Национального  фонда РК на начало финансового года</t>
  </si>
  <si>
    <t>Материально-техническое оснащение государственных предприятий</t>
  </si>
  <si>
    <t>Таможенные пошлины на ввозимые товары и (или) ввозные таможенные пошлины, обязанность по уплате которых возникла до вступления в силу Соглашения об установлении и применении в таможенном союзе порядка зачисления и распределения ввозных таможенных пошлин (иных пошлин, налогов и сборов, имеющих эквивалентное действие)</t>
  </si>
  <si>
    <t>Өткізілген сатып алудан түскен шартты үнем (млн.теңге)/ Условная экономия от проведенных закупок (млн.тенге)</t>
  </si>
  <si>
    <t xml:space="preserve"> Способ закупок   </t>
  </si>
  <si>
    <t xml:space="preserve">  акцизы</t>
  </si>
  <si>
    <t>Сатып алудың жалпы көлемі, (млн.теңге)/                                 Общий объем закупок,  (млн.тенге)</t>
  </si>
  <si>
    <t>Таблица 12.16</t>
  </si>
  <si>
    <t>30-кесте</t>
  </si>
  <si>
    <r>
      <t>1</t>
    </r>
    <r>
      <rPr>
        <sz val="12"/>
        <rFont val="Arial Cyr"/>
        <charset val="204"/>
      </rPr>
      <t xml:space="preserve">- Халықаралық Валюта Қорының әдіснамасы бойынша / По методологии Международного Валютного Фонда. </t>
    </r>
  </si>
  <si>
    <t>Өзге міндеттемелер</t>
  </si>
  <si>
    <t>Управление строительства области</t>
  </si>
  <si>
    <t>қаржылық жолсыздықтар</t>
  </si>
  <si>
    <t>Выплаты вознаграждений по внешним займам</t>
  </si>
  <si>
    <t>I. Доходы</t>
  </si>
  <si>
    <t>Таможенные платежи</t>
  </si>
  <si>
    <r>
      <t xml:space="preserve">Мемлекеттік борыш </t>
    </r>
    <r>
      <rPr>
        <b/>
        <vertAlign val="superscript"/>
        <sz val="10"/>
        <rFont val="Arial"/>
        <family val="2"/>
        <charset val="204"/>
      </rPr>
      <t>1</t>
    </r>
  </si>
  <si>
    <r>
      <t xml:space="preserve">Государственный долг </t>
    </r>
    <r>
      <rPr>
        <b/>
        <vertAlign val="superscript"/>
        <sz val="10"/>
        <rFont val="Arial"/>
        <family val="2"/>
        <charset val="204"/>
      </rPr>
      <t>1</t>
    </r>
  </si>
  <si>
    <t>Управление пассажирского транспорта и автомобильных дорог области</t>
  </si>
  <si>
    <t>қаржылық активтерді қолданумен байланысты жолсыздықтар</t>
  </si>
  <si>
    <t>Управление архитектуры и градостроительства города республиканского значения, столицы</t>
  </si>
  <si>
    <t>Налог на игорный бизнес</t>
  </si>
  <si>
    <t xml:space="preserve">Движение  денег  на  контрольном счете  наличности Национального  фонда  Республики Казахстан </t>
  </si>
  <si>
    <t>Управление строительства города республиканского значения, столицы</t>
  </si>
  <si>
    <t>Административные штрафы, пени, санкции, взыскания, налагаемые Министерством внутренних дел Республики Казахстан, его территориальными органами финансируемые из республиканского бюджета , за исключением поступлений от организаций нефтяного сектора</t>
  </si>
  <si>
    <t>Вознаграждения по депозитам Правительства Республики Казахстан в Национальном Банке Республики Казахстан</t>
  </si>
  <si>
    <t>Выполнение обязательств по государственным гарантиям</t>
  </si>
  <si>
    <t xml:space="preserve">  социальный налог</t>
  </si>
  <si>
    <t xml:space="preserve">  налог на добавленную стоимость</t>
  </si>
  <si>
    <t>Управление по вопросам молодежной политики области</t>
  </si>
  <si>
    <t>Поступления от продажи коммунальных государственных учреждений и государственных предприятий в виде имущественного комплекса, иного государственного имущества, находящегося в оперативном управлении или хозяйственном ведении коммунальных государственных предприятий</t>
  </si>
  <si>
    <t>Управление природных ресурсов и регулирования природопользования области</t>
  </si>
  <si>
    <t>Управление здравоохранения области</t>
  </si>
  <si>
    <t>Бір көзден алу тәсілімен жүргізілген мемлекеттік сатып алу. Барлығы</t>
  </si>
  <si>
    <t>Государственные закупки, осуществленные без применения норм Закона</t>
  </si>
  <si>
    <t>оның ішінде қалпына келтірілген және бюджетке өтелген қаражат, барлығы</t>
  </si>
  <si>
    <t>Мемлекеттік кепілдіктер бойынша міндеттемелерді орындау</t>
  </si>
  <si>
    <t>VII. Есепті кезеңнің соңына ҚР Ұлттық қорының ҚБШ-сындағы ақша қалдығы</t>
  </si>
  <si>
    <t>Управление здравоохранения города республиканского значения, столицы</t>
  </si>
  <si>
    <t>Административные штрафы, пени, санкции, взыскания, налагаемые Министерством юстиции Республики Казахстан, его территориальными органами финансируемые из республиканского бюджета, за исключением поступлений от организаций нефтяного сектора</t>
  </si>
  <si>
    <t>мерзiмдiлiгi: жартыжылдық, жылдық / периодичность:  полугодовая, годовая</t>
  </si>
  <si>
    <t>завышение доходов бюджета</t>
  </si>
  <si>
    <t xml:space="preserve"> Нарықтық құны (АҚШ долл.)/                                   Рыночная стоимость                          (в долл. США)</t>
  </si>
  <si>
    <t>Административные штрафы, пени, санкции, взыскания, налагаемые Министерством сельского хозяйства Республики Казахстан, его территориальными органами финансируемые из республиканского бюджета , за исключением поступлений от организаций нефтяного сектора</t>
  </si>
  <si>
    <t>Поддержка развития массового спорта и национальных видов спорта</t>
  </si>
  <si>
    <t>2 - тоқсан/          2-й квартал</t>
  </si>
  <si>
    <t>Батыс Қазақстан облысы</t>
  </si>
  <si>
    <t>Штрафы, пени, санкции, взыскания по бюджетным кредитам (займам),  выданным из местного бюджета специализированным организациям, физическим лицам</t>
  </si>
  <si>
    <t>Мұнай секторын ұйымдастырудан түскен салықтық емес түсімдер</t>
  </si>
  <si>
    <t xml:space="preserve">Неналоговые поступления от организаций нефтяного сектора </t>
  </si>
  <si>
    <t>Негізгі капиталды сатудан түскен түсімдер</t>
  </si>
  <si>
    <t>Қазақстан Республикасының Ұлттық Банкi / Национальный Банк Республики Казахстан</t>
  </si>
  <si>
    <t>нарушения, выявленные при соблюдении правил, условий и процедур</t>
  </si>
  <si>
    <r>
      <t>СЕКТОРЛАР МЕН РЕЗИДЕНТТІК КЕРЕК-ЖАРАҚ ҮЛГІСІ БОЙЫНША БЮДЖЕТТЕН ҚАРЖЫЛАНДЫРУ /</t>
    </r>
    <r>
      <rPr>
        <b/>
        <vertAlign val="superscript"/>
        <sz val="12"/>
        <rFont val="Arial Cyr"/>
        <charset val="204"/>
      </rPr>
      <t xml:space="preserve"> </t>
    </r>
    <r>
      <rPr>
        <b/>
        <sz val="12"/>
        <rFont val="Arial Cyr"/>
        <charset val="204"/>
      </rPr>
      <t xml:space="preserve"> </t>
    </r>
  </si>
  <si>
    <t>Начальное, основное среднее и общее среднее образование</t>
  </si>
  <si>
    <t>Капитальный ремонт помещений, зданий, сооружений государственных предприятий</t>
  </si>
  <si>
    <t>Мемлекеттік кәсіпорындарды материалдық-техникалық жарақтандыру</t>
  </si>
  <si>
    <t xml:space="preserve">   саны</t>
  </si>
  <si>
    <t xml:space="preserve">   сомасы</t>
  </si>
  <si>
    <t xml:space="preserve"> - салық органдарына</t>
  </si>
  <si>
    <t xml:space="preserve">ҚАЗАҚСТАН РЕСПУБЛИКАСЫНЫҢ ҰЛТТЫҚ ҚОРЫ </t>
  </si>
  <si>
    <t>Тұрақтандыру портфелі</t>
  </si>
  <si>
    <t>Құрал түрі</t>
  </si>
  <si>
    <t>Итого проведено закупок</t>
  </si>
  <si>
    <t>Административные штрафы, пени, санкции, взыскания, налагаемые Министерством образования и науки Республики Казахстан, его территориальными органами финансируемые из республиканского бюджета , за исключением поступлений от организаций нефтяного сектора</t>
  </si>
  <si>
    <t>занижение доходов бюджета</t>
  </si>
  <si>
    <t>Приобретение транспортных средств</t>
  </si>
  <si>
    <t>Приобретение машин, оборудования, инструментов, производственного и хозяйственного инвентаря</t>
  </si>
  <si>
    <t>Приобретение прочих основных средств</t>
  </si>
  <si>
    <t>Капитальный ремонт помещений, зданий, сооружений, передаточных устройств</t>
  </si>
  <si>
    <t>132</t>
  </si>
  <si>
    <t>Общеобразовательное обучение в специализированных организациях образования</t>
  </si>
  <si>
    <t>Выплаты вознаграждений по внешним займам Правительства Республики Казахстан</t>
  </si>
  <si>
    <t>Выплаты вознаграждений по внутренним займам Правительства Республики Казахстан</t>
  </si>
  <si>
    <t>Управление по развитию языков, архивов и документации города республиканского значения, столицы</t>
  </si>
  <si>
    <t>Таблица 12.10</t>
  </si>
  <si>
    <t>Таблица 12.11</t>
  </si>
  <si>
    <t>Таблица 12.2</t>
  </si>
  <si>
    <t>Таблица 12.3</t>
  </si>
  <si>
    <t>Таблица 12.4</t>
  </si>
  <si>
    <t>Выплаты вознаграждений по внутренним займам</t>
  </si>
  <si>
    <t>Доходы в госбюджет, млрд.тенге</t>
  </si>
  <si>
    <t>Управление предпринимательства и промышленности города республиканского значения, столицы</t>
  </si>
  <si>
    <t>Управление занятости и социальных программ города республиканского значения, столицы</t>
  </si>
  <si>
    <t>Обеспечение внешней разведки</t>
  </si>
  <si>
    <t>Среднемесячная номинальная заработная плата 1 работника, тенге</t>
  </si>
  <si>
    <t>Государственные закупки, проведенные способом из одного источника. Всего</t>
  </si>
  <si>
    <t>Таблица 12.15</t>
  </si>
  <si>
    <t>Отдел ветеринарии района (города областного значения)</t>
  </si>
  <si>
    <t>из них восстановлено и возмещено в бюджет,  всего</t>
  </si>
  <si>
    <t>Кредитное агентство Правительства Германии</t>
  </si>
  <si>
    <t>ІІІ. ҚР Ұлттық қорының ҚБШ-на түскен түсімдер жиыны</t>
  </si>
  <si>
    <t>IV. Переводы с  КСН  Национального  фонда  РК</t>
  </si>
  <si>
    <t>Государственные закупки, проведенные способом аукциона</t>
  </si>
  <si>
    <t>в т.ч. по государственным закупкам способом аукциона, признанных несостоявшимися</t>
  </si>
  <si>
    <t xml:space="preserve">Аукционмен сұрату тәсілімен жүргізілген мемлекеттік сатып алу </t>
  </si>
  <si>
    <t xml:space="preserve">оның ішінде дәрменсіз деп танылған аукционмен тәсілімен мемлекеттік сатып алу бойынша </t>
  </si>
  <si>
    <t>Чистое бюджетное кредитование,                              млрд. тенге</t>
  </si>
  <si>
    <t>Саны/                                                                      Количество</t>
  </si>
  <si>
    <t>жеңіп шыққан өнiм берушілер/ поставщиков-победителей</t>
  </si>
  <si>
    <t xml:space="preserve">сумма выявленных нарушений бюджетного законодательства, всего </t>
  </si>
  <si>
    <t>Коммунальное хозяйство</t>
  </si>
  <si>
    <t>Мемлекеттік ұзақ мерзімді жинақ қазынашылық міндеттемелер</t>
  </si>
  <si>
    <t>III. Итого поступлений на КСН Национального фонда РК</t>
  </si>
  <si>
    <t>Таблица 12.12</t>
  </si>
  <si>
    <t>Таблица 12.13</t>
  </si>
  <si>
    <t xml:space="preserve">Сауда балансының сальдосы,                                  млн. АҚШ долл. </t>
  </si>
  <si>
    <t>Управление предпринимательства и промышленности области</t>
  </si>
  <si>
    <t>Қарағанды облысы</t>
  </si>
  <si>
    <t>Промышленность, архитектурная, градостроительная и строительная деятельность</t>
  </si>
  <si>
    <t>Управление внутренней политики области</t>
  </si>
  <si>
    <t>Управление культуры области</t>
  </si>
  <si>
    <t>Служба внешней разведки Республики Казахстан «Сырбар»</t>
  </si>
  <si>
    <t>БЮДЖЕТТІК КРЕДИТТЕР</t>
  </si>
  <si>
    <t>Таблица 30</t>
  </si>
  <si>
    <t xml:space="preserve">28-кесте </t>
  </si>
  <si>
    <t xml:space="preserve">25 -кесте </t>
  </si>
  <si>
    <t xml:space="preserve">23- кесте  </t>
  </si>
  <si>
    <t>21- кесте</t>
  </si>
  <si>
    <t>22 - кесте</t>
  </si>
  <si>
    <t xml:space="preserve">                              Таблица 22</t>
  </si>
  <si>
    <t xml:space="preserve">  корпоративный подоходный налог</t>
  </si>
  <si>
    <t xml:space="preserve">  индивидуальный подоходный налог</t>
  </si>
  <si>
    <t>Германия Үкіметінің кредиттік агенттігі</t>
  </si>
  <si>
    <t>Погашение правительственного долга</t>
  </si>
  <si>
    <t>Таблица 28</t>
  </si>
  <si>
    <t>Государственные специальные среднесрочные казначейские обязательства для физических лиц</t>
  </si>
  <si>
    <t>010</t>
  </si>
  <si>
    <t>Плата за эмиссии в окружающую среду</t>
  </si>
  <si>
    <t>IV. САЛЬДО ПО ОПЕРАЦИЯМ С ФИНАНСОВЫМИ АКТИВАМИ</t>
  </si>
  <si>
    <t>V. БЮДЖЕТ ТАПШЫЛЫҒЫ  (ПРОФИЦИТІ)</t>
  </si>
  <si>
    <t>III. ТАЗА БЮДЖЕТТІК КРЕДИТ БЕРУ</t>
  </si>
  <si>
    <t>V. ДЕФИЦИТ (ПРОФИЦИТ) БЮДЖЕТА</t>
  </si>
  <si>
    <t>Управление экономики и бюджетного планирования города республиканского значения, столицы</t>
  </si>
  <si>
    <t>Лесное хозяйство</t>
  </si>
  <si>
    <t>ИСПОЛНЕНИЕ РЕСПУБЛИКАНСКОГО БЮДЖЕТА</t>
  </si>
  <si>
    <t>ПОРТФЕЛІНІҢ ҚҰРАМЫ ЖӘНЕ ОНЫҢ АКТИВТЕРІН БӨЛУ</t>
  </si>
  <si>
    <t xml:space="preserve">   10. Ауыл, су, орман, балық шаруашылығы, ерекше қорғалатын табиғи аумақтар, қоршаған ортаны және жануарлар дүниесін қорғау, жер қатынастары</t>
  </si>
  <si>
    <t>Заң нормасының қолданбай жүзеге асырылған мемлекеттік сатып алу</t>
  </si>
  <si>
    <t>ұлттық холдингтар</t>
  </si>
  <si>
    <t>национальные холдинги</t>
  </si>
  <si>
    <t>Государственные закупки, проведенные через открытые товарные биржи</t>
  </si>
  <si>
    <t>VII. Остаток  денег на КСН Национального  фонда РК на  конец  отчетного  периода</t>
  </si>
  <si>
    <t xml:space="preserve">                              Таблица 21</t>
  </si>
  <si>
    <t xml:space="preserve">анықталған бюджет заңнамасы жолсыздықтарының сомасы, барлығы </t>
  </si>
  <si>
    <t>Таможенные пошлины, налоги на ввозимые физическими лицами товары для личного пользования с применением единых ставок таможенных пошлин, налогов</t>
  </si>
  <si>
    <t>12.16-кесте</t>
  </si>
  <si>
    <t>Қосымша ақшалай төлемдер</t>
  </si>
  <si>
    <t>Өтемақы төлемдері</t>
  </si>
  <si>
    <t xml:space="preserve"> Қазақстан Республикасы Ұлттық қорының қолма-қол ақшасын бақылау шотындағы ақша қозғалысы туралы есеп</t>
  </si>
  <si>
    <t>Государственные долгосрочные  казначейские обязательства</t>
  </si>
  <si>
    <t>Топливо и энергетика</t>
  </si>
  <si>
    <t>Қарыздарды өтеу</t>
  </si>
  <si>
    <t>Оплата труда</t>
  </si>
  <si>
    <t>Таблица 12.5</t>
  </si>
  <si>
    <t>Таблица 12.6</t>
  </si>
  <si>
    <t>Таблица 12.7</t>
  </si>
  <si>
    <t>Таблица 12.8</t>
  </si>
  <si>
    <t>Таблица 12.9</t>
  </si>
  <si>
    <t>нарушения, связанные с использованием финансовых активов</t>
  </si>
  <si>
    <t>2 - тоқсан/      2-й квартал</t>
  </si>
  <si>
    <t>Отдел сельского хозяйства и ветеринарии района (города областного значения)</t>
  </si>
  <si>
    <t>Обеспечение хранения информации</t>
  </si>
  <si>
    <t>Продажа нематериальных активов</t>
  </si>
  <si>
    <t>өткен жылдың тиiстi кезеңiне                              %-бен</t>
  </si>
  <si>
    <t>Управление архивов и документации области</t>
  </si>
  <si>
    <t>БЮДЖЕТНЫЕ КРЕДИТЫ</t>
  </si>
  <si>
    <t>Аукционнан алынатын алым</t>
  </si>
  <si>
    <t>Сальдо торгового баланса,                                                        млн. долл. США</t>
  </si>
  <si>
    <t>IV. ҚАРЖЫЛЫҚ АКТИВТЕРМЕН БОЛАТЫН ОПЕРАЦИЯЛАР БОЙЫНША САЛЬДО</t>
  </si>
  <si>
    <t xml:space="preserve">Ашық тауар биржасы арқылы өткізілген мемлекеттік сатып алу </t>
  </si>
  <si>
    <t>Управление финансов города республиканского значения, столицы</t>
  </si>
  <si>
    <t>Түрлі салық түсімдері</t>
  </si>
  <si>
    <t>Налог на добычу полезных ископаемых</t>
  </si>
  <si>
    <t>Сатып алуға бөлемген сома/                                Сумма, выделенная                 для закупки (млн.тенге)</t>
  </si>
  <si>
    <t>Целевой вклад в АОО «Назарбаев Университет»</t>
  </si>
  <si>
    <t>Подготовка кадров в области культуры и искусства</t>
  </si>
  <si>
    <t>Реформирование системы здравоохранения</t>
  </si>
  <si>
    <t>Проведение государственной информационной политики</t>
  </si>
  <si>
    <t>Промышленность</t>
  </si>
  <si>
    <t>Регулирование экономической деятельности</t>
  </si>
  <si>
    <t>Услуги в сфере технического регулирования и метрологии</t>
  </si>
  <si>
    <t>ПРИОБРЕТЕНИЕ ФИНАНСОВЫХ АКТИВОВ</t>
  </si>
  <si>
    <t>Плата за сервитут по земельным участкам, находящихся в республиканской собственности</t>
  </si>
  <si>
    <t xml:space="preserve"> 2012 жыл/ 2012 год                    </t>
  </si>
  <si>
    <t>Доходы на доли участия в юридических лицах, находящиеся в государственной собственности</t>
  </si>
  <si>
    <t>Укрепление национальной статистической системы Республики Казахстан</t>
  </si>
  <si>
    <t>Воздушный транспорт</t>
  </si>
  <si>
    <t>Субсидирование регулярных внутренних авиаперевозок</t>
  </si>
  <si>
    <t>Субсидирование процентной ставки вознаграждения в рамках «Программы посткризисного восстановления (оздоровление конкурентоспособных предприятий)»</t>
  </si>
  <si>
    <t>Отдел жилищной инспекции района (города областного значения)</t>
  </si>
  <si>
    <t xml:space="preserve">бюджет кірістерінің азайтылуы </t>
  </si>
  <si>
    <t xml:space="preserve">бюджет кірістерінің көбеюі </t>
  </si>
  <si>
    <t>мәслихат шешім қабылдағанға дейін бюджет қаражаттарын пайдалану</t>
  </si>
  <si>
    <t>другие нарушения</t>
  </si>
  <si>
    <t xml:space="preserve"> - құқық қорғау органдарына</t>
  </si>
  <si>
    <t xml:space="preserve">   айыппұл сомасы:</t>
  </si>
  <si>
    <t xml:space="preserve">   сумма штрафов:</t>
  </si>
  <si>
    <t xml:space="preserve">   салынған</t>
  </si>
  <si>
    <t xml:space="preserve">   наложенных</t>
  </si>
  <si>
    <t xml:space="preserve">   бюджетке түскен</t>
  </si>
  <si>
    <t xml:space="preserve">   поступивших в бюджет</t>
  </si>
  <si>
    <t>МЕМЛЕКЕТТІҢ ҚАРЖЫЛЫҚ АКТИВТЕРІН САТЫП АЛУ ЖӘНЕ САТУ /ПРИОБРЕТЕНИЕ И ПРОДАЖА ФИНАНСОВЫХ АКТИВОВ ГОСУДАРСТВА</t>
  </si>
  <si>
    <t>(млн. теңге) / (млн. тенге)</t>
  </si>
  <si>
    <t>Республикалық меншік / Республиканская собственность</t>
  </si>
  <si>
    <t>Коммуналдық меншік / Коммунальная собственность</t>
  </si>
  <si>
    <t>2)  мүліктік кешен, сондай-ақ басқа мемлекеттік мүлік түріндегі мемлекеттік мекемелер және мемлекеттік кәсіпорындар</t>
  </si>
  <si>
    <t xml:space="preserve">3) кен өндіру және өңдеу саласына жататын республикалық меншіктегі мүлікті сатудан Қазақстан Республикасы Ұлттық қорына түсетін түсімдер </t>
  </si>
  <si>
    <t xml:space="preserve">3) поступления в Национальный фонд Республики Казахстан от продажи имущества республиканской собственности, относящегося к горнодобывающей и обрабатывающей отраслям </t>
  </si>
  <si>
    <t>Сбор за проезд автотранспортных средств по территории Республики Казахстан</t>
  </si>
  <si>
    <t>Управление туризма области</t>
  </si>
  <si>
    <t>Управление физической культуры и спорта области</t>
  </si>
  <si>
    <t>Отдел туризма района (города областного значения)</t>
  </si>
  <si>
    <t>Земельные отношения</t>
  </si>
  <si>
    <t>4 - тоқсан/          4-й квартал</t>
  </si>
  <si>
    <t>Доходы от аренды имущества, находящегося в коммунальной собственности области</t>
  </si>
  <si>
    <t>Административные штрафы, пени, санкции, взыскания, налагаемые государственными учреждениями, финансируемыми из областного бюджета</t>
  </si>
  <si>
    <t>Управление туризма города республиканского значения, столицы</t>
  </si>
  <si>
    <t>Управление физической культуры и спорта города республиканского значения, столицы</t>
  </si>
  <si>
    <t>Плата за размещение наружной (визуальной) рекламы на открытом пространстве за пределами помещений в городах республиканского значения, столице и на транспортных средствах, зарегистрированных в городах республиканского значения, столице</t>
  </si>
  <si>
    <t>Доходы от аренды имущества, находящегося в коммунальной собственности города республиканского значения, столицы</t>
  </si>
  <si>
    <t>Доходы от аренды жилищ из жилищного фонда, находящегося в коммунальной собственности города республиканского значения, столицы</t>
  </si>
  <si>
    <t>Доходы от аренды жилищ из жилищного фонда, находящегося в коммунальной собственности района (города областного значения), за исключением доходов от аренды государственного имущества, находящегося в управлении акимов города районного значения, села, поселка, сельского округа</t>
  </si>
  <si>
    <t>Аппарат акима района в городе, города районного значения, поселка, села, сельского округа</t>
  </si>
  <si>
    <t>Административные штрафы, пени, санкции, взыскания, налагаемые судебными исполнителями, судебными приставами и другими сотрудниками судов, уполномоченными председателем суда или председательствующим в заседании суда, за исключением поступлений от организаций нефтяного сектора и правонарушений в области налогообложения</t>
  </si>
  <si>
    <t>Управление предпринимательства и индустриально-инновационного развития области</t>
  </si>
  <si>
    <t>Управление по делам религий области</t>
  </si>
  <si>
    <t>Управление по инспекции труда области</t>
  </si>
  <si>
    <t>Управление культуры, архивов и документации области</t>
  </si>
  <si>
    <t>Управление государственных активов и закупок</t>
  </si>
  <si>
    <t>Управление предпринимательства области</t>
  </si>
  <si>
    <t>Управление промышленности и индустриально-инновационного развития области</t>
  </si>
  <si>
    <t>Управление предпринимательства и торговли области</t>
  </si>
  <si>
    <t>Управление индустриально-инновационного развития области</t>
  </si>
  <si>
    <t>Управление туризма и внешних связей области</t>
  </si>
  <si>
    <t>Управление строительства, архитектуры и градостроительства области</t>
  </si>
  <si>
    <t>Управление предпринимательства и туризма области</t>
  </si>
  <si>
    <t>Управление по контролю в сфере труда области</t>
  </si>
  <si>
    <t>Управление труда области</t>
  </si>
  <si>
    <t>Управление государственной инспекции труда области</t>
  </si>
  <si>
    <t>Управление экономики и финансов области</t>
  </si>
  <si>
    <t>Управление коммунального хозяйства города Астаны</t>
  </si>
  <si>
    <t>Управление по делам религий города республиканского значения, столицы</t>
  </si>
  <si>
    <t>Управление энергетики города Астаны</t>
  </si>
  <si>
    <t>Управление государственной инспекции труда и миграции города Алматы</t>
  </si>
  <si>
    <t>Отдел жилищно-коммунального хозяйства и жилищной инспекции района (города областного значения)</t>
  </si>
  <si>
    <t>Отдел предпринимательства, промышленности и туризма района (города областного значения)</t>
  </si>
  <si>
    <t>Отдел предпринимательства и промышленности района (города областного значения)</t>
  </si>
  <si>
    <t>Отдел жилищно-коммунального хозяйства района (города областного значения)</t>
  </si>
  <si>
    <t>Отдел земельных  отношений и сельского хозяйства района (города областного значения)</t>
  </si>
  <si>
    <t>3 - тоқсан/          3-й квартал</t>
  </si>
  <si>
    <r>
      <t xml:space="preserve">    </t>
    </r>
    <r>
      <rPr>
        <vertAlign val="superscript"/>
        <sz val="10"/>
        <rFont val="Arial"/>
        <family val="2"/>
        <charset val="204"/>
      </rPr>
      <t xml:space="preserve"> 1  </t>
    </r>
    <r>
      <rPr>
        <sz val="10"/>
        <rFont val="Arial"/>
        <family val="2"/>
        <charset val="204"/>
      </rPr>
      <t>- 2014 жылғы 1 қантарына жағдай бойынша  / По состоянию на 1 января 2014 года.</t>
    </r>
  </si>
  <si>
    <t>4 - тоқсан/      4-й квартал</t>
  </si>
  <si>
    <t>Управление по мобилизационной подготовке области</t>
  </si>
  <si>
    <t>Отдел государственных активов и закупок района (города областного значения)</t>
  </si>
  <si>
    <t>Отдел коммунального хозяйства, пассажирского транспорта и автомобильных дорог района (города областного значения)</t>
  </si>
  <si>
    <t>Отдел  жилищных отношений района (города областного значения)</t>
  </si>
  <si>
    <t>Отдел жилищно-коммунального хозяйства, пассажирского транспорта, автомобильных дорог и жилищной инспекции района (города областного значения)</t>
  </si>
  <si>
    <t>Отдел архитектуры, строительства, жилищно-коммунального хозяйства, пассажирского транспорта и автомобильных дорог района (города областного значения)</t>
  </si>
  <si>
    <t>Отдел жилищной инспекции и  коммунального хозяйства района (города областного значения)</t>
  </si>
  <si>
    <t>национальные холдинги (1 - на ликвидации)</t>
  </si>
  <si>
    <t xml:space="preserve">мерзiмдiлiгi: тоқсандық / периодичность: квартальная </t>
  </si>
  <si>
    <t>(млн.теңге) (млн. тенге)</t>
  </si>
  <si>
    <r>
      <t xml:space="preserve">30 347,0 </t>
    </r>
    <r>
      <rPr>
        <b/>
        <vertAlign val="superscript"/>
        <sz val="11"/>
        <rFont val="Arial"/>
        <family val="2"/>
        <charset val="204"/>
      </rPr>
      <t>1</t>
    </r>
  </si>
  <si>
    <t>13-кесте</t>
  </si>
  <si>
    <t>Таблица 13</t>
  </si>
  <si>
    <t xml:space="preserve">  Қазақстан Республикасының шоғырландырылған бюджетінің атқарылуы/Исполнение консолидированного бюджета Республики Казахстан </t>
  </si>
  <si>
    <t xml:space="preserve">млн.теңге </t>
  </si>
  <si>
    <t xml:space="preserve">млн.тенге </t>
  </si>
  <si>
    <t>Атауы/</t>
  </si>
  <si>
    <t xml:space="preserve">Бір жылға түзету енгізілген бюджеттің атқарылу %-ы/                    % исполнения к скорректированному бюджету на год </t>
  </si>
  <si>
    <t>САЛЫҚТЫҚ ТҮСІМДЕР</t>
  </si>
  <si>
    <t>НАЛОГОВЫЕ ПОСТУПЛЕНИЯ</t>
  </si>
  <si>
    <t>САЛЫҚТЫҚ ЕМЕС ТҮСІМДЕР</t>
  </si>
  <si>
    <t>НЕНАЛОГОВЫЕ ПОСТУПЛЕНИЯ</t>
  </si>
  <si>
    <t>НЕГІЗГІ КАПИТАЛДЫ САТУДАН ТҮСЕТІН ТҮСІМДЕР</t>
  </si>
  <si>
    <t>ПОСТУПЛЕНИЯ ОТ ПРОДАЖИ ОСНОВНОГО КАПИТАЛА</t>
  </si>
  <si>
    <t xml:space="preserve">Ұлттық қорды басқарудан түсетін инвестициялык кірістер </t>
  </si>
  <si>
    <t xml:space="preserve">Инвестиционные доходы от управления Национальным фондом </t>
  </si>
  <si>
    <t>Жалпы сипаттағы мемлекеттiк қызметтер</t>
  </si>
  <si>
    <t>Қорғаныс</t>
  </si>
  <si>
    <t>Қоғамдық тәртіп, қауіпсіздік, құқықтық, сот, қылмыстық-атқару қызметі</t>
  </si>
  <si>
    <t>Әлеуметтiк көмек және әлеуметтiк қамсыздандыру</t>
  </si>
  <si>
    <t>Тұрғын үй-коммуналдық шаруашылық</t>
  </si>
  <si>
    <t>Мәдениет, спорт, туризм және ақпараттық кеңістiк</t>
  </si>
  <si>
    <t>Отын-энергетика кешенi және жер қойнауын пайдалану</t>
  </si>
  <si>
    <t>Ауыл, су, орман, балық шаруашылығы, ерекше қорғалатын табиғи аумақтар, қоршаған ортаны және жануарлар дүниесін қорғау, жер қатынастары</t>
  </si>
  <si>
    <t>Өнеркәсіп, сәулет, қала құрылысы және құрылыс қызметі</t>
  </si>
  <si>
    <t>Көлiк және коммуникация</t>
  </si>
  <si>
    <t>Басқалар</t>
  </si>
  <si>
    <t>Борышқа  қызмет көрсету</t>
  </si>
  <si>
    <t>Ұлттық қорды басқаруға және жыл сайынғы сыртқы аудитті жүргізуге байланысты шығыстарды жабу</t>
  </si>
  <si>
    <t>Покрытие расходов, связанных с управлением Нацфондом и проведением ежегодного внешнего аудита</t>
  </si>
  <si>
    <t>Бюджеттік кредиттерді өтеу</t>
  </si>
  <si>
    <t>ҚАРЖЫЛЫҚ АКТИВТЕРДІ САТЫП АЛУ</t>
  </si>
  <si>
    <t>Мемлекеттің қаржы активтерін сатудан түсетін түсімдер</t>
  </si>
  <si>
    <t>V. БЮДЖЕТТІҢ ТАПШЫЛЫҒЫ (ПРОФИЦИТІ)</t>
  </si>
  <si>
    <t>ҚАРЫЗДАР ТҮСІМІ</t>
  </si>
  <si>
    <t>ПОСТУПЛЕНИЕ ЗАЙМОВ</t>
  </si>
  <si>
    <t>ҚАРЫЗДАРДЫ ӨТЕУ</t>
  </si>
  <si>
    <t>БЮДЖЕТ ҚАРАЖАТТАРЫНЫҢ ҚОЛДАНЫЛАТЫН ҚАЛДЫҚТАРЫ</t>
  </si>
  <si>
    <t>ИСПОЛЬЗУЕМЫЕ ОСТАТКИ БЮДЖЕТНЫХ СРЕДСТВ</t>
  </si>
  <si>
    <t>Справочно:
Остатки бюджетных средств</t>
  </si>
  <si>
    <t>Остатки бюджетных средств на начало финансового года</t>
  </si>
  <si>
    <t>Остатки бюджетных средств на конец отчетного периода</t>
  </si>
  <si>
    <t>Салықтық емес түсiмдер</t>
  </si>
  <si>
    <t>Негізгі капиталды сатудан түсетін түсімдер</t>
  </si>
  <si>
    <t>Трансферттердің түсімдері</t>
  </si>
  <si>
    <t>Анықтамалық:
Бюджет қаражаттарының қалдықтары</t>
  </si>
  <si>
    <t>Қаржы жылының басындағы бюджет қаражаттарының қалдықтары</t>
  </si>
  <si>
    <t>Есепті кезең соңындағы бюджет қаражаттарының қалдықтары</t>
  </si>
  <si>
    <t xml:space="preserve"> 2013 жыл/ 2013 год                    </t>
  </si>
  <si>
    <t>2014ж. есеп/ 2014г. отчет</t>
  </si>
  <si>
    <t xml:space="preserve">   Салықтық түсiмдері, оның iшiнде:</t>
  </si>
  <si>
    <t xml:space="preserve">  Налоговые поступления, в том числе:</t>
  </si>
  <si>
    <t xml:space="preserve">   Налоговые поступления, в том числе:</t>
  </si>
  <si>
    <r>
      <t xml:space="preserve">    </t>
    </r>
    <r>
      <rPr>
        <vertAlign val="superscript"/>
        <sz val="10"/>
        <rFont val="Arial"/>
        <family val="2"/>
        <charset val="204"/>
      </rPr>
      <t xml:space="preserve"> 1  </t>
    </r>
    <r>
      <rPr>
        <sz val="10"/>
        <rFont val="Arial"/>
        <family val="2"/>
        <charset val="204"/>
      </rPr>
      <t>- 2015 жылғы 1 қантарына жағдай бойынша  / По состоянию на 1 января 2015 года.</t>
    </r>
  </si>
  <si>
    <t>5</t>
  </si>
  <si>
    <t>7</t>
  </si>
  <si>
    <t>ТҮСІМДЕР</t>
  </si>
  <si>
    <t>Табыс салығы</t>
  </si>
  <si>
    <t>Корпорациялық табыс салығы</t>
  </si>
  <si>
    <t>04</t>
  </si>
  <si>
    <t>Жеке табыс салығы</t>
  </si>
  <si>
    <t>Төлем көзінен салық салынатын табыстардан ұсталатын жеке табыс салығы</t>
  </si>
  <si>
    <t>Төлем көзінен салық салынбайтын табыстардан ұсталатын жеке табыс салығы</t>
  </si>
  <si>
    <t>05</t>
  </si>
  <si>
    <t>Төлем көзінен салық салынбайтын шетелдік азаматтар табыстарынан ұсталатын жеке табыс салығы</t>
  </si>
  <si>
    <t>Әлеуметтiк салық</t>
  </si>
  <si>
    <t>Меншiкке салынатын салықтар</t>
  </si>
  <si>
    <t>Мүлiкке салынатын салықтар</t>
  </si>
  <si>
    <t>Заңды тұлғалардың және жеке кәсіпкерлердің мүлкіне салынатын салық</t>
  </si>
  <si>
    <t>Жеке тұлғалардың мүлкiне салынатын салық</t>
  </si>
  <si>
    <t>Елдi мекендер жерлерiне жеке тұлғалардан алынатын жер салығы</t>
  </si>
  <si>
    <t>06</t>
  </si>
  <si>
    <t>Көлiк құралдарына салынатын салық</t>
  </si>
  <si>
    <t>Заңды тұлғалардан көлiк құралдарына салынатын салық</t>
  </si>
  <si>
    <t>Жеке тұлғалардан көлiк құралдарына салынатын салық</t>
  </si>
  <si>
    <t>Бірыңғай жер салығы</t>
  </si>
  <si>
    <t>Тауарларға, жұмыстарға және қызметтерге салынатын iшкi салықтар</t>
  </si>
  <si>
    <t>Қосылған құн салығы</t>
  </si>
  <si>
    <t>Ресей Федерациясы және Беларусь Республикасының аумағынан импортталатын тауарларға салынатын қосылған құн салығынан басқа, Қазақстан Республикасының аумағына импортталатын тауарларға  салынатын қосылған құн салығы</t>
  </si>
  <si>
    <t>Резидент емес үшін қосылған құн салығы</t>
  </si>
  <si>
    <t>Табиғи және басқа да ресурстарды пайдаланғаны үшiн түсетiн түсiмдер</t>
  </si>
  <si>
    <t>Қалааралық және (немесе) халықаралық телефон байланысын көрсеткені үшін төлем,тағыда ұялы байланыс</t>
  </si>
  <si>
    <t>Жер бетіне жақын көздердегі су ресурстарын пайдаланғаны үшін төлем</t>
  </si>
  <si>
    <t>Орманды пайдаланғаны үшiн төлем</t>
  </si>
  <si>
    <t>Бонустар, мұнай секторы ұйымдарынан түсетін түсімдерден басқа</t>
  </si>
  <si>
    <t>Пайдалы қазбаларды өндіруге салынатын салық, мұнай секторы ұйымдарынан түсетін түсімдерден басқа</t>
  </si>
  <si>
    <t>Мұнай секторы ұйымдарынан түсетін түсімдерді қоспағанда, экспортқа салынатын рента салығы</t>
  </si>
  <si>
    <t>Жануарлар дүниесін пайдаланғаны үшін төлем</t>
  </si>
  <si>
    <t>Республикалық маңызы бар ерекше қорғалатын табиғи аумақтарды пайдаланғаны үшін төлем</t>
  </si>
  <si>
    <t>Жер учаскелерін пайдаланғаны үшін төлем</t>
  </si>
  <si>
    <t>Қоршаған ортаға эмиссия үшін төленетін төлемақы</t>
  </si>
  <si>
    <t>Кәсiпкерлiк және кәсiби қызметтi жүргiзгенi үшiн алынатын алымдар</t>
  </si>
  <si>
    <t>Жекелеген қызмет түрлерiмен айналысу құқығы үшiн алынатын лицензиялық алым</t>
  </si>
  <si>
    <t>Автокөлік құралдарының Қазақстан Республикасының аумағы арқылы өткені үшін алынатын алым</t>
  </si>
  <si>
    <t>Телевизиялық және радио хабарын тарататын ұйымдарға радиожиілік өрісін пайдалануға рұқсат бергені үшін алынатын алым</t>
  </si>
  <si>
    <t>Сыртқы (көрнекі) жарнаманы республикалық маңызы бар қалалардағы, астанадағы үй-жайлардан тыс ашық кеңістікте және республикалық маңызы бар қалаларда, астанада тіркелген көлік құралдарында  орналастырғаны үшін төлемақы</t>
  </si>
  <si>
    <t>Ойын бизнесіне салық</t>
  </si>
  <si>
    <t>Халықаралық сауда мен сыртқы операцияларға салынатын салықтар</t>
  </si>
  <si>
    <t>Кеден төлемдерi</t>
  </si>
  <si>
    <t>Әкетілетін тауарларға салынатын кедендік баждар</t>
  </si>
  <si>
    <t>Кеден бажының бірыңғай ставкасын қолданумен жеке тұлғалардан өндіріп алынатын жеке пайдалануына әкелінетін тауарларға салынатын кеден баждары, салықтары</t>
  </si>
  <si>
    <t>Әкелінетін тауарларға жиынтық кедендік төлем</t>
  </si>
  <si>
    <t>Ресей Федерациясымен бөлінген кедендік баж</t>
  </si>
  <si>
    <t>Беларусь Республикасымен бөлінген кедендік баж</t>
  </si>
  <si>
    <t>Мұнайға салынатын кедендік әкету бажы</t>
  </si>
  <si>
    <t>Мұнайдан өндірілген тауарларға салынатын кедендік әкету бажы</t>
  </si>
  <si>
    <t>Төлеу бойынша міндеттеме Кеден одағында әкелу кедендік баждарын (баламалы қолданылатын өзге де баждарды, салықтар мен алымдарды) есепке жатқызу мен бөлудің тәртібін белгілеу және қолдану туралы келісім күшіне енгенге дейін туындаған әкелу тауарларына кедендік баждар және (немесе) әкелінетін кедендік баждар</t>
  </si>
  <si>
    <t>Халықаралық сауда мен операцияларға салынатын басқа да салықтар</t>
  </si>
  <si>
    <t>Кедендiк бақылауды және  кедендiк рәсiмдердi жүзеге асырудан түсетiн түсiмдер</t>
  </si>
  <si>
    <t>Басқа да салықтар</t>
  </si>
  <si>
    <t>Жергілікті бюджетке түсетін өзге де салық түсімдері</t>
  </si>
  <si>
    <t>Консулдық алым</t>
  </si>
  <si>
    <t>Мемлекеттік кәсіпорындардың таза кірісі бөлігінің түсімдері</t>
  </si>
  <si>
    <t>Республикалық мемлекеттік кәсіпорындардың таза кірісінің бір бөлігінің түсімдері</t>
  </si>
  <si>
    <t>Коммуналдық мемлекеттік кәсіпорындардың таза кірісінің бір бөлігінің түсімдері</t>
  </si>
  <si>
    <t>Мемлекет меншігіндегі акциялардың мемлекеттік пакеттеріне дивидендтер</t>
  </si>
  <si>
    <t>Республика меншігіндегі акциялардың мемлекеттік пакетіне дивидендтер</t>
  </si>
  <si>
    <t>Республика меншігіндегі мүлікті жалға алудан түсетін кірістер</t>
  </si>
  <si>
    <t>Облыстың коммуналдық меншігіндегі мүлікті жалға беруден түсетін кірістер</t>
  </si>
  <si>
    <t>Республикалық маңызы бар қаланың, астананың коммуналдық меншігіндегі мүлікті жалға беруден түсетін кірістер</t>
  </si>
  <si>
    <t>Республикалық маңызы бар қаланың, астананың коммуналдық меншігіндегі тұрғын үй қорынан үйлердi жалға беруден түсетін кірістер</t>
  </si>
  <si>
    <t>Бюджет қаражатын банк шоттарына орналастырғаны үшін сыйақылар</t>
  </si>
  <si>
    <t>Қазақстан Республикасы Үкіметінің Қазақстан Республикасы Ұлттық банкіндегі депозиттері бойынша сыйақылар</t>
  </si>
  <si>
    <t>Мемлекеттік бюджеттен берілген кредиттер бойынша сыйақылар</t>
  </si>
  <si>
    <t>Ауыл шаруашылығы және орман алқаптарын ауыл және орман шаруашылықтарын жүргізуге байланысты емес мақсаттарға пайдалану үшін алған кезде ауыл шаруашылығы және орман шаруашылығы өндірістерінің шығасыларын өтеуден түсетін түсімдер</t>
  </si>
  <si>
    <t>Жер қойнауы туралы ақпаратты пайдалануға берілгені үшін ақы</t>
  </si>
  <si>
    <t>Қару-жарақты және әскери техниканы сатудан түсетін кірістер</t>
  </si>
  <si>
    <t>Республикалық меншігіне жататын жер учаскелері бойынша сервитут үшін төлемақы</t>
  </si>
  <si>
    <t>Мемлекеттік бюджеттен қаржыландырылатын  мемлекеттік мекемелердің тауарларды (жұмыстарды, қызметтерді) өткізуінен түсетін түсімдер</t>
  </si>
  <si>
    <t>Республикалық бюджеттен қаржыландырылатын мемлекеттiк мекемелердің тауарларды (жұмыстарды, қызметтерді) өткізуінен түсетін түсiмдер</t>
  </si>
  <si>
    <t>Жергілікті бюджеттен қаржыландырылатын мемлекеттік мекемелер көрсететін қызметтерді сатудан түсетін түсімдер</t>
  </si>
  <si>
    <t>Республикалық бюджеттен қаржыландырылатын мемлекеттiк мекемелер ұйымдастыратын мемлекеттiк сатып алуды өткiзуден түсетiн ақша түсімі</t>
  </si>
  <si>
    <t>Жергілікті бюджеттен қаржыландырылатын мемлекеттік мекемелер ұйымдастыратын мемлекеттік сатып алуды өткізуден түсетін ақшаның түсімі</t>
  </si>
  <si>
    <t>Атқарушылық санкция</t>
  </si>
  <si>
    <t>Жергілікті бюджеттен қаржыландырылатын облыстардың, республикалық маңызы бар қаланың ішкі істер департаменттері, олардың аумақтық бөлімшелері салатын әкiмшiлiк айыппұлдар, өсiмпұлдар, санкциялар, өндiрiп алулар</t>
  </si>
  <si>
    <t>Мұнай секторын ұйымдастырудан түсетін түсімдерден басқа залалдың орнын толтыру туралы өтініштер бойынша табиғатты пайдаланушылардан алынатын қаражат</t>
  </si>
  <si>
    <t>Түзету жұмыстарына сотталғандардың еңбекақысынан ұсталатын түсімдер</t>
  </si>
  <si>
    <t>Мұнай секторы ұйымдарынан түсетін түсімдерді қоспағанда, республикалық бюджеттен қаржыландырылатын мемлекеттік мекемелер салатын өзге де айыппұлдар, өсімпұлдар, санкциялар, өндіріп алулар</t>
  </si>
  <si>
    <t>Жергілікті бюджеттен қаржыландырылатын мемлекеттік мекемелермен алынатын өзге де айыппұлдар, өсімпұлдар, санкциялар</t>
  </si>
  <si>
    <t>Мамандандырылған ұйымдарға, жеке тұлғаларға бюджеттік кредиттер (қарыздар) бойынша жергілікті бюджеттен берілген айыппұлдар, өсімпұлдар, санкциялар, өндіріп алулар</t>
  </si>
  <si>
    <t>Мұнай секторы ұйымдарынан түсетін түсімдерді қоспағанда, Қазақстан Республикасы Қорғаныс министрлiгi, республикалық бюджеттен қаржыландырылатын оның аумақтық бөлімшелері салатын әкiмшiлiк айыппұлдар, өсімпұлдар, санкциялар, өндіріп алулар</t>
  </si>
  <si>
    <t>Мұнай секторы ұйымдарынан түсетін түсімдерді қоспағанда, Қазақстан Республикасы Бiлiм және ғылым министрлiгi, республикалық бюджеттен қаржыландырылатын оның аумақтық бөлімшелері  салатын әкiмшiлiк айыппұлдар, өсімпұлдар, санкциялар, өндіріп алулар</t>
  </si>
  <si>
    <t>Мұнай секторы ұйымдарынан түсетін түсімдерді қоспағанда, Қазақстан Республикасы Ауыл шаруашылығы министрлiгi, республикалық бюджеттен қаржыландырылатын оның аумақтық бөлімшелері  салатын әкiмшiлiк айыппұлдар, өсімпұлдар, санкциялар, өндіріп алулар</t>
  </si>
  <si>
    <t>Мұнай секторы ұйымдарынан түсетін түсімдерді қоспағанда, Қазақстан Республикасы Iшкi iстер министрлiгi, республикалық бюджеттен қаржыландырылатын  оның аумақтық бөлімшелері салатын әкiмшiлiк айыппұлдар, өсімпұлдар, санкциялар, өндіріп алулар</t>
  </si>
  <si>
    <t>Мұнай секторы ұйымдарынан түсетін түсімдерді қоспағанда, Қазақстан Республикасы Әдiлет министрлiгi, республикалық бюджеттен қаржыландырылатын оның аумақтық бөлімшелері салатын әкiмшiлiк айыппұлдар, өсімпұлдар, санкциялар, өндіріп алулар</t>
  </si>
  <si>
    <t>Мұнай секторы ұйымдарынан түсетін түсімдерді және салық салу саласындағы құқық бұзушылықтарды қоспағанда, сот төрағасы немесе сот отырысында төрағалық етушi уәкiлдiк берген сот орындаушылары, сот приставтары және соттардың басқа да қызметкерлерi, салатын әкiмшiлiк айыппұлдар, өсімпұлдар, санкциялар, өндіріп алулар</t>
  </si>
  <si>
    <t>Мұнай секторы ұйымдарынан түсетін түсімдерді қоспағанда, Қазақстан Республикасы Ұлттық Банкi салатын әкiмшiлiк айыппұлдар, өсімпұлдар, санкциялар, өндіріп алулар</t>
  </si>
  <si>
    <t>Мұнай секторы ұйымдарынан түсетін түсімдерді қоспағанда, Республикалық бюджеттiң атқарылуын бақылау жөнiндегi есеп комитетiнің тапсырмасы бойынша және/немесе шешімдерін орындау үшін төленуге тиіс санкциялар, өндіріп алулар</t>
  </si>
  <si>
    <t>Мұнай секторы ұйымдарынан түсетін түсімдерді қоспағанда, Қазақстан Республикасы Қаржы министрлігінің Қаржылық бақылау комитеті, республикалық бюджеттен қаржыландырылатын оның аумақтық бөлімшелері салатын әкiмшiлiк айыппұлдар, өсімпұлдар, санкциялар, өндіріп алулар</t>
  </si>
  <si>
    <t>Республикалық маңызы бар қаланың, астананың бюджеттерінен қаржыландыратын мемлекеттік мекемелер  салатын әкімшілік айыппұлдар, өсімпұлдар, санкциялар, өндіріп алулар</t>
  </si>
  <si>
    <t>Административные штрафы, пени, санкции, взыскания, налагаемые Министерством национальной экономики Республики Казахстан, его территориальными органами финансируемые из республиканского бюджета, за исключением поступлений от организаций нефтяного сектора</t>
  </si>
  <si>
    <t>Мұнай секторы ұйымдарынан түсетін түсімдерді қоспағанда, Қазақстан Республикасы Инвестициялар және даму министрлігі, республикалық бюджеттен қаржыландырылатын оның аумақтық бөлімшелері салатын әкiмшiлiк айыппұлдар, өсімпұлдар, санкциялар, өндіріп алулар</t>
  </si>
  <si>
    <t>Административные штрафы, пени, санкции, взыскания, налагаемые Министерством по инвестициям и развитию Республики Казахстан, его территориальными органами финансируемые из республиканского бюджета, за исключением поступлений от организаций нефтяного сектора</t>
  </si>
  <si>
    <t>Административные штрафы, пени, санкции, взыскания, налагаемые Министерством энергетики Республики Казахстан, его территориальными органами финансируемые из республиканского бюджета, за исключением поступлений от организаций нефтяного сектора</t>
  </si>
  <si>
    <t>Мұнай секторы ұйымдарынан түсетін түсімдерді қоспағанда, Қазақстан Республикасы Денсаулық сақтау және әлеуметтік даму министрлігі, республикалық бюджеттен қаржыландырылатын оның аумақтық бөлімшелері салатын әкiмшiлiк айыппұлдар, өсімпұлдар, санкциялар, өндіріп алулар</t>
  </si>
  <si>
    <t>Мұнай секторы ұйымдарынан түсетін түсімдерді қоспағанда, Қазақстан Республикасы Қаржы министрлігінің Мемлекеттік кірістер комитеті, республикалық бюджеттен қаржыландырылатын оның аумақтық бөлімшелері салатын әкiмшiлiк айыппұлдар, өсімпұлдар, санкциялар, өндіріп алулар</t>
  </si>
  <si>
    <t>Республикалық бюджеттен қаржыландырылатын мемлекеттік мекемелердің дебиторлық, депоненттік берешегінің түсімдері</t>
  </si>
  <si>
    <t>Жергілікті бюджеттен қаржыландырылатын мемлекеттік мекемелердің дебиторлық, депоненттік берешегінің түсімі</t>
  </si>
  <si>
    <t>Бұрын республикалық бюджеттен алынған, пайдаланылмаған қаражатты қайтару</t>
  </si>
  <si>
    <t>Бұрын жергілікті бюджеттен алынған, пайдаланылмаған қаражаттардың қайтарылуы</t>
  </si>
  <si>
    <t>Мұнай секторы ұйымдарынан түсетін түсімдерді қоспағанда, республикалық бюджетке түсетін басқа да салықтық емес түсімдер</t>
  </si>
  <si>
    <t>Жергіліктік бюджетке түсетін салықтық емес басқа да түсімдер</t>
  </si>
  <si>
    <t>Мүлікті заңдастырған үшін алым</t>
  </si>
  <si>
    <t>Сбор за легализацию имущества</t>
  </si>
  <si>
    <t>Жануарларды сәйкестендіру үшін ветеринариялық паспорттың, жапсырмалардың (чиптердің) құнын қайтару</t>
  </si>
  <si>
    <t>Өңірдің әлеуметтік-экономикалық дамуы мен оның инфрақұрылымын дамытуға жер қойнауын пайдаланушылардың аударымдары</t>
  </si>
  <si>
    <t>Отчисления недропользователей на социально-экономическое развитие региона и развитие его инфраструктуры</t>
  </si>
  <si>
    <t>Мемлекеттік мекемелерге бекітілген мемлекеттік мүлікті сату</t>
  </si>
  <si>
    <t>Мемлекеттік мекемелерге бекітілген  мемлекеттік мүлікті сату</t>
  </si>
  <si>
    <t>Республикалық бюджеттен қаржыландырылатын мемлекеттік мекемелерге бекітілген мүлікті сатудан  түсетін түсімдер</t>
  </si>
  <si>
    <t>Жергілікті бюджеттен қаржыландырылатын мемлекеттік мекемелерге бекітілген мүлікті сатудан  түсетін түсімдер</t>
  </si>
  <si>
    <t>Азаматтарға пәтерлер сатудан түсетін түсімдер</t>
  </si>
  <si>
    <t>Жердi және материалдық емес активтердi сату</t>
  </si>
  <si>
    <t>Жер учаскелерін сатудан түсетін түсімдер</t>
  </si>
  <si>
    <t>Материалдық емес активтерді сату</t>
  </si>
  <si>
    <t>Жер учаскелерін жалдау құқығын сатқаны үшін төлем</t>
  </si>
  <si>
    <t>Мемлекеттік бюджеттен берілген бюджеттік кредиттерді өтеу</t>
  </si>
  <si>
    <t>Жеке тұлғаларға республикалық бюджеттен берілген бюджеттік кредиттерді өтеу</t>
  </si>
  <si>
    <t>Жеке тұлғаларға жергілікті бюджеттен берілген бюджеттік кредиттерді өтеу</t>
  </si>
  <si>
    <t>Қаржы активтерін ел  ішінде  сатудан түсетін түсімдер</t>
  </si>
  <si>
    <t>Республикалық меншіктегі заңды тұлғалардың қатысу үлестерін, бағалы қағаздарын сатудан түсеті түсімдер</t>
  </si>
  <si>
    <t>Поступления от продажи доли участия, ценных бумаг юридических лиц, находящихся в республиканской собственности</t>
  </si>
  <si>
    <t>Коммуналдық меншіктегі заңды тұлғалардың қатысу үлестерін, бағалы қағаздарын сатудан түсетін түсімдер</t>
  </si>
  <si>
    <t>Мүлік кешені, республикалық мемлекеттік кәсіпорындардың жедел басқаруындағы немесе шаруашылық жүргізуіндегі өзге де мемелекеттік мүлік түріндегі республикалық мемлекеттік мекемелер мен мемлекеттік кәсіпорындарды сатудан түсетін түсімдер</t>
  </si>
  <si>
    <t>Мүліктік кешен түріндегі коммуналдық мемлекеттік мекемелер мен мемлекеттік кәсіпорындарды және коммуналдық мемлекеттік кәсіпорындардың жедел басқаруындағы немесе шаруашылық жіргізуіндегі өзге мемлекеттік мүлікті сатудан түсетін түсімдер</t>
  </si>
  <si>
    <t>Мемлекеттік ішкі қарыздар</t>
  </si>
  <si>
    <t>Мемлекеттік эмиссиялық бағалы қағаздар</t>
  </si>
  <si>
    <t>Мемлекеттік сыртқы қарыздар</t>
  </si>
  <si>
    <t>Қарыз алу келісім-шарттары</t>
  </si>
  <si>
    <t>Халықаралық қаржы ұйымдарынан кредиттер</t>
  </si>
  <si>
    <t>8</t>
  </si>
  <si>
    <t>Бюджет қаражаттарының пайдаланылатын қалдықтары</t>
  </si>
  <si>
    <t>Қазақстан Республикасы Президентінің Әкімшілігі</t>
  </si>
  <si>
    <t>Қазақстан Республикасы Парламентiнiң Шаруашылық басқармасы</t>
  </si>
  <si>
    <t>Қазақстан Республикасы Премьер-Министрiнiң Кеңсесi</t>
  </si>
  <si>
    <t>Адам құқықтары жөніндегі ұлттық орталық</t>
  </si>
  <si>
    <t>Облыс мәслихатының аппараты</t>
  </si>
  <si>
    <t>111</t>
  </si>
  <si>
    <t>Республикалық маңызы бар қала, астана  мәслихатының аппараты</t>
  </si>
  <si>
    <t>112</t>
  </si>
  <si>
    <t>Аудан (облыстық маңызы бар қала) мәслихатының аппараты</t>
  </si>
  <si>
    <t>Облыс әкімінің аппараты</t>
  </si>
  <si>
    <t>121</t>
  </si>
  <si>
    <t>Республикалық маңызы бар қала, астана  әкімінің аппараты</t>
  </si>
  <si>
    <t>122</t>
  </si>
  <si>
    <t>Аудан (облыстық маңызы бар қала) әкімінің аппараты</t>
  </si>
  <si>
    <t>123</t>
  </si>
  <si>
    <t>Қаладағы аудан, аудандық маңызы бар қала, кент, ауыл, ауылдық округ әкімінің аппараты</t>
  </si>
  <si>
    <t>Қазақстан Республикасы Iшкi iстер министрлiгi</t>
  </si>
  <si>
    <t>Қазақстан Республикасы Сыртқы iстер министрлiгi</t>
  </si>
  <si>
    <t>Қазақстан Республикасы Қорғаныс министрлiгi</t>
  </si>
  <si>
    <t>212</t>
  </si>
  <si>
    <t>Қазақстан Республикасы Ауыл шаруашылығы министрлiгi</t>
  </si>
  <si>
    <t>Қазақстан Республикасы Қаржы министрлiгi</t>
  </si>
  <si>
    <t>221</t>
  </si>
  <si>
    <t>Қазақстан Республикасы Әдiлет министрлiгi</t>
  </si>
  <si>
    <t>225</t>
  </si>
  <si>
    <t>Қазақстан Республикасы Білім және ғылым министрлігі</t>
  </si>
  <si>
    <t>239</t>
  </si>
  <si>
    <t>Қазақстан Республикасы Денсаулық сақтау және әлеуметтік даму министрлігі</t>
  </si>
  <si>
    <t>Министерство здравоохранения и социального развития Республики Казахстан</t>
  </si>
  <si>
    <t>Қазақстан Республикасы Мәдениет және спорт министрлігі</t>
  </si>
  <si>
    <t>Министерство культуры и спорта Республики Казахстан</t>
  </si>
  <si>
    <t>Қазақстан Республикасы Энергетика министрлігі</t>
  </si>
  <si>
    <t>Министерство энергетики Республики Казахстан</t>
  </si>
  <si>
    <t>Қазақстан Республикасы Инвестициялар және даму министрлігі</t>
  </si>
  <si>
    <t>Министерство по инвестициям и развитию Республики Казахстан</t>
  </si>
  <si>
    <t>243</t>
  </si>
  <si>
    <t>Қазақстан Республикасы Ұлттық экономика министрлігі</t>
  </si>
  <si>
    <t>Министерство национальной экономики Республики Казахстан</t>
  </si>
  <si>
    <t>Облыстың жер қатынастары басқармасы</t>
  </si>
  <si>
    <t>Облыстық бюджеттен қаржыландырылатын атқарушы ішкі істер органы</t>
  </si>
  <si>
    <t>Облыстың денсаулық сақтау басқармасы</t>
  </si>
  <si>
    <t>Облыстың табиғи ресурстар және табиғат пайдалануды реттеу басқармасы</t>
  </si>
  <si>
    <t>Облыстың ауыл шаруашылығы басқармасы</t>
  </si>
  <si>
    <t>Облыстың жұмыспен қамтуды үйлестіру және әлеуметтік бағдарламалар басқармасы</t>
  </si>
  <si>
    <t>Облыстың қаржы басқармасы</t>
  </si>
  <si>
    <t>Облыстың экономика және бюджеттік жоспарлау басқармасы</t>
  </si>
  <si>
    <t>Облыстың мұрағаттар және құжаттама басқармасы</t>
  </si>
  <si>
    <t>Облыстың білім басқармасы</t>
  </si>
  <si>
    <t>Облыстың мәдениет басқармасы</t>
  </si>
  <si>
    <t>Облыстың ішкі саясат басқармасы</t>
  </si>
  <si>
    <t>Облыстың тілдерді дамыту басқармасы</t>
  </si>
  <si>
    <t>Облыстың кәсіпкерлік және өнеркәсіп басқармасы</t>
  </si>
  <si>
    <t>Облыстың кәсіпкерлік және индустриалдық-инновациялық даму басқармасы</t>
  </si>
  <si>
    <t>Облыстың жолаушылар көлігі және автомобиль жолдары басқармасы</t>
  </si>
  <si>
    <t>Облыстың дін істері басқармасы</t>
  </si>
  <si>
    <t>Облыстың еңбек инспекциясы бойынша басқармасы</t>
  </si>
  <si>
    <t>Облыстың құрылыс басқармасы</t>
  </si>
  <si>
    <t>Облыстың сәулет және қала құрылысы басқармасы</t>
  </si>
  <si>
    <t>Облыстың мәдениет,  мұрағаттар және құжаттама басқармасы</t>
  </si>
  <si>
    <t>Облыстың мемлекеттік активтер және сатып алу басқармасы</t>
  </si>
  <si>
    <t>Облыстың кәсіпкерлік басқармасы</t>
  </si>
  <si>
    <t>"Облыстың өнеркәсіп және индустриалдық-инновациялық даму басқармасы "</t>
  </si>
  <si>
    <t>Облыстың кәсіпкерлік және сауда басқармасы</t>
  </si>
  <si>
    <t>Облыстың Энергетика және тұрғын үй-коммуналдық шаруашылық басқармасы</t>
  </si>
  <si>
    <t>Облыстың индустриалдық-инновациялық  даму басқармасы</t>
  </si>
  <si>
    <t>Құрылыс, жолаушылар көлігі және автомобиль жолдары басқармасы</t>
  </si>
  <si>
    <t>Облыстың тексеру комиссиясы</t>
  </si>
  <si>
    <t>Облыстың жастар саясаты мәселелерi бойынша басқармасы</t>
  </si>
  <si>
    <t>Облыстың туризм басқармасы</t>
  </si>
  <si>
    <t>Облыстың дене шынықтыру және спорт басқармасы</t>
  </si>
  <si>
    <t>Облыстың туризм және сыртқы байланыстар басқармасы</t>
  </si>
  <si>
    <t>Облыстық бюджеттен қаржыландырылатын табиғи және техногендік сипаттағы төтенше жағдайдар, азаматтық қорғаныс саласындағы уәкілетті органдардың аумақтық органы</t>
  </si>
  <si>
    <t>Территориальный орган, уполномоченных органов в области чрезвычайных ситуаций природного и техногенного характера, Гражданской обороны, финансируемый из областного бюджета</t>
  </si>
  <si>
    <t>Облыстың құрылыс, сәулет және қала құрылысы басқармасы</t>
  </si>
  <si>
    <t>Облыстың кәсіпкерлік және туризм басқармасы</t>
  </si>
  <si>
    <t>Облыстың еңбек саласындағы бақылау басқармасы</t>
  </si>
  <si>
    <t>"Облыстың жұмылдыру дайындығы басқармасы "</t>
  </si>
  <si>
    <t>Облыстың еңбек басқармасы</t>
  </si>
  <si>
    <t>Облыстың мемлекеттік еңбек инспекциясы басқармасы</t>
  </si>
  <si>
    <t>Облыстың экономика және қаржы басқармасы</t>
  </si>
  <si>
    <t>Республикалық маңызы бар қаланың, астананың бюджетінен қаржыландырылатын  атқарушы ішкі істер органы</t>
  </si>
  <si>
    <t>Республикалық маңызы бар қаланың, астананың денсаулық сақтау басқармасы</t>
  </si>
  <si>
    <t>Республикалық маңызы бар қаланың, астананың табиғи ресурстар және табиғат пайдалануды реттеу басқармасы</t>
  </si>
  <si>
    <t>Республикалық маңызы бар қаланың, астананың жұмыспен қамту және әлеуметтік бағдарламалар басқармасы</t>
  </si>
  <si>
    <t>Республикалық маңызы бар қаланың, астананың қаржы басқармасы</t>
  </si>
  <si>
    <t>Республикалық маңызы бар қаланың, астананың экономика және бюджеттік жоспарлау басқармасы</t>
  </si>
  <si>
    <t>Республикалық маңызы бар қаланың, астананың білім басқармасы</t>
  </si>
  <si>
    <t>Республикалық маңызы бар қаланың, астананың мәдениет басқармасы</t>
  </si>
  <si>
    <t>Республикалық маңызы бар қаланың, астананың ішкі саясат басқармасы</t>
  </si>
  <si>
    <t>Республикалық маңызы бар қаланың, астананың кәсіпкерлік және өнеркәсіп басқармасы</t>
  </si>
  <si>
    <t>Республикалық маңызы бар қаланың, астананың сәулет және қала құрылысы басқармасы</t>
  </si>
  <si>
    <t>Астана қаласының тұрғын үй-коммуналдық шаруашылық басқармасы</t>
  </si>
  <si>
    <t>Республикалық маңызы бар қаланың, астананың дін істері басқармасы</t>
  </si>
  <si>
    <t>Республикалық маңызы бар қаланың, астананың Құрылыс басқармасы</t>
  </si>
  <si>
    <t>Астана қаласының Тұрғын үй басқармасы</t>
  </si>
  <si>
    <t>Республикалық маңызы бар қаланың, астананың ауыл шаруашылығы басқармасы</t>
  </si>
  <si>
    <t>Республикалық маңызы бар қаланың, астананың  тілдерді дамыту, мұрағаттар және құжаттама басқармасы» бюджеттік бағдарламасы</t>
  </si>
  <si>
    <t>Республикалық маңызы бар қаланың, астананың тексеру комиссиясы</t>
  </si>
  <si>
    <t>Республикалық маңызы бар қаланың, астананың туризм басқармасы</t>
  </si>
  <si>
    <t>Республикалық маңызы бар қаланың, астананың дене шынықтыру және спорт басқармасы</t>
  </si>
  <si>
    <t>Астана қаласының тұрғын үй инспекциясы басқармасы</t>
  </si>
  <si>
    <t>Алматы қаласының Тұрғын үй және тұрғын үй инспекциясы басқармасы</t>
  </si>
  <si>
    <t>Алматы қаласы Жолаушылар көлігі басқармасы</t>
  </si>
  <si>
    <t>Алматы қаласының Автомобиль жолдары басқармасы</t>
  </si>
  <si>
    <t>Астана қаласының энергетика басқармасы</t>
  </si>
  <si>
    <t>Алматы қаласының Мемлекеттік еңбек инспекциясы және көші-қон басқармасы</t>
  </si>
  <si>
    <t>Республикалық бюджеттiң атқарылуын бақылау жөнiндегi есеп комитетi</t>
  </si>
  <si>
    <t>Қазақстан Республикасы Ұлттық қауiпсiздiк комитетi</t>
  </si>
  <si>
    <t>Қазақстан Республикасы «Сырбар» сыртқы барлау қызметі</t>
  </si>
  <si>
    <t>Ауданның (облыстық маңызы бар қаланың) жұмыспен қамту және әлеуметтік бағдарламалар бөлімі</t>
  </si>
  <si>
    <t>Ауданның (облыстық маңызы бар қаланың) қаржы бөлімі</t>
  </si>
  <si>
    <t>Ауданның (облыстық маңызы бар қаланың) экономика және бюджеттік жоспарлау бөлімі</t>
  </si>
  <si>
    <t>Ауданның (облыстық маңызы бар қаланың) кәсіпкерлік және ауыл шаруашылығы бөлімі</t>
  </si>
  <si>
    <t>Ауданның (облыстық маңызы бар қаланың) мәдениет және тілдерді дамыту бөлімі</t>
  </si>
  <si>
    <t>Ауданның (облыстық маңызы бар қаланың) ішкі саясат бөлімі</t>
  </si>
  <si>
    <t>Ауданның (облыстық маңызы бар қаланың) мәдениет, тілдерді дамыту, дене шынықтыру және спорт бөлімі</t>
  </si>
  <si>
    <t>Ауданның (облыстық маңызы бар қаланың) тұрғын үй-коммуналдық шаруашылығы, жолаушылар көлігі және автомобиль жолдары бөлімі</t>
  </si>
  <si>
    <t>Ауданның (облыстық маңызы бар қаланың) ауыл шаруашылығы, ветеринария және жер қатынастары бөлімі</t>
  </si>
  <si>
    <t>Ауданның (облыстық маңызы бар қаланың) ауыл шаруашылығы бөлімі</t>
  </si>
  <si>
    <t>Ауданның (облыстық маңызы бар қаланың) жер қатынастары бөлімі</t>
  </si>
  <si>
    <t>Ауданның (облыстық маңызы бар қаланың) білім бөлімі</t>
  </si>
  <si>
    <t>Ауданның (облыстық маңызы бар қаланың) Дене шынықтыру және спорт бөлімі</t>
  </si>
  <si>
    <t>Ауданның (облыстық маңызы бар қаланың) сәулет, қала құрылысы және құрылыс бөлімі</t>
  </si>
  <si>
    <t>Ауданның (облыстық маңызы бар қаланың) құрылыс бөлімі</t>
  </si>
  <si>
    <t>Ауданның (облыстық маңызы бар қаланың) сәулет және қала құрылысы бөлімі</t>
  </si>
  <si>
    <t>Ауданның (облыстық маңызы бар қаланың) кәсіпкерлік бөлімі</t>
  </si>
  <si>
    <t>Ауданның (облыстық маңызы бар қаланың) білім, дене шынықтыру және спорт бөлімі</t>
  </si>
  <si>
    <t>Ауданның (облыстық маңызы бар қаланың) ветеринария бөлімі</t>
  </si>
  <si>
    <t>Ауданның (облыстық маңызы бар қаланың) ауыл шаруашылығы және ветеринария бөлімі</t>
  </si>
  <si>
    <t>Ауданның (облыстық маңызы бар қаланың) кәсіпкерлік, ауыл шаруашылығы және ветеринария бөлімі</t>
  </si>
  <si>
    <t>Ауданның (облыстық маңызы бар қаланың) экономика және бюджеттік жоспарлау кәсіпкерлік бөлімі</t>
  </si>
  <si>
    <t>Ауданның (облыстық маңызы бар қаланың) ішкі саясат, мәдениет және тілдерді дамыту бөлімі</t>
  </si>
  <si>
    <t>Ауданның (облыстық маңызы бар қаланың) тұрғын үй инспекциясы бөлімі</t>
  </si>
  <si>
    <t>Ауданның (облыстық маңызы бар қаланың) туризм бөлімі</t>
  </si>
  <si>
    <t>Ауданның (облыстық маңызы бар қаланың) кәсіпкерлік және туризм бөлімі</t>
  </si>
  <si>
    <t>Отдел предпринимательства и туризма района (города областного значения)</t>
  </si>
  <si>
    <t>Ауданның (облыстық маңызы бар қаланың) тұрғын үй-коммуналдық шаруашылығы, жолаушылар көлігі, автомобиль жолдары, құрылыс және тұрғын үй инспекциясы бөлімі</t>
  </si>
  <si>
    <t>Отдел жилищно-коммунального хозяйства, пассажирского транспорта, автомобильных дорог, строительства и жилищной инспекции района (города областного значения)</t>
  </si>
  <si>
    <t>Ауданның (облыстық маңызы бар қаланың) жолаушылар көлігі және автомобиль жолдары бөлімі</t>
  </si>
  <si>
    <t>Ауданның (облыстық маңызы бар қаланың) тұрғын үй-коммуналдық шаруашылық және тұрғын үй инспекциясы бөлімі</t>
  </si>
  <si>
    <t>Ауданның (облыстық маңызы бар қаланың) коммуналдық шаруашылығы, жолаушылар көлігі және автомобиль жолдары бөлімі</t>
  </si>
  <si>
    <t>Ауданның (облыстық маңызы бар қаланың) тұрғын үй қатынастары бөлімі</t>
  </si>
  <si>
    <t>Ауданның (облыстық маңызы бар қаланың) тұрғын үй-коммуналдық шаруашылығы, жолаушылар көлігі,  автомобиль жолдары және тұрғын үй инспекциясы бөлімі</t>
  </si>
  <si>
    <t>Ауданың (облыстық маңызы бар қаланың) кәсіпкерлік, өнеркәсіп және туризм бөлімі</t>
  </si>
  <si>
    <t>Ауданның (облыстық маңызы бар қаланың) кәсіпкерлік және өнеркәсіп  бөлімі</t>
  </si>
  <si>
    <t>Ауданның (облыстық маңызы бар қаланың) құрылыс, сәулет, тұрғын үй-коммуналдық шаруашылығы, жолаушылар көлігі және автомобиль жолдары бөлімі</t>
  </si>
  <si>
    <t>Ауданның (облыстық маңызы бар қаланың) тұрғын үй инспекциясы және коммуналдық шаруашылық бөлімі</t>
  </si>
  <si>
    <t>"Ауданның (облыстық маңызы бар қаланың) тұрғын үй- коммуналдық шаруашылық бөлімі "</t>
  </si>
  <si>
    <t>Қазақстан Республикасы Жоғарғы Соты</t>
  </si>
  <si>
    <t>Қазақстан Республикасы Бас прокуратурасы</t>
  </si>
  <si>
    <t>Қазақстан Республикасы Мемлекеттік қызмет істері және сыбайлас жемқорлыққа қарсы іс-қимыл агенттігі</t>
  </si>
  <si>
    <t>Агентство Республики Казахстан по делам государственной службы и противодействию коррупции</t>
  </si>
  <si>
    <t>Қазақстан Республикасы Конституциялық Кеңесi</t>
  </si>
  <si>
    <t>Қазақстан Республикасы Мемлекеттік күзет қызметі</t>
  </si>
  <si>
    <t>Служба государственной охраны Республики Казахстан</t>
  </si>
  <si>
    <t>Қазақстан Республикасы Орталық сайлау комиссиясы</t>
  </si>
  <si>
    <t>Қазақстан Республикасы Президентiнiң Іс басқармасы</t>
  </si>
  <si>
    <t>Облыстың жер қойнауын пайдалану, қоршаған орта және су ресурстары басқармасы</t>
  </si>
  <si>
    <t>Управление недропользования, окружающей среды и водных ресурсов области</t>
  </si>
  <si>
    <t>Облыстың кәсіпкерлік, сауда және туризм басқармасы</t>
  </si>
  <si>
    <t>Управление предпринимательства, торговли и туризма области</t>
  </si>
  <si>
    <t>Облыстың мемлекеттік сатып алу басқармасы</t>
  </si>
  <si>
    <t>Управление государственных закупок области</t>
  </si>
  <si>
    <t>Облыстың ветеринария басқармасы</t>
  </si>
  <si>
    <t>Управление ветеринарии области</t>
  </si>
  <si>
    <t>720</t>
  </si>
  <si>
    <t>Облыстың ішкі саясат және дін істері басқармасы</t>
  </si>
  <si>
    <t>Управление внутренней политики и по делам религий области</t>
  </si>
  <si>
    <t>Облыстың білім, жастар саясаты және тілдерді дамыту басқармасы</t>
  </si>
  <si>
    <t>Управление образования, молодежной политики и по развитию языков области</t>
  </si>
  <si>
    <t>722</t>
  </si>
  <si>
    <t>Облыстың тұрғын үй-коммуналдық шаруашылық және жолаушылар көлігі басқармасы</t>
  </si>
  <si>
    <t>Управление жилищно-коммунального хозяйства и пассажирского транспорта области</t>
  </si>
  <si>
    <t>Облыстың кәсіпкерлік, индустриялды-инновациялық даму және туризм басқармасы</t>
  </si>
  <si>
    <t>Управление предпринимательства, индустриально-инновационного развития и туризма области</t>
  </si>
  <si>
    <t>6-кесте</t>
  </si>
  <si>
    <t>ШЫҒЫНДАРДЫҢ ЭКОНОМИКАЛЫҚ ЖІКТЕМЕСІ</t>
  </si>
  <si>
    <t>ИСПОЛНЕНИЕ ГОСУДАРСТВЕННОГО БЮДЖЕТА ПО</t>
  </si>
  <si>
    <t>БОЙЫНША МЕМЛЕКЕТТІК БЮДЖЕТТІК ОРЫНДАЛУЫ</t>
  </si>
  <si>
    <t>ЭКОНОМИЧЕСКОЙ КЛАССИФИКАЦИИ РАСХОДОВ</t>
  </si>
  <si>
    <t>Cанаты/_x000D_
Категория</t>
  </si>
  <si>
    <t>Iшкi сыныбы/_x000D_
Подкласс</t>
  </si>
  <si>
    <t>Жұмыс берушілердің жарналары</t>
  </si>
  <si>
    <t>160</t>
  </si>
  <si>
    <t>Ішкі қарыздар бойынша сыйақы төлемдері</t>
  </si>
  <si>
    <t>Сыртқы заемдар бойынша сыйақылар төлеу</t>
  </si>
  <si>
    <t>320</t>
  </si>
  <si>
    <t>330</t>
  </si>
  <si>
    <t>340</t>
  </si>
  <si>
    <t>Күрделі шығындар</t>
  </si>
  <si>
    <t>440</t>
  </si>
  <si>
    <t>Бюджетные кредиты</t>
  </si>
  <si>
    <t>540</t>
  </si>
  <si>
    <t>610</t>
  </si>
  <si>
    <t>620</t>
  </si>
  <si>
    <t>710</t>
  </si>
  <si>
    <t>Төмен тұрған мемлекеттiк басқару органдарынан алынатын трансферттер</t>
  </si>
  <si>
    <t>Алматы қаласының бюджетiнен  алынатын бюджеттік алу</t>
  </si>
  <si>
    <t>Астана қаласының бюджетiнен алынатын бюджеттік алу</t>
  </si>
  <si>
    <t>Бюджетное изъятие из бюджета города Астаны</t>
  </si>
  <si>
    <t>Облыстық бюджеттерден, Астана және Алматы қалаларының бюджеттерiнен републикалық бюджеттің  шығындарына өтемақыға берілетін трансферттердің түсімдері</t>
  </si>
  <si>
    <t>ШЫҒЫСТАР</t>
  </si>
  <si>
    <t>Мемлекеттiк басқарудың жалпы функцияларын орындайтын өкiлдi, атқарушы және басқа органдар</t>
  </si>
  <si>
    <t>Мемлекет басшысының қызметін қамтамасыз ету жөніндегі қызметтер</t>
  </si>
  <si>
    <t>009</t>
  </si>
  <si>
    <t>Қазақстан Республикасы Парламентінің қызметін қамтамасыз ету жөніндегі қызметтер</t>
  </si>
  <si>
    <t>Қазақстан Республикасы Премьер-Министрінің қызметін қамтамасыз ету жөніндегі қызметтер</t>
  </si>
  <si>
    <t>Қазақстан Республикасы Конституциясының республика аумағында жоғары тұруын қамтамасыз ету</t>
  </si>
  <si>
    <t>Сайлау өткізуді ұйымдастыру</t>
  </si>
  <si>
    <t>Сайлау өткізу</t>
  </si>
  <si>
    <t>Проведение выборов</t>
  </si>
  <si>
    <t>Қаржылық қызмет</t>
  </si>
  <si>
    <t>019</t>
  </si>
  <si>
    <t>Жеңілдікті тұрғын үй кредиттері бойынша бағамдық айырманы төлеу</t>
  </si>
  <si>
    <t>Выплата курсовой разницы по льготным жилищным кредитам</t>
  </si>
  <si>
    <t>027</t>
  </si>
  <si>
    <t>Салық әкімшілігі жүйесін реформалау</t>
  </si>
  <si>
    <t>Реформирование системы налогового администрирования</t>
  </si>
  <si>
    <t>Тұрғын үй құрылыс жинақ салымдары бойынша сыйлықақылар төлеу</t>
  </si>
  <si>
    <t>Сыртқы саяси қызмет</t>
  </si>
  <si>
    <t>Сыртқы саяси қызметті үйлестіру жөніндегі қызметтер</t>
  </si>
  <si>
    <t>Шетелдегі дипломатиялық өкілдіктердің арнайы, инженерлік-техникалық және нақты қорғалуын қамтамасыз ету</t>
  </si>
  <si>
    <t>Шетелде Қазақстан Республикасының мүдделерін білдіру</t>
  </si>
  <si>
    <t>Қазақстан Республикасының халықаралық ұйымдарға, өзге де халықаралық және басқа органдарға қатысуы</t>
  </si>
  <si>
    <t>Участие Республики Казахстан в международных организациях, иных международных и прочих органах</t>
  </si>
  <si>
    <t>Обеспечение реализации информационно-имиджевой политики</t>
  </si>
  <si>
    <t>Өкілдiк шығындарға арналған қаражат есебiнен іс-шаралар өткізу</t>
  </si>
  <si>
    <t>Iргелi ғылыми зерттеулер</t>
  </si>
  <si>
    <t>Жоспарлау және статистикалық қызмет</t>
  </si>
  <si>
    <t>Қазақстан Республикасының ұлттық статистика жүйесін нығайту</t>
  </si>
  <si>
    <t>Жалпы кадрлық мәселелер</t>
  </si>
  <si>
    <t>Республиканың мемлекеттiк қызмет кадрларын тестілеу жөніндегі қызметтер</t>
  </si>
  <si>
    <t>Услуги по тестированию кадров государственной службы республики</t>
  </si>
  <si>
    <t>Жалпы сипаттағы өзге де мемлекеттiк қызметтер</t>
  </si>
  <si>
    <t>Прочие государственные услуги общего характера</t>
  </si>
  <si>
    <t>Саяси партияларды қаржыландыру</t>
  </si>
  <si>
    <t>Финансирование политических партий</t>
  </si>
  <si>
    <t>Денсаулық сақтау және әлеуметтік даму саласындағы мемлекеттік саясатты қалыптастыру</t>
  </si>
  <si>
    <t>Формирование государственной политики в области здравоохранения и социального развития</t>
  </si>
  <si>
    <t>Мәдениет, спорт және дін саласындағы мемлекеттік саясатты қалыптастыру</t>
  </si>
  <si>
    <t>Формирование государственной политики в сфере культуры, спорта и религий</t>
  </si>
  <si>
    <t>Энергетика, атом энергиясы, мұнай-газ және мұнай-химия өнеркәсібі және қоршаған ортаны қорғау саласындағы қызметті үйлестіру жөніндегі қызметтер</t>
  </si>
  <si>
    <t>Мемлекеттік қызмет саласындағы бірыңғай мемлекеттiк саясатты қалыптастыру мен іске асыру және сыбайлас жемқорлық қылмыстарға және құқық бұзушылықтарға қарсы іс-қимыл</t>
  </si>
  <si>
    <t>Әскери мұқтаждар</t>
  </si>
  <si>
    <t>Қорғанысты және Қазақстан Республикасының Қарулы Күштерін ұйымдастыру саласындағы мемлекеттік саясатты айқындау және іске асыру жөніндегі қызметтер</t>
  </si>
  <si>
    <t>Төтенше жағдайлар жөнiндегi жұмыстарды ұйымдастыру</t>
  </si>
  <si>
    <t>Құқық қорғау қызметi</t>
  </si>
  <si>
    <t>Құқықтық қызмет</t>
  </si>
  <si>
    <t>Адвокаттардың заңгерлік көмек көрсетуі</t>
  </si>
  <si>
    <t>Құқықтық насихат</t>
  </si>
  <si>
    <t>Правовая пропаганда</t>
  </si>
  <si>
    <t>Сот қызметi</t>
  </si>
  <si>
    <t>Қазақстан Республикасында сот мониторингі жүйесін жетілдіру</t>
  </si>
  <si>
    <t>Совершенствование системы судебного мониторинга в Республике Казахстан</t>
  </si>
  <si>
    <t>Заңды және құқықтық тәртiптi қамтамасыз ету жөніндегі қызмет</t>
  </si>
  <si>
    <t>Қазақстан Республикасында заңдардың және заңға бағынысты актілердің дәлме-дәл және бірізді қолданылуына жоғары қадағалауды жүзеге асыру</t>
  </si>
  <si>
    <t>Қылмыстық процестерге қатысушы адамдардың құқықтары мен бостандықтарының қорғалуын қамтамасыз ету</t>
  </si>
  <si>
    <t>Ұлттық қауіпсіздікті қамтамасыз ету</t>
  </si>
  <si>
    <t>Ұлттық қауіпсіздік жүйесін дамыту бағдарламасы</t>
  </si>
  <si>
    <t>Программа развития системы национальной безопасности</t>
  </si>
  <si>
    <t>Сыртқы барлауды қамтамасыз ету</t>
  </si>
  <si>
    <t>Күзетілетін адамдар мен объектілердің қауіпсіздігін қамтамасыз ету</t>
  </si>
  <si>
    <t>Обеспечение безопасности охраняемых лиц и объектов</t>
  </si>
  <si>
    <t>Қылмыстық-атқару жүйесі</t>
  </si>
  <si>
    <t>Қоғамдық тәртіп және қауіпсіздік саласындағы басқа да қызметтер</t>
  </si>
  <si>
    <t>Мемлекет қызметін құқықтық қамтамасыз ету</t>
  </si>
  <si>
    <t>Сот сараптамаларын жүргізу</t>
  </si>
  <si>
    <t>Представление и защита интересов государства, оценка перспектив судебных или арбитражных разбирательств и юридическая экспертиза проектов контрактов на недропользование и инвестиционных договоров</t>
  </si>
  <si>
    <t>011</t>
  </si>
  <si>
    <t>Мектепке дейiнгi тәрбие және оқыту</t>
  </si>
  <si>
    <t>Бастауыш, негізгі орта және жалпы орта білім беру</t>
  </si>
  <si>
    <t>Мамандандырылған білім беру  ұйымдарында жалпы білім беру</t>
  </si>
  <si>
    <t>089</t>
  </si>
  <si>
    <t>Техникалық және кәсіптік, орта білімнен кейінгі білім беру</t>
  </si>
  <si>
    <t>Техникалық және кәсіптік, орта білімнен кейінгі білім беру ұйымдарында мамандар даярлау және білім алушыларға әлеуметтік қолдау көрсету</t>
  </si>
  <si>
    <t>Подготовка специалистов в организациях технического и профессионального, послесреднего образования и оказание социальной поддержки обучающимся</t>
  </si>
  <si>
    <t>Мамандарды қайта даярлау және біліктіліктерін арттыру</t>
  </si>
  <si>
    <t>Облыстық бюджеттерге, Астана және Алматы қалаларының бюджеттеріне Жұмыспен қамту 2020 жол картасын іске асыру шеңберінде кадрлардың біліктілігін арттыруға, даярлауға және қайта даярлауға берілетін ағымдағы нысаналы трансферттер</t>
  </si>
  <si>
    <t>Жоғары және жоғары оқу орнынан кейін бiлiм беру</t>
  </si>
  <si>
    <t>Жоғары және жоғары оқу орнынан кейінгі кәсіптік білімі бар мамандар даярлау</t>
  </si>
  <si>
    <t>Жоғары және жоғары оқу орнынан кейінгі білімі бар мамандар даярлау және білім алушыларға әлеуметтік қолдау көрсету</t>
  </si>
  <si>
    <t>Бiлiм беру саласындағы өзге де қызметтер</t>
  </si>
  <si>
    <t>Қазақстан Республикасы Ішкі істер министрлігінің кадрларын оқыту, біліктілігін арттыру және қайта даярлау</t>
  </si>
  <si>
    <t>Обучение, повышение квалификации и переподготовка кадров Министерства внутренних дел Республики Казахстан</t>
  </si>
  <si>
    <t>Білім және ғылым саласындағы мемлекеттік саясатты қалыптастыру және іске асыру</t>
  </si>
  <si>
    <t>Мәдениет пен өнер саласында кадрлар даярлау</t>
  </si>
  <si>
    <t>029</t>
  </si>
  <si>
    <t>Кең бейiндi ауруханалар</t>
  </si>
  <si>
    <t>Қарулы Күштерді медициналық қамтамасыз ету</t>
  </si>
  <si>
    <t>Халықтың денсаулығын қорғау</t>
  </si>
  <si>
    <t>Балаларды сауықтыру, оңалту және олардың демалысын ұйымдастыру</t>
  </si>
  <si>
    <t>018</t>
  </si>
  <si>
    <t>Денсаулық сақтау саласындағы өзге де қызметтер</t>
  </si>
  <si>
    <t>Әскери қызметшілерді, құқық қорғау органдарының қызметкерлерін және олардың отбасы мүшелерін емдеу және төтенше жағдай кезінде зардап шеккендерге медициналық көмек көрсету жөніндегі қызметтер</t>
  </si>
  <si>
    <t>Услуги по лечению военнослужащих, сотрудников правоохранительных органов и членов их семей и по оказанию медицинской помощи пострадавшим от чрезвычайных ситуаций</t>
  </si>
  <si>
    <t>Денсаулық сақтау жүйесін реформалау</t>
  </si>
  <si>
    <t>Әлеуметтiк қамсыздандыру</t>
  </si>
  <si>
    <t>Әлеуметтiк көмек және әлеуметтiк қамтамасыз ету салаларындағы өзге де қызметтер</t>
  </si>
  <si>
    <t>Облыстық бюджеттерге, Астана және Алматы қалаларының бюджеттеріне Жұмыспен қамту 2020 жол картасының іс-шараларын іске асыруға берілетін нысаналы ағымдағы трансферттер</t>
  </si>
  <si>
    <t>Целевые текущие трансферты областным бюджетам, бюджетам городов Астаны и Алматы на реализацию мероприятий Дорожной карты занятости 2020</t>
  </si>
  <si>
    <t>Тұрғын үй шаруашылығы</t>
  </si>
  <si>
    <t>Коммуналдық шаруашылық</t>
  </si>
  <si>
    <t>Мәдениет саласындағы қызмет</t>
  </si>
  <si>
    <t>Бұқаралық спортты және спорттың ұлттық түрлерін дамытуды қолдау</t>
  </si>
  <si>
    <t>Жоғары жетістіктер спортын дамыту</t>
  </si>
  <si>
    <t>Ақпараттық кеңiстiк</t>
  </si>
  <si>
    <t>Мемлекеттік ақпараттық саясатты жүргізу</t>
  </si>
  <si>
    <t>Мәдениет, спорт, туризм және ақпараттық кеңiстiктi ұйымдастыру жөнiндегi өзге де қызметтер</t>
  </si>
  <si>
    <t>Отын және энергетика</t>
  </si>
  <si>
    <t>Отын-энергетика кешені және жер қойнауын пайдалану саласындағы өзге де қызметтер</t>
  </si>
  <si>
    <t>Облыстық бюджеттерге, Астана және Алматы қалаларының бюджеттеріне газ тасымалдау жүйесін дамытуға берілетін нысаналы даму трансферттері</t>
  </si>
  <si>
    <t>Ауыл шаруашылығы</t>
  </si>
  <si>
    <t>Су шаруашылығы</t>
  </si>
  <si>
    <t>Орман шаруашылығы</t>
  </si>
  <si>
    <t>Қоршаған ортаны қорғау</t>
  </si>
  <si>
    <t>Ормандар мен жануарлар дүниесін күзету, қорғау, өсімін молайту</t>
  </si>
  <si>
    <t>Жер қатынастары</t>
  </si>
  <si>
    <t>Ауыл шаруашылығы және табиғатты пайдалану саласындағы  жоспарлау, реттеу, басқару</t>
  </si>
  <si>
    <t>Планирование, регулирование, управление в сфере сельского хозяйства и природопользования</t>
  </si>
  <si>
    <t>Өнеркәсiп</t>
  </si>
  <si>
    <t>Өнеркәсiп, сәулет, қала құрылысы және құрылыс қызметі саласындағы өзге де қызметтер</t>
  </si>
  <si>
    <t>Ақпаратты сақтауды қамтамасыз ету</t>
  </si>
  <si>
    <t>Автомобиль көлiгi</t>
  </si>
  <si>
    <t>Республикалық деңгейде автомобиль жолдарын дамыту</t>
  </si>
  <si>
    <t>Су көлiгi</t>
  </si>
  <si>
    <t>Әуе көлiгi</t>
  </si>
  <si>
    <t>Жүйелі ішкі авиатасымалдарды субсидиялау</t>
  </si>
  <si>
    <t>Темiр жол көлiгi</t>
  </si>
  <si>
    <t>Әлеуметтік маңызы бар облысаралық қатынастар бойынша теміржол жолаушылар тасымалдарын субсидиялау</t>
  </si>
  <si>
    <t>Көлiк және коммуникациялар саласындағы өзге де қызметтер</t>
  </si>
  <si>
    <t>Экономикалық қызметтерді реттеу</t>
  </si>
  <si>
    <t>Техникалық реттеу және метрология саласындағы көрсетілетін қызметтер</t>
  </si>
  <si>
    <t>Кәсiпкерлiк қызметтi қолдау және бәсекелестікті қорғау</t>
  </si>
  <si>
    <t>Поддержка предпринимательской деятельности и защита конкуренции</t>
  </si>
  <si>
    <t>«Астана ЭКСПО-2017» ұлттық компаниясы» АҚ-ға нысаналы аударым</t>
  </si>
  <si>
    <t>Целевое перечисление в АО «Национальная компания «Астана ЭКСПО-2017»</t>
  </si>
  <si>
    <t>Борышқа қызмет көрсету</t>
  </si>
  <si>
    <t>Үкіметтік борышқа қызмет көрсету</t>
  </si>
  <si>
    <t>Облыстық бюджеттерге субвенциялар</t>
  </si>
  <si>
    <t>Агроөнеркәсіптік кешен субъектілерін қолдау жөніндегі іс-шараларды жүргізу үшін «ҚазАгро» ұлттық басқарушы холдингі» АҚ-ға кредит беру</t>
  </si>
  <si>
    <t>Үкіметтік борышты өтеу</t>
  </si>
  <si>
    <t>10-кесте
ШЫҒЫНДАРДЫҢ ЭКОНОМИКАЛЫҚ
ЖІКТЕМЕСІ БОЙЫНША РЕСПУБЛИКАЛЫҚ
БЮДЖЕТТІК ОРЫНДАЛУЫ
(млн.теңге)</t>
  </si>
  <si>
    <t xml:space="preserve">Таблица 10
ИСПОЛНЕНИЕ РЕСПУБЛИКАНСКОГО
БЮДЖЕТА ПО ЭКОНОМИЧЕСКОЙ
КЛАССИФИКАЦИИ РАСХОДОВ
(млн. тенге) </t>
  </si>
  <si>
    <t>Ерекшелiгi/_x000D_
Специфика</t>
  </si>
  <si>
    <t>L01 Категория расходов</t>
  </si>
  <si>
    <t>113</t>
  </si>
  <si>
    <t>114</t>
  </si>
  <si>
    <t>141</t>
  </si>
  <si>
    <t>Азық-түлiк өнiмдерiн сатып алу</t>
  </si>
  <si>
    <t>142</t>
  </si>
  <si>
    <t>144</t>
  </si>
  <si>
    <t>149</t>
  </si>
  <si>
    <t>Өзге де қорларды сатып алу</t>
  </si>
  <si>
    <t>151</t>
  </si>
  <si>
    <t>152</t>
  </si>
  <si>
    <t>Байланыс қызметтерiне ақы төлеу</t>
  </si>
  <si>
    <t>153</t>
  </si>
  <si>
    <t>Көлiктiк қызмет көрсетулерге ақы төлеу</t>
  </si>
  <si>
    <t>154</t>
  </si>
  <si>
    <t>Үй-жайды жалға алу төлемдерi</t>
  </si>
  <si>
    <t>159</t>
  </si>
  <si>
    <t>Өзге де қызметтер мен жұмыстарға ақы төлеу</t>
  </si>
  <si>
    <t>161</t>
  </si>
  <si>
    <t>162</t>
  </si>
  <si>
    <t>164</t>
  </si>
  <si>
    <t>165</t>
  </si>
  <si>
    <t>167</t>
  </si>
  <si>
    <t>169</t>
  </si>
  <si>
    <t>211</t>
  </si>
  <si>
    <t>Қазақстан Республикасы Үкіметінің ішкі қарыздары бойынша сыйақыларды төлеу</t>
  </si>
  <si>
    <t>Қазақстан Республикасы Үкіметінің сыртқы қарыздары бойынша сыйақы төлемдері</t>
  </si>
  <si>
    <t>311</t>
  </si>
  <si>
    <t>Жеке және заңды тұлғаларға, оның ішінде шаруа (фермерлік) қожалықтарына берілетін субсидиялар</t>
  </si>
  <si>
    <t>Субсидии физическим и юридическим лицам, в том числе крестьянским (фермерским) хозяйствам</t>
  </si>
  <si>
    <t>322</t>
  </si>
  <si>
    <t>323</t>
  </si>
  <si>
    <t>324</t>
  </si>
  <si>
    <t>331</t>
  </si>
  <si>
    <t>339</t>
  </si>
  <si>
    <t>341</t>
  </si>
  <si>
    <t>413</t>
  </si>
  <si>
    <t>414</t>
  </si>
  <si>
    <t>418</t>
  </si>
  <si>
    <t>421</t>
  </si>
  <si>
    <t>431</t>
  </si>
  <si>
    <t>432</t>
  </si>
  <si>
    <t>441</t>
  </si>
  <si>
    <t>541</t>
  </si>
  <si>
    <t>612</t>
  </si>
  <si>
    <t>712</t>
  </si>
  <si>
    <t>155</t>
  </si>
  <si>
    <t>Мемлекеттiк әлеуметтiк тапсырыс шеңберiнде көрсетілетін қызметтерге ақы төлеу</t>
  </si>
  <si>
    <t>163</t>
  </si>
  <si>
    <t>332</t>
  </si>
  <si>
    <t>416</t>
  </si>
  <si>
    <t>419</t>
  </si>
  <si>
    <t>422</t>
  </si>
  <si>
    <t>423</t>
  </si>
  <si>
    <t>Мемлекеттiк кәсiпорындардың жайларын, ғимараттарын, құрылыстарын күрделі жөндеу</t>
  </si>
  <si>
    <t>611</t>
  </si>
  <si>
    <t>Қазақстан Республикасының заңнамалық актілеріне сәйкес азаматтардың жекелеген санаттарына жалақы төлеу және жарналар аудару</t>
  </si>
  <si>
    <t>Выплата заработной платы отдельным категориям граждан и отчисления взносов в соответствии с законодательными актами Республики Казахстан</t>
  </si>
  <si>
    <t>Қорлар сатып алу</t>
  </si>
  <si>
    <t>Приобретение запасов</t>
  </si>
  <si>
    <t>Мемлекеттiк басқарудың басқа деңгейлерiне берiлетiн ағымдағы трансферттер</t>
  </si>
  <si>
    <t>Шетелге берiлетiн ағымдағы трансферттер</t>
  </si>
  <si>
    <t>Текущие трансферты за границу</t>
  </si>
  <si>
    <t>Негiзгi құралдарды, материалдық емес және биологиялық активтерді сатып алу</t>
  </si>
  <si>
    <t>Приобретение основных средств, нематериальных и биологических  активов</t>
  </si>
  <si>
    <t>Негізгі қаражатты күрделі жөндеу</t>
  </si>
  <si>
    <t>Капитальный ремонт основных средств</t>
  </si>
  <si>
    <t>Дамуға бағытталған күрделі шығындар</t>
  </si>
  <si>
    <t>Капитальные затраты, направленные на развитие</t>
  </si>
  <si>
    <t>Дамуға арналған нысаналы трансферттер</t>
  </si>
  <si>
    <t>Целевые трансферты на развитие</t>
  </si>
  <si>
    <t>Еңбекке ақы төлеу</t>
  </si>
  <si>
    <t>Мiндеттi сақтандыру жарналары</t>
  </si>
  <si>
    <t>Взносы на обязательное страхование</t>
  </si>
  <si>
    <t>Техникалық персоналдың еңбегіне ақы төлеу</t>
  </si>
  <si>
    <t>Оплата труда технического персонала</t>
  </si>
  <si>
    <t>Техникалық персонал бойынша жұмыс берушілердің жарналары</t>
  </si>
  <si>
    <t>Взносы работодателей по техническому персоналу</t>
  </si>
  <si>
    <t>Техникалық персоналдың ел iшiндегi iссапарлары мен қызметтiк сапарлары</t>
  </si>
  <si>
    <t>Командировки и служебные разъезды внутри страны технического персонала</t>
  </si>
  <si>
    <t>Дәрілік заттар және медициналық мақсаттағы өзге де бұйымдарды сатып алу</t>
  </si>
  <si>
    <t>Приобретение лекарственных средств и прочих изделий медицинского назначения</t>
  </si>
  <si>
    <t>Ел iшiндегi iссапарлар мен қызметтiк сапарлар</t>
  </si>
  <si>
    <t>Командировки и служебные разъезды внутри страны</t>
  </si>
  <si>
    <t>Елден тыс жерлерге iссапарлар мен қызметтiк сапарлар</t>
  </si>
  <si>
    <t>Командировки и служебные разъезды за пределы страны</t>
  </si>
  <si>
    <t>Шетелдегi стипендиаттардың оқуына ақы төлеу</t>
  </si>
  <si>
    <t>Оплата обучения стипендиатов за рубежом</t>
  </si>
  <si>
    <t>Атқарушылық құжаттарының, сот актiлерiнiң орындалуы</t>
  </si>
  <si>
    <t>Исполнение исполнительных документов, судебных актов</t>
  </si>
  <si>
    <t>Ерекше шығындар</t>
  </si>
  <si>
    <t>Особые затраты</t>
  </si>
  <si>
    <t>Өзге де ағымдағы шығындар</t>
  </si>
  <si>
    <t>Прочие текущие затраты</t>
  </si>
  <si>
    <t>Жеке тұлғаларға берiлетiн трансферттер</t>
  </si>
  <si>
    <t>Зейнетақылар</t>
  </si>
  <si>
    <t>Пенсии</t>
  </si>
  <si>
    <t>Стипендиялар</t>
  </si>
  <si>
    <t>Стипендии</t>
  </si>
  <si>
    <t>Шетелдегi ұйымдарға ағымдағы трансферттер</t>
  </si>
  <si>
    <t>Текущие трансферты  за границу</t>
  </si>
  <si>
    <t>Жайларды, ғимараттарды, құрылыстарды беру қондырғыларын күрделі жөндеу</t>
  </si>
  <si>
    <t>Мемлекеттік басқарудың басқа деңгейлерін дамытуға арналған нысаналы трансферттер</t>
  </si>
  <si>
    <t>Целевые трансферты на развитие другим уровням государственного управления</t>
  </si>
  <si>
    <t>Квазимемлекеттік сектордың жарғылық капиталын қалыптастыру және ұлғайту</t>
  </si>
  <si>
    <t>Формирование и увеличение уставных капиталов субъектов квазигосударственного сектора</t>
  </si>
  <si>
    <t>Iшкi нарықта орналастырылған мемлекеттiк эмиссиялық бағалы қағаздар бойынша негiзгi борышты өтеу</t>
  </si>
  <si>
    <t>Патронат тәрбиешілердің еңбегіне ақы төлеу</t>
  </si>
  <si>
    <t>Оплата труда патронатных воспитателей</t>
  </si>
  <si>
    <t>Жалпыға бiрдей мiндеттi орта бiлiм қорының шығындары</t>
  </si>
  <si>
    <t>Затраты Фонда всеобщего обязательного среднего образования</t>
  </si>
  <si>
    <t>Бюджеттiк алып қоюлар</t>
  </si>
  <si>
    <t>Бюджетные изъятия</t>
  </si>
  <si>
    <t>17 кесте</t>
  </si>
  <si>
    <t>ЖАЛПЫ СИПАТТАҒЫ ТРАНСФЕРТТЕР/
ТРАНСФЕРТЫ ОБЩЕГО ХАРАКТЕРА</t>
  </si>
  <si>
    <t xml:space="preserve">2 013 ж. есеп/ 2 013 г. отчет </t>
  </si>
  <si>
    <t>Маңғыстау облысының облыстық бюджетiнен  алынатын бюджеттік</t>
  </si>
  <si>
    <t>Бюджетное изъятие из областного бюджета Мангистауской област</t>
  </si>
  <si>
    <t>Ақтобе облысы</t>
  </si>
  <si>
    <t>Астана қ.</t>
  </si>
  <si>
    <t>г.Астана</t>
  </si>
  <si>
    <t>Оңтүстік-Қазақстан облысы</t>
  </si>
  <si>
    <t>Солтүстік-Қазақстан облысы</t>
  </si>
  <si>
    <t>Шығыс-Қазақстан облысы</t>
  </si>
  <si>
    <t>12.1-кесте</t>
  </si>
  <si>
    <t>АҚМОЛА ОБЛЫСЫ</t>
  </si>
  <si>
    <t>ИСПОЛНЕНИЕ БЮДЖЕТА</t>
  </si>
  <si>
    <t>БЮДЖЕТІНІҢ АТҚАРЫЛУЫ</t>
  </si>
  <si>
    <t>АКМОЛИНСКОЙ ОБЛАСТИ</t>
  </si>
  <si>
    <t>2013 ж. есеп/ 2013 г. отчет</t>
  </si>
  <si>
    <t>2014 ж. есеп/ 2014 г. отчет</t>
  </si>
  <si>
    <t xml:space="preserve">  Салықтық түсімдер_x000D_
   оның iшiнде:</t>
  </si>
  <si>
    <t xml:space="preserve">  Налоговые поступления,_x000D_
    в том числе:</t>
  </si>
  <si>
    <t xml:space="preserve">  жеке табыс салығы</t>
  </si>
  <si>
    <t xml:space="preserve">  әлеуметтік салық</t>
  </si>
  <si>
    <t xml:space="preserve">  акциздер</t>
  </si>
  <si>
    <t xml:space="preserve"> Салықтық емес түсімдер</t>
  </si>
  <si>
    <t xml:space="preserve"> Негізгі капиталды сатудан түсетін түсімдер</t>
  </si>
  <si>
    <t xml:space="preserve">  Поступления трансфертов</t>
  </si>
  <si>
    <t xml:space="preserve">   1. Жалпы сипаттағы мемлекеттiк қызметтер</t>
  </si>
  <si>
    <t xml:space="preserve">   3. Қоғамдық тәртіп, қауіпсіздік, құқықтық, сот, қылмыстық-атқару қызметі</t>
  </si>
  <si>
    <t xml:space="preserve">   6. Әлеуметтiк көмек және әлеуметтiк қамсыздандыру</t>
  </si>
  <si>
    <t xml:space="preserve">   9. Отын-энергетика кешенi және жер қойнауын пайдалану</t>
  </si>
  <si>
    <t xml:space="preserve">   10. Сельское, водное, лесное, рыбное хозяйство, особо охраняемые природные территории, охрана окружающей среды и животного мира, земельные отношения</t>
  </si>
  <si>
    <t xml:space="preserve">   11. Өнеркәсіп, сәулет, қала құрылысы және құрылыс қызметі</t>
  </si>
  <si>
    <t xml:space="preserve">   11. Промышленность, архитектурная, градостроительная и строительная деятельность</t>
  </si>
  <si>
    <t xml:space="preserve">   12. Транспорт и коммуникации</t>
  </si>
  <si>
    <t xml:space="preserve">   13. Прочие</t>
  </si>
  <si>
    <t xml:space="preserve">   14. Борышқа  қызмет көрсету</t>
  </si>
  <si>
    <t xml:space="preserve">   14. Обслуживание долга</t>
  </si>
  <si>
    <t xml:space="preserve">   15. Трансферты</t>
  </si>
  <si>
    <t xml:space="preserve"> Бюджеттік кредиттер</t>
  </si>
  <si>
    <t xml:space="preserve">  Бюджетные кредиты</t>
  </si>
  <si>
    <t xml:space="preserve"> Бюджеттік кредиттерді өтеу</t>
  </si>
  <si>
    <t xml:space="preserve">  Погашение бюджетных кредитов</t>
  </si>
  <si>
    <t xml:space="preserve"> Мемлекеттің қаржы активтерін сатудан түсетін түсімдер</t>
  </si>
  <si>
    <t xml:space="preserve">  Поступления от продажи финансовых активов государства</t>
  </si>
  <si>
    <t xml:space="preserve"> Қаржылық активтерді сатып алу</t>
  </si>
  <si>
    <t xml:space="preserve">  Приобретение финансовых активов</t>
  </si>
  <si>
    <t>Внутреннее</t>
  </si>
  <si>
    <t>Түсімдер</t>
  </si>
  <si>
    <t>Поступление</t>
  </si>
  <si>
    <t>Өтеу</t>
  </si>
  <si>
    <t>Погашение</t>
  </si>
  <si>
    <t>Внешнее</t>
  </si>
  <si>
    <t>12.2-кесте</t>
  </si>
  <si>
    <t>АҚТОБЕ ОБЛЫСЫ</t>
  </si>
  <si>
    <t>АКТЮБИНСКОЙ ОБЛАСТИ</t>
  </si>
  <si>
    <t>12.3-кесте</t>
  </si>
  <si>
    <t>АЛМАТЫ ОБЛЫСЫ</t>
  </si>
  <si>
    <t>АЛМАТИНСКОЙ ОБЛАСТИ</t>
  </si>
  <si>
    <t>12.4-кесте</t>
  </si>
  <si>
    <t>АТЫРАУ ОБЛЫСЫ</t>
  </si>
  <si>
    <t>АТЫРАУСКОЙ ОБЛАСТИ</t>
  </si>
  <si>
    <t>12.5-кесте</t>
  </si>
  <si>
    <t>ШЫҒЫС-ҚАЗАҚСТАН ОБЛЫСЫ</t>
  </si>
  <si>
    <t>ВОСТОЧНО-КАЗАХСТАНСКОЙ ОБЛАСТИ</t>
  </si>
  <si>
    <t>12.6-кесте</t>
  </si>
  <si>
    <t>ЖАМБЫЛ ОБЛЫСЫ</t>
  </si>
  <si>
    <t>ЖАМБЫЛСКОЙ ОБЛАСТИ</t>
  </si>
  <si>
    <t>12.7-кесте</t>
  </si>
  <si>
    <t>БАТЫС ҚАЗАҚСТАН ОБЛЫСЫ</t>
  </si>
  <si>
    <t>ЗАПАДНО-КАЗАХСТАНСКОЙ ОБЛАСТИ</t>
  </si>
  <si>
    <t>12.8-кесте</t>
  </si>
  <si>
    <t>ҚАРАҒАНДЫ ОБЛЫСЫ</t>
  </si>
  <si>
    <t>КАРАГАНДИНСКОЙ ОБЛАСТИ</t>
  </si>
  <si>
    <t>12.9-кесте</t>
  </si>
  <si>
    <t>ҚЫЗЫЛОРДА ОБЛЫСЫ</t>
  </si>
  <si>
    <t>КЫЗЫЛОРДИНСКОЙ ОБЛАСТИ</t>
  </si>
  <si>
    <t>12.10-кесте</t>
  </si>
  <si>
    <t>ҚОСТАНАЙ ОБЛЫСЫ</t>
  </si>
  <si>
    <t>КОСТАНАЙСКОЙ ОБЛАСТИ</t>
  </si>
  <si>
    <t>12.11-кесте</t>
  </si>
  <si>
    <t>МАҢҒЫСТАУ ОБЛЫСЫ</t>
  </si>
  <si>
    <t>МАНГИСТАУСКОЙ ОБЛАСТИ</t>
  </si>
  <si>
    <t>12.12-кесте</t>
  </si>
  <si>
    <t>ПАВЛОДАР ОБЛЫСЫ</t>
  </si>
  <si>
    <t>ПАВЛОДАРСКОЙ ОБЛАСТИ</t>
  </si>
  <si>
    <t>12.13-кесте</t>
  </si>
  <si>
    <t>СОЛТҮСТІК-ҚАЗАҚСТАН ОБЛЫСЫ</t>
  </si>
  <si>
    <t>СЕВЕРО-КАЗАХСТАНСКОЙ ОБЛАСТИ</t>
  </si>
  <si>
    <t>12.14-кесте</t>
  </si>
  <si>
    <t>Таблица 12.14</t>
  </si>
  <si>
    <t>ОҢТҮСТІК-ҚАЗАҚСТАН ОБЛЫСЫ</t>
  </si>
  <si>
    <t>ЮЖНО-КАЗАХСТАНСКОЙ ОБЛАСТИ</t>
  </si>
  <si>
    <t>12.15-кесте</t>
  </si>
  <si>
    <t>АЛМАТЫ Қ.</t>
  </si>
  <si>
    <t>Г. АЛМАТЫ</t>
  </si>
  <si>
    <t>АСТАНА Қ.</t>
  </si>
  <si>
    <t xml:space="preserve"> Г. АСТАНЫ</t>
  </si>
  <si>
    <t>ҚАЗАҚСТАН РЕСПУБЛИКАСЫ РЕСПУБЛИКАЛЫҚ_x000D_
БЮДЖЕТІНІҢ СЕКВЕСТРЛЕНБЕЙТІН_x000D_
БАҒДАРЛАМАЛАРЫНЫҢ АТҚАРЫЛУЫ</t>
  </si>
  <si>
    <t>ИСПОЛНЕНИЕ НЕСЕКВЕСТРИРУЕМЫХ _x000D_
ПРОГРАММ РЕСПУБЛИКАНСКОГО БЮДЖЕТА_x000D_
РЕСПУБЛИКИ КАЗАХСТАН</t>
  </si>
  <si>
    <t>Функ_x000D_
цион_x000D_
аль_x000D_
ная _x000D_
груп_x000D_
па_x000D_
/_x000D_
Функ_x000D_
ци_x000D_
онал_x000D_
дық_x000D_
топ</t>
  </si>
  <si>
    <t xml:space="preserve">Ад_x000D_
мин_x000D_
ист_x000D_
ра_x000D_
тор_x000D_
/ _x000D_
Әкі_x000D_
мші </t>
  </si>
  <si>
    <t>Про_x000D_
грам_x000D_
ма/ _x000D_
Бағ_x000D_
дар_x000D_
ла_x000D_
ма</t>
  </si>
  <si>
    <r>
      <t xml:space="preserve">35 275,2 </t>
    </r>
    <r>
      <rPr>
        <b/>
        <vertAlign val="superscript"/>
        <sz val="11"/>
        <rFont val="Arial"/>
        <family val="2"/>
        <charset val="204"/>
      </rPr>
      <t>1</t>
    </r>
  </si>
  <si>
    <t>11-кесте
ШЫҒЫНДАРДЫҢ ЭКОНОМИКАЛЫҚ
ЖІКТЕМЕСІ БОЙЫНША ЖЕРГІЛІКТІ
БЮДЖЕТТІК ОРЫНДАЛУЫ
(млн.теңге)</t>
  </si>
  <si>
    <t xml:space="preserve">Таблица 11
ИСПОЛНЕНИЕ МЕСТНОГО
БЮДЖЕТА ПО ЭКОНОМИЧЕСКОЙ
КЛАССИФИКАЦИИ РАСХОДОВ
(млн. тенге) </t>
  </si>
  <si>
    <t xml:space="preserve">12-кесте </t>
  </si>
  <si>
    <t>Таблица 12</t>
  </si>
  <si>
    <t>Үстеме пайда салығы, мұнай секторы ұйымдарынан түсетін түсімдерден басқа</t>
  </si>
  <si>
    <t>Налог на сверхприбыль, за исключением поступлений от организаций нефтяного сектора</t>
  </si>
  <si>
    <t>Доля Республики Казахстан по разделу продукции по заключенным контрактам, за исключением поступлений от организаций нефтяного сектора</t>
  </si>
  <si>
    <t>Кеме қатынайтын су жолдарын пайдаланғаны үшiн төлем</t>
  </si>
  <si>
    <t>Плата за пользование судоходными водными путями</t>
  </si>
  <si>
    <t>Жергілікті  маңызы бар ерекше қорғалатын табиғи аумақтарды пайдаланғаны үшін төлем</t>
  </si>
  <si>
    <t>Плата за использование особо охраняемых природных территорий местного значения</t>
  </si>
  <si>
    <t>Бөлуге жатпайтын арнайы қорғалатын, демпингке қарсы және өтемақы баждары</t>
  </si>
  <si>
    <t>Специальные защитные, антидемпинговые и компенсационные пошлины, не подлежащие распределению</t>
  </si>
  <si>
    <t>Республикалық бюджетке түсетін өзге де салық түсiмдері</t>
  </si>
  <si>
    <t>Прочие налоговые поступления в республиканский бюджет</t>
  </si>
  <si>
    <t>Коммуналдық меншіктегі заңды тулғаларға қатысу үлесіне кірістер</t>
  </si>
  <si>
    <t>Доходы на доли участия в юридических лицах, находящиеся в коммунальной собственности</t>
  </si>
  <si>
    <t>«Байқоныр» кешенін пайдаланғаны үшін жалгерлік төлемнен түсетін түсімдер</t>
  </si>
  <si>
    <t>Поступления арендной платы за пользование комплексом «Байконур»</t>
  </si>
  <si>
    <t>Доходы от аренды жилищ из жилищного фонда, находящегося в коммунальной собственности области</t>
  </si>
  <si>
    <t>Депозиттерге уақытша бос бюджеттік ақшаны орналастырудан алынған сыйақылар</t>
  </si>
  <si>
    <t>Вознаграждения, полученные от размещения в депозиты временно свободных бюджетных денег</t>
  </si>
  <si>
    <t>Вознаграждения по бюджетным кредитам, выданным из местного бюджета специализированным организациям</t>
  </si>
  <si>
    <t>Жеке тұлғаларға республикалық бюджеттен берілген бюджеттік кредиттер бойынша сыйақылар</t>
  </si>
  <si>
    <t>Вознаграждения по бюджетным кредитам, выданным из республиканского бюджета физическим лицам</t>
  </si>
  <si>
    <t>Жеке тұлғаларға жергілікті бюджеттен берілген бюджеттік кредиттер бойынша сыйақылар</t>
  </si>
  <si>
    <t>Вознаграждения по бюджетным кредитам, выданным из местного бюджета физическим лицам</t>
  </si>
  <si>
    <t>Мемлекеттік кепілдіктер бойынша Қазақстан Республикасының Үкіметі төлеген талаптар бойынша сыйақылар</t>
  </si>
  <si>
    <t>Вознаграждения по оплаченным Правительством Республики Казахстан требованиям по государственным гарантиям</t>
  </si>
  <si>
    <t>Иесіз мүлікті, белгіленген тәртіппен коммуналдық меншікке өтеусіз өткен мүлікті, қадағалаусыз жануарларды, олжаларды, сондай-ақ мұрагерлік құқығы бойынша мемлекетке өткен мүлікті сатудан алынатын түсімдер</t>
  </si>
  <si>
    <t>Коммуналдық меншігіне жататын жер учаскелері бойынша сервитут үшін төлемақы</t>
  </si>
  <si>
    <t>Плата за сервитут по земельным участкам, находящихся в коммунальной собственности</t>
  </si>
  <si>
    <t>Заңсыз алынған мүлiктi еркiмен тапсырудан немесе өндіріп алудан немесе мемлекеттiк функцияларды орындауға уәкiлеттiк берiлген тұлғаларға  немесе оларға теңестiрiлген тұлғаларға заңсыз көрсетiлген қызметтердiң құнынан алынатын сомалардың түсiмi</t>
  </si>
  <si>
    <t>Поступление сумм от добровольной сдачи или взыскания незаконно полученного имущества или стоимости незаконно предоставленных услуг лицам, уполномоченным на выполнение государственных функций, или лицам, приравненным к ним</t>
  </si>
  <si>
    <t>Мамандандырылған ұйымдарға, шет мемлекеттерге, жеке тұлғаларға бюджеттік кредиттер (қарыздар) бойынша республикалық бюджеттен берілген айыппұлдар, өсімпұлдар, санкциялар, өндіріп алулар</t>
  </si>
  <si>
    <t>Штрафы, пени, санкции, взыскания по бюджетным кредитам (займам),  выданным из республиканского бюджета специализированным организациям, иностранным государствам, физическим лицам</t>
  </si>
  <si>
    <t>Административные штрафы, пени, санкции, взыскания, налагаемые Агентством Республики Казахстан по делам государственной службы и противодействию коррупции, его территориальными органами финансируемые из республиканского бюджета, за исключением поступлений от организаций нефтяного сектора</t>
  </si>
  <si>
    <t>Погашение бюджетных кредитов, выданных из местного бюджета специализированным организациям</t>
  </si>
  <si>
    <t>Возврат сумм неиспользованных бюджетных кредитов</t>
  </si>
  <si>
    <t>Жергілікті бюджеттен берілген пайдаланылмаған бюджеттік кредиттерді қайтару</t>
  </si>
  <si>
    <t>Возврат неиспользованных бюджетных кредитов, выданных из местного бюджета</t>
  </si>
  <si>
    <t>Армения Республикасынан түсетін арнайы, демпингке қарсы, өтемақы баждары</t>
  </si>
  <si>
    <t>Специальные, антидемпинговые, компенсационные пошлины, поступившие от Республики Армения</t>
  </si>
  <si>
    <t>134</t>
  </si>
  <si>
    <t>Алқа билерге сыйақылар төлеу</t>
  </si>
  <si>
    <t>Выплата вознаграждений присяжным заседателям</t>
  </si>
  <si>
    <t>156</t>
  </si>
  <si>
    <t>Консалтингтік  қызметтер мен зерттеулерге ақы төлеу</t>
  </si>
  <si>
    <t>Оплата консалтинговых услуг и исследований</t>
  </si>
  <si>
    <t>Жоғары тұрған бюджеттен жергiлiктi атқарушы органдар алған қарыздар бойынша сыйақы төлемдері</t>
  </si>
  <si>
    <t>Выплаты вознаграждений по займам, полученным из вышестоящего бюджета местными исполнительными органами</t>
  </si>
  <si>
    <t>Жер сатып алу</t>
  </si>
  <si>
    <t>Приобретение земли</t>
  </si>
  <si>
    <t>711</t>
  </si>
  <si>
    <t>Жоғары тұрған бюджеттің алдында негізгі борышты өтеу</t>
  </si>
  <si>
    <t>Погашение основного долга перед вышестоящим бюджетом</t>
  </si>
  <si>
    <t>Еуразиялық экономикалық одақ туралы шартқа сәйкес төленген әкелінетін кедендік баждары (баламалы қолданылатын өзге де баждар, салықтар мен алымдар)</t>
  </si>
  <si>
    <t>Ввозные таможенные пошлины (иные пошлины, налоги и сборы, имеющие эквивалентное действие), уплаченные в соответствии с Договором о Евразийском экономическом союзе</t>
  </si>
  <si>
    <t>Армения Республикасымен бөлінген кедендік баждар</t>
  </si>
  <si>
    <t>Таможенные пошлины, распределенные Республикой Армения</t>
  </si>
  <si>
    <t>Беларусь Республикасынан түсетін арнайы, демпингке қарсы, өтемақы баждары</t>
  </si>
  <si>
    <t>Специальные, антидемпинговые, компенсационные пошлины, поступившие от Республики Беларусь</t>
  </si>
  <si>
    <t>Ресей Федерациясынан түсетін арнайы, демпингке қарсы, өтемақы баждары</t>
  </si>
  <si>
    <t>Специальные, антидемпинговые, компенсационные пошлины, поступившие от Российской Федерации</t>
  </si>
  <si>
    <t>Вознаграждения по бюджетным кредитам, выданным из республиканского бюджета за счет средств правительственных внешних займов местным исполнительным органам областей, городов республиканского значения, столицы</t>
  </si>
  <si>
    <t>Штрафы, пени, санкции, взыскания по бюджетным кредитам (займам) выданным из республиканского бюджета местным исполнительным органам областей, городов республиканского значения, столицы</t>
  </si>
  <si>
    <t>Погашение бюджетных кредитов, выданных из республиканского бюджета за счет средств правительственных внешних займов местным исполнительным органам областей, городов республиканского значения, столицы</t>
  </si>
  <si>
    <t>2015ж. есеп/ 2015г. отчет</t>
  </si>
  <si>
    <t>Аудандық маңызы бар қала, ауыл, кент, ауылдық округ әкімдерінің басқаруындағы, ауданның (облыстық маңызы бар қаланың) коммуналдық меншігінің мүлкін жалға беруден түсетін кірістерді қоспағанда, ауданның (облыстық маңызы бар қаланың) коммуналдық меншігінің мүлкін жалға беруден түсетін кірістер</t>
  </si>
  <si>
    <t>Доходы от аренды имущества коммунальной собственности района (города областного значения), за исключением доходов от аренды имущества коммунальной собственности района (города областного значения), находящегося в управлении акимов города районного значения, села, поселка, сельского округа</t>
  </si>
  <si>
    <t>Республикалық маңызы бар қаланың, астананың мемлекеттік сәулет-құрылыс бақылауы басқармасы</t>
  </si>
  <si>
    <t>Управление государственного архитектурно-строительного контроля города республиканского значения, столицы</t>
  </si>
  <si>
    <t>Республикалық маңызы бар қаланың, астананың жердiң пайдаланылуы мен қорғалуын бақылау басқармасы</t>
  </si>
  <si>
    <t>Управление по контролю за использованием и охраной земель города республиканского значения, столицы</t>
  </si>
  <si>
    <t>Ауданның (облыстық маңызы бар қаланың) азаматтық хал актілерін тіркеу бөлімі</t>
  </si>
  <si>
    <t>Отдел регистрации актов гражданского состояния района (города областного значения)</t>
  </si>
  <si>
    <t>Облыстың мемлекеттік сәулет-құрылыс бақылауы басқармасы</t>
  </si>
  <si>
    <t>Управление государственного архитектурно-строительного контроля области</t>
  </si>
  <si>
    <t>Облыстың жердiң пайдаланылуы мен қорғалуын бақылау басқармасы</t>
  </si>
  <si>
    <t>Управление по контролю за использованием и охраной земель области</t>
  </si>
  <si>
    <t>Обеспечение реализации исследований проектов, осуществляемых совместно с международными организациями</t>
  </si>
  <si>
    <t>Нормативтік құқықтық актілердің, халықаралық шарттардың жобаларына,заң жобаларының тұжырымдамаларына ғылыми сараптама</t>
  </si>
  <si>
    <t>Научная экспертиза проектов нормативных правовых актов, международных договоров, концепций законопроектов</t>
  </si>
  <si>
    <t>Сот органдарының азаматтардың және ұйымдардың құқықтарын, бостандықтары мен заңды мүдделерін сотта қорғауды қамтамасыз етуі</t>
  </si>
  <si>
    <t>Мемлекет мүдделерін білдіру және қорғау</t>
  </si>
  <si>
    <t>Представление и защита интересов государства</t>
  </si>
  <si>
    <t>Қазақстан Республикасы Заңнама институтының қызметін қамтамасыз ету</t>
  </si>
  <si>
    <t>Обеспечение деятельности Института законодательства Республики Казахстан</t>
  </si>
  <si>
    <t>Медицина ұйымдары кадрларының біліктілігін арттыру және  қайта даярлау</t>
  </si>
  <si>
    <t>Повышение квалификации и переподготовка кадров медицинских организаций</t>
  </si>
  <si>
    <t>Білім беру объектілерін салу және реконструкциялау</t>
  </si>
  <si>
    <t>Строительство и реконструкция объектов образования</t>
  </si>
  <si>
    <t>«Назарбаев Университеті» ДБҰ-ға нысаналы салым</t>
  </si>
  <si>
    <t>Елді-мекендерді көркейту</t>
  </si>
  <si>
    <t>Благоустройство населенных пунктов</t>
  </si>
  <si>
    <t>Табиғи ресурстарды жоспарлау, мониторингтеу, сақтау және тиімді пайдалану  жүйесін жетілдіру</t>
  </si>
  <si>
    <t>Совершенствование системы планирования, мониторинга, сохранения и эффективного использования природных ресурсов</t>
  </si>
  <si>
    <t>Өнеркәсіп саласындағы технологиялық сипаттағы қолданбалы ғылыми зерттеулер</t>
  </si>
  <si>
    <t>Сәулет, қала құрылысы және құрылыс қызметі</t>
  </si>
  <si>
    <t>Архитектурная, градостроительная и строительная деятельность</t>
  </si>
  <si>
    <t>Мамандарды әлеуметтік қолдау шараларын іске асыру үшін жергілікті атқарушы органдарға берілетін бюджеттік кредиттер</t>
  </si>
  <si>
    <t>Бюджетные кредиты местным исполнительным органам для реализации мер социальной поддержки специалистов</t>
  </si>
  <si>
    <t>Увеличение уставного капитала АО «Фонд национального благосостояния «Самрук-Казына» для обеспечения конкурентоспособности и устойчивости национальной экономики</t>
  </si>
  <si>
    <t>Еврооблигации</t>
  </si>
  <si>
    <t>1.2.11</t>
  </si>
  <si>
    <t>Еурооблигациялар</t>
  </si>
  <si>
    <t>Анықтама:</t>
  </si>
  <si>
    <t>Көзі:</t>
  </si>
  <si>
    <t>Қазақстан Республикасы Қаржы министрлігі, Қазақстан Республикасы Ұлттық Банкі</t>
  </si>
  <si>
    <t>Ескерту:</t>
  </si>
  <si>
    <t xml:space="preserve"> жергілікті атқарушы органдарының борышы)</t>
  </si>
  <si>
    <t>және салыстыру процесі аяқталған соң қарызды бағалау нақтылануға тиіс</t>
  </si>
  <si>
    <t>МЕУКАМ (млн. тенге)/MEUKAM (mln)</t>
  </si>
  <si>
    <t>аукционды өткізу күні/ дата проведения аукциона/auction date</t>
  </si>
  <si>
    <t>сыйақылардын (мүделердің) ставкалары, %/ ставки вознаграждения (интереса),%/interest rates (interest rate),%</t>
  </si>
  <si>
    <t xml:space="preserve">сураныстардың көлемі/объем спроса/quantity demanded </t>
  </si>
  <si>
    <t xml:space="preserve">орналастыру көлемі/объем размещения/flotation value </t>
  </si>
  <si>
    <t>MINISTRY OF FINANCE REPUBLIC OF KAZAKHSTAN, THE PRIMARY MARKET</t>
  </si>
  <si>
    <t>МИНИСТЕРСТВОМ ФИНАНСОВ РЕСПУБЛИКИ КАЗАХСТАН, НА ПЕРВИЧНОМ РЫНКЕ</t>
  </si>
  <si>
    <t>РАЗМЕЩЕНИЕ ГОСУДАРСТВЕННЫХ ЦЕННЫХ БУМАГ, ЭМИТИРУЕМЫХ</t>
  </si>
  <si>
    <t>2013ж. есеп / 2013г. отчет</t>
  </si>
  <si>
    <t>2014ж. есеп / 2014г. отчет</t>
  </si>
  <si>
    <t>Управление предпринимательства и индустриально-инновационного развития города Алматы</t>
  </si>
  <si>
    <t>Ауданның (облыстық маңызы бар қаланың) жер қатынастары, сәулет және қала құрылысы бөлімі</t>
  </si>
  <si>
    <t>Облыстың жер қатынастары және инспекциясы басқармасы</t>
  </si>
  <si>
    <t>Управление земельных отношений и инспекции области</t>
  </si>
  <si>
    <t>Облыстың экономика басқармасы</t>
  </si>
  <si>
    <t>Управление экономики области</t>
  </si>
  <si>
    <t>Облыстың мемлекеттік сәулет-құрылыс бақылау және лицензиялау басқармасы</t>
  </si>
  <si>
    <t>Управление государственного архитектурно-строительного контроля и лицензирования области</t>
  </si>
  <si>
    <t>Облыстың жер инспекциясы басқармасы</t>
  </si>
  <si>
    <t>Управление земельной инспекции области</t>
  </si>
  <si>
    <t>Управление по обеспечению деятельности специального представителя Президента Республики Казахстан на комплексе «Байконур»</t>
  </si>
  <si>
    <t>Облыстың жер қатынастары және жердiң пайдаланылуы мен қорғалуын бақылау басқармасы</t>
  </si>
  <si>
    <t>Управление земельных отношений и по контролю за использованием и охраной земель области</t>
  </si>
  <si>
    <t>Облыстың мемлекеттік сатып алу және коммуналдық меншік басқармасы</t>
  </si>
  <si>
    <t>Управление по государственным закупкам и коммунальной собственности области</t>
  </si>
  <si>
    <t>Ауданның (облыстық маңызы бар қаланың) ветеринария және ветеринариялық бақылау бөлімі</t>
  </si>
  <si>
    <t>Отдел ветеринарии и ветеринарного контроля района (города областного значения)</t>
  </si>
  <si>
    <t>Ауданның (облыстық маңызы бар қаланың) жұмыспен қамту, әлеуметтік бағдарламалар және азаматтық хал актілерін тіркеу бөлімі</t>
  </si>
  <si>
    <t>Отдел занятости, социальных программ и регистрации актов гражданского состояния района (города областного значения)</t>
  </si>
  <si>
    <t>Қазақстан мен Экономикалық ынтымақтастық және даму ұйымы арасында ынтымақтастықты нығайту жөніндегі Елдік бағдарламаны іске асыруды қамтамасыз ету</t>
  </si>
  <si>
    <t>Қазақстанның Экономикалық ынтымақтастық және даму ұйымымен ынтымақтастығы шеңберінде Қазақстанның Экономикалық ынтымақтастық және даму ұйымының бастамалары мен құралдарына қатысуы</t>
  </si>
  <si>
    <t>Повышение конкурентоспособности регионов и совершенствование государственного управления</t>
  </si>
  <si>
    <t>Мемлекеттік қызмет саласындағы өңірлік хабты институционалдық қолдау және қызметтік этика, меритократияны қорғау және сыбайлас жемқорлықтың алдын алу саласында мемлекеттік қызмет реформасын қолдау</t>
  </si>
  <si>
    <t>Институциональная поддержка регионального хаба в сфере государственной службы и поддержка реформы государственной службы в области служебной этики, защиты меритократии и предупреждения коррупции</t>
  </si>
  <si>
    <t>Сот төрелігінің секторын институционалды түрде нығайту жобасын іске асыру</t>
  </si>
  <si>
    <t>Реализация проекта институционального укрепления сектора правосудия</t>
  </si>
  <si>
    <t>Денсаулық сақтау мемлекеттік ұйымдары кадрларының біліктілігін арттыру және оларды қайта даярлау</t>
  </si>
  <si>
    <t>Повышение квалификации и переподготовка кадров государственных организаций здравоохранения</t>
  </si>
  <si>
    <t>Тұтынушылардың құқықтарын қорғау және санитариялық-эпидемиологиялық салауаттылық саласындағы, кәсіпкерлік, тұрғын үй шаруашылығы саласындағы кадрлардың біліктілігін арттыру және оларды қайта даярлау</t>
  </si>
  <si>
    <t>Повышение квалификации и переподготовка кадров в области защиты прав потребителей и санитарно-эпидемиологического благополучия, в сфере предпринимательства, жилищного хозяйства</t>
  </si>
  <si>
    <t>Халықтың санитариялық-эпидемиологиялық салауаттылығы саласындағы қолданбалы ғылыми зерттеулер</t>
  </si>
  <si>
    <t>Прикладные научные исследования в области санитарно-эпидемиологического благополучия населения</t>
  </si>
  <si>
    <t>Денсаулық сақтау саласындағы қолданбалы ғылыми зерттеулер</t>
  </si>
  <si>
    <t>Прикладные научные исследования в области здравоохранения</t>
  </si>
  <si>
    <t>Облыстық бюджеттерге Жұмыспен қамту 2020 жол картасы шеңберінде ауылдық елді мекендерде орналасқан дәрігерлік амбулаторияларды және фельдшерлік акушерлік пункттерді салуға берілетін нысаналы даму трансферттері</t>
  </si>
  <si>
    <t>Целевые трансферты на развитие областным бюджетам на строительство врачебных амбулаторий и фельдшерского акушерских пунктов, расположенных в сельских населенных пунктах в рамках Дорожной карты занятости 2020</t>
  </si>
  <si>
    <t>Әлеуметтік жаңғыртудың басымдықтарына сәйкес халықты әлеуметтік қорғау жүйесін жетілдіру</t>
  </si>
  <si>
    <t>Совершенствование системы социальной защиты населения в соответствии c приоритетами социальной модернизации</t>
  </si>
  <si>
    <t>Жұмыспен қамту 2020 жол картасы шеңберінде ағымдағы іс-шараларды өткізу</t>
  </si>
  <si>
    <t>Проведение текущих мероприятий в рамках Дорожной карты занятости 2020</t>
  </si>
  <si>
    <t>Облыстық бюджеттерге, Астана және Алматы қалаларының бюджеттеріне Жұмыспен қамту 2020 жол картасы шеңберінде қалаларды және ауылдық елді мекендерді дамытуға берілетін ағымдағы нысаналы трансферттер</t>
  </si>
  <si>
    <t>Целевые текущие трансферты областным бюджетам, бюджетам городов Астаны и Алматы на развитие городов и сельских населенных пунктов в рамках Дорожной карты занятости 2020</t>
  </si>
  <si>
    <t>Алматы қаласының бюджетіне 2017 жылғы Дүниежүзілік қысқы универсиада объектілерін жобалауға және салуға берілетін нысаналы даму трансферттері</t>
  </si>
  <si>
    <t>Целевые трансферты на развитие бюджету города Алматы на проектирование и строительство объектов Всемирной зимней универсиады 2017 года</t>
  </si>
  <si>
    <t>Жастар саясаты және азаматтарды патриоттық тәрбиелеу жөнінде іс-шаралар өткізу</t>
  </si>
  <si>
    <t>Проведение мероприятий по молодежной политике и патриотическому воспитанию граждан</t>
  </si>
  <si>
    <t>Развитие государственного языка и других языков народа Казахстана</t>
  </si>
  <si>
    <t>Қолданбалы ғылыми зерттеулер</t>
  </si>
  <si>
    <t>Прикладные научные исследования</t>
  </si>
  <si>
    <t>Сейсмологиялық ақпарат мониторингі</t>
  </si>
  <si>
    <t>Мониторинг сейсмологической информации</t>
  </si>
  <si>
    <t>Қазақстан Республикасы Президенті Іс басқармасының объектілерін салу және реконструкциялау</t>
  </si>
  <si>
    <t>Строительство и реконструкция объектов Управления делами Президента Республики Казахстан</t>
  </si>
  <si>
    <t>Облыстық бюджеттерге Жұмыспен қамту 2020 жол картасы шеңберінде ауылда кәсіпкерліктің дамуына жәрдемдесуге кредит беру</t>
  </si>
  <si>
    <t>Кредитование областных бюджетов на содействие развитию предпринимательства на селе в рамках Дорожной карты занятости 2020</t>
  </si>
  <si>
    <t>Облыстық бюджеттерге, Астана және Алматы қалаларының бюджеттерiне жылу, сумен жабдықтау және су бұру жүйелерін реконструкция және құрылыс үшін кредит беру</t>
  </si>
  <si>
    <t>Кредитование областных бюджетов, бюджетов городов Астаны и Алматы на реконструкцию и строительство систем тепло-, водоснабжения и водоотведения</t>
  </si>
  <si>
    <t>Халықаралық қаржы ұйымдарының акцияларын сатып алу</t>
  </si>
  <si>
    <t>Приобретение акций международных финансовых организаций</t>
  </si>
  <si>
    <t>435</t>
  </si>
  <si>
    <t>Мемлекеттік мекемелердің жаңа объектілерін салу және қолдағы бар объектілерін реконструкциялау</t>
  </si>
  <si>
    <t>Строительство новых объектов и реконструкция имеющихся объектов государственных предприятий</t>
  </si>
  <si>
    <t>621</t>
  </si>
  <si>
    <t>Халқаралық ұйымдардың акцияларын сатып алу</t>
  </si>
  <si>
    <t>Приобретение акций международных организаций</t>
  </si>
  <si>
    <t xml:space="preserve"> 2014 жыл/ 2014 год                    </t>
  </si>
  <si>
    <t>Аудандық (облыстық маңызы бар қаланың) ішкі саясат және тілдерді дамыту бөлімі</t>
  </si>
  <si>
    <t>Отдел внутренней политики и развития языков района (города областного значения)</t>
  </si>
  <si>
    <t>337</t>
  </si>
  <si>
    <t>Жергілікті өзін-өзі басқару органдарына берілетін трансферттер</t>
  </si>
  <si>
    <t>Трансферты органам местного самоуправления</t>
  </si>
  <si>
    <t>айналыс мерзімі/  maturity |
срок обращения</t>
  </si>
  <si>
    <t>2015 жылдың        1 қантарына/                  на 1 января 2015 года</t>
  </si>
  <si>
    <t xml:space="preserve"> 1 900 777</t>
  </si>
  <si>
    <t xml:space="preserve">  639 990</t>
  </si>
  <si>
    <t xml:space="preserve">  224 293</t>
  </si>
  <si>
    <t xml:space="preserve">  197 482</t>
  </si>
  <si>
    <t xml:space="preserve">  14 698</t>
  </si>
  <si>
    <t xml:space="preserve">  23 662</t>
  </si>
  <si>
    <t xml:space="preserve">   157</t>
  </si>
  <si>
    <t xml:space="preserve"> 1 236 968</t>
  </si>
  <si>
    <t xml:space="preserve"> 1 751 720</t>
  </si>
  <si>
    <t xml:space="preserve">  104 753</t>
  </si>
  <si>
    <t xml:space="preserve">  92 073</t>
  </si>
  <si>
    <t xml:space="preserve">  113 237</t>
  </si>
  <si>
    <t xml:space="preserve">  125 121</t>
  </si>
  <si>
    <t xml:space="preserve">  139 504</t>
  </si>
  <si>
    <t xml:space="preserve">  403 922</t>
  </si>
  <si>
    <t xml:space="preserve">  69 957</t>
  </si>
  <si>
    <t xml:space="preserve">  23 987</t>
  </si>
  <si>
    <t xml:space="preserve">  22 419</t>
  </si>
  <si>
    <t xml:space="preserve">  48 222</t>
  </si>
  <si>
    <t xml:space="preserve">  5 274</t>
  </si>
  <si>
    <t xml:space="preserve">  128 974</t>
  </si>
  <si>
    <t xml:space="preserve">  112 596</t>
  </si>
  <si>
    <t xml:space="preserve">  75 840</t>
  </si>
  <si>
    <t xml:space="preserve">  285 840</t>
  </si>
  <si>
    <t xml:space="preserve">  14 259</t>
  </si>
  <si>
    <t xml:space="preserve">  29 369</t>
  </si>
  <si>
    <t xml:space="preserve">  15 110</t>
  </si>
  <si>
    <t xml:space="preserve">  89 661</t>
  </si>
  <si>
    <t xml:space="preserve">   403</t>
  </si>
  <si>
    <t xml:space="preserve">  90 064</t>
  </si>
  <si>
    <t xml:space="preserve">  45 137</t>
  </si>
  <si>
    <t>-  45 137</t>
  </si>
  <si>
    <t>-  53 365</t>
  </si>
  <si>
    <t xml:space="preserve">  6 049</t>
  </si>
  <si>
    <t xml:space="preserve">  59 414</t>
  </si>
  <si>
    <t xml:space="preserve">  8 227</t>
  </si>
  <si>
    <t xml:space="preserve">  23 031</t>
  </si>
  <si>
    <t xml:space="preserve">  14 804</t>
  </si>
  <si>
    <t xml:space="preserve">  974 115</t>
  </si>
  <si>
    <t xml:space="preserve">  370 014</t>
  </si>
  <si>
    <t xml:space="preserve">  150 448</t>
  </si>
  <si>
    <t xml:space="preserve">  111 120</t>
  </si>
  <si>
    <t xml:space="preserve">  22 153</t>
  </si>
  <si>
    <t xml:space="preserve">  13 256</t>
  </si>
  <si>
    <t xml:space="preserve">  18 409</t>
  </si>
  <si>
    <t xml:space="preserve">  572 437</t>
  </si>
  <si>
    <t xml:space="preserve">  972 277</t>
  </si>
  <si>
    <t xml:space="preserve">  28 128</t>
  </si>
  <si>
    <t xml:space="preserve">  2 809</t>
  </si>
  <si>
    <t xml:space="preserve">  29 988</t>
  </si>
  <si>
    <t xml:space="preserve">  334 943</t>
  </si>
  <si>
    <t xml:space="preserve">  128 236</t>
  </si>
  <si>
    <t xml:space="preserve">  40 072</t>
  </si>
  <si>
    <t xml:space="preserve">  137 371</t>
  </si>
  <si>
    <t xml:space="preserve">  58 834</t>
  </si>
  <si>
    <t xml:space="preserve">  27 096</t>
  </si>
  <si>
    <t xml:space="preserve">  43 890</t>
  </si>
  <si>
    <t xml:space="preserve">  6 941</t>
  </si>
  <si>
    <t xml:space="preserve">  66 286</t>
  </si>
  <si>
    <t xml:space="preserve">  23 164</t>
  </si>
  <si>
    <t xml:space="preserve">   13</t>
  </si>
  <si>
    <t xml:space="preserve">  44 508</t>
  </si>
  <si>
    <t xml:space="preserve">  16 228</t>
  </si>
  <si>
    <t xml:space="preserve">  16 852</t>
  </si>
  <si>
    <t xml:space="preserve">   624</t>
  </si>
  <si>
    <t xml:space="preserve">  19 041</t>
  </si>
  <si>
    <t xml:space="preserve">  2 791</t>
  </si>
  <si>
    <t xml:space="preserve">  21 833</t>
  </si>
  <si>
    <t>-  33 430</t>
  </si>
  <si>
    <t xml:space="preserve">  33 430</t>
  </si>
  <si>
    <t xml:space="preserve">  13 598</t>
  </si>
  <si>
    <t xml:space="preserve"> 2 258 087</t>
  </si>
  <si>
    <t xml:space="preserve"> 1 010 004</t>
  </si>
  <si>
    <t xml:space="preserve">  36 851</t>
  </si>
  <si>
    <t xml:space="preserve">  36 906</t>
  </si>
  <si>
    <t xml:space="preserve">  18 565</t>
  </si>
  <si>
    <t xml:space="preserve"> 1 192 612</t>
  </si>
  <si>
    <t xml:space="preserve"> 2 107 191</t>
  </si>
  <si>
    <t xml:space="preserve">  132 569</t>
  </si>
  <si>
    <t xml:space="preserve">  94 589</t>
  </si>
  <si>
    <t xml:space="preserve">  142 946</t>
  </si>
  <si>
    <t xml:space="preserve">  415 499</t>
  </si>
  <si>
    <t xml:space="preserve">  191 282</t>
  </si>
  <si>
    <t xml:space="preserve">  435 102</t>
  </si>
  <si>
    <t xml:space="preserve">  137 588</t>
  </si>
  <si>
    <t xml:space="preserve">  78 328</t>
  </si>
  <si>
    <t xml:space="preserve">  30 498</t>
  </si>
  <si>
    <t xml:space="preserve">  84 551</t>
  </si>
  <si>
    <t xml:space="preserve">  9 170</t>
  </si>
  <si>
    <t xml:space="preserve">  176 414</t>
  </si>
  <si>
    <t xml:space="preserve">  102 661</t>
  </si>
  <si>
    <t xml:space="preserve">   153</t>
  </si>
  <si>
    <t xml:space="preserve">  14 724</t>
  </si>
  <si>
    <t xml:space="preserve">  2 128</t>
  </si>
  <si>
    <t xml:space="preserve">  108 702</t>
  </si>
  <si>
    <t xml:space="preserve">  3 194</t>
  </si>
  <si>
    <t xml:space="preserve">  111 896</t>
  </si>
  <si>
    <t xml:space="preserve">  27 470</t>
  </si>
  <si>
    <t>-  27 470</t>
  </si>
  <si>
    <t>-  35 697</t>
  </si>
  <si>
    <t xml:space="preserve">  23 717</t>
  </si>
  <si>
    <t>Қазақстан Республикасының орнықты дамуына және өсуіне жәрдемдесу шеңберінде бюджеттік инвестициялық жобаларды іске асыру</t>
  </si>
  <si>
    <t>Реализация бюджетных инвестиционных проектов в рамках содействия устойчивому развитию и росту Республики Казахстан</t>
  </si>
  <si>
    <t>Астана қаласының бюджетiнен  алынатын бюджеттік алу</t>
  </si>
  <si>
    <t>Бюджетное изъятие из                      бюджета города Астаны</t>
  </si>
  <si>
    <t>РЕСПУБЛИКАЛЫҚ МЕНШІКТЕГІ АКЦИЯЛАРДЫҢ МЕМЛЕКЕТТІК ПАКЕТТЕРІНЕ ДИВИДЕНДТЕРДІҢ ТҮСУІ /                                               ПОСТУПЛЕНИЕ ДИВИДЕНДОВ НА ГОСУДАРСТВЕННЫЕ ПАКЕТЫ АКЦИЙ, НАХОДЯЩИХСЯ В РЕСПУБЛИКАНСКОЙ СОБСТВЕННОСТИ</t>
  </si>
  <si>
    <t>2015 жылдың   жоспары / план на  2015 год</t>
  </si>
  <si>
    <t>Атқарылу пайызы / Процент исполнения</t>
  </si>
  <si>
    <t>оның ішінде ұлттық холдингтер акцияларының мемлекеттік пакеттеріне дивидендтер</t>
  </si>
  <si>
    <t xml:space="preserve"> 2014 жылдың 1 қантарына/ </t>
  </si>
  <si>
    <t>на 1 января  2014 года</t>
  </si>
  <si>
    <t>Ауданның (облыстық маңызы бар қаланың) мәдениет, дене шынықтыру және спорт бөлімі</t>
  </si>
  <si>
    <t>Мұнай секторы ұйымдарынан түсетін түсімдерді қоспағанда, заңды тұлғалардан алынатын корпоративтік табыс салығы</t>
  </si>
  <si>
    <t>Корпоративный подоходный налог с юридических лиц, за исключением поступлений от организаций нефтяного сектора</t>
  </si>
  <si>
    <t>Налог на добавленную стоимость на товары, происходящие и импортируемые  с территории Российской Федерации и Республики Беларусь до создания единой таможенной территории таможенного союза</t>
  </si>
  <si>
    <t>Перечисление (возврат) налогоплательщиком суммы превышения налога на добавленную стоимость, ранее возвращенной из бюджета и не подтвержденной к возврату при проведении налоговой проверки,  перечисление суммы пени</t>
  </si>
  <si>
    <t>Государственная пошлина, зачисляемая в республиканский бюджет</t>
  </si>
  <si>
    <t>Елдi мекендердің жерлерiне жеке тұлғалардан алынатын жер салығын қоспағанда, жер салығы</t>
  </si>
  <si>
    <t>Земельный налог, за исключением земельного налога с физических лиц на земли населенных пунктов</t>
  </si>
  <si>
    <t>Все виды спирта и (или) виноматериала, алкогольной продукции, произведенных на территории Республики Казахстан</t>
  </si>
  <si>
    <t>Табачные изделия, легковые автомобили (кроме автомобилей с ручным управлением или адаптером ручного управления, специально предназначенных для инвалидов), произведенные на территории Республики Казахстан</t>
  </si>
  <si>
    <t>Табачные изделия, ввозимые на территорию Республики Казахстан с территории государств-членов Таможенного союза</t>
  </si>
  <si>
    <t>Все виды спирта и (или) виноматериала, алкогольной продукции, ввозимых на территорию Республики Казахстан с териитории государств-членов Таможенного союза</t>
  </si>
  <si>
    <t>Прочие виды подакцизной продукции, ввозимой на территорию Республики Казахстан с территории государств-членов Таможенного союза</t>
  </si>
  <si>
    <t>Бензин (за исключением авиационного) и дизельное топливо, ввозимых на территорию Республики Казахстан с териитории государств-членов Таможенного союза</t>
  </si>
  <si>
    <t>Все виды спирта и (или) виноматериала, алкогольной продукции, импортируемых на территорию Республики Казахстан с территории государств, не являющихся членами Таможенного союза</t>
  </si>
  <si>
    <t>Табачные изделия, импортируемые на территорию Республики Казахстан, кроме товаров Таможенного союза, ввозимых с территории Российской Федерации и Республики Беларусь</t>
  </si>
  <si>
    <t>Прочие виды подакцизных продукций, импортируемые на территорию Республики Казахстан, кроме товаров Таможенного союза, ввозимых с территории Российской Федерации и Республики Беларусь</t>
  </si>
  <si>
    <t>Бензин (за исключением авиационного) и дизельное топливо, произведенных на территории Республики Казахстан</t>
  </si>
  <si>
    <t>Регистрационный сбор, зачисляемый в республиканский бюджет</t>
  </si>
  <si>
    <t>Регистрационный сбор, зачисляемый в местный бюджет</t>
  </si>
  <si>
    <t>Арнайы қорғалатын, демпингке қарсы және өтемақы баждары</t>
  </si>
  <si>
    <t>Специальные защитные, антидемпинговые и компенсационные пошлины</t>
  </si>
  <si>
    <t>Республикалық бюджетке төленетін мемлекеттік баж</t>
  </si>
  <si>
    <t>Жергілікті бюджетке төленетін мемлекеттік баж</t>
  </si>
  <si>
    <t>Государственная пошлина, зачисляемая в местный бюджет</t>
  </si>
  <si>
    <r>
      <t>39 040,9</t>
    </r>
    <r>
      <rPr>
        <b/>
        <vertAlign val="superscript"/>
        <sz val="11"/>
        <rFont val="Arial"/>
        <family val="2"/>
        <charset val="204"/>
      </rPr>
      <t xml:space="preserve"> 1</t>
    </r>
  </si>
  <si>
    <t>бір жылға түзету енгізілген бюджеттің атқарылу %-ы/% исполнения к скорректированному бюджету на год</t>
  </si>
  <si>
    <t>Санаты/ Категория</t>
  </si>
  <si>
    <t>Сыныбы/ Класс</t>
  </si>
  <si>
    <t>Сыныпшасы/ Подкласс</t>
  </si>
  <si>
    <t>Ерешелігі/ Специфика</t>
  </si>
  <si>
    <t>01</t>
  </si>
  <si>
    <t>02</t>
  </si>
  <si>
    <t>03</t>
  </si>
  <si>
    <t>10</t>
  </si>
  <si>
    <t>07</t>
  </si>
  <si>
    <t>08</t>
  </si>
  <si>
    <t>09</t>
  </si>
  <si>
    <t>11</t>
  </si>
  <si>
    <t>12</t>
  </si>
  <si>
    <t>13</t>
  </si>
  <si>
    <t>14</t>
  </si>
  <si>
    <t>15</t>
  </si>
  <si>
    <t>16</t>
  </si>
  <si>
    <t>Қазақстан Республикасының аумағында өндірілген шикі мұнай, газ конденсаты</t>
  </si>
  <si>
    <t>Өзге де мемлекеттік эмиссиялық бағалы қағаздар</t>
  </si>
  <si>
    <t>Прочие государственные эмиссионные ценные бумаги</t>
  </si>
  <si>
    <t>Кесте 5</t>
  </si>
  <si>
    <t>ШЫҒЫСТАРДЫҢ ВЕДОМСТВОЛЫҚ</t>
  </si>
  <si>
    <t>СЫНЫПТАМАСЫ БОЙЫНША</t>
  </si>
  <si>
    <t>ПО ВЕДОМСТВЕННОЙ</t>
  </si>
  <si>
    <t>МЕМЛЕКЕТТІК БЮДЖЕТТІҢ АТҚАРАЛУЫ</t>
  </si>
  <si>
    <t>КЛАССИФИКАЦИИ РАСХОДОВ</t>
  </si>
  <si>
    <t>Бағдарламалард_x000D_
ың_x000D_
əкімшісі/_x000D_
Администратор_x000D_
программ</t>
  </si>
  <si>
    <t>101</t>
  </si>
  <si>
    <t>102</t>
  </si>
  <si>
    <t>104</t>
  </si>
  <si>
    <t>106</t>
  </si>
  <si>
    <t>201</t>
  </si>
  <si>
    <t>204</t>
  </si>
  <si>
    <t>208</t>
  </si>
  <si>
    <t>217</t>
  </si>
  <si>
    <t>240</t>
  </si>
  <si>
    <t>241</t>
  </si>
  <si>
    <t>242</t>
  </si>
  <si>
    <t>251</t>
  </si>
  <si>
    <t>252</t>
  </si>
  <si>
    <t>253</t>
  </si>
  <si>
    <t>254</t>
  </si>
  <si>
    <t>255</t>
  </si>
  <si>
    <t>256</t>
  </si>
  <si>
    <t>257</t>
  </si>
  <si>
    <t>258</t>
  </si>
  <si>
    <t>259</t>
  </si>
  <si>
    <t>261</t>
  </si>
  <si>
    <t>262</t>
  </si>
  <si>
    <t>263</t>
  </si>
  <si>
    <t>264</t>
  </si>
  <si>
    <t>265</t>
  </si>
  <si>
    <t>266</t>
  </si>
  <si>
    <t>268</t>
  </si>
  <si>
    <t>269</t>
  </si>
  <si>
    <t>270</t>
  </si>
  <si>
    <t>271</t>
  </si>
  <si>
    <t>272</t>
  </si>
  <si>
    <t>273</t>
  </si>
  <si>
    <t>274</t>
  </si>
  <si>
    <t>275</t>
  </si>
  <si>
    <t>277</t>
  </si>
  <si>
    <t>278</t>
  </si>
  <si>
    <t>279</t>
  </si>
  <si>
    <t>280</t>
  </si>
  <si>
    <t>281</t>
  </si>
  <si>
    <t>282</t>
  </si>
  <si>
    <t>283</t>
  </si>
  <si>
    <t>284</t>
  </si>
  <si>
    <t>285</t>
  </si>
  <si>
    <t>286</t>
  </si>
  <si>
    <t>287</t>
  </si>
  <si>
    <t>288</t>
  </si>
  <si>
    <t>289</t>
  </si>
  <si>
    <t>295</t>
  </si>
  <si>
    <t>296</t>
  </si>
  <si>
    <t>297</t>
  </si>
  <si>
    <t>298</t>
  </si>
  <si>
    <t>299</t>
  </si>
  <si>
    <t>351</t>
  </si>
  <si>
    <t>Республикалық маңызы бар қаланың, астананың жер қатынастарыбасқармасы</t>
  </si>
  <si>
    <t>352</t>
  </si>
  <si>
    <t>353</t>
  </si>
  <si>
    <t>354</t>
  </si>
  <si>
    <t>355</t>
  </si>
  <si>
    <t>356</t>
  </si>
  <si>
    <t>357</t>
  </si>
  <si>
    <t>360</t>
  </si>
  <si>
    <t>361</t>
  </si>
  <si>
    <t>362</t>
  </si>
  <si>
    <t>363</t>
  </si>
  <si>
    <t>Республикалық маңызы бар қаланың, астананың тілдерді дамытубасқармасы</t>
  </si>
  <si>
    <t>364</t>
  </si>
  <si>
    <t>365</t>
  </si>
  <si>
    <t>367</t>
  </si>
  <si>
    <t>369</t>
  </si>
  <si>
    <t>371</t>
  </si>
  <si>
    <t>Республикалық маңызы бар қаланың, астананың Энергетика жәнекоммуналдық шаруашылық басқармасы</t>
  </si>
  <si>
    <t>373</t>
  </si>
  <si>
    <t>374</t>
  </si>
  <si>
    <t>375</t>
  </si>
  <si>
    <t>377</t>
  </si>
  <si>
    <t>378</t>
  </si>
  <si>
    <t>379</t>
  </si>
  <si>
    <t>380</t>
  </si>
  <si>
    <t>381</t>
  </si>
  <si>
    <t>382</t>
  </si>
  <si>
    <t>383</t>
  </si>
  <si>
    <t>384</t>
  </si>
  <si>
    <t>385</t>
  </si>
  <si>
    <t>386</t>
  </si>
  <si>
    <t>387</t>
  </si>
  <si>
    <t>Республикалық маңызы бар қаланың, астананың бюджетінен қаржыландырылатын табиғи және техногендік сипаттағы төтенше жағдайлар, азаматтық қорғаныс саласындағы орган</t>
  </si>
  <si>
    <t>Территориальный орган, уполномоченных органов в области чрезвычайных ситуаций природного и техногенного характера, Гражданской обороны, финансируемый из бюджета города респ</t>
  </si>
  <si>
    <t>388</t>
  </si>
  <si>
    <t>390</t>
  </si>
  <si>
    <t>391</t>
  </si>
  <si>
    <t>393</t>
  </si>
  <si>
    <t>Алматы қаласының кәсіпкерлік және индустриалды-инновациялықдаму басқармасы</t>
  </si>
  <si>
    <t>406</t>
  </si>
  <si>
    <t>Счетный комитет по контролю за исполнением республиканскогобюджета</t>
  </si>
  <si>
    <t>451</t>
  </si>
  <si>
    <t>452</t>
  </si>
  <si>
    <t>453</t>
  </si>
  <si>
    <t>454</t>
  </si>
  <si>
    <t>455</t>
  </si>
  <si>
    <t>456</t>
  </si>
  <si>
    <t>457</t>
  </si>
  <si>
    <t>458</t>
  </si>
  <si>
    <t>459</t>
  </si>
  <si>
    <t>Ауданның (облыстық маңызы бар қаланың) экономика және қаржыбөлімі</t>
  </si>
  <si>
    <t>460</t>
  </si>
  <si>
    <t>461</t>
  </si>
  <si>
    <t>Ауданның (облыстық маңызы бар қаланың) экономика, қаржы және кәсіпкерлік бөлімі</t>
  </si>
  <si>
    <t>Отдел экономики, финансов и предпринимательства района (города областного значения)</t>
  </si>
  <si>
    <t>462</t>
  </si>
  <si>
    <t>463</t>
  </si>
  <si>
    <t>464</t>
  </si>
  <si>
    <t>465</t>
  </si>
  <si>
    <t>466</t>
  </si>
  <si>
    <t>467</t>
  </si>
  <si>
    <t>468</t>
  </si>
  <si>
    <t>469</t>
  </si>
  <si>
    <t>470</t>
  </si>
  <si>
    <t>471</t>
  </si>
  <si>
    <t>472</t>
  </si>
  <si>
    <t>Ауданның (облыстық маңызы бар қаланың) құрылыс, сәулет жәнеқала құрылысы бөлімі</t>
  </si>
  <si>
    <t>473</t>
  </si>
  <si>
    <t>474</t>
  </si>
  <si>
    <t>475</t>
  </si>
  <si>
    <t>476</t>
  </si>
  <si>
    <t>477</t>
  </si>
  <si>
    <t>Ауданның (облыстық маңызы бар қаланың) ауыл шаруашылығы менжер қатынастары бөлімі</t>
  </si>
  <si>
    <t>478</t>
  </si>
  <si>
    <t>479</t>
  </si>
  <si>
    <t>480</t>
  </si>
  <si>
    <t>482</t>
  </si>
  <si>
    <t>483</t>
  </si>
  <si>
    <t>485</t>
  </si>
  <si>
    <t>Отдел пассажирского транспорта и автомобильных дорог района(города областного значения)</t>
  </si>
  <si>
    <t>486</t>
  </si>
  <si>
    <t>Отдел земельных отношений, архитектуры и градостроительстварайона (города областного значения)</t>
  </si>
  <si>
    <t>487</t>
  </si>
  <si>
    <t>489</t>
  </si>
  <si>
    <t>Ауданның (облыстық маңызы бар қаланың) мемлекеттік активтержәне сатып алу бөлімі</t>
  </si>
  <si>
    <t>490</t>
  </si>
  <si>
    <t>491</t>
  </si>
  <si>
    <t>492</t>
  </si>
  <si>
    <t>493</t>
  </si>
  <si>
    <t>494</t>
  </si>
  <si>
    <t>495</t>
  </si>
  <si>
    <t>496</t>
  </si>
  <si>
    <t>497</t>
  </si>
  <si>
    <t>498</t>
  </si>
  <si>
    <t>Ауданның (облыстық маңызы бар қаланың) жер қатынастары жәнеауыл шаруашылығы бөлімі</t>
  </si>
  <si>
    <t>499</t>
  </si>
  <si>
    <t>501</t>
  </si>
  <si>
    <t>502</t>
  </si>
  <si>
    <t>622</t>
  </si>
  <si>
    <t>637</t>
  </si>
  <si>
    <t>681</t>
  </si>
  <si>
    <t>690</t>
  </si>
  <si>
    <t>694</t>
  </si>
  <si>
    <t>700</t>
  </si>
  <si>
    <t>701</t>
  </si>
  <si>
    <t>718</t>
  </si>
  <si>
    <t>719</t>
  </si>
  <si>
    <t>721</t>
  </si>
  <si>
    <t>723</t>
  </si>
  <si>
    <t>724</t>
  </si>
  <si>
    <t>725</t>
  </si>
  <si>
    <t>726</t>
  </si>
  <si>
    <t>727</t>
  </si>
  <si>
    <t>728</t>
  </si>
  <si>
    <t>729</t>
  </si>
  <si>
    <t>730</t>
  </si>
  <si>
    <t>Қазақстан Республикасы Президентінің «Байқоныр» кешеніндегіарнаулы өкілінің қызметін қамтамасыз ету басқармасы</t>
  </si>
  <si>
    <t>732</t>
  </si>
  <si>
    <t>733</t>
  </si>
  <si>
    <t>800</t>
  </si>
  <si>
    <t>801</t>
  </si>
  <si>
    <t>802</t>
  </si>
  <si>
    <t>Отдел культуры, физической культуры и спорта района (городаобластного значения)</t>
  </si>
  <si>
    <t>Кесте 9</t>
  </si>
  <si>
    <t>РЕСПУБЛИКАЛЫҚ БЮДЖЕТТІҢ АТҚАРАЛУЫ</t>
  </si>
  <si>
    <t>001</t>
  </si>
  <si>
    <t>002</t>
  </si>
  <si>
    <t>003</t>
  </si>
  <si>
    <t>005</t>
  </si>
  <si>
    <t>006</t>
  </si>
  <si>
    <t>007</t>
  </si>
  <si>
    <t>008</t>
  </si>
  <si>
    <t>004</t>
  </si>
  <si>
    <t>Проведение мероприятий за счет средств на представительскиезатраты</t>
  </si>
  <si>
    <t>Мемлекет басшысының, Премьер-Министрдің және мемлекеттік органдардың басқа да лауазымды адамдарының қызметін қамтамасызету жөніндегі қызметтер</t>
  </si>
  <si>
    <t>017</t>
  </si>
  <si>
    <t>024</t>
  </si>
  <si>
    <t>Халықаралық қаржы ұйымдары қаржыландыратын инвестициялық жобалардың аудитiн жүзеге асыру</t>
  </si>
  <si>
    <t>Осуществление аудита инвестиционных проектов, финансируемыхмеждународными финансовыми организациями</t>
  </si>
  <si>
    <t>014</t>
  </si>
  <si>
    <t>023</t>
  </si>
  <si>
    <t>061</t>
  </si>
  <si>
    <t>070</t>
  </si>
  <si>
    <t>072</t>
  </si>
  <si>
    <t>091</t>
  </si>
  <si>
    <t>Республикалық бюджеттің атқарылуын бақылауды қамтамасыз етужөніндегі қызметтер</t>
  </si>
  <si>
    <t>Обеспечение специальной, инженерно-технической и физическойзащиты дипломатических представительств за рубежом</t>
  </si>
  <si>
    <t>013</t>
  </si>
  <si>
    <t>Халықаралық ұйымдарында, Тәуелсіз Мемлекеттер Достастығыныңжарғылық және басқа органдарында Қазақстан Республикасының мүддесін білдіру</t>
  </si>
  <si>
    <t>Обеспечение реализации страновой программы по укреплению сотрудничества между Казахстаном и Организацией экономическогосотрудничества и развития</t>
  </si>
  <si>
    <t>062</t>
  </si>
  <si>
    <t>057</t>
  </si>
  <si>
    <t>Участие Казахстана в инициативах и инструментах Организацииэкономического сотрудничества и развития в рамках сотрудничества Казахстана с Организацией экономического сотрудничества и развития</t>
  </si>
  <si>
    <t>Қазақстан мен Экономикалық ынтымақтастық және даму ұйымы арасында ынтымақтастықты нығайту жөніндегі Елдік бағдарламаны іске асыру</t>
  </si>
  <si>
    <t>Реализация Страновой программы по укреплению сотрудничествамежду Казахстаном и Организацией экономического сотрудничества и развития</t>
  </si>
  <si>
    <t>073</t>
  </si>
  <si>
    <t>Әріптестік туралы негіздемелік келісімдер шеңберінде халықаралық қаржы ұйымдарымен бірлесіп жүзеге асырылатын ҚазақстанРеспубликасының орнықты дамуына және өсуіне жәрдемдесу жөніндегі жобалардың іске асырылуын қамтамасыз ету</t>
  </si>
  <si>
    <t>Обеспечение реализации проектов по содействию устойчивому развитию и росту Республики Казахстан, осуществляемых совместно с международными финансовыми организациями в рамках Рамочных соглашений о партнерстве</t>
  </si>
  <si>
    <t>055</t>
  </si>
  <si>
    <t>Ғылыми және (немесе) ғылыми-техникалық қызмет субъектілерінбазалық қаржыландыру</t>
  </si>
  <si>
    <t>Базовое финансирование субъектов научной и (или) научно-технической деятельности</t>
  </si>
  <si>
    <t>Халықаралық ұйымдармен бірлесіп жүзеге асырылатын жобалардызерттеулердің іске асырылуын қамтамасыз ету</t>
  </si>
  <si>
    <t>Өңірлердің бәсекеге қабілеттілігін арттыру және мемлекеттікбасқаруды жетілдіру</t>
  </si>
  <si>
    <t>012</t>
  </si>
  <si>
    <t>015</t>
  </si>
  <si>
    <t>Қоғамдық тәртіпті қорғау және қоғамдық қауіпсіздікті қамтамасыз ету, қылмыстық-атқару жүйесі, табиғи және техногендік сипаттағы төтенше жағдайлардың алдын алу және оларды жою саласындағы мемлекеттік саясатты айқындау және оның іске асырылуы</t>
  </si>
  <si>
    <t>Услуги по определению и организации реализации государственной политики в области охраны общественного порядка и обеспечения общественной безопасности, уголовно-исполнительной системы, предупреждения и ликвидации чрезвычайных ситуаций приро</t>
  </si>
  <si>
    <t>Услуги по обеспечению бюджетного планирования, исполнения иконтроля за исполнением государственного бюджета и противодействию экономическим и финансовым преступлениям и правонарушениям</t>
  </si>
  <si>
    <t>021</t>
  </si>
  <si>
    <t>067</t>
  </si>
  <si>
    <t>Діни қызмет саласындағы халықаралық ынтымақтастықты дамыту,діни қызмет саласындағы әлеуметтанушылық, ғылыми-зерттеу және талдау қызметтерін жүргізу</t>
  </si>
  <si>
    <t>Услуги по координации деятельности в сфере энергетики, атомной энергии, нефтегазовой и нефтехимической промышленности иохраны окружающей среды</t>
  </si>
  <si>
    <t>Стандарттау, метрология, өнеркәсіп, инвестициялар тарту, геология, туристік индустрия, индустриялық саясатты қалыптастыру, инфрақұрылымды және бәсекелестік нарықты, көлік және коммуникацияны, байланысты, ақпараттандыруды және ақпаратты дамы</t>
  </si>
  <si>
    <t>Формирование и реализация политики государства в сфере стандартизации, метрологии, промышленности, привлечения инвестиций, геологии, туристской индустрии, формирования индустриальной политики, развития инфраструктуры и конкурентного рынка,</t>
  </si>
  <si>
    <t>077</t>
  </si>
  <si>
    <t>Экономика, сауда саясатын, тұтынушылардың құқықтарын қорғаужәне халықтың санитариялық-эпидемиологиялық саламаттылығы саласындағы саясатты қалыптастыру және дамыту, мемлекеттік материалдық резервті қалыптастыру және іске асыру, табиғи моноп</t>
  </si>
  <si>
    <t>Услуги по формированию и развитию экономической, торговой политики, политики в области защиты прав потребителей и санитарно-эпидемиологического благополучия населения, формированию и реализации государственного материального резерва, регули</t>
  </si>
  <si>
    <t>Формирование и реализация единой государственной политики всфере государственной службы и противодействия коррупционным преступлениям и правонарушениям</t>
  </si>
  <si>
    <t>028</t>
  </si>
  <si>
    <t>065</t>
  </si>
  <si>
    <t>066</t>
  </si>
  <si>
    <t>020</t>
  </si>
  <si>
    <t>022</t>
  </si>
  <si>
    <t>058</t>
  </si>
  <si>
    <t>059</t>
  </si>
  <si>
    <t>092</t>
  </si>
  <si>
    <t>Обеспечение судебными органами судебной защиты прав, свободи законных интересов граждан и организаций</t>
  </si>
  <si>
    <t>Жеке тұлғаның, қоғамның және мемлекеттің қауiпсiздiгiн қамта</t>
  </si>
  <si>
    <t>Деятельность по обеспечению безопасности личности, обществаи государства</t>
  </si>
  <si>
    <t>Қазақстан Республикасының Мемлекеттік күзет қызметін дамытубағдарламасы</t>
  </si>
  <si>
    <t>Программа развития Службы государственной охраны РеспубликиКазахстан</t>
  </si>
  <si>
    <t>040</t>
  </si>
  <si>
    <t>041</t>
  </si>
  <si>
    <t>049</t>
  </si>
  <si>
    <t>047</t>
  </si>
  <si>
    <t>Мемлекет мүдделерін білдіру және қорғау, сот немесе төрелікталқылаулар перспективаларын бағалау және жер қойнауын пайдалануға келісімшарттар және инвестициялық шарттар жобаларыназаңгерлік сараптама</t>
  </si>
  <si>
    <t>063</t>
  </si>
  <si>
    <t>090</t>
  </si>
  <si>
    <t>095</t>
  </si>
  <si>
    <t>Техникалық және кәсіптік,  орта білімнен кейінгі білім беруұйымдарында мамандар даярлау</t>
  </si>
  <si>
    <t>033</t>
  </si>
  <si>
    <t>074</t>
  </si>
  <si>
    <t>085</t>
  </si>
  <si>
    <t>093</t>
  </si>
  <si>
    <t>060</t>
  </si>
  <si>
    <t>Сот-сараптама кадрларының біліктілігін арттыру және оларды қайта даярлау</t>
  </si>
  <si>
    <t>Повышение квалификации и переподготовка судебно-экспертных кадров</t>
  </si>
  <si>
    <t>129</t>
  </si>
  <si>
    <t>Целевые текущие трансферты областным бюджетам, бюджетам городов Астаны и Алматы на повышение квалификации, подготовку ипереподготовку кадров в рамках реализации Дорожной карты занятости 2020</t>
  </si>
  <si>
    <t>048</t>
  </si>
  <si>
    <t>053</t>
  </si>
  <si>
    <t>035</t>
  </si>
  <si>
    <t>036</t>
  </si>
  <si>
    <t>050</t>
  </si>
  <si>
    <t>052</t>
  </si>
  <si>
    <t>«Назарбаев Зияткерлік мектептері» ДБҰ-ға нысаналы салым</t>
  </si>
  <si>
    <t>Целевой вклад в АОО «Назарбаев Интеллектуальные школы»</t>
  </si>
  <si>
    <t>Қазақстан Республикасының орнықты дамуына және өсуіне жәрдемдесу шеңберінде бағдарламалық жобаларды іске асыру</t>
  </si>
  <si>
    <t>Реализация программных проектов в рамках содействия устойчивому развитию и росту Республики Казахстан</t>
  </si>
  <si>
    <t>127</t>
  </si>
  <si>
    <t>034</t>
  </si>
  <si>
    <t>Еңбекті қорғау саласындағы қолданбалы ғылыми зерттеулер</t>
  </si>
  <si>
    <t>Прикладные научные исследования в области охраны труда</t>
  </si>
  <si>
    <t>037</t>
  </si>
  <si>
    <t>038</t>
  </si>
  <si>
    <t>043</t>
  </si>
  <si>
    <t>044</t>
  </si>
  <si>
    <t>Жұмыспен қамту 2020 жол картасы  шеңберінде іс-шараларды іске асыру</t>
  </si>
  <si>
    <t>Реализация мероприятий в рамках Дорожной карты занятости 2020</t>
  </si>
  <si>
    <t>124</t>
  </si>
  <si>
    <t>078</t>
  </si>
  <si>
    <t>125</t>
  </si>
  <si>
    <t>126</t>
  </si>
  <si>
    <t>Целевые трансферты на развитие областным бюджетам, бюджетамгородов Астаны и Алматы на строительство  служебного жилища, развитие инженерно-коммуникационной инфраструктуры и строительство, достройку общежитий для молодежи в рамках Дорожной</t>
  </si>
  <si>
    <t>Облыстық бюджеттерге, Астана және Алматы қалаларының бюджеттеріне профилактикалық дезинсекция мен дератизация жүргізуге(инфекциялық және паразиттік аурулардың табиғи ошақтарының аумағындағы, сондай-ақ инфекциялық және паразиттік аурулардың</t>
  </si>
  <si>
    <t>Целевые текущие трансферты областным бюджетам, бюджетам городов Астаны и Алматы на проведение профилактической дезинсекции и дератизации (за исключением дезинсекции и дератизации на территории природных очагов инфекционных и паразитарных за</t>
  </si>
  <si>
    <t>Мемлекеттік тілді және Қазақстан халқының басқа да тілдеріндамыту</t>
  </si>
  <si>
    <t>081</t>
  </si>
  <si>
    <t>Целевые трансферты на развитие областным бюджетам, бюджетамгородов Астаны и Алматы на развитие газотранспортной системы</t>
  </si>
  <si>
    <t>056</t>
  </si>
  <si>
    <t>224</t>
  </si>
  <si>
    <t>«Жасыл экономикаға» көшу жөніндегі тұжырымдаманы және «Жасыл көпір» серіктестік бағдарламасын іске асыру</t>
  </si>
  <si>
    <t>Реализация Концепции по переходу к «зеленой экономике» и Программы партнерства «Зеленый Мост»</t>
  </si>
  <si>
    <t>076</t>
  </si>
  <si>
    <t>Ауыл, су, орман, балық шаруашылығы және қоршаған ортаны қорғау мен жер қатынастары саласындағы өзге де қызметтер</t>
  </si>
  <si>
    <t>233</t>
  </si>
  <si>
    <t>Прикладные научные иследования технологического характера вобласти промышленности</t>
  </si>
  <si>
    <t>Қазақстан Республикасының орнықты дамуына және өсуіне жәрдемдесу шеңберінде техникалық көмек іс-шараларын іске асыру</t>
  </si>
  <si>
    <t>Реализация мероприятий технической помощи в рамках содействия устойчивому развитию и росту Республики Казахстан</t>
  </si>
  <si>
    <t>Өкілдік шығындар</t>
  </si>
  <si>
    <t>Представительские затраты</t>
  </si>
  <si>
    <t>Қазақстан Республикасы Үкіметінің  резерві</t>
  </si>
  <si>
    <t>Резерв Правительства Республики Казахстан</t>
  </si>
  <si>
    <t>«Дағдарыстан кейінгі қалпына келтіру бағдарламасы (бәсекегеқабілетті кәсіпорындарды сауықтыру)»  шеңберінде сыйақының пайыздық ставкасын субсидиялау</t>
  </si>
  <si>
    <t>Облыстық бюджеттерге, Астана және Алматы қалаларының бюджеттеріне мемлекеттік әкімшілік  қызметшілер еңбекақысының деңгейін арттыруға берілетін ағымдағы нысаналы трансферттер</t>
  </si>
  <si>
    <t>Целевые текущие трансферты областным бюджетам, бюджетам городов Астаны и Алматы на повышение уровня оплаты труда административных государственных служащих</t>
  </si>
  <si>
    <t>400</t>
  </si>
  <si>
    <t>039</t>
  </si>
  <si>
    <t>Кредитование АО «Национальный управляющий холдинг «КазАгро»для проведения мероприятий по поддержке субъектов агропромышленного комплекса</t>
  </si>
  <si>
    <t>094</t>
  </si>
  <si>
    <t>«Сәкен Сейфуллин атындағы Қазақ агротехникалық университеті» АҚ жарғылық капиталын ұлғайту</t>
  </si>
  <si>
    <t>Увеличение уставного капитала АО «Казахский агротехническийуниверситет имени Сакена Сейфуллина»</t>
  </si>
  <si>
    <t>083</t>
  </si>
  <si>
    <t>Үлестiк салымдарды кепілдендіру тетігін іске асыру үшін «Қазақстанның ипотекалық несиелерге кепілдік беру қоры» АҚ жарғылық капиталын кейіннен ұлғайта отырып, «Бәйтерек» ұлттық басқарушы холдингі» АҚ жарғылық капиталын ұлғайту</t>
  </si>
  <si>
    <t>Увеличение уставного капитала АО «Национальный управляющий холдинг «Байтерек» с последующим увеличением уставного капитала АО «Казахстанский фонд гарантирования ипотечных кредитов» для реализации механизма гарантирования долевых вкладов</t>
  </si>
  <si>
    <t>084</t>
  </si>
  <si>
    <t>079</t>
  </si>
  <si>
    <t>Ұлттық экономиканың бәсекеге қабілеттілігі мен орнықтылығынқамтамасыз ету үшін «Самұрық-Қазына» ұлттық әл-ауқат қоры» АҚ  жарғылық капиталын ұлғайту</t>
  </si>
  <si>
    <t>734</t>
  </si>
  <si>
    <t>Облыстың тілдерді дамыту, мұрағаттар мен құжаттама басқармасы</t>
  </si>
  <si>
    <t>Управление по развитию языков, архивов и документации области</t>
  </si>
  <si>
    <t>2012 ж. есеп /_x000D_
2012 г.  отчет</t>
  </si>
  <si>
    <t>2013 ж. есеп /_x000D_
2013 г.  отчет</t>
  </si>
  <si>
    <t>2014 ж. есеп /_x000D_
2014 г.  отчет</t>
  </si>
  <si>
    <t>2015 ж. қаңтар-қыркүйек / 
январь-сентябрь отчет 2015 г.</t>
  </si>
  <si>
    <t>Акмолинская</t>
  </si>
  <si>
    <t>Ақтобе</t>
  </si>
  <si>
    <t>Актюбинская</t>
  </si>
  <si>
    <t>Алматинская</t>
  </si>
  <si>
    <t>Атырауская</t>
  </si>
  <si>
    <t>Западно-Казахстанская</t>
  </si>
  <si>
    <t>Жамбылская</t>
  </si>
  <si>
    <t>Карагандинская</t>
  </si>
  <si>
    <t>Костанайская</t>
  </si>
  <si>
    <t>Кызылординская</t>
  </si>
  <si>
    <t>Мангистауская</t>
  </si>
  <si>
    <t>Оңтүстік-Қазақстан</t>
  </si>
  <si>
    <t>Южно-Казахстанская</t>
  </si>
  <si>
    <t>Павлодарская</t>
  </si>
  <si>
    <t>Солтүстік-Қазақстан</t>
  </si>
  <si>
    <t>Северо-Казахстанская</t>
  </si>
  <si>
    <t>Шығыс-Қазақстан</t>
  </si>
  <si>
    <t>Восточно-Казахстанская</t>
  </si>
  <si>
    <t>Алматы қ.</t>
  </si>
  <si>
    <t>г.Алматы</t>
  </si>
  <si>
    <t xml:space="preserve">Жамбылская </t>
  </si>
  <si>
    <t>1.1. жалақы бойынша берешек</t>
  </si>
  <si>
    <t>1.1. задолженность по заработной плате</t>
  </si>
  <si>
    <t xml:space="preserve"> ұсыныс көлемі/объем предложений/quantity supplied </t>
  </si>
  <si>
    <t>МЕУКАМ (млн. тенге)//MEUKAM (mln)</t>
  </si>
  <si>
    <t>180 ай/180 мес./180 monthes</t>
  </si>
  <si>
    <t>МЕУКАМ-180 07.10.2015</t>
  </si>
  <si>
    <t>Итого қазан 2015/ октябрь 2015г.|Total for October  2015</t>
  </si>
  <si>
    <t xml:space="preserve"> Заместитель Председателя Комитета Казначейства      </t>
  </si>
  <si>
    <t>А.Байгужина</t>
  </si>
  <si>
    <t>Қырғыз Республикасы бөлген кедендік баждар</t>
  </si>
  <si>
    <t>Таможенные пошлины, распределенные Кыргызской Республикой</t>
  </si>
  <si>
    <t>Қырғыз Республикасынан түскен арнайы, демпингке қарсы, өтемақы баждары</t>
  </si>
  <si>
    <t>Специальные, антидемпинговые, компенсационные пошлины, поступившие от Кыргызской Республики</t>
  </si>
  <si>
    <t>Республикалық маңызы бар қаланың, астананың жастар саясаты мәселелері басқармасы</t>
  </si>
  <si>
    <t>Управление по вопросам молодежной политики города республиканского значения, столицы</t>
  </si>
  <si>
    <t>Құқық қорғау органдары қызметкерлерінің кәсіби деңгейін жоғарылату және жоғары білімнен кейінгі білім беру</t>
  </si>
  <si>
    <t>Повышение профессионального уровня и послевузовское образование сотрудников правоохранительных органов</t>
  </si>
  <si>
    <t>НА 30 СЕНТЯБРЯ  2015 ГОДА</t>
  </si>
  <si>
    <t>2015 ЖЫЛҒЫ 30 ҚЫРҚҰЙЕКТЕҒЫ</t>
  </si>
  <si>
    <r>
      <t>2</t>
    </r>
    <r>
      <rPr>
        <sz val="10"/>
        <rFont val="Arial"/>
        <family val="2"/>
        <charset val="204"/>
      </rPr>
      <t xml:space="preserve"> - Жедел деректер/ Оперативные данные.</t>
    </r>
  </si>
  <si>
    <t>394</t>
  </si>
  <si>
    <t>395</t>
  </si>
  <si>
    <t>396</t>
  </si>
  <si>
    <t>397</t>
  </si>
  <si>
    <t>398</t>
  </si>
  <si>
    <t>Республикалық маңызы бар қаланың, астананың жер қатынастарыжәне жердің пайдаланылуы мен қорғалуын бақылау басқармасы</t>
  </si>
  <si>
    <t>Республикалық маңызы бар қаланың, астананың жұмыспен қамту,еңбек және әлеуметтік қорғау басқармасы</t>
  </si>
  <si>
    <t>Управление занятости, труда и социальной защиты города республиканского значения, столицы</t>
  </si>
  <si>
    <t>Республикалық маңызы бар қаланың, астананың мәдениет, мұрағаттар және құжаттама басқармасы</t>
  </si>
  <si>
    <t>Управление культуры, архивов и документации города республиканского значения, столицы</t>
  </si>
  <si>
    <t>Астана қаласының инвестициялар және даму басқармасы</t>
  </si>
  <si>
    <t>Управление по инвестициям и развитию города Астаны</t>
  </si>
  <si>
    <t>Республикалық маңызы бар қаланың, астананың коммуналдық мүлік және мемлекеттік сатып алу басқармасы</t>
  </si>
  <si>
    <t>Управление коммунального имущества и государственных закупок города республиканского значения, столицы</t>
  </si>
  <si>
    <t>2016 жылдың 1 қаңтарына / на 1 января 2016 года</t>
  </si>
  <si>
    <t>29-кесте</t>
  </si>
  <si>
    <t>Таблица 29</t>
  </si>
  <si>
    <t xml:space="preserve"> 2015 жылдың 1 қантарына/ </t>
  </si>
  <si>
    <t>на 1 января  2015 года</t>
  </si>
  <si>
    <t>на 1 января  2016 года</t>
  </si>
  <si>
    <t>Справочно:</t>
  </si>
  <si>
    <t>курс доллара США на 31.12.2015г. - 339,47 тенге</t>
  </si>
  <si>
    <t>Источник:</t>
  </si>
  <si>
    <t xml:space="preserve">Министерство финансов Республики Казахстан, Национальный Банк Республики Казахстан </t>
  </si>
  <si>
    <t>Примечание:</t>
  </si>
  <si>
    <r>
      <t xml:space="preserve">1 </t>
    </r>
    <r>
      <rPr>
        <sz val="10"/>
        <rFont val="Arial"/>
        <family val="2"/>
        <charset val="204"/>
      </rPr>
      <t>- без учета взаимных требований  (долга местных исполнительных органов  перед Правительством  Республики Казахстан)</t>
    </r>
  </si>
  <si>
    <r>
      <t>2</t>
    </r>
    <r>
      <rPr>
        <sz val="10"/>
        <rFont val="Arial"/>
        <family val="2"/>
        <charset val="204"/>
      </rPr>
      <t xml:space="preserve"> - оценка долга подлежит уточнению по завершению процесса формирования и сверки базы данных по долговым </t>
    </r>
  </si>
  <si>
    <t xml:space="preserve">     обязательствам местных исполнительных органов</t>
  </si>
  <si>
    <t>31.12.2015 жылғы АҚШ долларының бағамы - 339,47 теңге</t>
  </si>
  <si>
    <r>
      <t xml:space="preserve">1 </t>
    </r>
    <r>
      <rPr>
        <sz val="10"/>
        <rFont val="Arial"/>
        <family val="2"/>
        <charset val="204"/>
      </rPr>
      <t>- екі жақты талаптарды есептемегенде (Қазақстан Республикасы Үкіметінің алдындағы</t>
    </r>
  </si>
  <si>
    <r>
      <t>2</t>
    </r>
    <r>
      <rPr>
        <sz val="10"/>
        <rFont val="Arial"/>
        <family val="2"/>
        <charset val="204"/>
      </rPr>
      <t xml:space="preserve"> - жергілікті атқарушы органдарының қарыз борышының міндеттемелері бойынша деректер базасын қалыптастыру </t>
    </r>
  </si>
  <si>
    <t>2016 жылға түзету енгізілген бюджет (млн. теңге)/ скорректированный бюджет на 2016 год (млн.тенге)</t>
  </si>
  <si>
    <t>2016 жылғы қаңтар атқарылуы (млн. теңге)/ исполнение за январь 2016 года (млн.тенге)</t>
  </si>
  <si>
    <t xml:space="preserve"> бір жылға түзету енгізілген бюджеттің атқарылу %-ы/% исполнения к скорректированному бюджету на год</t>
  </si>
  <si>
    <t>2 015 ж. қаңтар %-бен 2016 ж. қаңтарына/2016 г. январь в % к январю 2 015 г.</t>
  </si>
  <si>
    <t>2015 ж. есеп/ 2015 г. Отчет</t>
  </si>
  <si>
    <t>қантар/январь</t>
  </si>
  <si>
    <t>2016 ж. қантар есеп/январь отчет 2016 г.</t>
  </si>
  <si>
    <t>2015 ж. есеп/ 2015 г. отчет</t>
  </si>
  <si>
    <t>2016 ж. қаңтар есеп/_x000D_
январь 2016 г.</t>
  </si>
  <si>
    <t>Управление земельных отношений и по контролю за использованием и охраной земель города республиканского значения, столицы</t>
  </si>
  <si>
    <t>2016 қаңтар есеп/_x000D_
  январь отчет 2016г.</t>
  </si>
  <si>
    <t>Мемлекеттің ішкі және сыртқы саясатының стратегиялық аспектілерін болжамды-талдамалық қамтамасыз ету жөніндегі қызметтер</t>
  </si>
  <si>
    <t>Услуги по прогнозно-аналитическому обеспечению стратегических аспектов внутренней и внешней политики государства</t>
  </si>
  <si>
    <t>Мұрағат қорының, баспа басылымдарының сақталуын қамтамасыз ету және оларды арнайы пайдалану жөніндегі қызметтер</t>
  </si>
  <si>
    <t>Услуги по обеспечению сохранности архивного фонда, печатныхизданий и их специальное использование</t>
  </si>
  <si>
    <t>Орталық коммуникациялар қызметінің жұмысын қамтамасыз ету жөніндегі қызметтер</t>
  </si>
  <si>
    <t>Услуги по обеспечению деятельности Службы центральных коммуникаций</t>
  </si>
  <si>
    <t>Қазақстан Республикасының Тұңғыш Президенті – Елбасы кітапханасының қызметін қамтамасыз ету жөніндегі қызметтер</t>
  </si>
  <si>
    <t>Услуги по обеспечению деятельности Библиотеки Первого Президента Республики Казахстан – Лидера Нации</t>
  </si>
  <si>
    <t>Қазақстан халқы Ассамблеясының қызметін қамтамасыз ету жөніндегі қызметтер</t>
  </si>
  <si>
    <t>Услуги по обеспечению деятельности Ассамблеи народа Казахстана</t>
  </si>
  <si>
    <t>Қазақстан Республикасында әйелдердің құқықтары мен мүмкіндіктерін кеңейту</t>
  </si>
  <si>
    <t>Расширение прав и возможностей женщин в Республике Казахстан</t>
  </si>
  <si>
    <t>Мемлекеттік органдарда және мекемелерде ақпараттық қауіпсіздікті қамтамасыз ету және ұйымдастыру жөніндегі қызметтер</t>
  </si>
  <si>
    <t>Услуги по организации и обеспечению информационной безопасности в государственных органах и учреждениях</t>
  </si>
  <si>
    <t>Адамның және азаматтың құқықтары мен бостандықтарының  сақталуын қадағалау жөніндегі қызметтер</t>
  </si>
  <si>
    <t>Услуги по наблюдению за соблюдением прав и свобод человека и гражданина</t>
  </si>
  <si>
    <t>Мемлекеттік активтерді басқару</t>
  </si>
  <si>
    <t>Управление государственными активами</t>
  </si>
  <si>
    <t>Қазақстан Республикасының мемлекеттік шекарасын делимитациялау және демаркациялау</t>
  </si>
  <si>
    <t>Делимитация и демаркация государственной границы РеспубликиКазахстан</t>
  </si>
  <si>
    <t>Ақпараттық-имидждік саясаттың іске асырылуын қамтамасыз ету</t>
  </si>
  <si>
    <t>Ғылымды дамыту</t>
  </si>
  <si>
    <t>Развитие науки</t>
  </si>
  <si>
    <t>Статистикалық ақпаратты ұсынуды қамтамасыз ету</t>
  </si>
  <si>
    <t>Обеспечение представления статистической информации</t>
  </si>
  <si>
    <t>Бюджеттік жоспарлау, мемлекеттік бюджеттің атқарылуын және орындалуын қамтамасыз ету және экономикалық және қаржылық қылмыстар мен құқық бұзушылықтарға қарсы іс-қимыл жөніндегі қызметтер</t>
  </si>
  <si>
    <t>Авариялар мен апаттар кезінде шұғыл шақыру ақпараттық жүйесін құру</t>
  </si>
  <si>
    <t>Создание информационной системы экстренного вызова при авариях и катастрофах</t>
  </si>
  <si>
    <t>Мемлекеттік қаржылық бақылау жүйесін жетілдіру</t>
  </si>
  <si>
    <t>Совершенствование системы государственного финансового контроля</t>
  </si>
  <si>
    <t>Қазақстан Республикасы Қарулы Күштерінің жауынгерлік, жұмылдыру дайындығын қамтамасыз ету</t>
  </si>
  <si>
    <t>Обеспечение боевой, мобилизационной готовности Вооруженных Сил Республики Казахстан</t>
  </si>
  <si>
    <t>Табиғи және техногендік сипаттағы төтенше жағдайлардың алдын алу және жою саласындағы қызметті ұйымдастыру</t>
  </si>
  <si>
    <t>Организация деятельности в области предупреждения и ликвидации чрезвычайных ситуаций природного и техногенного характера</t>
  </si>
  <si>
    <t>Халықты жеке басты куәландыратын құжаттармен, жүргізуші куәліктерімен, көлік құралдарын мемлекеттік тіркеу үшін құжаттармен, нөмірлік белгілермен қамтамасыз ету</t>
  </si>
  <si>
    <t>Обеспечение населения документами, удостоверяющими личность, водительскими удостоверениями, документами, номерными знаками для государственной регистрации транспортных средств</t>
  </si>
  <si>
    <t>Қоғамдық тәртіпті сақтау және қоғамдық қауіпсіздікті қамтамасыз ету</t>
  </si>
  <si>
    <t>Охрана общественного порядка и обеспечение общественной безопасности</t>
  </si>
  <si>
    <t>Ішкі істер органдарының жедел-іздестіру қызметтерін жүзеге асыру</t>
  </si>
  <si>
    <t>Осуществление оперативно-розыскной деятельности органов внутренних дел</t>
  </si>
  <si>
    <t>096</t>
  </si>
  <si>
    <t>Жедел - іздестіру қызметін және сотқа дейінгі тергеп - текесеруді жүзеге асыру</t>
  </si>
  <si>
    <t>Осуществление оперативно-розыскной деятельности и досудебного расследования</t>
  </si>
  <si>
    <t>Сыбайлас жемқорлық қылмыстарға және құқық бұзушылықтарға қарсы іс-қимыл бойынша жедел-іздестіру және  сыбайлас жемқорлық қылмыстар және құқық бұзушылықтар бойынша қылмыстық процеске қатысатын адамдардың құқықтары мен</t>
  </si>
  <si>
    <t>Услуги по обеспечению оперативно-розыскной деятельности по противодействию коррупционным преступлениям и правонарушениям и защиты прав и свобод лиц, участвующих в уголовном процессе по коррупционным пр</t>
  </si>
  <si>
    <t>Құқықтық статистикалық ақпаратпен қамтамасыз етудің жедел жүйесін құру</t>
  </si>
  <si>
    <t>Создание оперативной системы обеспечения правовой  статистической информацией</t>
  </si>
  <si>
    <t>Мемлекеттік мекемелерді фельдъегерлік байланыспен қамтамасыз ету жөніндегі қызметтер</t>
  </si>
  <si>
    <t>Услуги по обеспечению фельдъегерской связью государственныхучреждений</t>
  </si>
  <si>
    <t>Қылмыстық-атқару жүйесінің қызметін ұйымдастыру</t>
  </si>
  <si>
    <t>Организация деятельности уголовно-исполнительной системы</t>
  </si>
  <si>
    <t xml:space="preserve"> Қазақстанда құқық қорғау тетіктерін жетілдіру және  БҰҰ  әмбебап кезеңдік шолу ұсынымдарын тиімді іске асыру</t>
  </si>
  <si>
    <t>Совершенствование правозащитных механизмов в Казахстане и эффективная реализация рекомендаций Универсального периодического обзора ООН</t>
  </si>
  <si>
    <t>Сот-медицина, сот-наркологиялық, сот-психиатриялық сараптамалар бойынша қызметтер</t>
  </si>
  <si>
    <t>Услуги по судебно-медицинской, судебно-наркологической, судебно-психиатрической экспертизам</t>
  </si>
  <si>
    <t>098</t>
  </si>
  <si>
    <t>Мектепке дейінгі тәрбие мен білім беруге қолжетімділікті қамтамасыз ету</t>
  </si>
  <si>
    <t>Обеспечение доступности дошкольного воспитания и обучения</t>
  </si>
  <si>
    <t>099</t>
  </si>
  <si>
    <t>Сапалы мектеп біліміне қолжетімділікті қамтамасыз ету</t>
  </si>
  <si>
    <t>Обеспечение доступности качественного школьного образования</t>
  </si>
  <si>
    <t>Мәдениеттегі және өнердегі дарынды балаларды оқыту және тәрбиелеу</t>
  </si>
  <si>
    <t xml:space="preserve">Обучение и воспитание одаренных в культуре и искусстве детей
</t>
  </si>
  <si>
    <t>Спорттағы дарынды балаларды оқыту және тәрбиелеу</t>
  </si>
  <si>
    <t>Обучение и воспитание одаренных в спорте детей</t>
  </si>
  <si>
    <t>203</t>
  </si>
  <si>
    <t>Техникалық және кәсіптік білімі бар кадрлармен қамтамасыз ету</t>
  </si>
  <si>
    <t>Обеспечение кадрами с техническим и профессиональным образованием</t>
  </si>
  <si>
    <t>Облыстық бюджеттерге, Астана және Алматы қалаларының бюджеттеріне жергілікті атқарушы органдардың мемлекеттік білім беру тапсырысы негізінде техникалық және кәсіптік, орта білімнен кейінгі медициналық білім беру ұйым</t>
  </si>
  <si>
    <t>Целевые текущие трансферты областным бюджетам, бюджетам городов Астаны и Алматы на увеличение размера стипендий обучающимся в медицинских организациях технического и профессионального, послесреднего об</t>
  </si>
  <si>
    <t>Мәдениет пен өнер саласындағы техникалық, кәсіптік, орта білімнен кейінгі білім беру ұйымдарында мамандар даярлау және білім алушыларға әлеуметтік қолдау көрсету</t>
  </si>
  <si>
    <t xml:space="preserve">Подготовка специалистов в организациях технического, профессионального, послесреднего образования и оказания социальнойподдержки обучающимся в области культуры и искусства
</t>
  </si>
  <si>
    <t>Спорт саласындағы техникалық, кәсіптік, орта білімнен кейінгі білім беру ұйымдарында мамандар даярлау және білім алушыларға әлеуметтік қолдау көрсету</t>
  </si>
  <si>
    <t>Подготовка специалистов в организациях технического, профессионального, послесреднего образования и оказания социальнойподдержки обучающимся в области спорта</t>
  </si>
  <si>
    <t>Мектепке дейінгі мемлекеттік білім беру ұйымдары кадрларының біліктілігін арттыру және қайта даярлау</t>
  </si>
  <si>
    <t>Повышение квалификации и переподготовка кадров государственных организаций дошкольного образования</t>
  </si>
  <si>
    <t>222</t>
  </si>
  <si>
    <t>Повышение квалификации и переподготовка кадров государственных организаций среднего образования</t>
  </si>
  <si>
    <t>223</t>
  </si>
  <si>
    <t>Техникалық және кәсіптік білім беру мемлекеттік ұйымдары кадрларының біліктілігін арттыру және қайта даярлау</t>
  </si>
  <si>
    <t>Повышение квалификации и переподготовка кадров государственных организаций технического и профессионального образования</t>
  </si>
  <si>
    <t>Мемлекеттік жоғары және жоғары оқу орнынан кейінгі білім беру ұйымдары кадрларының біліктілігін арттыру және қайта даярлау</t>
  </si>
  <si>
    <t>Повышение квалификации и переподготовка кадров государственных организаций высшего и послевузовского образования</t>
  </si>
  <si>
    <t>Мәдениет пен өнер саласында кадрлардың біліктілігін арттыружәне оларды қайта даярлау</t>
  </si>
  <si>
    <t>Повышение квалификации и переподготовка кадров в области культуры и искусства</t>
  </si>
  <si>
    <t>Спорт саласында кадрлардың біліктілігін арттыру және олардықайта даярлау</t>
  </si>
  <si>
    <t xml:space="preserve">Повышение квалификации и переподготовка кадров в области спорта
</t>
  </si>
  <si>
    <t>Техникалық реттеу және метрология саласында кадрлардың біліктілігін арттыру және оларды қайта даярлау</t>
  </si>
  <si>
    <t>Переподготовка и повышение квалификации кадров в области технического регулирования и метрологии</t>
  </si>
  <si>
    <t>086</t>
  </si>
  <si>
    <t>Ғарыш саласында кадрлардың біліктілігін арттыру және олардықайта даярлау</t>
  </si>
  <si>
    <t>Переподготовка и повышение квалификации кадров в космической отрасли</t>
  </si>
  <si>
    <t>Мемлекеттік қызметшілерді даярлау, қайта даярлау және олардың біліктілігін арттыру бойынша көрсетілетін қызметтер</t>
  </si>
  <si>
    <t>Услуги по подготовке, переподготовке и повышению квалификации государственных служащих</t>
  </si>
  <si>
    <t>Жоғары және жоғары оқу орнынан кейінгі білімі бар кадрлармен қамтамасыз ету</t>
  </si>
  <si>
    <t>Обеспечение кадрами с высшим и послевузовским образованием</t>
  </si>
  <si>
    <t>Бірыңғай ұлттық денсаулық сақтау жүйесінің шеңберінде халықты медициналық көмекпен қамтамасыз ету</t>
  </si>
  <si>
    <t>Обеспечение населения медицинской помощью в рамках Единой национальной системы здравоохранения</t>
  </si>
  <si>
    <t>Бірыңғай ұлттық денсаулық сақтау жүйесінің шеңберінде қаржыландырылатын бағыттарды қоспағанда, халықты медициналық көмекпен қамтамасыз ету және инфрақұрылымды  дамыту</t>
  </si>
  <si>
    <t>Обеспечение населения медицинской помощью, за исключением направлений, финансируемых в рамках Единой национальной системы здравоохранения, и развитие инфраструктуры</t>
  </si>
  <si>
    <t>088</t>
  </si>
  <si>
    <t>Халықтың санитариялық-эпидемиологиялық саламаттылығы саласындағы іс-шараларды іске асыру</t>
  </si>
  <si>
    <t>Реализация мероприятий в области санитарно-эпидемиологического благополучия населения</t>
  </si>
  <si>
    <t>Қазақстан Республикасы Президенті Іс Басқармасы медициналықұйымдарының қызметін қамтамасыз ету</t>
  </si>
  <si>
    <t>Обеспечение деятельности медицинских организаций УправленияДелами Президента Республики Казахстан</t>
  </si>
  <si>
    <t>Азаматтардың жекелеген санаттарын әлеуметтік қамсыздандыру және олардың төлемдерін жүргізу</t>
  </si>
  <si>
    <t>Социальное обеспечение отдельных категорий граждан и их сопровождение по выплатам</t>
  </si>
  <si>
    <t>Жұмыспен қамту және кедейшілік базасы бойынша ақпараттық - талдамалық қамтамасыз ету жөнінде көрсетілетін қызметтер,  жұмыспен қамту саясатын жаңғырту</t>
  </si>
  <si>
    <t>Оказание услуг по информационно-аналитическому обеспечению по базе занятости и бедности, модернизация политики занятости</t>
  </si>
  <si>
    <t>Республикалық деңгейде халықты әлеуметтік қорғау және көмеккөрсету, сондай-ақ әлеуметтік қорғау жүйесін жетілдіру жәнеинфрақұрылымды дамыту</t>
  </si>
  <si>
    <t>Оказание социальной защиты и помощи населению на республиканском уровне, а также совершенствование системы социальной защиты и развитие инфраструктуры</t>
  </si>
  <si>
    <t>Өңірлерді дамытудың 2020 жылға дейінгі бағдарламасы шеңберінде тұрғын үй шаруашылық саласындағы іс-шараларды іске асыру</t>
  </si>
  <si>
    <t>Реализация мероприятий в сфере жилищного хозяйства в рамкахПрограммы развития регионов до 2020 года</t>
  </si>
  <si>
    <t>Облыстық бюджеттерге, Астана және Алматы қалаларының бюджеттеріне Жұмыспен қамту 2020 жол картасы шеңберінде қызметтік тұрғын үй, инженерлік-коммуникациялық инфрақұрылымды және жастарға арналған жатақханаларды  сатып</t>
  </si>
  <si>
    <t>Целевые текущие трансферты областным бюджетам, бюджетам городов Астаны и Алматы на приобретение служебного жилища, инженерно-коммуникационной инфраструктуры и общежитий для молодежи в рамках Дорожной к</t>
  </si>
  <si>
    <t>Облыстық бюджеттерге, Астана және Алматы қалаларының бюджеттеріне Жұмыспен қамту 2020 жол картасы шеңберінде қызметтік тұрғын үй салуға, инженерлік-коммуникациялық инфрақұрылымды дамытуға және жастарға арналған жатақханаларды  салуға, салып</t>
  </si>
  <si>
    <t>Облыстық бюджеттерге Жұмыспен қамту 2020 жол картасының екінші бағыты шеңберінде жетіспейтін инженерлік-коммуникациялықинфрақұрылым объектілерін дамытуға және/немесе салуға берілетін нысаналы даму трансферттері</t>
  </si>
  <si>
    <t>Целевые трансферты на развитие областным бюджетам на развитие и/или сооружение недостающих объектов инженерно-коммуникационной инфраструктуры в рамках второго направления Дорожнойкарты занятости 2020</t>
  </si>
  <si>
    <t>Облыстық бюджеттерге Жұмыспен қамту 2020 жол картасының екінші бағыты шеңберінде қатысушылар іске асырып жатқан жобаларүшін жабдықтар сатып алуға берілетін  ағымдағы нысаналы трансферттер</t>
  </si>
  <si>
    <t>Целевые текущие трансферты областным бюджетам на приобретение оборудования для проектов, реализуемых участниками в рамках второго направления Дорожной карты занятости 2020</t>
  </si>
  <si>
    <t>Өңірлерді дамытудың 2020 жылға дейінгі бағдарламасы шеңберінде тұрғын үй-коммуналдық шаруашылық саласындағы іс-шараларды іске асыру</t>
  </si>
  <si>
    <t>Реализация мероприятий в области жилищно-коммунального хозяйства в рамках Программы развития регионов до 2020 года</t>
  </si>
  <si>
    <t>Тарихи-мєдени құндылықтарды  сақтау жөніндегі қызметтер</t>
  </si>
  <si>
    <t>Услуги по хранению историко-культурных ценностей</t>
  </si>
  <si>
    <t>Мәдениет және өнер саласындағы бәсекелестікті жоғарылату, қазақстандық мәдени мұраны сақтау, зерделеу мен насихаттау және мұрағат ісінің іске асырылу тиімділігін арттыру</t>
  </si>
  <si>
    <t>Повышение конкурентоспособности сферы культуры и искусства,сохранение, изучение и популяризация казахстанского культурного наследия и повышение эффективности реализации архивногодела</t>
  </si>
  <si>
    <t>219</t>
  </si>
  <si>
    <t>Ғылыми-тарихи құндылықтарға, ғылыми-техникалық және ғылыми-педагогикалық ақпаратқа қолжетімділікті қамтамасыз ету</t>
  </si>
  <si>
    <t>Обеспечение доступа к научно-историческим ценностям, научно-технической и научно-педагогической информации</t>
  </si>
  <si>
    <t>Ішкі саяси тұрақтылықты, қазақстандық патриотизмді, азаматтық қоғам және мемлекеттік институттар арасындағы қарым -қатынасты нығайтуды қамтамасыз ету</t>
  </si>
  <si>
    <t>Обеспечение внутриполитической стабильности,  укрепление казахстанского патриотизма, взаимоотношение институтов гражданского общества и государства</t>
  </si>
  <si>
    <t>087</t>
  </si>
  <si>
    <t>Формирование национального туристского продукта и продвижение его на международном и внутреннем рынке</t>
  </si>
  <si>
    <t>Щучинск –Бурабай курорттық аймағының туристік имиджін қалыптастыру</t>
  </si>
  <si>
    <t>Формирование туристского имиджа в Щучинско-Боровской курортной зоне</t>
  </si>
  <si>
    <t>Атомдық және энергетикалық жобаларды дамыту</t>
  </si>
  <si>
    <t>Развитие атомных и энергетических проектов</t>
  </si>
  <si>
    <t>Жылу-электр энергетикасын дамыту</t>
  </si>
  <si>
    <t>Развитие тепло-электроэнергетики</t>
  </si>
  <si>
    <t>Жер қойнауын ұтымды және кешенді пайдалануды және ҚазақстанРеспубликасы аумағының геологиялық зерттелуін арттыру</t>
  </si>
  <si>
    <t xml:space="preserve">Обеспечение рационального и комплексного использования недри повышение геологической изученности территории РеспубликиКазахстан
</t>
  </si>
  <si>
    <t>«Қарағандыкөмір» бұрынғы өндірістік бірлестігінің шахталарыжәне көмір тіліктері қызметінің салдарын жою</t>
  </si>
  <si>
    <t>Ликвидация последствий деятельности шахт и угольных разрезов бывшего производственного объединения «Карагандауголь»</t>
  </si>
  <si>
    <t>Экономика салаларында энергия тиімділігін арттыруды қамтамасыз ету</t>
  </si>
  <si>
    <t>Обеспечение повышения энергоэффективности отраслей экономики</t>
  </si>
  <si>
    <t>249</t>
  </si>
  <si>
    <t>Мал шаруашылығын дамыту үшін  және мал шаруашылығы өнiмiн өндіруге, қайта өңдеуге, өткізуге  жағдай жасау</t>
  </si>
  <si>
    <t>Создание условий для развития животноводства  и  производства, переработки, реализации продукции животноводства</t>
  </si>
  <si>
    <t>250</t>
  </si>
  <si>
    <t>Қаржылық көрсетілетін қызметтердің қолжетімділігін арттыру</t>
  </si>
  <si>
    <t>Повышение доступности финансовых услуг</t>
  </si>
  <si>
    <t>Өтеусіз негізде агроөнеркәсіптік кешен субъектілерін ақпараттық қамтамасыз ету</t>
  </si>
  <si>
    <t>Информационное обеспечение субъектов агропромышленного комплекса на безвозмездной основе</t>
  </si>
  <si>
    <t>Өсімдік шаруашылығы өнiмiн өндіруді, қайта өңдеуді, өткізуді дамыту үшін жағдай жасау</t>
  </si>
  <si>
    <t>Создание условий для развития   производства, переработки, реализации продукции растениеводства</t>
  </si>
  <si>
    <t>Су ресурстарын тиімді басқару</t>
  </si>
  <si>
    <t>Эффективное управление водными ресурсами</t>
  </si>
  <si>
    <t>Орман ресурстары мен жануарлар әлемін сақтау мен дамытуды басқару, қамтамасыз ету</t>
  </si>
  <si>
    <t>Управление, обеспечение сохранения и развития лесных ресурсов и животного мира</t>
  </si>
  <si>
    <t>Қоршаған ортаның сапасын тұрақтандыру және жақсарту</t>
  </si>
  <si>
    <t>Стабилизация и улучшение качества окружающей среды</t>
  </si>
  <si>
    <t>Гидрометеорологиялық және экологиялық мониторингті дамыту</t>
  </si>
  <si>
    <t>Развитие гидрометеорологического и экологического мониторинга</t>
  </si>
  <si>
    <t>Мемлекеттік жер кадастры, геодезиялық және картографиялық қызметтің іс-шараларын іске асыру</t>
  </si>
  <si>
    <t>Реализация мероприятий государственного земельного кадастра, геодезической и картографической деятельности</t>
  </si>
  <si>
    <t>Парниктік газдар шығарындыларын қысқарту</t>
  </si>
  <si>
    <t>Сокращение выбросов парниковых газов</t>
  </si>
  <si>
    <t>Мұнай-газ химиясы өнеркәсібін және жер қойнауын пайдалануғаарналған келісімшарттардағы жергілікті қамтуды дамыту</t>
  </si>
  <si>
    <t>Развитие нефтегазохимической промышленности и местного содержания в контрактах на недропользование</t>
  </si>
  <si>
    <t>Өнеркәсіп салаларының дамуына жәрдемдесу және өнеркәсіптік қауіпсіздікті қамтамасыз ету</t>
  </si>
  <si>
    <t>Содействие развитию отраслей промышленности и обеспечение промышленной безопасности</t>
  </si>
  <si>
    <t>Сәулет, қала құрылысы және құрылыс қызметін жетілдіру  іс-шараларды іске асыру</t>
  </si>
  <si>
    <t>Реализация мероприятий по совершенствованию  архитектурной,градостроительной и строительной деятельности</t>
  </si>
  <si>
    <t>Ортақ пайдаланымдағы автомобиль жолдарын жөндеу және олардың сапасын жақсартуға бағытталған күтіп-ұстау бойынша жұмыстарды ұйымдастыру</t>
  </si>
  <si>
    <t>Ремонт и организация содержания направленная на улучшение качества автомобильных дорог общего пользования</t>
  </si>
  <si>
    <t>Су көлігін және су инфрақұрылымын ұстау, дамыту</t>
  </si>
  <si>
    <t>Развитие, содержание водного транспорта и водной инфраструктуры</t>
  </si>
  <si>
    <t>Азаматтық авиацияны және әуе көлігін дамыту</t>
  </si>
  <si>
    <t>Развитие гражданской авиации и воздушного транспорта</t>
  </si>
  <si>
    <t>Алматы қаласының бюджетіне метрополитен салуға берілетін нысаналы даму трансферттері</t>
  </si>
  <si>
    <t>Целевые трансферты на развитие бюджету города Алматы на строительство метрополитена</t>
  </si>
  <si>
    <t>Ғарыш қызметі саласындағы қолданбалы ғылыми зерттеулер</t>
  </si>
  <si>
    <t>Прикладные научные исследования в области космической деятельности</t>
  </si>
  <si>
    <t>Ғылыми-технологиялық және тәжірибелік-эксперименттік базаныдамыту</t>
  </si>
  <si>
    <t>Развитие научно-технологической и опытно-экспериментальной базы</t>
  </si>
  <si>
    <t>097</t>
  </si>
  <si>
    <t>Ғарыштық инфрақұрылымның сақталуын қамтамасыз ету және пайдалануды кеңейту</t>
  </si>
  <si>
    <t>Обеспечение сохранности и расширения использования космической инфраструктуры</t>
  </si>
  <si>
    <t>Электрондық үкіметті, инфокоммуникациялық инфрақұрылымды және ақпараттық қауіпсіздікті дамыту</t>
  </si>
  <si>
    <t>Развитие электронного правительства, инфокоммуникационной инфраструктуры и информационной безопасности</t>
  </si>
  <si>
    <t>Инвестициялар тарту үшін жағдай жасау</t>
  </si>
  <si>
    <t>Создание условий для привлечения инвестиций</t>
  </si>
  <si>
    <t>«Бизнестің жол картасы-2020» бизнесті қолдау мен дамытудың бірыңғай бағдарламасы шеңберінде іс-шараларды іске асыру</t>
  </si>
  <si>
    <t>Реализация мероприятий в рамках Единой программы поддержки и развития бизнеса «Дорожная карта бизнеса 2020»</t>
  </si>
  <si>
    <t>Мемлекеттік міндеттемелерді орындау</t>
  </si>
  <si>
    <t>Выполнение обязательств государства</t>
  </si>
  <si>
    <t>Облыстық бюджеттерге, Астана және Алматы қалаларының бюджеттеріне жергілікті бюджеттерден қаржыландырылатын азаматтық қызметшілерге еңбекақы төлеу жүйесінің жаңа моделіне көшуге, сонымен қатар оларға лауазымдық айлық</t>
  </si>
  <si>
    <t>Целевые текущие трансферты областным бюджетам, бюджетам городов Астаны и Алматы для перехода на новую модель системы оплаты труда гражданских служащих, финансируемых из местных бюджетов, а также выплат</t>
  </si>
  <si>
    <t>205</t>
  </si>
  <si>
    <t>Қазақстан Республикасының инновациялық дамуын қамтамасыз ету</t>
  </si>
  <si>
    <t>Обеспечение инновационного развития Республики Казахстан</t>
  </si>
  <si>
    <t>Бюджеттік инвестициялық жобалардың техникалық-экономикалық негіздемелерін және мемлекеттік-жекешелік әріптестік жобалардың,  оның ішінде концессиялық жобалардың конкурстық құжаттамаларын әзірлеу немесе түзету, сондай</t>
  </si>
  <si>
    <t>Разработка или корректировка, а также проведение необходимых экспертиз технико-экономических обоснований бюджетных инвестиционных проектов и конкурсных документаций проектов государственно-частного пар</t>
  </si>
  <si>
    <t>082</t>
  </si>
  <si>
    <t>Өңірлерді дамытудың 2020 жылға дейінгі бағдарламасы шеңберінде моноқалаларда және өңірлерде іс-шараларды іске асыру</t>
  </si>
  <si>
    <t>Реализация мероприятий в моногородах и регионах в рамках Программы развития регионов до 2020 года</t>
  </si>
  <si>
    <t>Жұмылдыру дайындығы, жұмылдыру және мемлекеттік материалдықрезервті қалыптастыру іс-шараларын іске асыру</t>
  </si>
  <si>
    <t>Реализация мероприятий мобилизационной подготовки, мобилизации и формирования государственного материального резерва</t>
  </si>
  <si>
    <t>206</t>
  </si>
  <si>
    <t>Жалдамалы тұрғын үй құрылысына кейіннен «Қазақстандық ипотекалық компания» ипотекалық ұйымы» АҚ кредит бере отырып, «Бәйтерек» ұлттық басқарушы холдингі» АҚ кредит беру</t>
  </si>
  <si>
    <t>Кредитование АО «Национальный управляющий холдинг «Байтерек» с последующим кредитованием АО «Ипотечная организация «Казахстанская ипотечная компания» на строительство арендного жилья</t>
  </si>
  <si>
    <t>Облыстық бюджеттерге, Астана және Алматы қалаларының бюджеттерiне Өңірлерді дамытудың 2020 жылға дейінгі бағдарламасы шеңберінде тұрғын үй жобалауға және (немесе) салуға кредит беру</t>
  </si>
  <si>
    <t>Кредитование областных бюджетов, бюджетов городов Астаны и Алматы на проектирование и (или) строительство жилья в рамках Программы развития регионов до 2020 года</t>
  </si>
  <si>
    <t>Облыстық бюджеттерге моноқалаларда, кіші қалаларда және ауылдық елді мекендерде кәсіпкерлікті дамытуға жәрдемдесуге кредит беру</t>
  </si>
  <si>
    <t>Кредитование областных бюджетов на содействие развитию предпринимательства в моногородах, малых городах и сельских населенных пунктах</t>
  </si>
  <si>
    <t>«Қазтехнологиялар» АҚ жарғылық капиталын ұлғайту</t>
  </si>
  <si>
    <t>Увеличение уставного капитала АО «Казтехнологии»</t>
  </si>
  <si>
    <t>248</t>
  </si>
  <si>
    <t>Нысаналы ғарыш жүйелерін, технологияларды құру және оларды пайдалану, сондай-ақ Құрастырма-сынақ кешенін салу үшін «Қазақстан Ғарыш Сапары» ұлттық компаниясы»  АҚ жарғылық капиталын ұлғайту</t>
  </si>
  <si>
    <t>Увеличение уставного капитала АО «Национальная компания «Қазақстан Ғарыш Сапары» на создание целевых космических систем, технологий и их использование, а также строительство Сборочно-испытательного ком</t>
  </si>
  <si>
    <t>200</t>
  </si>
  <si>
    <t>Цифрлық телерадиохабарын дамыту мен енгізу үшін «Зерде» ұлттық инфокоммуникациялық холдингі» АҚ жарғылық капиталын ұлғайту</t>
  </si>
  <si>
    <t>Увеличение уставного капитала АО «Национальный инфокоммуникационный холдинг «Зерде» для развития и внедрения цифрового телерадиовещания</t>
  </si>
  <si>
    <t>2016 ж. қаңтар/_x000D_
январь отчет 2016 г.</t>
  </si>
  <si>
    <t>Міндетті кәсіптік зейнетақы жарналары</t>
  </si>
  <si>
    <t>Обязательные профессиональные пенсионные взносы</t>
  </si>
  <si>
    <t>Заңды тұлғаларға берілетін ағымдағы трансферттер</t>
  </si>
  <si>
    <t>Текущие трансферты юридическим лицам</t>
  </si>
  <si>
    <t>Мемлекеттiк басқарудың басқа деңгейлерiне берiлетiн ағымдағытрансферттер</t>
  </si>
  <si>
    <t>2016 жылға түзету енгізілген бюджет/ Скорректированный бюджет на 2016 год</t>
  </si>
  <si>
    <t>2016 ж. 1 ақпанға арналған / на 1 февраля 2016г.</t>
  </si>
  <si>
    <t>2015 жылдағы мемлекеттік меншік, барлығы/ Государственная собственность за 2015 год, всего</t>
  </si>
  <si>
    <t>2014 жылдың 1 қаңтарына / на 1 января 2014 года</t>
  </si>
  <si>
    <t>2015 жылдың 1 қаңтарына / на 1 января 2015 года</t>
  </si>
  <si>
    <t>2015 жылдағы орындалу /исполнение за 2015 год</t>
  </si>
  <si>
    <t>2015ж. есеп / 2015г. отчет</t>
  </si>
  <si>
    <t xml:space="preserve"> 2015 жылдың              1 қантарына/                 на 1 января 2015 года</t>
  </si>
  <si>
    <t xml:space="preserve"> 2016 жылдың 1 қантарына/  на 1 января 2016 года</t>
  </si>
  <si>
    <t>2016 жылдың        1 қантарына/                  на 1 января 2016 года</t>
  </si>
  <si>
    <t xml:space="preserve">2015  ЖЫЛДЫҢ ӨТКІЗІЛГЕН </t>
  </si>
  <si>
    <t>ЗАКУПКАХ ЗА 2015 ГОД</t>
  </si>
  <si>
    <t xml:space="preserve"> 2016 жылғы                       1 қантарға/               на 1 января               2016 года                    </t>
  </si>
  <si>
    <t xml:space="preserve"> 2016  жылына арналған жоспар/ План на 2016 год</t>
  </si>
  <si>
    <t>4 кесте</t>
  </si>
  <si>
    <t>МЕМЛЕКЕТТІК БЮДЖЕТКЕ ТҮСІМДЕР /</t>
  </si>
  <si>
    <t>ПОСТУПЛЕНИЯ В ГОСУДАРСТВЕННЫЙ БЮДЖЕТ</t>
  </si>
  <si>
    <t>Санаты / Категория</t>
  </si>
  <si>
    <t>Сыныбы / Класс</t>
  </si>
  <si>
    <t>Сыныпшасы / Подкласс</t>
  </si>
  <si>
    <t>Ерешелігі / Специфика</t>
  </si>
  <si>
    <t>2016ж. қантар қаңтар есеп / январь-январь 2016г. отчет</t>
  </si>
  <si>
    <t>Hалог на добавленную стоимость</t>
  </si>
  <si>
    <t>Қазақстан Республикасының аумағында өндiрiлген тауарларға, орындалған жұмыстарға және көрсетілген қызметтерге салынатын қосылған құн салығы</t>
  </si>
  <si>
    <t>Hалог на добавленную стоимость на товары, импортируемые на территорию Республики Казахстан, кроме налога на добавленную стоимость на товары, импортируемые с территории Российской Федерации и Республики Беларусь</t>
  </si>
  <si>
    <t>Kеден одағының бірыңғай кеден аумағы құрылғанға дейін Ресей Федерациясының және Беларусь Республикасының аумағынан шығарылатын және импортталатын тауарларға салынатын қосылған құн салығы</t>
  </si>
  <si>
    <t>"Салық төлеушінің бұрын бюджеттен қайтарылған және салықтық тексеру жүргізу барысында қайтарылуы расталмаған қосылған құн салығының асып кеткен сомасын аударуы  (қайтаруы), өсімпұл сомасын аударуы"</t>
  </si>
  <si>
    <t>"ЕАЭО мүше мемлекеттер аумағынан импортталған тауарларға  қосылған құн салығы"</t>
  </si>
  <si>
    <t>Налог на добавленную стоимость на товары, импортированные с территории государств-членов ЕАЭС</t>
  </si>
  <si>
    <t>Сырая нефть, газовый конденсат, произведенные на территории Республики Казахстан</t>
  </si>
  <si>
    <t>"Қазақстан Республикасының аумағында өндірілген спирттiң және (немесе) шарап материалының, алкоголь өнімдерінің барлық түрлерi "</t>
  </si>
  <si>
    <t>"Қазақстан Республикасының аумағында өндірілген темекі өнімдері, жеңiл автомобильдер (арнайы мүгедектерге арналған, қолмен басқарылатын немесе қолмен басқару бейімдегіші бар автомобильдерден басқа)"</t>
  </si>
  <si>
    <t>"Қазақстан Республикасының аумағына Кеден одағына мүше мемлекеттердің аумағынан әкелінетін темекі өнімдері"</t>
  </si>
  <si>
    <t>"Қазақстан Республикасының аумағына Кеден одағына мүше мемлекеттердің аумағынан әкелінетін спирттiң және (немесе) шарап материалының, алкоголь өнімдерінің барлық түрлерi "</t>
  </si>
  <si>
    <t>"Қазақстан Республикасының аумағына Кеден одағына мүше мемлекеттердің аумағынан әкелінетін акцизделетін өнімнің өзге түрлері "</t>
  </si>
  <si>
    <t>"Қазақстан Республикасы аумағына Кеден одағына мүше мемлекеттердің аумағынан әкелінетін  бензин (авиациялықты қоспағанда) және дизель отыны"</t>
  </si>
  <si>
    <t>"Кеден одағына мүше болып табылмайтын мемлекеттердің аумағынан әкелінетін, Қазақстан Республикасының аумағына импортталатын спирттің және (немесе) шарап материалының, алкоголь өнімдерінің барлық түрлері "</t>
  </si>
  <si>
    <t>"Ресей Федерациясының және Беларусь Республикасының аумағынан әкелінетін кеден одағы тауарларынан басқа, Қазақстан Республикасының аумағына импортталатын темекі өнімдері"</t>
  </si>
  <si>
    <t>"Ресей Федерациясының және Беларусь Республикасының аумағынан әкелінетін кеден одағы тауарларынан басқа, Қазақстан Республикасының аумағына импортталатын басқа да акцизделетін өнімдердің түрлері"</t>
  </si>
  <si>
    <t>"Кеден одағына мүше болып табылмайтын мемлекеттер аумағынан әкелінетін, Қазақстан Республикасының аумағына импортталатын  бензин (авиациялықты қоспағанда) және дизель отыны "</t>
  </si>
  <si>
    <t>Бензин (за исключением авиационного) и дизельное топливо, импортируемых на территорию Республики Казахстан с территории государств, не являющихся членами Таможенного союза</t>
  </si>
  <si>
    <t>"Қазақстан Республикасының аумағында өндірілген бензин (авиациялықты қоспағанда) және дизель отыны "</t>
  </si>
  <si>
    <t>Плата за предоставление междугородной и (или) международной телефонной связи, а также сотовой связи</t>
  </si>
  <si>
    <t>Бонусы, за исключением поступлений от организаций нефтяного сектора</t>
  </si>
  <si>
    <t>Жасалған келiсiмшарттар бойынша өнiмді бөлгендегі Қазақстан Республикасының үлесi, мұнай секторы ұйымдарынан түсетін түсімдерден басқа</t>
  </si>
  <si>
    <t>Сыртқы (көрнекі) жарнаманы аудандық маңызы бар қалалар, ауылдар, кенттер, ауылдық округтер аумақтары арқылы өтетін республикалық маңызы бар жалпыға ортақ пайдаланылатын автомобиль жолдарының бөлiнген белдеуiндегі жарнаманы тұрақты орналастыру объектілерінде орналастырғаны үшін төлемақыны қоспағанда, сыртқы (көрнекi) жарнаманы республикалық маңызы бар жалпыға ортақ пайдаланылатын автомобиль жолдарының бөлiнген белдеуiндегі жарнаманы тұрақты орналастыру объектілерінде орналастырғаны  үшiн төлемақы</t>
  </si>
  <si>
    <t>Плата за размещение наружной (визуальной) рекламы на объектах стационарного размещения рекламы в полосе отвода автомобильных дорог общего пользования республиканского значения, за исключением платы за размещение наружной (визуальной) рекламы на объектах стационарного размещения рекламы в полосе отвода автомобильных дорог общего пользования республиканского значения, проходящих через территории городов районного значения, сел, поселков, сельских округов</t>
  </si>
  <si>
    <t>Сыртқы (көрнекі) жарнаманы аудандық маңызы бар қалалар, ауылдар, кенттер, ауылдық округтер аумақтары арқылы өтетін облыстық маңызы бар жалпыға ортақ пайдаланылатын автомобиль жолдарының бөлiнген белдеуiндегі жарнаманы тұрақты орналастыру объектілерінде орналастырғаны үшін төлемақыны қоспағанда, сыртқы (көрнекi) жарнаманы облыстық маңызы бар жалпыға ортақ пайдаланылатын автомобиль жолдарының бөлiнген белдеуiндегі жарнаманы тұрақты орналастыру объектілерінде орналастырғаны үшiн төлемақы</t>
  </si>
  <si>
    <t>Плата за размещение наружной (визуальной) рекламы на объектах стационарного размещения рекламы в полосе отвода автомобильных дорог общего пользования областного значения, за исключением платы за размещение наружной (визуальной) рекламы на объектах стационарного размещения рекламы в полосе отвода автомобильных дорог общего пользования областного значения, проходящих через территории городов районного значения, сел, поселков, сельских округов</t>
  </si>
  <si>
    <t>Сыртқы (көрнекі) жарнаманы аудандық маңызы бар жалпыға ортақ пайдаланылатын автомобиль жолдарының бөлінген белдеуіндегі, аудандық маңызы бар қаладағы, ауылдағы, кенттегі үй-жайлардан тыс ашық кеңістіктегі жарнаманы тұрақты орналастыру объектілерінде және ауданда тіркелген көлік құралдарында орналастырғаны үшін төлемақыны қоспағанда, сыртқы (көрнекі) жарнаманы облыстық маңызы бар қаладағы үй-жайлардан тыс ашық кеңістікте және облыстық маңызы бар қалада тіркелген көлік құралдарында орналастырғаны үшін төлемақы</t>
  </si>
  <si>
    <t>Плата за размещение наружной (визуальной) рекламы на открытом пространстве за пределами помещений в городе областного значения и на транспортных средствах, зарегистрированных в городе областного значения, за исключением платы за размещение наружной (визуальной) рекламы на объектах стационарного размещения рекламы в полосе отвода автомобильных дорог общего пользования районного значения, на открытом пространстве за пределами помещений в городе районного значения, селе, поселке и на транспортных средствах, зарегистрированных в районе</t>
  </si>
  <si>
    <t>"Республикалық бюджетке төленетін тіркелгені үшін алым"</t>
  </si>
  <si>
    <t>"Жергілікті бюджетке төленетін тіркелгені үшін алым"</t>
  </si>
  <si>
    <t>Заңдық мәнді іс-әрекеттерді жасағаны және (немесе)  оған уәкілеттігі бар мемлекеттік органдар немесе лауазымды адамдар құжаттар бергені үшін алынатын міндетті төлемдер</t>
  </si>
  <si>
    <t>Обязательные платежи, взимаемые за совершение юридически значимых действий и (или) выдачу документов уполномоченными на то государственными органами или должностными лицами</t>
  </si>
  <si>
    <t>Мемлекеттік меншіктен түсетін кірістер</t>
  </si>
  <si>
    <t>Мемлекет меншігіндегі, заңды тұлғалардағы қатысу үлесіне кірістер</t>
  </si>
  <si>
    <t>Мемлекет меншігіндегі мүлікті жалға беруден түсетін кірістер</t>
  </si>
  <si>
    <t>Доходы от аренды  имущества, находящегося в государственной собственности</t>
  </si>
  <si>
    <t>Доходы от аренды  имущества, находящегося в республиканской собственности</t>
  </si>
  <si>
    <t>Облыстың коммуналдық меншігіндегі тұрғын үй қорынан үйлердi жалға беруден түсетін кірістер</t>
  </si>
  <si>
    <t>Аудандық маңызы бар қала, ауыл, кент, ауылдық округ әкімдерінің басқаруындағы мемлекеттік мүлікті жалға беруден түсетін кірістерді қоспағанда ауданның (облыстық маңызы бар қаланың) коммуналдық меншігіндегі тұрғын үй қорынан үйлердi жалға беруден түсетін кірістер</t>
  </si>
  <si>
    <t>"Мамандандырылған ұйымдарға жергілікті бюджеттен берілген бюджеттік кредиттер бойынша сыйақылар"</t>
  </si>
  <si>
    <t>Мамандандырылған ұйымдарды қоспағанда, жергілікті бюджеттен заңды тұлғаларға берілген бюджеттік кредиттер бойынша сыйақылар</t>
  </si>
  <si>
    <t>Вознаграждения по бюджетным кредитам, выданным из местного бюджета юридическим лицам, за исключением специализированных организаций</t>
  </si>
  <si>
    <t>Мемлекет меншігінен түсетін басқа да кірістер</t>
  </si>
  <si>
    <t>Тәркіленген мүлікті, белгіленген тәртіппен республикалық меншікке өтеусіз өткен мүлікті, оның ішінде кедендік бас тарту режимінде мемлекеттің пайдасына ресімделген тауарлар мен көлік құралдарын сатудан түсетін түсімдер</t>
  </si>
  <si>
    <t>Поступления от реализации бесхозяйного имущества, имущества, безвозмездно перешедшего в установленном порядке в коммунальную собственность, безнадзорных животных, находок, а также имущества, перешедшего по праву наследования к государству</t>
  </si>
  <si>
    <t>Мемлекеттік бюджеттен қаржыландырылатын  мемлекеттік мекемелер ұйымдастыратын мемлекеттік сатып алуды өткізуден түсетін ақша түсімдері</t>
  </si>
  <si>
    <t>Мемлекеттік бюджеттен қаржыландырылатын, сондай-ақ Қазақстан Республикасы Ұлттық Банкінің бюджетінен (шығыстар сметасынан) ұсталатын және қаржыландырылатын мемлекеттік мекемелер салатын айыппұлдар, өсімпұлдар, санкциялар, өндіріп алулар</t>
  </si>
  <si>
    <t>Штрафы, пени, санкции, взыскания, налагаемые государственными учреждениями, финансируемыми из государственного бюджета, а также содержащимися и финансируемыми из бюджета (сметы расходов) Национального Банка Республики Казахстан</t>
  </si>
  <si>
    <t>Мұнай секторы ұйымдарынан түсетін түсімдерді қоспағанда, мемлекеттік бюджеттен қаржыландырылатын, сондай-ақ Қазақстан Республикасы Ұлттық Банкінің бюджетінен (шығыстар сметасынан) ұсталатын және қаржыландырылатын мемлекеттік мекемелер салатын айыппұлдар, өсімпұлдар, санкциялар, өндіріп алулар</t>
  </si>
  <si>
    <t>Штрафы, пени, санкции, взыскания, налагаемые государственными учреждениями, финансируемыми из государственного бюджета, а также содержащимися и финансируемыми из бюджета (сметы расходов) Национального Банка Республики Казахстан, за исключением поступлений от организаций нефтяного сектора</t>
  </si>
  <si>
    <t>Облыстық бюджеттен қаржыландыратын мемлекеттік мекемелер  салатын әкімшілік айыппұлдар, өсімпұлдар, санкциялар, өндіріп алулар</t>
  </si>
  <si>
    <t>Административные штрафы, пени, санкции, взыскания, налагаемые Министерством обороны Республики Казахстан, его территориальные органы финансируемые из республиканского бюджета,  за исключением поступлений от организаций нефтяного сектора</t>
  </si>
  <si>
    <t>Санкции, взыскания, подлежащие уплате по поручению и/или во исполнения решений Счетного комитета по контролю за исполнением республиканского бюджета, за исключением поступлений от организации нефтяного сектора</t>
  </si>
  <si>
    <t>Мұнай секторы ұйымдарынан түсетін түсімдерді қоспағанда, Қазақстан Республикасының Ұлттық қауіпсіздік комитеті, республикалық бюджеттен қаржыландырылатын оның аумақтық бөлімшелері салатын әкiмшiлiк айыппұлдар, өсімпұлдар, санкциялар, өндіріп алулар</t>
  </si>
  <si>
    <t>Административные штрафы, пени, санкции, взыскания, налагаемые Комитетом национальной безопасности Республики Казахстан, его территориальными органами финансируемые из республиканского бюджета, за исключением поступлений от организаций нефтяного сектора</t>
  </si>
  <si>
    <t>Административные штрафы, пени, санкции, взыскания, налагаемые Комитетом финансового контроля Министерства финансов Республики Казахстан, его территориальными органами финансируемые из республиканского бюджета, за исключением поступлений от организаций нефтяного сектора</t>
  </si>
  <si>
    <t>Административные штрафы, пени, санкции, взыскания, налагаемые государственными учреждениями, финансируемыми из бюджетов города республиканского значения, столицы</t>
  </si>
  <si>
    <t>Аудандық маңызы бар қала, ауыл, кент, ауылдық округ әкімдері салатын әкімшілік айыппұлдар, өсімпұлдар, санкциялар, өндіріп алуларды қоспағанда ауданның (облыстық маңызы бар қаланың) бюджетінен қаржыландыратын мемлекеттік мекемелер  салатын әкімшілік айыппұлдар, өсімпұлдар, санкциялар, өндіріп алулар</t>
  </si>
  <si>
    <t>Административные штрафы, пени, санкции, взыскания, налагаемые государственными учреждениями, финансируемыми из бюджета района (города областного значения), за исключением штрафов, пеней, санкций, взысканий, налагаемых акимами городов районного значения, сел, поселков, сельских округов</t>
  </si>
  <si>
    <t>Мұнай секторы ұйымдарынан түсетін түсімдерді қоспағанда, Қазақстан Республикасы Ұлттық экономика министрлігі, республикалық бюджеттен қаржыландырылатын оның аумақтық бөлімшелері салатын әкiмшiлiк айыппұлдар, өсімпұлдар, санкциялар, өндіріп алулар</t>
  </si>
  <si>
    <t>Мұнай секторы ұйымдарынан түсетін түсімдерді қоспағанда, Қазақстан Республикасы Энергетика министрлігі, республикалық бюджеттен қаржыландырылатын оның аумақтық бөлімшелері салатын әкiмшiлiк айыппұлдар, өсімпұлдар, санкциялар, өндіріп алулар</t>
  </si>
  <si>
    <t>Административные штрафы, пени, санкции, взыскания, налагаемые Министерством здравоохранения и социального развития Республики Казахстан, его территориальными органами финансируемые из республиканского бюджета, за исключением поступлений от организаций нефтяного сектора</t>
  </si>
  <si>
    <t>Административные штрафы, пени, санкции, взыскания, налагаемые Комитетом государственных доходов Министерства финансов Республики Казахстан, его территориальными органами финансируемые из республиканского бюджета, за исключением поступлений от организаций нефтяного сектора</t>
  </si>
  <si>
    <t>Мұнай секторы ұйымдарынан түсетін түсімдерді қоспағанда, Қазақстан Республикасы Мемлекеттік қызмет істері және сыбайлас жемқорлыққа қарсы іс-қимыл агенттігі, республикалық бюджеттен қаржыландырылатын оның аумақтық бөлімшелері салатын әкiмшiлiк айыппұлдар, өсімпұлдар, санкциялар, өндіріп алулар</t>
  </si>
  <si>
    <t>Өзге де салықтық емес түсiмдер</t>
  </si>
  <si>
    <t>Другие неналоговые поступления в республиканский бюджет, за исключением поступлений от организаций нефтяного сектора</t>
  </si>
  <si>
    <t>Возврат стоимости ветеринарного паспорта на животное, бирок (чипов) для идентификации животных</t>
  </si>
  <si>
    <t>"Мамандандырылған ұйымдарға жергілікті бюджеттен берілген бюджеттік кредиттерді өтеу"</t>
  </si>
  <si>
    <t>Пайдаланылмаған бюджеттік кредиттердің сомаларын қайтару</t>
  </si>
  <si>
    <t>Қарыздар түсімі</t>
  </si>
  <si>
    <t>2016 ж. қаңтар/январь отчет 2016 г.</t>
  </si>
  <si>
    <t>Мемлекеттік концессиялық міндеттемелерді орындау</t>
  </si>
  <si>
    <t>Выполнение государственных концессионных обязательств</t>
  </si>
  <si>
    <t>810</t>
  </si>
  <si>
    <t>8 кесте</t>
  </si>
  <si>
    <t>РЕСПУБЛИКАЛЫҚ БЮДЖЕТТІҢ АТҚАРЫЛУЫ /</t>
  </si>
  <si>
    <t>Облыстардың, республикалық маңызы бар қалалардың, астананың  жергілікті атқарушы органдарына үкіметтік сыртқы қарыздар қаражаты есебінен республикалық бюджеттен берілген бюджеттік кредиттер бойынша сыйақылар</t>
  </si>
  <si>
    <t>Облыстардың, республикалық маңызы бар қалалардың, астананың жергілікті атқарушы органдарына республикалық бюджеттен берілген бюджеттік кредиттер (қарыздар) бойынша айыппұлдар, өсімпұлдар, санкциялар, өндіріп алулар</t>
  </si>
  <si>
    <t>Облыстық бюджеттерден, Астана және Алматы қалаларының бюджеттерінен алынатын трансферттер</t>
  </si>
  <si>
    <t>Трансферты из областных бюджетов, бюджетов городов Астаны и Алматы</t>
  </si>
  <si>
    <t>Маңғыстау облысының облыстық бюджетiнен  алынатын бюджеттік алу</t>
  </si>
  <si>
    <t>Обылыстардың, республикалық маңызы бар қалалардың, астананың жергілікті атқарушы органдарына үкіметтік сыртқы қарыздар қаражаты есебінен республикалық бюджеттен берілген бюджеттік кредиттерді өтеу</t>
  </si>
  <si>
    <t>2016ж. қантар есеп / январь 2016г. отчет</t>
  </si>
  <si>
    <t>VI. ФИНАНСИРОВАНИЕ ДЕФИЦИТА(ИСПОЛЬЗОВАНИЕ ПРОФИЦИТА) БЮДЖЕТА</t>
  </si>
  <si>
    <r>
      <t>1</t>
    </r>
    <r>
      <rPr>
        <sz val="10"/>
        <rFont val="Arial"/>
        <family val="2"/>
        <charset val="204"/>
      </rPr>
      <t xml:space="preserve"> - Есепті деректер/ Отчетные данные.</t>
    </r>
  </si>
  <si>
    <r>
      <rPr>
        <vertAlign val="superscript"/>
        <sz val="10"/>
        <color indexed="8"/>
        <rFont val="Arial"/>
        <family val="2"/>
        <charset val="204"/>
      </rPr>
      <t>3</t>
    </r>
    <r>
      <rPr>
        <sz val="10"/>
        <color indexed="8"/>
        <rFont val="Arial"/>
        <family val="2"/>
        <charset val="204"/>
      </rPr>
      <t xml:space="preserve"> - Ұймдастырылмаған сауданы есепке алмағанда, Қазақстан Республикасы Қаржы министрлігі Кедендік бақылау комитетінің мәліметтері бойынша/  По данным Комитета таможенного контроля Министерства финансов Республики Казахстан, без учета неорганизованной торговли
</t>
    </r>
  </si>
  <si>
    <r>
      <t xml:space="preserve">30186,0 </t>
    </r>
    <r>
      <rPr>
        <b/>
        <vertAlign val="superscript"/>
        <sz val="11"/>
        <rFont val="Arial"/>
        <family val="2"/>
        <charset val="204"/>
      </rPr>
      <t>3</t>
    </r>
  </si>
  <si>
    <r>
      <t xml:space="preserve">15 539,6 </t>
    </r>
    <r>
      <rPr>
        <b/>
        <vertAlign val="superscript"/>
        <sz val="11"/>
        <rFont val="Arial"/>
        <family val="2"/>
        <charset val="204"/>
      </rPr>
      <t>3</t>
    </r>
  </si>
  <si>
    <r>
      <t xml:space="preserve">40 761,4 </t>
    </r>
    <r>
      <rPr>
        <b/>
        <vertAlign val="superscript"/>
        <sz val="11"/>
        <rFont val="Arial"/>
        <family val="2"/>
        <charset val="204"/>
      </rPr>
      <t>2</t>
    </r>
  </si>
  <si>
    <r>
      <t>45 725,6</t>
    </r>
    <r>
      <rPr>
        <b/>
        <vertAlign val="superscript"/>
        <sz val="11"/>
        <rFont val="Arial"/>
        <family val="2"/>
        <charset val="204"/>
      </rPr>
      <t xml:space="preserve"> 3</t>
    </r>
  </si>
  <si>
    <r>
      <t xml:space="preserve">86 448,8 </t>
    </r>
    <r>
      <rPr>
        <b/>
        <vertAlign val="superscript"/>
        <sz val="11"/>
        <rFont val="Arial"/>
        <family val="2"/>
        <charset val="204"/>
      </rPr>
      <t>3</t>
    </r>
  </si>
  <si>
    <r>
      <t xml:space="preserve">46 358,4 </t>
    </r>
    <r>
      <rPr>
        <b/>
        <vertAlign val="superscript"/>
        <sz val="11"/>
        <rFont val="Arial"/>
        <family val="2"/>
        <charset val="204"/>
      </rPr>
      <t>3</t>
    </r>
  </si>
  <si>
    <r>
      <t xml:space="preserve">40 090,4 </t>
    </r>
    <r>
      <rPr>
        <b/>
        <vertAlign val="superscript"/>
        <sz val="11"/>
        <rFont val="Arial"/>
        <family val="2"/>
        <charset val="204"/>
      </rPr>
      <t>3</t>
    </r>
  </si>
  <si>
    <r>
      <t xml:space="preserve">84 700,4 </t>
    </r>
    <r>
      <rPr>
        <b/>
        <vertAlign val="superscript"/>
        <sz val="11"/>
        <rFont val="Arial"/>
        <family val="2"/>
        <charset val="204"/>
      </rPr>
      <t>3</t>
    </r>
  </si>
  <si>
    <r>
      <t xml:space="preserve">48 805,6 </t>
    </r>
    <r>
      <rPr>
        <b/>
        <vertAlign val="superscript"/>
        <sz val="11"/>
        <rFont val="Arial"/>
        <family val="2"/>
        <charset val="204"/>
      </rPr>
      <t>3</t>
    </r>
  </si>
  <si>
    <r>
      <t xml:space="preserve">35 894,8 </t>
    </r>
    <r>
      <rPr>
        <b/>
        <vertAlign val="superscript"/>
        <sz val="11"/>
        <rFont val="Arial"/>
        <family val="2"/>
        <charset val="204"/>
      </rPr>
      <t>3</t>
    </r>
  </si>
  <si>
    <r>
      <t xml:space="preserve">78 237,8 </t>
    </r>
    <r>
      <rPr>
        <b/>
        <vertAlign val="superscript"/>
        <sz val="11"/>
        <rFont val="Arial"/>
        <family val="2"/>
        <charset val="204"/>
      </rPr>
      <t>3</t>
    </r>
  </si>
  <si>
    <r>
      <t xml:space="preserve">41 212,8 </t>
    </r>
    <r>
      <rPr>
        <b/>
        <vertAlign val="superscript"/>
        <sz val="11"/>
        <rFont val="Arial"/>
        <family val="2"/>
        <charset val="204"/>
      </rPr>
      <t>3</t>
    </r>
  </si>
  <si>
    <r>
      <t xml:space="preserve">37 025 </t>
    </r>
    <r>
      <rPr>
        <b/>
        <vertAlign val="superscript"/>
        <sz val="11"/>
        <rFont val="Arial"/>
        <family val="2"/>
        <charset val="204"/>
      </rPr>
      <t>3</t>
    </r>
  </si>
  <si>
    <t xml:space="preserve"> 2 254 087</t>
  </si>
  <si>
    <t xml:space="preserve"> 1 714 135</t>
  </si>
  <si>
    <t xml:space="preserve">  533 397</t>
  </si>
  <si>
    <t xml:space="preserve">  156 239</t>
  </si>
  <si>
    <t xml:space="preserve">  129 000</t>
  </si>
  <si>
    <t xml:space="preserve">  344 902</t>
  </si>
  <si>
    <t xml:space="preserve">  43 751</t>
  </si>
  <si>
    <t xml:space="preserve">  92 268</t>
  </si>
  <si>
    <t xml:space="preserve">  25 268</t>
  </si>
  <si>
    <t xml:space="preserve">  422 417</t>
  </si>
  <si>
    <t xml:space="preserve"> 2 431 491</t>
  </si>
  <si>
    <t xml:space="preserve">  330 158</t>
  </si>
  <si>
    <t xml:space="preserve">  191 733</t>
  </si>
  <si>
    <t xml:space="preserve">  166 070</t>
  </si>
  <si>
    <t xml:space="preserve">  351 777</t>
  </si>
  <si>
    <t xml:space="preserve">  245 886</t>
  </si>
  <si>
    <t xml:space="preserve">  416 718</t>
  </si>
  <si>
    <t xml:space="preserve">  122 710</t>
  </si>
  <si>
    <t xml:space="preserve">  76 386</t>
  </si>
  <si>
    <t xml:space="preserve">  31 862</t>
  </si>
  <si>
    <t xml:space="preserve">  111 785</t>
  </si>
  <si>
    <t xml:space="preserve">  27 680</t>
  </si>
  <si>
    <t xml:space="preserve">  212 770</t>
  </si>
  <si>
    <t xml:space="preserve">  46 444</t>
  </si>
  <si>
    <t xml:space="preserve">  98 792</t>
  </si>
  <si>
    <t xml:space="preserve">   719</t>
  </si>
  <si>
    <t>-  28 764</t>
  </si>
  <si>
    <t xml:space="preserve">  34 711</t>
  </si>
  <si>
    <t xml:space="preserve">  63 476</t>
  </si>
  <si>
    <t xml:space="preserve">  64 213</t>
  </si>
  <si>
    <t xml:space="preserve">  65 171</t>
  </si>
  <si>
    <t xml:space="preserve">   959</t>
  </si>
  <si>
    <t>-  212 852</t>
  </si>
  <si>
    <t xml:space="preserve">  212 852</t>
  </si>
  <si>
    <t>-  154 033</t>
  </si>
  <si>
    <t xml:space="preserve">   0</t>
  </si>
  <si>
    <t>366884</t>
  </si>
  <si>
    <t xml:space="preserve"> 1 823 962</t>
  </si>
  <si>
    <t xml:space="preserve"> 1 281 766</t>
  </si>
  <si>
    <t xml:space="preserve">  14 221</t>
  </si>
  <si>
    <t xml:space="preserve">  67 845</t>
  </si>
  <si>
    <t xml:space="preserve">  7 619</t>
  </si>
  <si>
    <t xml:space="preserve">  466 732</t>
  </si>
  <si>
    <t xml:space="preserve"> 1 966 447</t>
  </si>
  <si>
    <t xml:space="preserve">  336 423</t>
  </si>
  <si>
    <t xml:space="preserve">  186 913</t>
  </si>
  <si>
    <t xml:space="preserve">  129 750</t>
  </si>
  <si>
    <t xml:space="preserve">  127 318</t>
  </si>
  <si>
    <t xml:space="preserve">  189 155</t>
  </si>
  <si>
    <t xml:space="preserve">  385 976</t>
  </si>
  <si>
    <t xml:space="preserve">  29 808</t>
  </si>
  <si>
    <t xml:space="preserve">  33 542</t>
  </si>
  <si>
    <t xml:space="preserve">  21 923</t>
  </si>
  <si>
    <t xml:space="preserve">  48 086</t>
  </si>
  <si>
    <t xml:space="preserve">  2 386</t>
  </si>
  <si>
    <t xml:space="preserve">  155 084</t>
  </si>
  <si>
    <t xml:space="preserve">  55 368</t>
  </si>
  <si>
    <t xml:space="preserve">  165 924</t>
  </si>
  <si>
    <t>-  38 448</t>
  </si>
  <si>
    <t xml:space="preserve">  45 917</t>
  </si>
  <si>
    <t xml:space="preserve">  84 365</t>
  </si>
  <si>
    <t xml:space="preserve">  33 381</t>
  </si>
  <si>
    <t xml:space="preserve">  33 609</t>
  </si>
  <si>
    <t xml:space="preserve">   229</t>
  </si>
  <si>
    <t>-  137 418</t>
  </si>
  <si>
    <t xml:space="preserve">  137 418</t>
  </si>
  <si>
    <t>-  229 467</t>
  </si>
  <si>
    <t xml:space="preserve">  391 366</t>
  </si>
  <si>
    <t xml:space="preserve">  947 991</t>
  </si>
  <si>
    <t xml:space="preserve">  432 369</t>
  </si>
  <si>
    <t xml:space="preserve">  29 529</t>
  </si>
  <si>
    <t xml:space="preserve">  24 506</t>
  </si>
  <si>
    <t xml:space="preserve">  17 649</t>
  </si>
  <si>
    <t xml:space="preserve">  473 467</t>
  </si>
  <si>
    <t xml:space="preserve">  982 909</t>
  </si>
  <si>
    <t xml:space="preserve">  38 265</t>
  </si>
  <si>
    <t xml:space="preserve">  4 891</t>
  </si>
  <si>
    <t xml:space="preserve">  36 454</t>
  </si>
  <si>
    <t xml:space="preserve">  262 468</t>
  </si>
  <si>
    <t xml:space="preserve">  154 782</t>
  </si>
  <si>
    <t xml:space="preserve">  33 828</t>
  </si>
  <si>
    <t xml:space="preserve">  122 163</t>
  </si>
  <si>
    <t xml:space="preserve">  44 951</t>
  </si>
  <si>
    <t xml:space="preserve">  26 722</t>
  </si>
  <si>
    <t xml:space="preserve">  75 491</t>
  </si>
  <si>
    <t xml:space="preserve">  25 566</t>
  </si>
  <si>
    <t xml:space="preserve">  83 238</t>
  </si>
  <si>
    <t xml:space="preserve">  28 974</t>
  </si>
  <si>
    <t xml:space="preserve">   83</t>
  </si>
  <si>
    <t xml:space="preserve">  45 034</t>
  </si>
  <si>
    <t xml:space="preserve">  32 670</t>
  </si>
  <si>
    <t xml:space="preserve">  2 042</t>
  </si>
  <si>
    <t xml:space="preserve">  30 832</t>
  </si>
  <si>
    <t xml:space="preserve">  31 562</t>
  </si>
  <si>
    <t xml:space="preserve">   730</t>
  </si>
  <si>
    <t>-  98 420</t>
  </si>
  <si>
    <t xml:space="preserve">  98 420</t>
  </si>
  <si>
    <t>Қызметтер мен жұмыстарды сатып алу</t>
  </si>
  <si>
    <t>Приобретение услуг и работ</t>
  </si>
</sst>
</file>

<file path=xl/styles.xml><?xml version="1.0" encoding="utf-8"?>
<styleSheet xmlns="http://schemas.openxmlformats.org/spreadsheetml/2006/main" xmlns:mc="http://schemas.openxmlformats.org/markup-compatibility/2006" xmlns:x14ac="http://schemas.microsoft.com/office/spreadsheetml/2009/9/ac" mc:Ignorable="x14ac">
  <numFmts count="25">
    <numFmt numFmtId="164" formatCode="_-* #,##0_р_._-;\-* #,##0_р_._-;_-* &quot;-&quot;_р_._-;_-@_-"/>
    <numFmt numFmtId="165" formatCode="_-* #,##0.00_р_._-;\-* #,##0.00_р_._-;_-* &quot;-&quot;??_р_._-;_-@_-"/>
    <numFmt numFmtId="166" formatCode="_-* #,##0.0_р_._-;\-* #,##0.0_р_._-;_-* &quot;-&quot;_р_._-;_-@_-"/>
    <numFmt numFmtId="167" formatCode="0.0"/>
    <numFmt numFmtId="168" formatCode="_-* #,##0.0_р_._-;\-* #,##0.0_р_._-;_-* &quot;-&quot;??_р_._-;_-@_-"/>
    <numFmt numFmtId="169" formatCode="_-* #,##0_р_._-;\-* #,##0_р_._-;_-* &quot;-&quot;??_р_._-;_-@_-"/>
    <numFmt numFmtId="170" formatCode="#,##0.0"/>
    <numFmt numFmtId="171" formatCode="_-* #,##0.0_р_._-;\-* #,##0.0_р_._-;_-* &quot;-&quot;?_р_._-;_-@_-"/>
    <numFmt numFmtId="172" formatCode="#,##0_ ;\-#,##0\ "/>
    <numFmt numFmtId="173" formatCode="#,##0.0_ ;\-#,##0.0\ "/>
    <numFmt numFmtId="174" formatCode="_-&quot;Ј&quot;* #,##0_-;\-&quot;Ј&quot;* #,##0_-;_-&quot;Ј&quot;* &quot;-&quot;_-;_-@_-"/>
    <numFmt numFmtId="175" formatCode="_-&quot;Ј&quot;* #,##0.00_-;\-&quot;Ј&quot;* #,##0.00_-;_-&quot;Ј&quot;* &quot;-&quot;??_-;_-@_-"/>
    <numFmt numFmtId="176" formatCode="&quot;$&quot;#,##0.00_);\(&quot;$&quot;#,##0.00\)"/>
    <numFmt numFmtId="177" formatCode="0.0%"/>
    <numFmt numFmtId="178" formatCode="#\ ###\ ###\ ##0"/>
    <numFmt numFmtId="179" formatCode="_(* #,##0_);_(* \(#,##0\);_(* &quot;-&quot;_);_(@_)"/>
    <numFmt numFmtId="180" formatCode="_(* #,##0.0_);_(* \(#,##0.0\);_(* &quot;-&quot;_);_(@_)"/>
    <numFmt numFmtId="181" formatCode="_(* #,##0.00_);_(* \(#,##0.00\);_(* &quot;-&quot;_);_(@_)"/>
    <numFmt numFmtId="182" formatCode="###\ ###\ ###\ ###\ ##0.0;\-###\ ###\ ##0.0"/>
    <numFmt numFmtId="183" formatCode="###\ ###\ ###\ ###"/>
    <numFmt numFmtId="184" formatCode="###\ ###\ ###\ ##0.0"/>
    <numFmt numFmtId="185" formatCode="_-* #,##0.000_-;\-* #,##0.000_-;_-* &quot;-&quot;_-;_-@_-"/>
    <numFmt numFmtId="186" formatCode="_-* #,##0.0_-;\-* #,##0.0_-;_-* &quot;-&quot;_-;_-@_-"/>
    <numFmt numFmtId="187" formatCode="#,##0.0000"/>
    <numFmt numFmtId="188" formatCode="00"/>
  </numFmts>
  <fonts count="148">
    <font>
      <sz val="10"/>
      <name val="Arial Cyr"/>
      <charset val="204"/>
    </font>
    <font>
      <sz val="11"/>
      <color theme="1"/>
      <name val="Calibri"/>
      <family val="2"/>
      <charset val="204"/>
      <scheme val="minor"/>
    </font>
    <font>
      <sz val="11"/>
      <color theme="1"/>
      <name val="Calibri"/>
      <family val="2"/>
      <charset val="204"/>
      <scheme val="minor"/>
    </font>
    <font>
      <sz val="10"/>
      <name val="Arial Cyr"/>
      <charset val="204"/>
    </font>
    <font>
      <sz val="10"/>
      <name val="Arial Cyr"/>
      <charset val="204"/>
    </font>
    <font>
      <sz val="8"/>
      <name val="Arial Cyr"/>
      <charset val="204"/>
    </font>
    <font>
      <sz val="10"/>
      <color indexed="8"/>
      <name val="MS Sans Serif"/>
      <family val="2"/>
      <charset val="204"/>
    </font>
    <font>
      <sz val="10"/>
      <name val="Helv"/>
    </font>
    <font>
      <sz val="10"/>
      <name val="Arial"/>
      <family val="2"/>
      <charset val="204"/>
    </font>
    <font>
      <sz val="10"/>
      <name val="Arial"/>
      <family val="2"/>
      <charset val="204"/>
    </font>
    <font>
      <b/>
      <vertAlign val="superscript"/>
      <sz val="11"/>
      <name val="Arial"/>
      <family val="2"/>
      <charset val="204"/>
    </font>
    <font>
      <b/>
      <sz val="10"/>
      <name val="Arial"/>
      <family val="2"/>
      <charset val="204"/>
    </font>
    <font>
      <i/>
      <sz val="10"/>
      <name val="Arial"/>
      <family val="2"/>
      <charset val="204"/>
    </font>
    <font>
      <sz val="10"/>
      <name val="Arial"/>
      <family val="2"/>
      <charset val="204"/>
    </font>
    <font>
      <b/>
      <i/>
      <sz val="10"/>
      <name val="Arial"/>
      <family val="2"/>
      <charset val="204"/>
    </font>
    <font>
      <sz val="11"/>
      <name val="Arial"/>
      <family val="2"/>
      <charset val="204"/>
    </font>
    <font>
      <b/>
      <sz val="11"/>
      <name val="Arial"/>
      <family val="2"/>
      <charset val="204"/>
    </font>
    <font>
      <sz val="10"/>
      <color indexed="8"/>
      <name val="Arial"/>
      <family val="2"/>
      <charset val="204"/>
    </font>
    <font>
      <vertAlign val="superscript"/>
      <sz val="10"/>
      <name val="Arial"/>
      <family val="2"/>
      <charset val="204"/>
    </font>
    <font>
      <vertAlign val="superscript"/>
      <sz val="10"/>
      <color indexed="8"/>
      <name val="Arial"/>
      <family val="2"/>
      <charset val="204"/>
    </font>
    <font>
      <sz val="8"/>
      <name val="Arial"/>
      <family val="2"/>
      <charset val="204"/>
    </font>
    <font>
      <b/>
      <sz val="9"/>
      <name val="Arial"/>
      <family val="2"/>
      <charset val="204"/>
    </font>
    <font>
      <sz val="11"/>
      <color indexed="8"/>
      <name val="Arial"/>
      <family val="2"/>
      <charset val="204"/>
    </font>
    <font>
      <sz val="12"/>
      <name val="Arial"/>
      <family val="2"/>
      <charset val="204"/>
    </font>
    <font>
      <b/>
      <sz val="12"/>
      <name val="Arial"/>
      <family val="2"/>
      <charset val="204"/>
    </font>
    <font>
      <b/>
      <i/>
      <sz val="12"/>
      <name val="Arial"/>
      <family val="2"/>
      <charset val="204"/>
    </font>
    <font>
      <sz val="14"/>
      <name val="Arial"/>
      <family val="2"/>
      <charset val="204"/>
    </font>
    <font>
      <b/>
      <sz val="7"/>
      <name val="Arial"/>
      <family val="2"/>
      <charset val="204"/>
    </font>
    <font>
      <sz val="7"/>
      <name val="Arial"/>
      <family val="2"/>
      <charset val="204"/>
    </font>
    <font>
      <sz val="9"/>
      <name val="Arial"/>
      <family val="2"/>
      <charset val="204"/>
    </font>
    <font>
      <sz val="12"/>
      <color indexed="8"/>
      <name val="Arial"/>
      <family val="2"/>
      <charset val="204"/>
    </font>
    <font>
      <b/>
      <vertAlign val="superscript"/>
      <sz val="10"/>
      <name val="Arial"/>
      <family val="2"/>
      <charset val="204"/>
    </font>
    <font>
      <b/>
      <u/>
      <sz val="9"/>
      <name val="Arial"/>
      <family val="2"/>
      <charset val="204"/>
    </font>
    <font>
      <i/>
      <sz val="9"/>
      <name val="Arial"/>
      <family val="2"/>
      <charset val="204"/>
    </font>
    <font>
      <b/>
      <i/>
      <sz val="9"/>
      <name val="Arial"/>
      <family val="2"/>
      <charset val="204"/>
    </font>
    <font>
      <b/>
      <sz val="10"/>
      <name val="Arial Cyr"/>
      <charset val="204"/>
    </font>
    <font>
      <b/>
      <i/>
      <sz val="10"/>
      <name val="Arial Cyr"/>
      <charset val="204"/>
    </font>
    <font>
      <sz val="9"/>
      <color indexed="8"/>
      <name val="Arial"/>
      <family val="2"/>
      <charset val="204"/>
    </font>
    <font>
      <vertAlign val="superscript"/>
      <sz val="9"/>
      <color indexed="8"/>
      <name val="Arial"/>
      <family val="2"/>
      <charset val="204"/>
    </font>
    <font>
      <sz val="12"/>
      <color indexed="9"/>
      <name val="Arial"/>
      <family val="2"/>
      <charset val="204"/>
    </font>
    <font>
      <sz val="10"/>
      <name val="Arial KZ"/>
      <family val="2"/>
      <charset val="204"/>
    </font>
    <font>
      <i/>
      <sz val="10"/>
      <name val="Arial Cyr"/>
      <charset val="204"/>
    </font>
    <font>
      <sz val="12"/>
      <name val="Arial Cyr"/>
      <charset val="204"/>
    </font>
    <font>
      <b/>
      <sz val="12"/>
      <name val="Arial Cyr"/>
      <charset val="204"/>
    </font>
    <font>
      <b/>
      <vertAlign val="superscript"/>
      <sz val="12"/>
      <name val="Arial Cyr"/>
      <charset val="204"/>
    </font>
    <font>
      <b/>
      <i/>
      <sz val="12"/>
      <name val="Arial Cyr"/>
      <charset val="204"/>
    </font>
    <font>
      <vertAlign val="superscript"/>
      <sz val="12"/>
      <name val="Arial Cyr"/>
      <charset val="204"/>
    </font>
    <font>
      <b/>
      <sz val="10"/>
      <name val="Arial KZ"/>
      <family val="2"/>
      <charset val="204"/>
    </font>
    <font>
      <sz val="10"/>
      <color indexed="10"/>
      <name val="Arial"/>
      <family val="2"/>
      <charset val="204"/>
    </font>
    <font>
      <vertAlign val="superscript"/>
      <sz val="12"/>
      <name val="Arial"/>
      <family val="2"/>
      <charset val="204"/>
    </font>
    <font>
      <sz val="10"/>
      <name val="Times New Roman"/>
      <family val="1"/>
      <charset val="204"/>
    </font>
    <font>
      <sz val="11"/>
      <name val="Times New Roman"/>
      <family val="1"/>
      <charset val="204"/>
    </font>
    <font>
      <sz val="12"/>
      <name val="Times New Roman"/>
      <family val="1"/>
      <charset val="204"/>
    </font>
    <font>
      <b/>
      <sz val="12"/>
      <name val="Times New Roman"/>
      <family val="1"/>
      <charset val="204"/>
    </font>
    <font>
      <b/>
      <sz val="10"/>
      <name val="Times New Roman"/>
      <family val="1"/>
      <charset val="204"/>
    </font>
    <font>
      <i/>
      <sz val="10"/>
      <name val="Times New Roman"/>
      <family val="1"/>
      <charset val="204"/>
    </font>
    <font>
      <i/>
      <sz val="10"/>
      <color indexed="8"/>
      <name val="Times New Roman"/>
      <family val="1"/>
      <charset val="204"/>
    </font>
    <font>
      <sz val="9"/>
      <color indexed="8"/>
      <name val="Times New Roman"/>
      <family val="1"/>
      <charset val="204"/>
    </font>
    <font>
      <sz val="11"/>
      <color indexed="8"/>
      <name val="Calibri"/>
      <family val="2"/>
      <charset val="204"/>
    </font>
    <font>
      <sz val="11"/>
      <color indexed="9"/>
      <name val="Calibri"/>
      <family val="2"/>
      <charset val="204"/>
    </font>
    <font>
      <sz val="11"/>
      <color indexed="62"/>
      <name val="Calibri"/>
      <family val="2"/>
      <charset val="204"/>
    </font>
    <font>
      <b/>
      <sz val="11"/>
      <color indexed="63"/>
      <name val="Calibri"/>
      <family val="2"/>
      <charset val="204"/>
    </font>
    <font>
      <b/>
      <sz val="11"/>
      <color indexed="52"/>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b/>
      <sz val="11"/>
      <color indexed="8"/>
      <name val="Calibri"/>
      <family val="2"/>
      <charset val="204"/>
    </font>
    <font>
      <b/>
      <sz val="11"/>
      <color indexed="9"/>
      <name val="Calibri"/>
      <family val="2"/>
      <charset val="204"/>
    </font>
    <font>
      <b/>
      <sz val="18"/>
      <color indexed="56"/>
      <name val="Cambria"/>
      <family val="2"/>
      <charset val="204"/>
    </font>
    <font>
      <sz val="11"/>
      <color indexed="60"/>
      <name val="Calibri"/>
      <family val="2"/>
      <charset val="204"/>
    </font>
    <font>
      <sz val="11"/>
      <color indexed="20"/>
      <name val="Calibri"/>
      <family val="2"/>
      <charset val="204"/>
    </font>
    <font>
      <i/>
      <sz val="11"/>
      <color indexed="23"/>
      <name val="Calibri"/>
      <family val="2"/>
      <charset val="204"/>
    </font>
    <font>
      <sz val="11"/>
      <color indexed="52"/>
      <name val="Calibri"/>
      <family val="2"/>
      <charset val="204"/>
    </font>
    <font>
      <sz val="11"/>
      <color indexed="10"/>
      <name val="Calibri"/>
      <family val="2"/>
      <charset val="204"/>
    </font>
    <font>
      <sz val="11"/>
      <color indexed="17"/>
      <name val="Calibri"/>
      <family val="2"/>
      <charset val="204"/>
    </font>
    <font>
      <sz val="9"/>
      <name val="Arial Cyr"/>
      <charset val="204"/>
    </font>
    <font>
      <sz val="14"/>
      <name val="Times New Roman"/>
      <family val="1"/>
      <charset val="204"/>
    </font>
    <font>
      <i/>
      <sz val="9"/>
      <color rgb="FFFF0000"/>
      <name val="Arial"/>
      <family val="2"/>
      <charset val="204"/>
    </font>
    <font>
      <b/>
      <sz val="9"/>
      <color rgb="FFFF0000"/>
      <name val="Arial"/>
      <family val="2"/>
      <charset val="204"/>
    </font>
    <font>
      <sz val="9"/>
      <color rgb="FFFF0000"/>
      <name val="Arial"/>
      <family val="2"/>
      <charset val="204"/>
    </font>
    <font>
      <b/>
      <i/>
      <sz val="10"/>
      <name val="Times New Roman"/>
      <family val="1"/>
      <charset val="204"/>
    </font>
    <font>
      <b/>
      <u/>
      <sz val="10"/>
      <name val="Times New Roman"/>
      <family val="1"/>
      <charset val="204"/>
    </font>
    <font>
      <b/>
      <sz val="9"/>
      <name val="Times New Roman"/>
      <family val="1"/>
      <charset val="204"/>
    </font>
    <font>
      <sz val="9"/>
      <name val="Times New Roman"/>
      <family val="1"/>
      <charset val="204"/>
    </font>
    <font>
      <sz val="9"/>
      <color rgb="FF333333"/>
      <name val="Arial"/>
      <family val="2"/>
      <charset val="204"/>
    </font>
    <font>
      <b/>
      <sz val="8"/>
      <color rgb="FF333333"/>
      <name val="Times New Roman"/>
      <family val="1"/>
      <charset val="204"/>
    </font>
    <font>
      <sz val="8"/>
      <color rgb="FF000000"/>
      <name val="Times New Roman"/>
      <family val="1"/>
      <charset val="204"/>
    </font>
    <font>
      <sz val="10"/>
      <color rgb="FF000000"/>
      <name val="Times New Roman"/>
      <family val="1"/>
      <charset val="204"/>
    </font>
    <font>
      <b/>
      <sz val="10"/>
      <color rgb="FF000000"/>
      <name val="Times New Roman"/>
      <family val="1"/>
      <charset val="204"/>
    </font>
    <font>
      <b/>
      <sz val="10"/>
      <color rgb="FF333333"/>
      <name val="Times New Roman"/>
      <family val="1"/>
      <charset val="204"/>
    </font>
    <font>
      <sz val="8"/>
      <color rgb="FF333333"/>
      <name val="Times New Roman"/>
      <family val="1"/>
      <charset val="204"/>
    </font>
    <font>
      <sz val="10"/>
      <color rgb="FF333333"/>
      <name val="Times New Roman"/>
      <family val="1"/>
      <charset val="204"/>
    </font>
    <font>
      <b/>
      <i/>
      <sz val="8"/>
      <color rgb="FF333333"/>
      <name val="Times New Roman"/>
      <family val="1"/>
      <charset val="204"/>
    </font>
    <font>
      <i/>
      <sz val="8"/>
      <color rgb="FF333333"/>
      <name val="Times New Roman"/>
      <family val="1"/>
      <charset val="204"/>
    </font>
    <font>
      <i/>
      <sz val="8"/>
      <color rgb="FF000000"/>
      <name val="Times New Roman"/>
      <family val="1"/>
      <charset val="204"/>
    </font>
    <font>
      <i/>
      <sz val="10"/>
      <color rgb="FF000000"/>
      <name val="Times New Roman"/>
      <family val="1"/>
      <charset val="204"/>
    </font>
    <font>
      <sz val="10"/>
      <color rgb="FFFFFFFF"/>
      <name val="Times New Roman"/>
      <family val="1"/>
      <charset val="204"/>
    </font>
    <font>
      <b/>
      <sz val="10"/>
      <color theme="0"/>
      <name val="Arial"/>
      <family val="2"/>
      <charset val="204"/>
    </font>
    <font>
      <b/>
      <sz val="9"/>
      <color rgb="FF000000"/>
      <name val="Times New Roman"/>
      <family val="1"/>
      <charset val="204"/>
    </font>
    <font>
      <sz val="10"/>
      <name val="Arial"/>
      <family val="2"/>
      <charset val="204"/>
    </font>
    <font>
      <sz val="8"/>
      <color indexed="8"/>
      <name val="Arial KZ"/>
      <charset val="204"/>
    </font>
    <font>
      <b/>
      <sz val="12"/>
      <color indexed="8"/>
      <name val="Arial KZ"/>
      <charset val="204"/>
    </font>
    <font>
      <sz val="9"/>
      <color rgb="FF333333"/>
      <name val="Times New Roman"/>
      <family val="1"/>
      <charset val="204"/>
    </font>
    <font>
      <b/>
      <sz val="9"/>
      <color rgb="FF333333"/>
      <name val="Times New Roman"/>
      <family val="1"/>
      <charset val="204"/>
    </font>
    <font>
      <b/>
      <sz val="9"/>
      <color rgb="FF000000"/>
      <name val="Arial"/>
      <family val="2"/>
      <charset val="204"/>
    </font>
    <font>
      <sz val="9"/>
      <color rgb="FFFFFFFF"/>
      <name val="Arial"/>
      <family val="2"/>
      <charset val="204"/>
    </font>
    <font>
      <b/>
      <sz val="9"/>
      <color rgb="FFFFFFFF"/>
      <name val="Arial"/>
      <family val="2"/>
      <charset val="204"/>
    </font>
    <font>
      <sz val="8"/>
      <color rgb="FF222222"/>
      <name val="Arial"/>
      <family val="2"/>
      <charset val="204"/>
    </font>
    <font>
      <sz val="9"/>
      <color theme="1"/>
      <name val="Times New Roman"/>
      <family val="1"/>
      <charset val="204"/>
    </font>
    <font>
      <sz val="10"/>
      <color rgb="FF333333"/>
      <name val="Arial"/>
      <family val="2"/>
      <charset val="204"/>
    </font>
    <font>
      <b/>
      <sz val="10"/>
      <color rgb="FF333333"/>
      <name val="Arial"/>
      <family val="2"/>
      <charset val="204"/>
    </font>
    <font>
      <b/>
      <i/>
      <sz val="10"/>
      <color rgb="FF333333"/>
      <name val="Arial"/>
      <family val="2"/>
      <charset val="204"/>
    </font>
    <font>
      <sz val="10"/>
      <color rgb="FF000000"/>
      <name val="Arial"/>
      <family val="2"/>
      <charset val="204"/>
    </font>
    <font>
      <i/>
      <sz val="10"/>
      <color rgb="FF333333"/>
      <name val="Arial"/>
      <family val="2"/>
      <charset val="204"/>
    </font>
    <font>
      <b/>
      <sz val="10"/>
      <name val="KZ Arial"/>
      <family val="2"/>
      <charset val="204"/>
    </font>
    <font>
      <b/>
      <sz val="10"/>
      <color rgb="FF000000"/>
      <name val="Arial"/>
      <family val="2"/>
      <charset val="204"/>
    </font>
    <font>
      <sz val="11"/>
      <name val="Calibri"/>
      <family val="2"/>
      <charset val="204"/>
      <scheme val="minor"/>
    </font>
    <font>
      <i/>
      <sz val="11"/>
      <name val="Calibri"/>
      <family val="2"/>
      <charset val="204"/>
      <scheme val="minor"/>
    </font>
    <font>
      <b/>
      <sz val="11"/>
      <name val="Calibri"/>
      <family val="2"/>
      <charset val="204"/>
      <scheme val="minor"/>
    </font>
    <font>
      <sz val="10"/>
      <color rgb="FF000000"/>
      <name val="Times New Roman"/>
      <family val="1"/>
      <charset val="204"/>
    </font>
    <font>
      <sz val="9"/>
      <color rgb="FF333333"/>
      <name val="Arial"/>
      <family val="2"/>
      <charset val="204"/>
    </font>
    <font>
      <b/>
      <sz val="10"/>
      <color rgb="FF000000"/>
      <name val="Times New Roman"/>
      <family val="1"/>
      <charset val="204"/>
    </font>
    <font>
      <b/>
      <sz val="10"/>
      <color rgb="FF333333"/>
      <name val="Times New Roman"/>
      <family val="1"/>
      <charset val="204"/>
    </font>
    <font>
      <b/>
      <sz val="12"/>
      <color rgb="FF000000"/>
      <name val="Times New Roman"/>
      <family val="1"/>
      <charset val="204"/>
    </font>
    <font>
      <sz val="9"/>
      <color rgb="FF000000"/>
      <name val="Times New Roman"/>
      <family val="1"/>
      <charset val="204"/>
    </font>
    <font>
      <sz val="12"/>
      <color rgb="FF000000"/>
      <name val="Times New Roman"/>
      <family val="1"/>
      <charset val="204"/>
    </font>
    <font>
      <sz val="9"/>
      <color rgb="FF000000"/>
      <name val="Arial"/>
      <family val="2"/>
      <charset val="204"/>
    </font>
    <font>
      <b/>
      <sz val="7"/>
      <color rgb="FF000000"/>
      <name val="Times New Roman"/>
      <family val="1"/>
      <charset val="204"/>
    </font>
    <font>
      <b/>
      <sz val="9"/>
      <color rgb="FFFFFFFF"/>
      <name val="Times New Roman"/>
      <family val="1"/>
      <charset val="204"/>
    </font>
    <font>
      <b/>
      <i/>
      <sz val="7"/>
      <color rgb="FF000000"/>
      <name val="Times New Roman"/>
      <family val="1"/>
      <charset val="204"/>
    </font>
    <font>
      <sz val="9"/>
      <color rgb="FFFFFFFF"/>
      <name val="Times New Roman"/>
      <family val="1"/>
      <charset val="204"/>
    </font>
    <font>
      <sz val="7"/>
      <color rgb="FF000000"/>
      <name val="Times New Roman"/>
      <family val="1"/>
      <charset val="204"/>
    </font>
    <font>
      <sz val="10"/>
      <color indexed="8"/>
      <name val="Times New Roman"/>
      <family val="1"/>
      <charset val="204"/>
    </font>
    <font>
      <b/>
      <sz val="10"/>
      <color indexed="8"/>
      <name val="Times New Roman"/>
      <family val="1"/>
      <charset val="204"/>
    </font>
    <font>
      <b/>
      <sz val="8"/>
      <name val="Arial"/>
      <family val="2"/>
      <charset val="204"/>
    </font>
    <font>
      <vertAlign val="superscript"/>
      <sz val="8"/>
      <name val="Arial"/>
      <family val="2"/>
      <charset val="204"/>
    </font>
    <font>
      <b/>
      <sz val="9"/>
      <name val="Arial Cyr"/>
      <charset val="204"/>
    </font>
    <font>
      <b/>
      <sz val="12"/>
      <color rgb="FFFFFFFF"/>
      <name val="Times New Roman"/>
      <family val="1"/>
      <charset val="204"/>
    </font>
    <font>
      <sz val="12"/>
      <color rgb="FFFFFFFF"/>
      <name val="Times New Roman"/>
      <family val="1"/>
      <charset val="204"/>
    </font>
    <font>
      <sz val="7"/>
      <color rgb="FF333333"/>
      <name val="Times New Roman"/>
      <family val="1"/>
      <charset val="204"/>
    </font>
    <font>
      <b/>
      <sz val="8"/>
      <color rgb="FF000000"/>
      <name val="Times New Roman"/>
      <family val="1"/>
      <charset val="204"/>
    </font>
    <font>
      <sz val="8"/>
      <color rgb="FFFFFFFF"/>
      <name val="Times New Roman"/>
      <family val="1"/>
      <charset val="204"/>
    </font>
    <font>
      <sz val="10"/>
      <color rgb="FF000000"/>
      <name val="Calibri"/>
      <family val="2"/>
      <charset val="204"/>
      <scheme val="minor"/>
    </font>
    <font>
      <sz val="11"/>
      <color rgb="FF333333"/>
      <name val="Times New Roman"/>
      <family val="1"/>
      <charset val="204"/>
    </font>
    <font>
      <sz val="10"/>
      <name val="KZ Arial"/>
      <family val="2"/>
      <charset val="204"/>
    </font>
    <font>
      <i/>
      <sz val="10"/>
      <name val="KZ Arial"/>
      <family val="2"/>
      <charset val="204"/>
    </font>
    <font>
      <b/>
      <i/>
      <sz val="10"/>
      <color rgb="FF000000"/>
      <name val="Arial"/>
      <family val="2"/>
      <charset val="204"/>
    </font>
    <font>
      <i/>
      <sz val="10"/>
      <color rgb="FF000000"/>
      <name val="Arial"/>
      <family val="2"/>
      <charset val="204"/>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13"/>
        <bgColor indexed="64"/>
      </patternFill>
    </fill>
    <fill>
      <patternFill patternType="solid">
        <fgColor theme="0"/>
        <bgColor indexed="64"/>
      </patternFill>
    </fill>
    <fill>
      <patternFill patternType="solid">
        <fgColor indexed="9"/>
        <bgColor indexed="64"/>
      </patternFill>
    </fill>
    <fill>
      <patternFill patternType="solid">
        <fgColor indexed="9"/>
        <bgColor indexed="9"/>
      </patternFill>
    </fill>
    <fill>
      <patternFill patternType="solid">
        <fgColor rgb="FFFFFFFF"/>
        <bgColor rgb="FFFFFFFF"/>
      </patternFill>
    </fill>
    <fill>
      <patternFill patternType="solid">
        <fgColor theme="4" tint="0.79998168889431442"/>
        <bgColor indexed="64"/>
      </patternFill>
    </fill>
    <fill>
      <patternFill patternType="solid">
        <fgColor theme="7" tint="0.79998168889431442"/>
        <bgColor indexed="64"/>
      </patternFill>
    </fill>
    <fill>
      <patternFill patternType="solid">
        <fgColor rgb="FFF8FBFC"/>
        <bgColor rgb="FFFFFFFF"/>
      </patternFill>
    </fill>
  </fills>
  <borders count="75">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8"/>
      </left>
      <right style="thin">
        <color indexed="8"/>
      </right>
      <top style="thin">
        <color indexed="8"/>
      </top>
      <bottom style="thin">
        <color indexed="8"/>
      </bottom>
      <diagonal/>
    </border>
    <border>
      <left/>
      <right/>
      <top style="thin">
        <color indexed="64"/>
      </top>
      <bottom style="thin">
        <color indexed="64"/>
      </bottom>
      <diagonal/>
    </border>
    <border>
      <left/>
      <right/>
      <top style="thin">
        <color indexed="64"/>
      </top>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style="thin">
        <color rgb="FF000000"/>
      </right>
      <top/>
      <bottom/>
      <diagonal/>
    </border>
    <border>
      <left style="thin">
        <color rgb="FF000000"/>
      </left>
      <right style="thin">
        <color rgb="FF000000"/>
      </right>
      <top style="thin">
        <color rgb="FF000000"/>
      </top>
      <bottom style="thin">
        <color rgb="FF000000"/>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style="thin">
        <color rgb="FFC0C0C0"/>
      </left>
      <right style="thin">
        <color rgb="FFC0C0C0"/>
      </right>
      <top style="thin">
        <color rgb="FFC0C0C0"/>
      </top>
      <bottom style="thin">
        <color rgb="FFC0C0C0"/>
      </bottom>
      <diagonal/>
    </border>
    <border>
      <left style="thin">
        <color rgb="FFC0C0C0"/>
      </left>
      <right style="thin">
        <color rgb="FFC0C0C0"/>
      </right>
      <top style="thin">
        <color rgb="FFC0C0C0"/>
      </top>
      <bottom/>
      <diagonal/>
    </border>
    <border>
      <left style="thin">
        <color rgb="FFC0C0C0"/>
      </left>
      <right style="thin">
        <color rgb="FFC0C0C0"/>
      </right>
      <top/>
      <bottom/>
      <diagonal/>
    </border>
    <border>
      <left style="thin">
        <color rgb="FFC0C0C0"/>
      </left>
      <right style="thin">
        <color rgb="FFC0C0C0"/>
      </right>
      <top/>
      <bottom style="thin">
        <color rgb="FFC0C0C0"/>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indexed="64"/>
      </bottom>
      <diagonal/>
    </border>
    <border>
      <left style="thin">
        <color rgb="FF000000"/>
      </left>
      <right/>
      <top/>
      <bottom style="thin">
        <color indexed="64"/>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indexed="64"/>
      </left>
      <right/>
      <top style="thin">
        <color indexed="8"/>
      </top>
      <bottom style="thin">
        <color indexed="8"/>
      </bottom>
      <diagonal/>
    </border>
    <border>
      <left/>
      <right style="thin">
        <color indexed="64"/>
      </right>
      <top style="thin">
        <color indexed="8"/>
      </top>
      <bottom style="thin">
        <color indexed="8"/>
      </bottom>
      <diagonal/>
    </border>
    <border>
      <left style="thin">
        <color indexed="22"/>
      </left>
      <right style="thin">
        <color indexed="22"/>
      </right>
      <top style="thin">
        <color indexed="22"/>
      </top>
      <bottom/>
      <diagonal/>
    </border>
    <border>
      <left style="thin">
        <color indexed="22"/>
      </left>
      <right style="thin">
        <color indexed="22"/>
      </right>
      <top/>
      <bottom/>
      <diagonal/>
    </border>
    <border>
      <left style="thin">
        <color indexed="22"/>
      </left>
      <right style="thin">
        <color indexed="22"/>
      </right>
      <top/>
      <bottom style="thin">
        <color indexed="54"/>
      </bottom>
      <diagonal/>
    </border>
    <border>
      <left style="thin">
        <color indexed="22"/>
      </left>
      <right style="thin">
        <color indexed="22"/>
      </right>
      <top/>
      <bottom style="thin">
        <color indexed="55"/>
      </bottom>
      <diagonal/>
    </border>
    <border>
      <left style="thin">
        <color indexed="22"/>
      </left>
      <right style="thin">
        <color indexed="22"/>
      </right>
      <top style="thin">
        <color indexed="31"/>
      </top>
      <bottom/>
      <diagonal/>
    </border>
    <border>
      <left style="thin">
        <color indexed="22"/>
      </left>
      <right style="thin">
        <color indexed="22"/>
      </right>
      <top/>
      <bottom style="thin">
        <color indexed="22"/>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medium">
        <color indexed="64"/>
      </left>
      <right/>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rgb="FF000000"/>
      </left>
      <right style="thin">
        <color rgb="FF000000"/>
      </right>
      <top style="thin">
        <color rgb="FF000000"/>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s>
  <cellStyleXfs count="203">
    <xf numFmtId="0" fontId="0" fillId="0" borderId="0"/>
    <xf numFmtId="0" fontId="7" fillId="0" borderId="0"/>
    <xf numFmtId="0" fontId="58" fillId="2" borderId="0" applyNumberFormat="0" applyBorder="0" applyAlignment="0" applyProtection="0"/>
    <xf numFmtId="0" fontId="58" fillId="3" borderId="0" applyNumberFormat="0" applyBorder="0" applyAlignment="0" applyProtection="0"/>
    <xf numFmtId="0" fontId="58" fillId="4" borderId="0" applyNumberFormat="0" applyBorder="0" applyAlignment="0" applyProtection="0"/>
    <xf numFmtId="0" fontId="58" fillId="5" borderId="0" applyNumberFormat="0" applyBorder="0" applyAlignment="0" applyProtection="0"/>
    <xf numFmtId="0" fontId="58" fillId="6" borderId="0" applyNumberFormat="0" applyBorder="0" applyAlignment="0" applyProtection="0"/>
    <xf numFmtId="0" fontId="58" fillId="7" borderId="0" applyNumberFormat="0" applyBorder="0" applyAlignment="0" applyProtection="0"/>
    <xf numFmtId="0" fontId="58" fillId="8" borderId="0" applyNumberFormat="0" applyBorder="0" applyAlignment="0" applyProtection="0"/>
    <xf numFmtId="0" fontId="58" fillId="9" borderId="0" applyNumberFormat="0" applyBorder="0" applyAlignment="0" applyProtection="0"/>
    <xf numFmtId="0" fontId="58" fillId="10" borderId="0" applyNumberFormat="0" applyBorder="0" applyAlignment="0" applyProtection="0"/>
    <xf numFmtId="0" fontId="58" fillId="5" borderId="0" applyNumberFormat="0" applyBorder="0" applyAlignment="0" applyProtection="0"/>
    <xf numFmtId="0" fontId="58" fillId="8" borderId="0" applyNumberFormat="0" applyBorder="0" applyAlignment="0" applyProtection="0"/>
    <xf numFmtId="0" fontId="58" fillId="11" borderId="0" applyNumberFormat="0" applyBorder="0" applyAlignment="0" applyProtection="0"/>
    <xf numFmtId="0" fontId="59" fillId="12" borderId="0" applyNumberFormat="0" applyBorder="0" applyAlignment="0" applyProtection="0"/>
    <xf numFmtId="0" fontId="59" fillId="9" borderId="0" applyNumberFormat="0" applyBorder="0" applyAlignment="0" applyProtection="0"/>
    <xf numFmtId="0" fontId="59" fillId="10" borderId="0" applyNumberFormat="0" applyBorder="0" applyAlignment="0" applyProtection="0"/>
    <xf numFmtId="0" fontId="59" fillId="13" borderId="0" applyNumberFormat="0" applyBorder="0" applyAlignment="0" applyProtection="0"/>
    <xf numFmtId="0" fontId="59" fillId="14" borderId="0" applyNumberFormat="0" applyBorder="0" applyAlignment="0" applyProtection="0"/>
    <xf numFmtId="0" fontId="59" fillId="15" borderId="0" applyNumberFormat="0" applyBorder="0" applyAlignment="0" applyProtection="0"/>
    <xf numFmtId="164" fontId="8" fillId="0" borderId="0" applyFont="0" applyFill="0" applyBorder="0" applyAlignment="0" applyProtection="0"/>
    <xf numFmtId="165" fontId="8" fillId="0" borderId="0" applyFont="0" applyFill="0" applyBorder="0" applyAlignment="0" applyProtection="0"/>
    <xf numFmtId="174" fontId="8" fillId="0" borderId="0" applyFont="0" applyFill="0" applyBorder="0" applyAlignment="0" applyProtection="0"/>
    <xf numFmtId="175" fontId="8" fillId="0" borderId="0" applyFont="0" applyFill="0" applyBorder="0" applyAlignment="0" applyProtection="0"/>
    <xf numFmtId="176" fontId="3" fillId="0" borderId="0"/>
    <xf numFmtId="0" fontId="7" fillId="0" borderId="0"/>
    <xf numFmtId="0" fontId="59" fillId="16" borderId="0" applyNumberFormat="0" applyBorder="0" applyAlignment="0" applyProtection="0"/>
    <xf numFmtId="0" fontId="59" fillId="17" borderId="0" applyNumberFormat="0" applyBorder="0" applyAlignment="0" applyProtection="0"/>
    <xf numFmtId="0" fontId="59" fillId="18" borderId="0" applyNumberFormat="0" applyBorder="0" applyAlignment="0" applyProtection="0"/>
    <xf numFmtId="0" fontId="59" fillId="13" borderId="0" applyNumberFormat="0" applyBorder="0" applyAlignment="0" applyProtection="0"/>
    <xf numFmtId="0" fontId="59" fillId="14" borderId="0" applyNumberFormat="0" applyBorder="0" applyAlignment="0" applyProtection="0"/>
    <xf numFmtId="0" fontId="59" fillId="19" borderId="0" applyNumberFormat="0" applyBorder="0" applyAlignment="0" applyProtection="0"/>
    <xf numFmtId="0" fontId="60" fillId="7" borderId="1" applyNumberFormat="0" applyAlignment="0" applyProtection="0"/>
    <xf numFmtId="0" fontId="61" fillId="20" borderId="2" applyNumberFormat="0" applyAlignment="0" applyProtection="0"/>
    <xf numFmtId="0" fontId="62" fillId="20" borderId="1" applyNumberFormat="0" applyAlignment="0" applyProtection="0"/>
    <xf numFmtId="0" fontId="63" fillId="0" borderId="3" applyNumberFormat="0" applyFill="0" applyAlignment="0" applyProtection="0"/>
    <xf numFmtId="0" fontId="64" fillId="0" borderId="4" applyNumberFormat="0" applyFill="0" applyAlignment="0" applyProtection="0"/>
    <xf numFmtId="0" fontId="65" fillId="0" borderId="5" applyNumberFormat="0" applyFill="0" applyAlignment="0" applyProtection="0"/>
    <xf numFmtId="0" fontId="65" fillId="0" borderId="0" applyNumberFormat="0" applyFill="0" applyBorder="0" applyAlignment="0" applyProtection="0"/>
    <xf numFmtId="0" fontId="66" fillId="0" borderId="6" applyNumberFormat="0" applyFill="0" applyAlignment="0" applyProtection="0"/>
    <xf numFmtId="0" fontId="67" fillId="21" borderId="7" applyNumberFormat="0" applyAlignment="0" applyProtection="0"/>
    <xf numFmtId="0" fontId="68" fillId="0" borderId="0" applyNumberFormat="0" applyFill="0" applyBorder="0" applyAlignment="0" applyProtection="0"/>
    <xf numFmtId="0" fontId="69" fillId="22" borderId="0" applyNumberFormat="0" applyBorder="0" applyAlignment="0" applyProtection="0"/>
    <xf numFmtId="0" fontId="6" fillId="0" borderId="0" applyNumberFormat="0" applyFont="0" applyFill="0" applyBorder="0" applyAlignment="0" applyProtection="0"/>
    <xf numFmtId="0" fontId="8" fillId="0" borderId="0"/>
    <xf numFmtId="0" fontId="8" fillId="0" borderId="0"/>
    <xf numFmtId="0" fontId="8" fillId="0" borderId="0"/>
    <xf numFmtId="0" fontId="70" fillId="3" borderId="0" applyNumberFormat="0" applyBorder="0" applyAlignment="0" applyProtection="0"/>
    <xf numFmtId="0" fontId="71" fillId="0" borderId="0" applyNumberFormat="0" applyFill="0" applyBorder="0" applyAlignment="0" applyProtection="0"/>
    <xf numFmtId="0" fontId="3" fillId="23" borderId="8" applyNumberFormat="0" applyFont="0" applyAlignment="0" applyProtection="0"/>
    <xf numFmtId="0" fontId="72" fillId="0" borderId="9" applyNumberFormat="0" applyFill="0" applyAlignment="0" applyProtection="0"/>
    <xf numFmtId="0" fontId="73" fillId="0" borderId="0" applyNumberFormat="0" applyFill="0" applyBorder="0" applyAlignment="0" applyProtection="0"/>
    <xf numFmtId="164" fontId="9" fillId="0" borderId="0" applyFont="0" applyFill="0" applyBorder="0" applyAlignment="0" applyProtection="0"/>
    <xf numFmtId="165" fontId="9" fillId="0" borderId="0" applyFont="0" applyFill="0" applyBorder="0" applyAlignment="0" applyProtection="0"/>
    <xf numFmtId="165" fontId="4" fillId="0" borderId="0" applyFont="0" applyFill="0" applyBorder="0" applyAlignment="0" applyProtection="0"/>
    <xf numFmtId="0" fontId="74" fillId="4" borderId="0" applyNumberFormat="0" applyBorder="0" applyAlignment="0" applyProtection="0"/>
    <xf numFmtId="0" fontId="58" fillId="2" borderId="0" applyNumberFormat="0" applyBorder="0" applyAlignment="0" applyProtection="0"/>
    <xf numFmtId="0" fontId="58" fillId="3" borderId="0" applyNumberFormat="0" applyBorder="0" applyAlignment="0" applyProtection="0"/>
    <xf numFmtId="0" fontId="58" fillId="4" borderId="0" applyNumberFormat="0" applyBorder="0" applyAlignment="0" applyProtection="0"/>
    <xf numFmtId="0" fontId="58" fillId="5" borderId="0" applyNumberFormat="0" applyBorder="0" applyAlignment="0" applyProtection="0"/>
    <xf numFmtId="0" fontId="58" fillId="6" borderId="0" applyNumberFormat="0" applyBorder="0" applyAlignment="0" applyProtection="0"/>
    <xf numFmtId="0" fontId="58" fillId="7" borderId="0" applyNumberFormat="0" applyBorder="0" applyAlignment="0" applyProtection="0"/>
    <xf numFmtId="0" fontId="58" fillId="8" borderId="0" applyNumberFormat="0" applyBorder="0" applyAlignment="0" applyProtection="0"/>
    <xf numFmtId="0" fontId="58" fillId="9" borderId="0" applyNumberFormat="0" applyBorder="0" applyAlignment="0" applyProtection="0"/>
    <xf numFmtId="0" fontId="58" fillId="10" borderId="0" applyNumberFormat="0" applyBorder="0" applyAlignment="0" applyProtection="0"/>
    <xf numFmtId="0" fontId="58" fillId="5" borderId="0" applyNumberFormat="0" applyBorder="0" applyAlignment="0" applyProtection="0"/>
    <xf numFmtId="0" fontId="58" fillId="8" borderId="0" applyNumberFormat="0" applyBorder="0" applyAlignment="0" applyProtection="0"/>
    <xf numFmtId="0" fontId="58" fillId="11" borderId="0" applyNumberFormat="0" applyBorder="0" applyAlignment="0" applyProtection="0"/>
    <xf numFmtId="0" fontId="59" fillId="12" borderId="0" applyNumberFormat="0" applyBorder="0" applyAlignment="0" applyProtection="0"/>
    <xf numFmtId="0" fontId="59" fillId="9" borderId="0" applyNumberFormat="0" applyBorder="0" applyAlignment="0" applyProtection="0"/>
    <xf numFmtId="0" fontId="59" fillId="10" borderId="0" applyNumberFormat="0" applyBorder="0" applyAlignment="0" applyProtection="0"/>
    <xf numFmtId="0" fontId="59" fillId="13" borderId="0" applyNumberFormat="0" applyBorder="0" applyAlignment="0" applyProtection="0"/>
    <xf numFmtId="0" fontId="59" fillId="14" borderId="0" applyNumberFormat="0" applyBorder="0" applyAlignment="0" applyProtection="0"/>
    <xf numFmtId="0" fontId="59" fillId="15" borderId="0" applyNumberFormat="0" applyBorder="0" applyAlignment="0" applyProtection="0"/>
    <xf numFmtId="0" fontId="59" fillId="16" borderId="0" applyNumberFormat="0" applyBorder="0" applyAlignment="0" applyProtection="0"/>
    <xf numFmtId="0" fontId="59" fillId="17" borderId="0" applyNumberFormat="0" applyBorder="0" applyAlignment="0" applyProtection="0"/>
    <xf numFmtId="0" fontId="59" fillId="18" borderId="0" applyNumberFormat="0" applyBorder="0" applyAlignment="0" applyProtection="0"/>
    <xf numFmtId="0" fontId="59" fillId="13" borderId="0" applyNumberFormat="0" applyBorder="0" applyAlignment="0" applyProtection="0"/>
    <xf numFmtId="0" fontId="59" fillId="14" borderId="0" applyNumberFormat="0" applyBorder="0" applyAlignment="0" applyProtection="0"/>
    <xf numFmtId="0" fontId="59" fillId="19" borderId="0" applyNumberFormat="0" applyBorder="0" applyAlignment="0" applyProtection="0"/>
    <xf numFmtId="0" fontId="60" fillId="7" borderId="1" applyNumberFormat="0" applyAlignment="0" applyProtection="0"/>
    <xf numFmtId="0" fontId="61" fillId="20" borderId="2" applyNumberFormat="0" applyAlignment="0" applyProtection="0"/>
    <xf numFmtId="0" fontId="62" fillId="20" borderId="1" applyNumberFormat="0" applyAlignment="0" applyProtection="0"/>
    <xf numFmtId="0" fontId="63" fillId="0" borderId="3" applyNumberFormat="0" applyFill="0" applyAlignment="0" applyProtection="0"/>
    <xf numFmtId="0" fontId="64" fillId="0" borderId="4" applyNumberFormat="0" applyFill="0" applyAlignment="0" applyProtection="0"/>
    <xf numFmtId="0" fontId="65" fillId="0" borderId="5" applyNumberFormat="0" applyFill="0" applyAlignment="0" applyProtection="0"/>
    <xf numFmtId="0" fontId="65" fillId="0" borderId="0" applyNumberFormat="0" applyFill="0" applyBorder="0" applyAlignment="0" applyProtection="0"/>
    <xf numFmtId="0" fontId="66" fillId="0" borderId="6" applyNumberFormat="0" applyFill="0" applyAlignment="0" applyProtection="0"/>
    <xf numFmtId="0" fontId="67" fillId="21" borderId="7" applyNumberFormat="0" applyAlignment="0" applyProtection="0"/>
    <xf numFmtId="0" fontId="68" fillId="0" borderId="0" applyNumberFormat="0" applyFill="0" applyBorder="0" applyAlignment="0" applyProtection="0"/>
    <xf numFmtId="0" fontId="69" fillId="22" borderId="0" applyNumberFormat="0" applyBorder="0" applyAlignment="0" applyProtection="0"/>
    <xf numFmtId="0" fontId="70" fillId="3" borderId="0" applyNumberFormat="0" applyBorder="0" applyAlignment="0" applyProtection="0"/>
    <xf numFmtId="0" fontId="71" fillId="0" borderId="0" applyNumberFormat="0" applyFill="0" applyBorder="0" applyAlignment="0" applyProtection="0"/>
    <xf numFmtId="0" fontId="3" fillId="23" borderId="8" applyNumberFormat="0" applyFont="0" applyAlignment="0" applyProtection="0"/>
    <xf numFmtId="0" fontId="72" fillId="0" borderId="9" applyNumberFormat="0" applyFill="0" applyAlignment="0" applyProtection="0"/>
    <xf numFmtId="0" fontId="73" fillId="0" borderId="0" applyNumberFormat="0" applyFill="0" applyBorder="0" applyAlignment="0" applyProtection="0"/>
    <xf numFmtId="0" fontId="74" fillId="4" borderId="0" applyNumberFormat="0" applyBorder="0" applyAlignment="0" applyProtection="0"/>
    <xf numFmtId="0" fontId="58" fillId="2" borderId="0" applyNumberFormat="0" applyBorder="0" applyAlignment="0" applyProtection="0"/>
    <xf numFmtId="0" fontId="58" fillId="3" borderId="0" applyNumberFormat="0" applyBorder="0" applyAlignment="0" applyProtection="0"/>
    <xf numFmtId="0" fontId="58" fillId="4" borderId="0" applyNumberFormat="0" applyBorder="0" applyAlignment="0" applyProtection="0"/>
    <xf numFmtId="0" fontId="58" fillId="5" borderId="0" applyNumberFormat="0" applyBorder="0" applyAlignment="0" applyProtection="0"/>
    <xf numFmtId="0" fontId="58" fillId="6" borderId="0" applyNumberFormat="0" applyBorder="0" applyAlignment="0" applyProtection="0"/>
    <xf numFmtId="0" fontId="58" fillId="7" borderId="0" applyNumberFormat="0" applyBorder="0" applyAlignment="0" applyProtection="0"/>
    <xf numFmtId="0" fontId="58" fillId="8" borderId="0" applyNumberFormat="0" applyBorder="0" applyAlignment="0" applyProtection="0"/>
    <xf numFmtId="0" fontId="58" fillId="9" borderId="0" applyNumberFormat="0" applyBorder="0" applyAlignment="0" applyProtection="0"/>
    <xf numFmtId="0" fontId="58" fillId="10" borderId="0" applyNumberFormat="0" applyBorder="0" applyAlignment="0" applyProtection="0"/>
    <xf numFmtId="0" fontId="58" fillId="5" borderId="0" applyNumberFormat="0" applyBorder="0" applyAlignment="0" applyProtection="0"/>
    <xf numFmtId="0" fontId="58" fillId="8" borderId="0" applyNumberFormat="0" applyBorder="0" applyAlignment="0" applyProtection="0"/>
    <xf numFmtId="0" fontId="58" fillId="11" borderId="0" applyNumberFormat="0" applyBorder="0" applyAlignment="0" applyProtection="0"/>
    <xf numFmtId="0" fontId="59" fillId="12" borderId="0" applyNumberFormat="0" applyBorder="0" applyAlignment="0" applyProtection="0"/>
    <xf numFmtId="0" fontId="59" fillId="9" borderId="0" applyNumberFormat="0" applyBorder="0" applyAlignment="0" applyProtection="0"/>
    <xf numFmtId="0" fontId="59" fillId="10" borderId="0" applyNumberFormat="0" applyBorder="0" applyAlignment="0" applyProtection="0"/>
    <xf numFmtId="0" fontId="59" fillId="13" borderId="0" applyNumberFormat="0" applyBorder="0" applyAlignment="0" applyProtection="0"/>
    <xf numFmtId="0" fontId="59" fillId="14" borderId="0" applyNumberFormat="0" applyBorder="0" applyAlignment="0" applyProtection="0"/>
    <xf numFmtId="0" fontId="59" fillId="15" borderId="0" applyNumberFormat="0" applyBorder="0" applyAlignment="0" applyProtection="0"/>
    <xf numFmtId="0" fontId="59" fillId="16" borderId="0" applyNumberFormat="0" applyBorder="0" applyAlignment="0" applyProtection="0"/>
    <xf numFmtId="0" fontId="59" fillId="17" borderId="0" applyNumberFormat="0" applyBorder="0" applyAlignment="0" applyProtection="0"/>
    <xf numFmtId="0" fontId="59" fillId="18" borderId="0" applyNumberFormat="0" applyBorder="0" applyAlignment="0" applyProtection="0"/>
    <xf numFmtId="0" fontId="59" fillId="13" borderId="0" applyNumberFormat="0" applyBorder="0" applyAlignment="0" applyProtection="0"/>
    <xf numFmtId="0" fontId="59" fillId="14" borderId="0" applyNumberFormat="0" applyBorder="0" applyAlignment="0" applyProtection="0"/>
    <xf numFmtId="0" fontId="59" fillId="19" borderId="0" applyNumberFormat="0" applyBorder="0" applyAlignment="0" applyProtection="0"/>
    <xf numFmtId="0" fontId="60" fillId="7" borderId="1" applyNumberFormat="0" applyAlignment="0" applyProtection="0"/>
    <xf numFmtId="0" fontId="61" fillId="20" borderId="2" applyNumberFormat="0" applyAlignment="0" applyProtection="0"/>
    <xf numFmtId="0" fontId="62" fillId="20" borderId="1" applyNumberFormat="0" applyAlignment="0" applyProtection="0"/>
    <xf numFmtId="0" fontId="63" fillId="0" borderId="3" applyNumberFormat="0" applyFill="0" applyAlignment="0" applyProtection="0"/>
    <xf numFmtId="0" fontId="64" fillId="0" borderId="4" applyNumberFormat="0" applyFill="0" applyAlignment="0" applyProtection="0"/>
    <xf numFmtId="0" fontId="65" fillId="0" borderId="5" applyNumberFormat="0" applyFill="0" applyAlignment="0" applyProtection="0"/>
    <xf numFmtId="0" fontId="65" fillId="0" borderId="0" applyNumberFormat="0" applyFill="0" applyBorder="0" applyAlignment="0" applyProtection="0"/>
    <xf numFmtId="0" fontId="66" fillId="0" borderId="6" applyNumberFormat="0" applyFill="0" applyAlignment="0" applyProtection="0"/>
    <xf numFmtId="0" fontId="67" fillId="21" borderId="7" applyNumberFormat="0" applyAlignment="0" applyProtection="0"/>
    <xf numFmtId="0" fontId="68" fillId="0" borderId="0" applyNumberFormat="0" applyFill="0" applyBorder="0" applyAlignment="0" applyProtection="0"/>
    <xf numFmtId="0" fontId="69" fillId="22" borderId="0" applyNumberFormat="0" applyBorder="0" applyAlignment="0" applyProtection="0"/>
    <xf numFmtId="0" fontId="70" fillId="3" borderId="0" applyNumberFormat="0" applyBorder="0" applyAlignment="0" applyProtection="0"/>
    <xf numFmtId="0" fontId="71" fillId="0" borderId="0" applyNumberFormat="0" applyFill="0" applyBorder="0" applyAlignment="0" applyProtection="0"/>
    <xf numFmtId="0" fontId="3" fillId="23" borderId="8" applyNumberFormat="0" applyFont="0" applyAlignment="0" applyProtection="0"/>
    <xf numFmtId="0" fontId="72" fillId="0" borderId="9" applyNumberFormat="0" applyFill="0" applyAlignment="0" applyProtection="0"/>
    <xf numFmtId="0" fontId="73" fillId="0" borderId="0" applyNumberFormat="0" applyFill="0" applyBorder="0" applyAlignment="0" applyProtection="0"/>
    <xf numFmtId="0" fontId="74" fillId="4" borderId="0" applyNumberFormat="0" applyBorder="0" applyAlignment="0" applyProtection="0"/>
    <xf numFmtId="0" fontId="3" fillId="0" borderId="0"/>
    <xf numFmtId="9" fontId="3" fillId="0" borderId="0" applyFont="0" applyFill="0" applyBorder="0" applyAlignment="0" applyProtection="0"/>
    <xf numFmtId="164" fontId="3" fillId="0" borderId="0" applyFont="0" applyFill="0" applyBorder="0" applyAlignment="0" applyProtection="0"/>
    <xf numFmtId="165"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58" fillId="2" borderId="0" applyNumberFormat="0" applyBorder="0" applyAlignment="0" applyProtection="0"/>
    <xf numFmtId="0" fontId="58" fillId="3" borderId="0" applyNumberFormat="0" applyBorder="0" applyAlignment="0" applyProtection="0"/>
    <xf numFmtId="0" fontId="58" fillId="4" borderId="0" applyNumberFormat="0" applyBorder="0" applyAlignment="0" applyProtection="0"/>
    <xf numFmtId="0" fontId="58" fillId="5" borderId="0" applyNumberFormat="0" applyBorder="0" applyAlignment="0" applyProtection="0"/>
    <xf numFmtId="0" fontId="58" fillId="6" borderId="0" applyNumberFormat="0" applyBorder="0" applyAlignment="0" applyProtection="0"/>
    <xf numFmtId="0" fontId="58" fillId="7" borderId="0" applyNumberFormat="0" applyBorder="0" applyAlignment="0" applyProtection="0"/>
    <xf numFmtId="0" fontId="58" fillId="8" borderId="0" applyNumberFormat="0" applyBorder="0" applyAlignment="0" applyProtection="0"/>
    <xf numFmtId="0" fontId="58" fillId="9" borderId="0" applyNumberFormat="0" applyBorder="0" applyAlignment="0" applyProtection="0"/>
    <xf numFmtId="0" fontId="58" fillId="10" borderId="0" applyNumberFormat="0" applyBorder="0" applyAlignment="0" applyProtection="0"/>
    <xf numFmtId="0" fontId="58" fillId="5" borderId="0" applyNumberFormat="0" applyBorder="0" applyAlignment="0" applyProtection="0"/>
    <xf numFmtId="0" fontId="58" fillId="8" borderId="0" applyNumberFormat="0" applyBorder="0" applyAlignment="0" applyProtection="0"/>
    <xf numFmtId="0" fontId="58" fillId="11" borderId="0" applyNumberFormat="0" applyBorder="0" applyAlignment="0" applyProtection="0"/>
    <xf numFmtId="0" fontId="59" fillId="12" borderId="0" applyNumberFormat="0" applyBorder="0" applyAlignment="0" applyProtection="0"/>
    <xf numFmtId="0" fontId="59" fillId="9" borderId="0" applyNumberFormat="0" applyBorder="0" applyAlignment="0" applyProtection="0"/>
    <xf numFmtId="0" fontId="59" fillId="10" borderId="0" applyNumberFormat="0" applyBorder="0" applyAlignment="0" applyProtection="0"/>
    <xf numFmtId="0" fontId="59" fillId="13" borderId="0" applyNumberFormat="0" applyBorder="0" applyAlignment="0" applyProtection="0"/>
    <xf numFmtId="0" fontId="59" fillId="14" borderId="0" applyNumberFormat="0" applyBorder="0" applyAlignment="0" applyProtection="0"/>
    <xf numFmtId="0" fontId="59" fillId="15" borderId="0" applyNumberFormat="0" applyBorder="0" applyAlignment="0" applyProtection="0"/>
    <xf numFmtId="0" fontId="59" fillId="16" borderId="0" applyNumberFormat="0" applyBorder="0" applyAlignment="0" applyProtection="0"/>
    <xf numFmtId="0" fontId="59" fillId="17" borderId="0" applyNumberFormat="0" applyBorder="0" applyAlignment="0" applyProtection="0"/>
    <xf numFmtId="0" fontId="59" fillId="18" borderId="0" applyNumberFormat="0" applyBorder="0" applyAlignment="0" applyProtection="0"/>
    <xf numFmtId="0" fontId="59" fillId="13" borderId="0" applyNumberFormat="0" applyBorder="0" applyAlignment="0" applyProtection="0"/>
    <xf numFmtId="0" fontId="59" fillId="14" borderId="0" applyNumberFormat="0" applyBorder="0" applyAlignment="0" applyProtection="0"/>
    <xf numFmtId="0" fontId="59" fillId="19" borderId="0" applyNumberFormat="0" applyBorder="0" applyAlignment="0" applyProtection="0"/>
    <xf numFmtId="0" fontId="60" fillId="7" borderId="1" applyNumberFormat="0" applyAlignment="0" applyProtection="0"/>
    <xf numFmtId="0" fontId="61" fillId="20" borderId="2" applyNumberFormat="0" applyAlignment="0" applyProtection="0"/>
    <xf numFmtId="0" fontId="62" fillId="20" borderId="1" applyNumberFormat="0" applyAlignment="0" applyProtection="0"/>
    <xf numFmtId="0" fontId="63" fillId="0" borderId="3" applyNumberFormat="0" applyFill="0" applyAlignment="0" applyProtection="0"/>
    <xf numFmtId="0" fontId="64" fillId="0" borderId="4" applyNumberFormat="0" applyFill="0" applyAlignment="0" applyProtection="0"/>
    <xf numFmtId="0" fontId="65" fillId="0" borderId="5" applyNumberFormat="0" applyFill="0" applyAlignment="0" applyProtection="0"/>
    <xf numFmtId="0" fontId="65" fillId="0" borderId="0" applyNumberFormat="0" applyFill="0" applyBorder="0" applyAlignment="0" applyProtection="0"/>
    <xf numFmtId="0" fontId="66" fillId="0" borderId="6" applyNumberFormat="0" applyFill="0" applyAlignment="0" applyProtection="0"/>
    <xf numFmtId="0" fontId="67" fillId="21" borderId="7" applyNumberFormat="0" applyAlignment="0" applyProtection="0"/>
    <xf numFmtId="0" fontId="68" fillId="0" borderId="0" applyNumberFormat="0" applyFill="0" applyBorder="0" applyAlignment="0" applyProtection="0"/>
    <xf numFmtId="0" fontId="69" fillId="22" borderId="0" applyNumberFormat="0" applyBorder="0" applyAlignment="0" applyProtection="0"/>
    <xf numFmtId="0" fontId="70" fillId="3" borderId="0" applyNumberFormat="0" applyBorder="0" applyAlignment="0" applyProtection="0"/>
    <xf numFmtId="0" fontId="71" fillId="0" borderId="0" applyNumberFormat="0" applyFill="0" applyBorder="0" applyAlignment="0" applyProtection="0"/>
    <xf numFmtId="0" fontId="3" fillId="23" borderId="8" applyNumberFormat="0" applyFont="0" applyAlignment="0" applyProtection="0"/>
    <xf numFmtId="0" fontId="72" fillId="0" borderId="9" applyNumberFormat="0" applyFill="0" applyAlignment="0" applyProtection="0"/>
    <xf numFmtId="0" fontId="73" fillId="0" borderId="0" applyNumberFormat="0" applyFill="0" applyBorder="0" applyAlignment="0" applyProtection="0"/>
    <xf numFmtId="0" fontId="74" fillId="4" borderId="0" applyNumberFormat="0" applyBorder="0" applyAlignment="0" applyProtection="0"/>
    <xf numFmtId="9" fontId="3" fillId="0" borderId="0" applyFont="0" applyFill="0" applyBorder="0" applyAlignment="0" applyProtection="0"/>
    <xf numFmtId="165" fontId="3" fillId="0" borderId="0" applyFont="0" applyFill="0" applyBorder="0" applyAlignment="0" applyProtection="0"/>
    <xf numFmtId="0" fontId="3" fillId="0" borderId="0"/>
    <xf numFmtId="164" fontId="3" fillId="0" borderId="0" applyFont="0" applyFill="0" applyBorder="0" applyAlignment="0" applyProtection="0"/>
    <xf numFmtId="0" fontId="99" fillId="0" borderId="0"/>
    <xf numFmtId="9" fontId="99" fillId="0" borderId="0" applyFont="0" applyFill="0" applyBorder="0" applyAlignment="0" applyProtection="0"/>
    <xf numFmtId="0" fontId="2" fillId="0" borderId="0"/>
    <xf numFmtId="165" fontId="58" fillId="0" borderId="0" applyFont="0" applyFill="0" applyBorder="0" applyAlignment="0" applyProtection="0"/>
    <xf numFmtId="0" fontId="3" fillId="0" borderId="0"/>
    <xf numFmtId="164" fontId="3" fillId="0" borderId="0" applyFont="0" applyFill="0" applyBorder="0" applyAlignment="0" applyProtection="0"/>
    <xf numFmtId="9" fontId="3" fillId="0" borderId="0" applyFont="0" applyFill="0" applyBorder="0" applyAlignment="0" applyProtection="0"/>
  </cellStyleXfs>
  <cellXfs count="1092">
    <xf numFmtId="0" fontId="0" fillId="0" borderId="0" xfId="0"/>
    <xf numFmtId="0" fontId="15" fillId="0" borderId="0" xfId="0" applyFont="1"/>
    <xf numFmtId="0" fontId="15" fillId="0" borderId="0" xfId="0" applyFont="1" applyFill="1"/>
    <xf numFmtId="0" fontId="15" fillId="0" borderId="0" xfId="0" applyFont="1" applyAlignment="1">
      <alignment horizontal="right"/>
    </xf>
    <xf numFmtId="0" fontId="16" fillId="0" borderId="12" xfId="0" applyFont="1" applyBorder="1" applyAlignment="1">
      <alignment vertical="top" wrapText="1"/>
    </xf>
    <xf numFmtId="170" fontId="16" fillId="0" borderId="10" xfId="0" applyNumberFormat="1" applyFont="1" applyFill="1" applyBorder="1" applyAlignment="1">
      <alignment horizontal="right" vertical="top" indent="1"/>
    </xf>
    <xf numFmtId="0" fontId="16" fillId="0" borderId="13" xfId="0" applyFont="1" applyBorder="1" applyAlignment="1">
      <alignment vertical="top" wrapText="1"/>
    </xf>
    <xf numFmtId="0" fontId="15" fillId="0" borderId="10" xfId="0" applyFont="1" applyBorder="1" applyAlignment="1">
      <alignment vertical="top" wrapText="1"/>
    </xf>
    <xf numFmtId="170" fontId="15" fillId="0" borderId="10" xfId="0" applyNumberFormat="1" applyFont="1" applyFill="1" applyBorder="1" applyAlignment="1">
      <alignment horizontal="right" vertical="top" indent="1"/>
    </xf>
    <xf numFmtId="0" fontId="15" fillId="0" borderId="14" xfId="0" applyFont="1" applyBorder="1" applyAlignment="1">
      <alignment vertical="top" wrapText="1"/>
    </xf>
    <xf numFmtId="0" fontId="16" fillId="0" borderId="10" xfId="0" applyFont="1" applyBorder="1" applyAlignment="1">
      <alignment vertical="top" wrapText="1"/>
    </xf>
    <xf numFmtId="170" fontId="15" fillId="0" borderId="14" xfId="0" applyNumberFormat="1" applyFont="1" applyFill="1" applyBorder="1" applyAlignment="1">
      <alignment horizontal="right" vertical="top" indent="1"/>
    </xf>
    <xf numFmtId="170" fontId="15" fillId="0" borderId="14" xfId="0" applyNumberFormat="1" applyFont="1" applyFill="1" applyBorder="1" applyAlignment="1">
      <alignment horizontal="left" vertical="top"/>
    </xf>
    <xf numFmtId="0" fontId="16" fillId="0" borderId="10" xfId="0" applyFont="1" applyFill="1" applyBorder="1" applyAlignment="1">
      <alignment vertical="top" wrapText="1"/>
    </xf>
    <xf numFmtId="3" fontId="16" fillId="0" borderId="14" xfId="0" applyNumberFormat="1" applyFont="1" applyFill="1" applyBorder="1" applyAlignment="1">
      <alignment horizontal="right" vertical="top" indent="1"/>
    </xf>
    <xf numFmtId="3" fontId="16" fillId="0" borderId="14" xfId="0" applyNumberFormat="1" applyFont="1" applyFill="1" applyBorder="1" applyAlignment="1">
      <alignment vertical="top"/>
    </xf>
    <xf numFmtId="0" fontId="16" fillId="0" borderId="10" xfId="0" applyFont="1" applyFill="1" applyBorder="1" applyAlignment="1">
      <alignment horizontal="right" vertical="top" wrapText="1" indent="1"/>
    </xf>
    <xf numFmtId="0" fontId="15" fillId="0" borderId="15" xfId="0" applyFont="1" applyBorder="1" applyAlignment="1">
      <alignment vertical="top" wrapText="1"/>
    </xf>
    <xf numFmtId="167" fontId="15" fillId="0" borderId="15" xfId="0" applyNumberFormat="1" applyFont="1" applyFill="1" applyBorder="1" applyAlignment="1">
      <alignment horizontal="right" vertical="top" indent="1"/>
    </xf>
    <xf numFmtId="0" fontId="15" fillId="0" borderId="16" xfId="0" applyFont="1" applyBorder="1" applyAlignment="1">
      <alignment vertical="top" wrapText="1"/>
    </xf>
    <xf numFmtId="0" fontId="17" fillId="0" borderId="0" xfId="0" applyNumberFormat="1" applyFont="1" applyFill="1" applyBorder="1" applyAlignment="1" applyProtection="1">
      <alignment horizontal="left"/>
      <protection locked="0"/>
    </xf>
    <xf numFmtId="0" fontId="18" fillId="0" borderId="0" xfId="0" applyFont="1" applyFill="1" applyBorder="1" applyAlignment="1">
      <alignment vertical="top"/>
    </xf>
    <xf numFmtId="0" fontId="13" fillId="0" borderId="0" xfId="0" applyFont="1" applyAlignment="1">
      <alignment horizontal="right"/>
    </xf>
    <xf numFmtId="0" fontId="11" fillId="0" borderId="0" xfId="0" applyFont="1"/>
    <xf numFmtId="0" fontId="11" fillId="0" borderId="0" xfId="0" applyFont="1" applyFill="1"/>
    <xf numFmtId="0" fontId="11" fillId="0" borderId="0" xfId="0" applyFont="1" applyAlignment="1">
      <alignment horizontal="right"/>
    </xf>
    <xf numFmtId="0" fontId="11" fillId="0" borderId="12" xfId="0" applyFont="1" applyBorder="1" applyAlignment="1">
      <alignment vertical="top" wrapText="1"/>
    </xf>
    <xf numFmtId="0" fontId="14" fillId="0" borderId="10" xfId="0" applyFont="1" applyBorder="1" applyAlignment="1">
      <alignment vertical="top" wrapText="1"/>
    </xf>
    <xf numFmtId="0" fontId="13" fillId="0" borderId="10" xfId="0" applyFont="1" applyBorder="1" applyAlignment="1">
      <alignment horizontal="left" vertical="top" wrapText="1" indent="1"/>
    </xf>
    <xf numFmtId="0" fontId="11" fillId="0" borderId="10" xfId="0" applyFont="1" applyBorder="1" applyAlignment="1">
      <alignment vertical="top" wrapText="1"/>
    </xf>
    <xf numFmtId="0" fontId="11" fillId="0" borderId="17" xfId="0" applyFont="1" applyBorder="1" applyAlignment="1">
      <alignment vertical="top" wrapText="1"/>
    </xf>
    <xf numFmtId="0" fontId="11" fillId="0" borderId="15" xfId="0" applyFont="1" applyBorder="1" applyAlignment="1">
      <alignment vertical="top" wrapText="1"/>
    </xf>
    <xf numFmtId="0" fontId="11" fillId="0" borderId="0" xfId="0" applyFont="1" applyBorder="1" applyAlignment="1">
      <alignment vertical="top" wrapText="1"/>
    </xf>
    <xf numFmtId="167" fontId="11" fillId="0" borderId="0" xfId="0" applyNumberFormat="1" applyFont="1" applyFill="1" applyBorder="1" applyAlignment="1">
      <alignment horizontal="right" vertical="top" wrapText="1" indent="1"/>
    </xf>
    <xf numFmtId="169" fontId="11" fillId="0" borderId="0" xfId="45" applyNumberFormat="1" applyFont="1" applyFill="1" applyBorder="1" applyAlignment="1">
      <alignment horizontal="left" vertical="top" wrapText="1" indent="3"/>
    </xf>
    <xf numFmtId="168" fontId="11" fillId="0" borderId="0" xfId="45" applyNumberFormat="1" applyFont="1" applyFill="1" applyBorder="1" applyAlignment="1">
      <alignment horizontal="left" vertical="top" wrapText="1" indent="3"/>
    </xf>
    <xf numFmtId="0" fontId="17" fillId="0" borderId="0" xfId="0" applyNumberFormat="1" applyFont="1" applyFill="1" applyBorder="1" applyAlignment="1" applyProtection="1">
      <alignment horizontal="left" vertical="top"/>
      <protection locked="0"/>
    </xf>
    <xf numFmtId="0" fontId="13" fillId="0" borderId="0" xfId="0" applyFont="1" applyBorder="1"/>
    <xf numFmtId="0" fontId="18" fillId="0" borderId="0" xfId="0" applyFont="1" applyFill="1" applyAlignment="1">
      <alignment horizontal="left" vertical="top" wrapText="1"/>
    </xf>
    <xf numFmtId="0" fontId="11" fillId="0" borderId="0" xfId="0" applyFont="1" applyFill="1" applyBorder="1" applyAlignment="1">
      <alignment vertical="top" wrapText="1"/>
    </xf>
    <xf numFmtId="0" fontId="14" fillId="0" borderId="10" xfId="0" applyFont="1" applyBorder="1" applyAlignment="1">
      <alignment horizontal="left" vertical="top" wrapText="1" indent="1"/>
    </xf>
    <xf numFmtId="0" fontId="12" fillId="0" borderId="17" xfId="0" applyFont="1" applyBorder="1" applyAlignment="1">
      <alignment vertical="top" wrapText="1"/>
    </xf>
    <xf numFmtId="0" fontId="12" fillId="0" borderId="10" xfId="0" applyFont="1" applyBorder="1" applyAlignment="1">
      <alignment vertical="top" wrapText="1"/>
    </xf>
    <xf numFmtId="169" fontId="11" fillId="0" borderId="0" xfId="0" applyNumberFormat="1" applyFont="1" applyFill="1" applyBorder="1" applyAlignment="1">
      <alignment horizontal="left" vertical="top" wrapText="1" indent="1"/>
    </xf>
    <xf numFmtId="0" fontId="13" fillId="0" borderId="10" xfId="0" applyFont="1" applyFill="1" applyBorder="1" applyAlignment="1">
      <alignment horizontal="left" vertical="top" wrapText="1" indent="1"/>
    </xf>
    <xf numFmtId="0" fontId="11" fillId="0" borderId="10" xfId="0" applyFont="1" applyFill="1" applyBorder="1" applyAlignment="1">
      <alignment vertical="top" wrapText="1"/>
    </xf>
    <xf numFmtId="0" fontId="14" fillId="0" borderId="0" xfId="0" applyFont="1" applyBorder="1" applyAlignment="1">
      <alignment vertical="top" wrapText="1"/>
    </xf>
    <xf numFmtId="0" fontId="23" fillId="0" borderId="0" xfId="0" applyFont="1" applyAlignment="1">
      <alignment vertical="center"/>
    </xf>
    <xf numFmtId="0" fontId="23" fillId="0" borderId="0" xfId="0" applyFont="1" applyAlignment="1">
      <alignment horizontal="right" vertical="center"/>
    </xf>
    <xf numFmtId="0" fontId="13" fillId="0" borderId="0" xfId="0" applyFont="1" applyAlignment="1">
      <alignment horizontal="center" vertical="center" wrapText="1"/>
    </xf>
    <xf numFmtId="0" fontId="11" fillId="0" borderId="18" xfId="0" applyFont="1" applyBorder="1" applyAlignment="1">
      <alignment vertical="top" wrapText="1"/>
    </xf>
    <xf numFmtId="0" fontId="14" fillId="0" borderId="17" xfId="0" applyFont="1" applyBorder="1" applyAlignment="1">
      <alignment vertical="top" wrapText="1"/>
    </xf>
    <xf numFmtId="0" fontId="11" fillId="0" borderId="12" xfId="0" applyFont="1" applyBorder="1" applyAlignment="1">
      <alignment horizontal="left" vertical="top" wrapText="1"/>
    </xf>
    <xf numFmtId="0" fontId="11" fillId="0" borderId="0" xfId="0" applyFont="1" applyFill="1" applyAlignment="1">
      <alignment vertical="center"/>
    </xf>
    <xf numFmtId="0" fontId="11" fillId="0" borderId="0" xfId="0" applyFont="1" applyFill="1" applyAlignment="1">
      <alignment horizontal="right" vertical="center"/>
    </xf>
    <xf numFmtId="0" fontId="11" fillId="0" borderId="0" xfId="0" applyFont="1" applyAlignment="1">
      <alignment vertical="center"/>
    </xf>
    <xf numFmtId="0" fontId="26" fillId="0" borderId="0" xfId="0" applyFont="1" applyAlignment="1">
      <alignment horizontal="center" vertical="center" wrapText="1"/>
    </xf>
    <xf numFmtId="0" fontId="23" fillId="0" borderId="0" xfId="0" applyFont="1" applyAlignment="1">
      <alignment horizontal="center" vertical="center" wrapText="1"/>
    </xf>
    <xf numFmtId="0" fontId="23" fillId="0" borderId="0" xfId="0" applyFont="1"/>
    <xf numFmtId="0" fontId="11" fillId="0" borderId="0" xfId="0" applyNumberFormat="1" applyFont="1" applyBorder="1" applyAlignment="1">
      <alignment horizontal="left" vertical="top" wrapText="1"/>
    </xf>
    <xf numFmtId="170" fontId="27" fillId="0" borderId="0" xfId="0" applyNumberFormat="1" applyFont="1" applyBorder="1" applyAlignment="1"/>
    <xf numFmtId="170" fontId="27" fillId="0" borderId="0" xfId="0" applyNumberFormat="1" applyFont="1" applyBorder="1" applyAlignment="1">
      <alignment horizontal="right" vertical="top"/>
    </xf>
    <xf numFmtId="0" fontId="27" fillId="0" borderId="0" xfId="0" applyFont="1" applyBorder="1" applyAlignment="1"/>
    <xf numFmtId="0" fontId="11" fillId="0" borderId="0" xfId="0" applyFont="1" applyFill="1" applyAlignment="1">
      <alignment horizontal="right"/>
    </xf>
    <xf numFmtId="0" fontId="11" fillId="0" borderId="15" xfId="0" applyFont="1" applyFill="1" applyBorder="1" applyAlignment="1">
      <alignment vertical="top" wrapText="1"/>
    </xf>
    <xf numFmtId="0" fontId="19" fillId="0" borderId="0" xfId="0" applyNumberFormat="1" applyFont="1" applyFill="1" applyBorder="1" applyAlignment="1" applyProtection="1">
      <alignment horizontal="left"/>
      <protection locked="0"/>
    </xf>
    <xf numFmtId="0" fontId="11" fillId="0" borderId="0" xfId="0" applyFont="1" applyAlignment="1">
      <alignment horizontal="left" vertical="center" wrapText="1"/>
    </xf>
    <xf numFmtId="0" fontId="11" fillId="0" borderId="11" xfId="0" applyFont="1" applyFill="1" applyBorder="1" applyAlignment="1">
      <alignment vertical="top" wrapText="1"/>
    </xf>
    <xf numFmtId="0" fontId="11" fillId="0" borderId="0" xfId="0" applyFont="1" applyAlignment="1">
      <alignment vertical="center" wrapText="1"/>
    </xf>
    <xf numFmtId="0" fontId="11" fillId="0" borderId="0" xfId="0" applyFont="1" applyFill="1" applyAlignment="1">
      <alignment horizontal="centerContinuous" vertical="center" wrapText="1"/>
    </xf>
    <xf numFmtId="0" fontId="24" fillId="0" borderId="0" xfId="0" applyFont="1" applyBorder="1" applyAlignment="1">
      <alignment horizontal="center" vertical="center" wrapText="1"/>
    </xf>
    <xf numFmtId="0" fontId="14" fillId="0" borderId="10" xfId="0" applyFont="1" applyFill="1" applyBorder="1" applyAlignment="1">
      <alignment vertical="top" wrapText="1"/>
    </xf>
    <xf numFmtId="0" fontId="14" fillId="0" borderId="17" xfId="0" applyFont="1" applyFill="1" applyBorder="1" applyAlignment="1">
      <alignment horizontal="left" vertical="center" wrapText="1"/>
    </xf>
    <xf numFmtId="0" fontId="11" fillId="0" borderId="15" xfId="0" applyFont="1" applyFill="1" applyBorder="1" applyAlignment="1">
      <alignment horizontal="left" vertical="top" wrapText="1"/>
    </xf>
    <xf numFmtId="0" fontId="14" fillId="0" borderId="12" xfId="0" applyFont="1" applyFill="1" applyBorder="1" applyAlignment="1">
      <alignment vertical="top" wrapText="1"/>
    </xf>
    <xf numFmtId="0" fontId="11" fillId="0" borderId="0" xfId="0" applyFont="1" applyBorder="1" applyAlignment="1">
      <alignment vertical="center"/>
    </xf>
    <xf numFmtId="164" fontId="11" fillId="0" borderId="0" xfId="0" applyNumberFormat="1" applyFont="1" applyFill="1" applyBorder="1" applyAlignment="1">
      <alignment horizontal="right" vertical="center" wrapText="1" indent="1"/>
    </xf>
    <xf numFmtId="0" fontId="30" fillId="0" borderId="0" xfId="43" applyNumberFormat="1" applyFont="1" applyFill="1" applyBorder="1" applyAlignment="1" applyProtection="1"/>
    <xf numFmtId="0" fontId="11" fillId="0" borderId="0" xfId="0" applyFont="1" applyFill="1" applyAlignment="1">
      <alignment horizontal="left"/>
    </xf>
    <xf numFmtId="0" fontId="29" fillId="0" borderId="0" xfId="0" applyFont="1" applyFill="1"/>
    <xf numFmtId="0" fontId="11" fillId="0" borderId="10" xfId="0" applyFont="1" applyFill="1" applyBorder="1" applyAlignment="1">
      <alignment vertical="center" wrapText="1"/>
    </xf>
    <xf numFmtId="164" fontId="11" fillId="0" borderId="10" xfId="0" applyNumberFormat="1" applyFont="1" applyFill="1" applyBorder="1" applyAlignment="1">
      <alignment horizontal="right" vertical="center"/>
    </xf>
    <xf numFmtId="166" fontId="11" fillId="0" borderId="10" xfId="0" applyNumberFormat="1" applyFont="1" applyFill="1" applyBorder="1" applyAlignment="1">
      <alignment horizontal="right" vertical="center"/>
    </xf>
    <xf numFmtId="0" fontId="14" fillId="0" borderId="10" xfId="0" applyFont="1" applyFill="1" applyBorder="1" applyAlignment="1">
      <alignment vertical="center" wrapText="1"/>
    </xf>
    <xf numFmtId="14" fontId="11" fillId="0" borderId="10" xfId="0" applyNumberFormat="1" applyFont="1" applyFill="1" applyBorder="1" applyAlignment="1">
      <alignment vertical="top" wrapText="1"/>
    </xf>
    <xf numFmtId="49" fontId="24" fillId="0" borderId="11" xfId="0" applyNumberFormat="1" applyFont="1" applyFill="1" applyBorder="1" applyAlignment="1">
      <alignment horizontal="right" vertical="top"/>
    </xf>
    <xf numFmtId="0" fontId="11" fillId="0" borderId="21" xfId="0" applyFont="1" applyFill="1" applyBorder="1" applyAlignment="1">
      <alignment vertical="top" wrapText="1"/>
    </xf>
    <xf numFmtId="164" fontId="11" fillId="0" borderId="11" xfId="0" applyNumberFormat="1" applyFont="1" applyFill="1" applyBorder="1" applyAlignment="1">
      <alignment horizontal="right" vertical="top" wrapText="1" indent="1"/>
    </xf>
    <xf numFmtId="0" fontId="24" fillId="0" borderId="0" xfId="0" applyFont="1"/>
    <xf numFmtId="0" fontId="22" fillId="0" borderId="0" xfId="0" applyNumberFormat="1" applyFont="1" applyFill="1" applyBorder="1" applyAlignment="1" applyProtection="1">
      <alignment horizontal="left"/>
      <protection locked="0"/>
    </xf>
    <xf numFmtId="170" fontId="16" fillId="0" borderId="14" xfId="0" applyNumberFormat="1" applyFont="1" applyFill="1" applyBorder="1" applyAlignment="1">
      <alignment horizontal="right" vertical="top"/>
    </xf>
    <xf numFmtId="0" fontId="15" fillId="0" borderId="0" xfId="0" applyFont="1" applyBorder="1" applyAlignment="1">
      <alignment vertical="top" wrapText="1"/>
    </xf>
    <xf numFmtId="167" fontId="15" fillId="0" borderId="0" xfId="0" applyNumberFormat="1" applyFont="1" applyFill="1" applyBorder="1" applyAlignment="1">
      <alignment horizontal="right" vertical="top" indent="1"/>
    </xf>
    <xf numFmtId="0" fontId="29" fillId="0" borderId="0" xfId="0" applyFont="1"/>
    <xf numFmtId="0" fontId="29" fillId="0" borderId="11" xfId="0" applyFont="1" applyFill="1" applyBorder="1" applyAlignment="1">
      <alignment horizontal="center" wrapText="1"/>
    </xf>
    <xf numFmtId="0" fontId="29" fillId="0" borderId="11" xfId="0" applyFont="1" applyBorder="1" applyAlignment="1">
      <alignment horizontal="center" vertical="center" wrapText="1"/>
    </xf>
    <xf numFmtId="0" fontId="20" fillId="0" borderId="11" xfId="0" applyFont="1" applyBorder="1" applyAlignment="1">
      <alignment horizontal="center" wrapText="1"/>
    </xf>
    <xf numFmtId="0" fontId="20" fillId="0" borderId="0" xfId="0" applyFont="1" applyBorder="1"/>
    <xf numFmtId="0" fontId="20" fillId="0" borderId="0" xfId="0" applyFont="1"/>
    <xf numFmtId="0" fontId="29" fillId="0" borderId="11" xfId="0" applyFont="1" applyFill="1" applyBorder="1" applyAlignment="1">
      <alignment horizontal="center" vertical="top" wrapText="1"/>
    </xf>
    <xf numFmtId="0" fontId="29" fillId="0" borderId="11" xfId="0" applyFont="1" applyBorder="1" applyAlignment="1">
      <alignment horizontal="center" vertical="center"/>
    </xf>
    <xf numFmtId="0" fontId="29" fillId="0" borderId="0" xfId="0" applyFont="1" applyAlignment="1">
      <alignment vertical="center"/>
    </xf>
    <xf numFmtId="164" fontId="11" fillId="0" borderId="21" xfId="0" applyNumberFormat="1" applyFont="1" applyFill="1" applyBorder="1" applyAlignment="1">
      <alignment horizontal="right" vertical="top" wrapText="1" indent="1"/>
    </xf>
    <xf numFmtId="0" fontId="29" fillId="0" borderId="0" xfId="0" applyFont="1" applyBorder="1" applyAlignment="1">
      <alignment vertical="center" wrapText="1"/>
    </xf>
    <xf numFmtId="0" fontId="11" fillId="0" borderId="10" xfId="0" applyFont="1" applyBorder="1" applyAlignment="1">
      <alignment horizontal="left" vertical="top" wrapText="1"/>
    </xf>
    <xf numFmtId="0" fontId="13" fillId="0" borderId="10" xfId="0" applyFont="1" applyBorder="1" applyAlignment="1">
      <alignment horizontal="left" vertical="top" wrapText="1"/>
    </xf>
    <xf numFmtId="0" fontId="11" fillId="0" borderId="15" xfId="0" applyFont="1" applyBorder="1" applyAlignment="1">
      <alignment horizontal="left" vertical="top" wrapText="1"/>
    </xf>
    <xf numFmtId="0" fontId="29" fillId="0" borderId="0" xfId="0" applyFont="1" applyFill="1" applyAlignment="1">
      <alignment horizontal="center" vertical="center"/>
    </xf>
    <xf numFmtId="0" fontId="23" fillId="0" borderId="0" xfId="0" applyFont="1" applyAlignment="1">
      <alignment wrapText="1"/>
    </xf>
    <xf numFmtId="0" fontId="23" fillId="0" borderId="0" xfId="0" applyFont="1" applyBorder="1" applyAlignment="1">
      <alignment vertical="center" wrapText="1"/>
    </xf>
    <xf numFmtId="0" fontId="23" fillId="0" borderId="0" xfId="0" applyFont="1" applyAlignment="1">
      <alignment horizontal="right" wrapText="1"/>
    </xf>
    <xf numFmtId="0" fontId="23" fillId="0" borderId="0" xfId="0" applyFont="1" applyAlignment="1">
      <alignment vertical="center" wrapText="1"/>
    </xf>
    <xf numFmtId="0" fontId="29" fillId="0" borderId="0" xfId="0" applyFont="1" applyAlignment="1">
      <alignment vertical="center" wrapText="1"/>
    </xf>
    <xf numFmtId="0" fontId="38" fillId="0" borderId="0" xfId="0" applyNumberFormat="1" applyFont="1" applyFill="1" applyBorder="1" applyAlignment="1" applyProtection="1">
      <alignment horizontal="left"/>
      <protection locked="0"/>
    </xf>
    <xf numFmtId="0" fontId="29" fillId="0" borderId="0" xfId="0" applyFont="1" applyFill="1" applyBorder="1" applyAlignment="1">
      <alignment vertical="top" wrapText="1"/>
    </xf>
    <xf numFmtId="0" fontId="23" fillId="0" borderId="0" xfId="0" applyFont="1" applyBorder="1" applyAlignment="1">
      <alignment vertical="center"/>
    </xf>
    <xf numFmtId="0" fontId="29" fillId="0" borderId="0" xfId="0" applyFont="1" applyBorder="1" applyAlignment="1">
      <alignment vertical="center"/>
    </xf>
    <xf numFmtId="0" fontId="39" fillId="0" borderId="0" xfId="0" applyFont="1" applyFill="1"/>
    <xf numFmtId="0" fontId="23" fillId="0" borderId="0" xfId="0" applyFont="1" applyFill="1" applyBorder="1" applyAlignment="1">
      <alignment horizontal="right"/>
    </xf>
    <xf numFmtId="49" fontId="29" fillId="0" borderId="22" xfId="0" applyNumberFormat="1" applyFont="1" applyFill="1" applyBorder="1" applyAlignment="1">
      <alignment horizontal="center" vertical="center" wrapText="1"/>
    </xf>
    <xf numFmtId="49" fontId="24" fillId="0" borderId="10" xfId="0" applyNumberFormat="1" applyFont="1" applyFill="1" applyBorder="1" applyAlignment="1">
      <alignment horizontal="left" vertical="center"/>
    </xf>
    <xf numFmtId="49" fontId="11" fillId="0" borderId="10" xfId="0" applyNumberFormat="1" applyFont="1" applyFill="1" applyBorder="1" applyAlignment="1">
      <alignment horizontal="left" vertical="center"/>
    </xf>
    <xf numFmtId="49" fontId="11" fillId="0" borderId="10" xfId="0" applyNumberFormat="1" applyFont="1" applyFill="1" applyBorder="1" applyAlignment="1">
      <alignment horizontal="left" vertical="top"/>
    </xf>
    <xf numFmtId="49" fontId="14" fillId="0" borderId="10" xfId="0" applyNumberFormat="1" applyFont="1" applyFill="1" applyBorder="1" applyAlignment="1">
      <alignment horizontal="left" vertical="top"/>
    </xf>
    <xf numFmtId="49" fontId="24" fillId="0" borderId="10" xfId="0" applyNumberFormat="1" applyFont="1" applyFill="1" applyBorder="1" applyAlignment="1">
      <alignment horizontal="left" vertical="top"/>
    </xf>
    <xf numFmtId="0" fontId="29" fillId="0" borderId="0" xfId="0" applyFont="1" applyAlignment="1">
      <alignment horizontal="center" vertical="center" wrapText="1"/>
    </xf>
    <xf numFmtId="0" fontId="29" fillId="0" borderId="12" xfId="0" applyFont="1" applyBorder="1" applyAlignment="1">
      <alignment horizontal="center" vertical="center"/>
    </xf>
    <xf numFmtId="0" fontId="42" fillId="0" borderId="0" xfId="0" applyFont="1" applyAlignment="1">
      <alignment vertical="center"/>
    </xf>
    <xf numFmtId="0" fontId="42" fillId="0" borderId="0" xfId="0" applyFont="1" applyAlignment="1">
      <alignment horizontal="right" vertical="center"/>
    </xf>
    <xf numFmtId="0" fontId="42" fillId="0" borderId="11" xfId="0" applyFont="1" applyBorder="1" applyAlignment="1">
      <alignment horizontal="center" vertical="center"/>
    </xf>
    <xf numFmtId="0" fontId="43" fillId="0" borderId="12" xfId="0" applyFont="1" applyBorder="1" applyAlignment="1">
      <alignment vertical="center" wrapText="1"/>
    </xf>
    <xf numFmtId="0" fontId="43" fillId="0" borderId="13" xfId="0" applyFont="1" applyBorder="1" applyAlignment="1">
      <alignment vertical="center" wrapText="1"/>
    </xf>
    <xf numFmtId="0" fontId="45" fillId="0" borderId="10" xfId="0" applyFont="1" applyBorder="1" applyAlignment="1">
      <alignment vertical="center" wrapText="1"/>
    </xf>
    <xf numFmtId="0" fontId="45" fillId="0" borderId="14" xfId="0" applyFont="1" applyBorder="1" applyAlignment="1">
      <alignment vertical="center" wrapText="1"/>
    </xf>
    <xf numFmtId="0" fontId="42" fillId="0" borderId="10" xfId="0" applyFont="1" applyBorder="1" applyAlignment="1">
      <alignment vertical="center" wrapText="1"/>
    </xf>
    <xf numFmtId="0" fontId="42" fillId="0" borderId="14" xfId="0" applyFont="1" applyBorder="1" applyAlignment="1">
      <alignment vertical="center" wrapText="1"/>
    </xf>
    <xf numFmtId="0" fontId="45" fillId="0" borderId="17" xfId="0" applyFont="1" applyBorder="1" applyAlignment="1">
      <alignment vertical="center" wrapText="1"/>
    </xf>
    <xf numFmtId="0" fontId="43" fillId="0" borderId="0" xfId="0" applyFont="1" applyAlignment="1">
      <alignment vertical="center"/>
    </xf>
    <xf numFmtId="0" fontId="42" fillId="0" borderId="15" xfId="0" applyFont="1" applyBorder="1" applyAlignment="1">
      <alignment vertical="center" wrapText="1"/>
    </xf>
    <xf numFmtId="0" fontId="42" fillId="0" borderId="16" xfId="0" applyFont="1" applyBorder="1" applyAlignment="1">
      <alignment vertical="center" wrapText="1"/>
    </xf>
    <xf numFmtId="0" fontId="46" fillId="0" borderId="0" xfId="0" applyFont="1" applyAlignment="1">
      <alignment vertical="center"/>
    </xf>
    <xf numFmtId="0" fontId="42" fillId="0" borderId="10" xfId="0" applyFont="1" applyBorder="1" applyAlignment="1">
      <alignment vertical="top" wrapText="1"/>
    </xf>
    <xf numFmtId="0" fontId="42" fillId="0" borderId="10" xfId="0" applyFont="1" applyBorder="1" applyAlignment="1">
      <alignment horizontal="left" vertical="center" wrapText="1"/>
    </xf>
    <xf numFmtId="0" fontId="42" fillId="0" borderId="0" xfId="0" applyFont="1" applyBorder="1" applyAlignment="1">
      <alignment vertical="center" wrapText="1"/>
    </xf>
    <xf numFmtId="169" fontId="3" fillId="0" borderId="0" xfId="44" applyNumberFormat="1" applyFont="1" applyFill="1" applyBorder="1" applyAlignment="1">
      <alignment vertical="top" wrapText="1"/>
    </xf>
    <xf numFmtId="0" fontId="29" fillId="0" borderId="0" xfId="0" applyFont="1" applyBorder="1" applyAlignment="1">
      <alignment horizontal="center" wrapText="1"/>
    </xf>
    <xf numFmtId="0" fontId="29" fillId="0" borderId="0" xfId="0" applyFont="1" applyBorder="1"/>
    <xf numFmtId="0" fontId="12" fillId="0" borderId="0" xfId="0" applyFont="1" applyBorder="1" applyAlignment="1">
      <alignment vertical="top" wrapText="1"/>
    </xf>
    <xf numFmtId="0" fontId="29" fillId="0" borderId="0" xfId="0" applyFont="1" applyBorder="1" applyAlignment="1">
      <alignment horizontal="center"/>
    </xf>
    <xf numFmtId="0" fontId="11" fillId="0" borderId="0" xfId="0" applyFont="1" applyBorder="1" applyAlignment="1">
      <alignment vertical="center" wrapText="1"/>
    </xf>
    <xf numFmtId="0" fontId="11" fillId="0" borderId="13" xfId="0" applyFont="1" applyBorder="1" applyAlignment="1">
      <alignment vertical="top" wrapText="1"/>
    </xf>
    <xf numFmtId="0" fontId="14" fillId="0" borderId="14" xfId="0" applyFont="1" applyBorder="1" applyAlignment="1">
      <alignment vertical="top" wrapText="1"/>
    </xf>
    <xf numFmtId="0" fontId="3" fillId="0" borderId="11" xfId="0" applyFont="1" applyBorder="1" applyAlignment="1">
      <alignment horizontal="center" vertical="center" wrapText="1"/>
    </xf>
    <xf numFmtId="0" fontId="12" fillId="0" borderId="11" xfId="0" applyFont="1" applyFill="1" applyBorder="1" applyAlignment="1">
      <alignment vertical="center" wrapText="1"/>
    </xf>
    <xf numFmtId="0" fontId="11" fillId="0" borderId="11" xfId="0" applyFont="1" applyFill="1" applyBorder="1" applyAlignment="1">
      <alignment vertical="center" wrapText="1"/>
    </xf>
    <xf numFmtId="0" fontId="18" fillId="0" borderId="0" xfId="0" applyFont="1" applyBorder="1" applyAlignment="1">
      <alignment horizontal="left" vertical="center"/>
    </xf>
    <xf numFmtId="49" fontId="24" fillId="0" borderId="0" xfId="0" applyNumberFormat="1" applyFont="1" applyFill="1" applyBorder="1" applyAlignment="1">
      <alignment horizontal="right" vertical="top"/>
    </xf>
    <xf numFmtId="164" fontId="11" fillId="0" borderId="0" xfId="0" applyNumberFormat="1" applyFont="1" applyFill="1" applyBorder="1" applyAlignment="1">
      <alignment horizontal="right" vertical="top"/>
    </xf>
    <xf numFmtId="171" fontId="11" fillId="0" borderId="0" xfId="0" applyNumberFormat="1" applyFont="1" applyFill="1" applyBorder="1" applyAlignment="1">
      <alignment horizontal="right" vertical="top"/>
    </xf>
    <xf numFmtId="0" fontId="49" fillId="0" borderId="0" xfId="0" applyFont="1" applyAlignment="1">
      <alignment vertical="center"/>
    </xf>
    <xf numFmtId="0" fontId="53" fillId="0" borderId="0" xfId="0" applyFont="1" applyAlignment="1">
      <alignment horizontal="center" vertical="center" wrapText="1"/>
    </xf>
    <xf numFmtId="0" fontId="51" fillId="0" borderId="0" xfId="0" applyFont="1" applyAlignment="1">
      <alignment horizontal="left" vertical="center"/>
    </xf>
    <xf numFmtId="0" fontId="50" fillId="0" borderId="0" xfId="0" applyFont="1" applyAlignment="1">
      <alignment horizontal="left" vertical="center"/>
    </xf>
    <xf numFmtId="0" fontId="50" fillId="0" borderId="0" xfId="0" applyFont="1" applyAlignment="1">
      <alignment horizontal="center" vertical="center" wrapText="1"/>
    </xf>
    <xf numFmtId="0" fontId="51" fillId="0" borderId="0" xfId="0" applyFont="1" applyAlignment="1">
      <alignment horizontal="right" vertical="center"/>
    </xf>
    <xf numFmtId="0" fontId="52" fillId="0" borderId="0" xfId="0" applyFont="1" applyAlignment="1">
      <alignment horizontal="center" vertical="center" wrapText="1"/>
    </xf>
    <xf numFmtId="0" fontId="53" fillId="0" borderId="0" xfId="0" applyFont="1" applyAlignment="1">
      <alignment horizontal="center" vertical="center"/>
    </xf>
    <xf numFmtId="0" fontId="50" fillId="0" borderId="0" xfId="0" applyFont="1" applyAlignment="1">
      <alignment horizontal="right" vertical="center"/>
    </xf>
    <xf numFmtId="0" fontId="50" fillId="0" borderId="0" xfId="0" applyFont="1" applyAlignment="1">
      <alignment horizontal="left" wrapText="1"/>
    </xf>
    <xf numFmtId="0" fontId="55" fillId="0" borderId="0" xfId="0" applyFont="1" applyAlignment="1">
      <alignment horizontal="center" vertical="center" wrapText="1"/>
    </xf>
    <xf numFmtId="0" fontId="0" fillId="0" borderId="0" xfId="0" applyAlignment="1">
      <alignment horizontal="center" vertical="center" wrapText="1"/>
    </xf>
    <xf numFmtId="0" fontId="50" fillId="0" borderId="0" xfId="0" applyFont="1" applyAlignment="1">
      <alignment horizontal="center" wrapText="1"/>
    </xf>
    <xf numFmtId="0" fontId="50" fillId="0" borderId="0" xfId="0" applyFont="1" applyAlignment="1">
      <alignment horizontal="right" vertical="center" wrapText="1"/>
    </xf>
    <xf numFmtId="170" fontId="16" fillId="0" borderId="0" xfId="0" applyNumberFormat="1" applyFont="1" applyFill="1" applyBorder="1" applyAlignment="1">
      <alignment horizontal="right" vertical="top"/>
    </xf>
    <xf numFmtId="0" fontId="0" fillId="0" borderId="0" xfId="0" applyAlignment="1">
      <alignment horizontal="right" vertical="center" wrapText="1"/>
    </xf>
    <xf numFmtId="0" fontId="15" fillId="0" borderId="10" xfId="0" applyFont="1" applyFill="1" applyBorder="1" applyAlignment="1">
      <alignment vertical="top" wrapText="1"/>
    </xf>
    <xf numFmtId="0" fontId="57" fillId="0" borderId="12" xfId="0" applyFont="1" applyBorder="1" applyAlignment="1">
      <alignment horizontal="center" vertical="center" wrapText="1"/>
    </xf>
    <xf numFmtId="0" fontId="11" fillId="0" borderId="12" xfId="0" applyFont="1" applyFill="1" applyBorder="1" applyAlignment="1">
      <alignment horizontal="right" vertical="top" wrapText="1" indent="1"/>
    </xf>
    <xf numFmtId="0" fontId="13" fillId="0" borderId="10" xfId="0" applyFont="1" applyFill="1" applyBorder="1" applyAlignment="1">
      <alignment horizontal="right" vertical="top" wrapText="1" indent="1"/>
    </xf>
    <xf numFmtId="0" fontId="11" fillId="0" borderId="10" xfId="0" applyFont="1" applyFill="1" applyBorder="1" applyAlignment="1">
      <alignment horizontal="right" vertical="top" wrapText="1" indent="1"/>
    </xf>
    <xf numFmtId="0" fontId="11" fillId="0" borderId="15" xfId="0" applyFont="1" applyFill="1" applyBorder="1" applyAlignment="1">
      <alignment horizontal="right" vertical="top" wrapText="1" indent="1"/>
    </xf>
    <xf numFmtId="0" fontId="18" fillId="24" borderId="0" xfId="0" applyFont="1" applyFill="1" applyAlignment="1">
      <alignment horizontal="left" vertical="top" wrapText="1"/>
    </xf>
    <xf numFmtId="0" fontId="49" fillId="0" borderId="0" xfId="0" applyFont="1" applyBorder="1"/>
    <xf numFmtId="164" fontId="14" fillId="0" borderId="10" xfId="0" applyNumberFormat="1" applyFont="1" applyFill="1" applyBorder="1" applyAlignment="1">
      <alignment horizontal="right" vertical="center"/>
    </xf>
    <xf numFmtId="166" fontId="14" fillId="0" borderId="10" xfId="0" applyNumberFormat="1" applyFont="1" applyFill="1" applyBorder="1" applyAlignment="1">
      <alignment horizontal="right" vertical="center"/>
    </xf>
    <xf numFmtId="0" fontId="14" fillId="0" borderId="0" xfId="0" applyFont="1" applyFill="1" applyBorder="1" applyAlignment="1">
      <alignment vertical="top" wrapText="1"/>
    </xf>
    <xf numFmtId="0" fontId="14" fillId="0" borderId="15" xfId="0" applyFont="1" applyFill="1" applyBorder="1" applyAlignment="1">
      <alignment vertical="top" wrapText="1"/>
    </xf>
    <xf numFmtId="0" fontId="0" fillId="0" borderId="11" xfId="0" applyBorder="1" applyAlignment="1">
      <alignment horizontal="center" vertical="center" wrapText="1"/>
    </xf>
    <xf numFmtId="0" fontId="29" fillId="0" borderId="0" xfId="0" applyFont="1" applyFill="1" applyBorder="1"/>
    <xf numFmtId="0" fontId="3" fillId="0" borderId="23" xfId="0" applyFont="1" applyBorder="1" applyAlignment="1">
      <alignment horizontal="left" vertical="center" wrapText="1"/>
    </xf>
    <xf numFmtId="0" fontId="13" fillId="0" borderId="0" xfId="0" applyFont="1"/>
    <xf numFmtId="0" fontId="8" fillId="0" borderId="0" xfId="0" applyFont="1" applyFill="1" applyAlignment="1">
      <alignment horizontal="right"/>
    </xf>
    <xf numFmtId="0" fontId="8" fillId="0" borderId="11" xfId="0" applyFont="1" applyBorder="1" applyAlignment="1">
      <alignment horizontal="center" vertical="center" wrapText="1"/>
    </xf>
    <xf numFmtId="0" fontId="0" fillId="0" borderId="0" xfId="0" applyAlignment="1">
      <alignment horizontal="right"/>
    </xf>
    <xf numFmtId="0" fontId="76" fillId="0" borderId="0" xfId="0" applyFont="1" applyAlignment="1">
      <alignment horizontal="center" vertical="center" wrapText="1"/>
    </xf>
    <xf numFmtId="0" fontId="35" fillId="0" borderId="0" xfId="0" applyFont="1" applyFill="1" applyBorder="1" applyAlignment="1">
      <alignment horizontal="center" vertical="top" wrapText="1"/>
    </xf>
    <xf numFmtId="0" fontId="35" fillId="0" borderId="0" xfId="0" applyFont="1" applyBorder="1" applyAlignment="1">
      <alignment horizontal="center" vertical="top" wrapText="1"/>
    </xf>
    <xf numFmtId="0" fontId="3" fillId="0" borderId="11" xfId="0" applyFont="1" applyFill="1" applyBorder="1" applyAlignment="1">
      <alignment horizontal="center" vertical="center" wrapText="1"/>
    </xf>
    <xf numFmtId="0" fontId="35" fillId="0" borderId="11" xfId="0" applyFont="1" applyBorder="1" applyAlignment="1">
      <alignment horizontal="left" vertical="top" wrapText="1"/>
    </xf>
    <xf numFmtId="0" fontId="42" fillId="0" borderId="0" xfId="0" applyFont="1" applyAlignment="1">
      <alignment horizontal="center" vertical="center" wrapText="1"/>
    </xf>
    <xf numFmtId="0" fontId="42" fillId="0" borderId="0" xfId="0" applyFont="1"/>
    <xf numFmtId="170" fontId="35" fillId="0" borderId="11" xfId="0" applyNumberFormat="1" applyFont="1" applyBorder="1" applyAlignment="1">
      <alignment horizontal="center" vertical="center" wrapText="1"/>
    </xf>
    <xf numFmtId="170" fontId="3" fillId="0" borderId="11" xfId="0" applyNumberFormat="1" applyFont="1" applyBorder="1" applyAlignment="1">
      <alignment horizontal="center" vertical="center" wrapText="1"/>
    </xf>
    <xf numFmtId="172" fontId="8" fillId="24" borderId="0" xfId="0" applyNumberFormat="1" applyFont="1" applyFill="1" applyBorder="1" applyAlignment="1">
      <alignment horizontal="right" vertical="top" wrapText="1" indent="1"/>
    </xf>
    <xf numFmtId="0" fontId="8" fillId="24" borderId="0" xfId="0" applyFont="1" applyFill="1"/>
    <xf numFmtId="172" fontId="8" fillId="0" borderId="0" xfId="0" applyNumberFormat="1" applyFont="1"/>
    <xf numFmtId="164" fontId="8" fillId="0" borderId="10" xfId="0" applyNumberFormat="1" applyFont="1" applyFill="1" applyBorder="1" applyAlignment="1">
      <alignment horizontal="right" vertical="center"/>
    </xf>
    <xf numFmtId="166" fontId="8" fillId="0" borderId="10" xfId="0" applyNumberFormat="1" applyFont="1" applyFill="1" applyBorder="1" applyAlignment="1">
      <alignment horizontal="right" vertical="center"/>
    </xf>
    <xf numFmtId="171" fontId="8" fillId="0" borderId="10" xfId="0" applyNumberFormat="1" applyFont="1" applyFill="1" applyBorder="1" applyAlignment="1">
      <alignment horizontal="right" vertical="center"/>
    </xf>
    <xf numFmtId="170" fontId="3" fillId="0" borderId="11" xfId="0" applyNumberFormat="1" applyFont="1" applyBorder="1" applyAlignment="1">
      <alignment horizontal="center" vertical="top" wrapText="1"/>
    </xf>
    <xf numFmtId="4" fontId="35" fillId="0" borderId="11" xfId="0" applyNumberFormat="1" applyFont="1" applyBorder="1" applyAlignment="1">
      <alignment horizontal="center" vertical="center" wrapText="1"/>
    </xf>
    <xf numFmtId="4" fontId="3" fillId="0" borderId="11" xfId="0" applyNumberFormat="1" applyFont="1" applyBorder="1" applyAlignment="1">
      <alignment horizontal="center" vertical="center" wrapText="1"/>
    </xf>
    <xf numFmtId="164" fontId="11" fillId="0" borderId="0" xfId="0" applyNumberFormat="1" applyFont="1" applyBorder="1" applyAlignment="1">
      <alignment vertical="top" wrapText="1"/>
    </xf>
    <xf numFmtId="0" fontId="8" fillId="0" borderId="0" xfId="0" applyFont="1" applyAlignment="1">
      <alignment vertical="center" wrapText="1"/>
    </xf>
    <xf numFmtId="0" fontId="8" fillId="0" borderId="10" xfId="0" applyFont="1" applyFill="1" applyBorder="1" applyAlignment="1">
      <alignment vertical="top" wrapText="1"/>
    </xf>
    <xf numFmtId="0" fontId="8" fillId="0" borderId="0" xfId="0" applyFont="1" applyFill="1" applyBorder="1" applyAlignment="1">
      <alignment vertical="top" wrapText="1"/>
    </xf>
    <xf numFmtId="0" fontId="8" fillId="0" borderId="0" xfId="0" applyFont="1" applyBorder="1" applyAlignment="1">
      <alignment vertical="center" wrapText="1"/>
    </xf>
    <xf numFmtId="0" fontId="13" fillId="0" borderId="11" xfId="0" applyFont="1" applyBorder="1" applyAlignment="1">
      <alignment horizontal="center" vertical="center" wrapText="1"/>
    </xf>
    <xf numFmtId="0" fontId="8" fillId="0" borderId="10" xfId="0" applyFont="1" applyFill="1" applyBorder="1" applyAlignment="1">
      <alignment horizontal="left" vertical="top" wrapText="1" indent="1"/>
    </xf>
    <xf numFmtId="0" fontId="8" fillId="0" borderId="10" xfId="0" applyFont="1" applyFill="1" applyBorder="1" applyAlignment="1">
      <alignment horizontal="right" vertical="top" wrapText="1" indent="1"/>
    </xf>
    <xf numFmtId="0" fontId="8" fillId="0" borderId="10" xfId="0" applyFont="1" applyBorder="1" applyAlignment="1">
      <alignment horizontal="left" vertical="top" wrapText="1"/>
    </xf>
    <xf numFmtId="170" fontId="15" fillId="0" borderId="0" xfId="0" applyNumberFormat="1" applyFont="1"/>
    <xf numFmtId="0" fontId="23" fillId="0" borderId="0" xfId="194" applyFont="1" applyFill="1" applyAlignment="1">
      <alignment horizontal="left"/>
    </xf>
    <xf numFmtId="0" fontId="23" fillId="0" borderId="0" xfId="194" applyFont="1" applyFill="1"/>
    <xf numFmtId="0" fontId="23" fillId="0" borderId="0" xfId="194" applyFont="1" applyFill="1" applyAlignment="1">
      <alignment horizontal="right"/>
    </xf>
    <xf numFmtId="0" fontId="11" fillId="0" borderId="0" xfId="194" applyFont="1" applyFill="1"/>
    <xf numFmtId="0" fontId="8" fillId="0" borderId="0" xfId="194" applyFont="1" applyFill="1"/>
    <xf numFmtId="0" fontId="11" fillId="0" borderId="0" xfId="194" applyFont="1" applyFill="1" applyAlignment="1">
      <alignment horizontal="right"/>
    </xf>
    <xf numFmtId="0" fontId="11" fillId="0" borderId="0" xfId="194" applyFont="1" applyFill="1" applyAlignment="1">
      <alignment vertical="top"/>
    </xf>
    <xf numFmtId="0" fontId="11" fillId="0" borderId="20" xfId="194" applyFont="1" applyFill="1" applyBorder="1" applyAlignment="1">
      <alignment vertical="top" wrapText="1"/>
    </xf>
    <xf numFmtId="0" fontId="8" fillId="0" borderId="20" xfId="194" applyFont="1" applyFill="1" applyBorder="1" applyAlignment="1">
      <alignment horizontal="right" vertical="top" wrapText="1"/>
    </xf>
    <xf numFmtId="9" fontId="8" fillId="0" borderId="12" xfId="139" applyFont="1" applyFill="1" applyBorder="1" applyAlignment="1">
      <alignment horizontal="center" vertical="center" wrapText="1"/>
    </xf>
    <xf numFmtId="0" fontId="8" fillId="0" borderId="0" xfId="194" applyFont="1" applyFill="1" applyAlignment="1">
      <alignment horizontal="center" vertical="center"/>
    </xf>
    <xf numFmtId="0" fontId="29" fillId="0" borderId="11" xfId="194" applyFont="1" applyFill="1" applyBorder="1" applyAlignment="1">
      <alignment horizontal="center" vertical="center"/>
    </xf>
    <xf numFmtId="0" fontId="29" fillId="0" borderId="0" xfId="194" applyFont="1" applyFill="1" applyAlignment="1">
      <alignment horizontal="center" vertical="center"/>
    </xf>
    <xf numFmtId="0" fontId="11" fillId="0" borderId="10" xfId="194" applyFont="1" applyFill="1" applyBorder="1" applyAlignment="1">
      <alignment horizontal="left" indent="1"/>
    </xf>
    <xf numFmtId="164" fontId="11" fillId="0" borderId="10" xfId="194" applyNumberFormat="1" applyFont="1" applyFill="1" applyBorder="1" applyAlignment="1">
      <alignment horizontal="center"/>
    </xf>
    <xf numFmtId="166" fontId="11" fillId="0" borderId="10" xfId="194" applyNumberFormat="1" applyFont="1" applyFill="1" applyBorder="1" applyAlignment="1">
      <alignment horizontal="center"/>
    </xf>
    <xf numFmtId="0" fontId="8" fillId="0" borderId="10" xfId="194" applyFont="1" applyFill="1" applyBorder="1" applyAlignment="1">
      <alignment horizontal="left" indent="1"/>
    </xf>
    <xf numFmtId="164" fontId="8" fillId="0" borderId="10" xfId="139" applyNumberFormat="1" applyFont="1" applyFill="1" applyBorder="1" applyAlignment="1">
      <alignment vertical="top"/>
    </xf>
    <xf numFmtId="166" fontId="8" fillId="0" borderId="0" xfId="139" applyNumberFormat="1" applyFont="1" applyFill="1" applyBorder="1" applyAlignment="1">
      <alignment vertical="top"/>
    </xf>
    <xf numFmtId="0" fontId="8" fillId="0" borderId="10" xfId="194" applyFont="1" applyFill="1" applyBorder="1" applyAlignment="1">
      <alignment horizontal="left" vertical="top" wrapText="1" indent="1"/>
    </xf>
    <xf numFmtId="0" fontId="14" fillId="0" borderId="10" xfId="194" applyFont="1" applyFill="1" applyBorder="1" applyAlignment="1">
      <alignment horizontal="left" vertical="top" indent="1"/>
    </xf>
    <xf numFmtId="164" fontId="11" fillId="0" borderId="10" xfId="194" applyNumberFormat="1" applyFont="1" applyFill="1" applyBorder="1" applyAlignment="1">
      <alignment vertical="top"/>
    </xf>
    <xf numFmtId="166" fontId="11" fillId="0" borderId="0" xfId="139" applyNumberFormat="1" applyFont="1" applyFill="1" applyBorder="1" applyAlignment="1">
      <alignment vertical="top"/>
    </xf>
    <xf numFmtId="0" fontId="8" fillId="0" borderId="10" xfId="194" applyFont="1" applyFill="1" applyBorder="1" applyAlignment="1">
      <alignment horizontal="left" vertical="top" indent="1"/>
    </xf>
    <xf numFmtId="0" fontId="11" fillId="0" borderId="15" xfId="194" applyFont="1" applyFill="1" applyBorder="1" applyAlignment="1">
      <alignment horizontal="left" vertical="top" indent="1"/>
    </xf>
    <xf numFmtId="164" fontId="11" fillId="0" borderId="15" xfId="194" applyNumberFormat="1" applyFont="1" applyFill="1" applyBorder="1" applyAlignment="1">
      <alignment vertical="top"/>
    </xf>
    <xf numFmtId="166" fontId="11" fillId="0" borderId="15" xfId="194" applyNumberFormat="1" applyFont="1" applyFill="1" applyBorder="1" applyAlignment="1">
      <alignment vertical="top"/>
    </xf>
    <xf numFmtId="0" fontId="11" fillId="0" borderId="0" xfId="194" applyFont="1" applyFill="1" applyBorder="1" applyAlignment="1">
      <alignment horizontal="left" vertical="top" indent="1"/>
    </xf>
    <xf numFmtId="164" fontId="11" fillId="0" borderId="0" xfId="194" applyNumberFormat="1" applyFont="1" applyFill="1" applyBorder="1" applyAlignment="1">
      <alignment horizontal="center"/>
    </xf>
    <xf numFmtId="166" fontId="11" fillId="0" borderId="0" xfId="194" applyNumberFormat="1" applyFont="1" applyFill="1" applyBorder="1" applyAlignment="1">
      <alignment vertical="top"/>
    </xf>
    <xf numFmtId="0" fontId="37" fillId="0" borderId="0" xfId="194" applyNumberFormat="1" applyFont="1" applyFill="1" applyBorder="1" applyAlignment="1" applyProtection="1">
      <alignment horizontal="left"/>
      <protection locked="0"/>
    </xf>
    <xf numFmtId="0" fontId="29" fillId="0" borderId="0" xfId="194" applyFont="1" applyFill="1"/>
    <xf numFmtId="0" fontId="19" fillId="0" borderId="0" xfId="194" applyNumberFormat="1" applyFont="1" applyFill="1" applyBorder="1" applyAlignment="1" applyProtection="1">
      <alignment horizontal="left"/>
      <protection locked="0"/>
    </xf>
    <xf numFmtId="0" fontId="17" fillId="0" borderId="0" xfId="194" applyNumberFormat="1" applyFont="1" applyFill="1" applyBorder="1" applyAlignment="1" applyProtection="1">
      <alignment horizontal="left"/>
      <protection locked="0"/>
    </xf>
    <xf numFmtId="0" fontId="29" fillId="0" borderId="0" xfId="194" applyFont="1" applyFill="1" applyAlignment="1">
      <alignment wrapText="1"/>
    </xf>
    <xf numFmtId="0" fontId="8" fillId="0" borderId="0" xfId="194" applyFont="1" applyFill="1" applyBorder="1"/>
    <xf numFmtId="172" fontId="8" fillId="0" borderId="10" xfId="0" applyNumberFormat="1" applyFont="1" applyFill="1" applyBorder="1" applyAlignment="1">
      <alignment horizontal="right" vertical="top" wrapText="1" indent="1"/>
    </xf>
    <xf numFmtId="0" fontId="15" fillId="0" borderId="11" xfId="0" applyFont="1" applyBorder="1" applyAlignment="1">
      <alignment horizontal="center" vertical="center" wrapText="1"/>
    </xf>
    <xf numFmtId="0" fontId="8" fillId="0" borderId="0" xfId="0" applyFont="1" applyFill="1"/>
    <xf numFmtId="0" fontId="8" fillId="0" borderId="11" xfId="0" applyFont="1" applyFill="1" applyBorder="1" applyAlignment="1">
      <alignment horizontal="center" vertical="center" wrapText="1"/>
    </xf>
    <xf numFmtId="172" fontId="11" fillId="0" borderId="15" xfId="0" applyNumberFormat="1" applyFont="1" applyFill="1" applyBorder="1" applyAlignment="1">
      <alignment horizontal="right" vertical="top" wrapText="1" indent="1"/>
    </xf>
    <xf numFmtId="172" fontId="11" fillId="0" borderId="0" xfId="0" applyNumberFormat="1" applyFont="1" applyFill="1" applyBorder="1" applyAlignment="1">
      <alignment horizontal="right" vertical="top" wrapText="1" indent="1"/>
    </xf>
    <xf numFmtId="164" fontId="17" fillId="0" borderId="0" xfId="0" applyNumberFormat="1" applyFont="1" applyFill="1" applyBorder="1" applyAlignment="1" applyProtection="1"/>
    <xf numFmtId="0" fontId="8" fillId="0" borderId="0" xfId="0" applyFont="1" applyBorder="1"/>
    <xf numFmtId="0" fontId="8" fillId="0" borderId="0" xfId="0" applyFont="1" applyFill="1" applyBorder="1"/>
    <xf numFmtId="164" fontId="11" fillId="0" borderId="0" xfId="0" applyNumberFormat="1" applyFont="1" applyFill="1" applyBorder="1" applyAlignment="1">
      <alignment horizontal="left" vertical="top" wrapText="1" indent="2"/>
    </xf>
    <xf numFmtId="172" fontId="8" fillId="0" borderId="0" xfId="0" applyNumberFormat="1" applyFont="1" applyFill="1" applyBorder="1" applyAlignment="1">
      <alignment horizontal="right" vertical="top" wrapText="1" indent="1"/>
    </xf>
    <xf numFmtId="169" fontId="8" fillId="0" borderId="0" xfId="0" applyNumberFormat="1" applyFont="1" applyFill="1" applyBorder="1" applyAlignment="1">
      <alignment horizontal="left" vertical="top" wrapText="1" indent="1"/>
    </xf>
    <xf numFmtId="0" fontId="8" fillId="0" borderId="0" xfId="0" applyFont="1" applyAlignment="1">
      <alignment horizontal="right" vertical="top"/>
    </xf>
    <xf numFmtId="169" fontId="8" fillId="0" borderId="0" xfId="0" applyNumberFormat="1" applyFont="1" applyFill="1" applyBorder="1" applyAlignment="1">
      <alignment vertical="top" wrapText="1"/>
    </xf>
    <xf numFmtId="0" fontId="8" fillId="0" borderId="0" xfId="0" applyFont="1" applyBorder="1" applyAlignment="1">
      <alignment horizontal="right" vertical="top"/>
    </xf>
    <xf numFmtId="0" fontId="8" fillId="0" borderId="0" xfId="0" applyFont="1" applyFill="1" applyBorder="1" applyAlignment="1">
      <alignment horizontal="right" vertical="top"/>
    </xf>
    <xf numFmtId="0" fontId="27" fillId="0" borderId="0" xfId="0" applyFont="1" applyBorder="1" applyAlignment="1">
      <alignment horizontal="center" vertical="center" wrapText="1"/>
    </xf>
    <xf numFmtId="3" fontId="15" fillId="0" borderId="0" xfId="0" applyNumberFormat="1" applyFont="1" applyFill="1" applyAlignment="1">
      <alignment horizontal="right"/>
    </xf>
    <xf numFmtId="0" fontId="11" fillId="0" borderId="0" xfId="0" applyFont="1" applyBorder="1" applyAlignment="1"/>
    <xf numFmtId="164" fontId="11" fillId="0" borderId="10" xfId="0" applyNumberFormat="1" applyFont="1" applyFill="1" applyBorder="1" applyAlignment="1">
      <alignment horizontal="right" vertical="top" wrapText="1" indent="1"/>
    </xf>
    <xf numFmtId="0" fontId="23" fillId="0" borderId="0" xfId="0" applyFont="1" applyFill="1"/>
    <xf numFmtId="0" fontId="29" fillId="0" borderId="11" xfId="0" applyFont="1" applyFill="1" applyBorder="1" applyAlignment="1">
      <alignment horizontal="center" vertical="center" wrapText="1"/>
    </xf>
    <xf numFmtId="0" fontId="20" fillId="0" borderId="11" xfId="0" applyFont="1" applyFill="1" applyBorder="1" applyAlignment="1">
      <alignment horizontal="center"/>
    </xf>
    <xf numFmtId="0" fontId="29" fillId="0" borderId="11" xfId="0" applyFont="1" applyBorder="1" applyAlignment="1">
      <alignment horizontal="center" wrapText="1"/>
    </xf>
    <xf numFmtId="0" fontId="23" fillId="0" borderId="0" xfId="0" applyFont="1" applyAlignment="1">
      <alignment horizontal="right"/>
    </xf>
    <xf numFmtId="172" fontId="11" fillId="0" borderId="11" xfId="0" applyNumberFormat="1" applyFont="1" applyFill="1" applyBorder="1" applyAlignment="1">
      <alignment horizontal="right" vertical="top" wrapText="1" indent="1"/>
    </xf>
    <xf numFmtId="169" fontId="3" fillId="0" borderId="0" xfId="0" applyNumberFormat="1" applyFont="1" applyFill="1" applyBorder="1" applyAlignment="1">
      <alignment horizontal="left" vertical="top" wrapText="1" indent="1"/>
    </xf>
    <xf numFmtId="169" fontId="11" fillId="0" borderId="0" xfId="0" applyNumberFormat="1" applyFont="1" applyFill="1" applyBorder="1" applyAlignment="1">
      <alignment vertical="center" wrapText="1"/>
    </xf>
    <xf numFmtId="170" fontId="28" fillId="0" borderId="0" xfId="0" applyNumberFormat="1" applyFont="1" applyFill="1" applyBorder="1" applyAlignment="1">
      <alignment horizontal="right" vertical="top"/>
    </xf>
    <xf numFmtId="3" fontId="11" fillId="0" borderId="0" xfId="0" applyNumberFormat="1" applyFont="1" applyFill="1" applyBorder="1" applyAlignment="1">
      <alignment horizontal="right" vertical="center" wrapText="1" indent="1"/>
    </xf>
    <xf numFmtId="169" fontId="3" fillId="0" borderId="0" xfId="46" applyNumberFormat="1" applyFont="1" applyFill="1" applyBorder="1" applyAlignment="1">
      <alignment vertical="top" wrapText="1"/>
    </xf>
    <xf numFmtId="172" fontId="3" fillId="0" borderId="0" xfId="0" applyNumberFormat="1" applyFont="1" applyFill="1" applyBorder="1" applyAlignment="1">
      <alignment horizontal="right" vertical="top" wrapText="1" indent="1"/>
    </xf>
    <xf numFmtId="169" fontId="3" fillId="0" borderId="0" xfId="0" applyNumberFormat="1" applyFont="1" applyFill="1" applyBorder="1" applyAlignment="1">
      <alignment vertical="top" wrapText="1"/>
    </xf>
    <xf numFmtId="0" fontId="57" fillId="0" borderId="12" xfId="0" applyFont="1" applyBorder="1" applyAlignment="1">
      <alignment horizontal="center" vertical="center" wrapText="1"/>
    </xf>
    <xf numFmtId="0" fontId="11" fillId="0" borderId="0" xfId="0" applyFont="1" applyFill="1" applyBorder="1"/>
    <xf numFmtId="173" fontId="11" fillId="0" borderId="15" xfId="0" applyNumberFormat="1" applyFont="1" applyFill="1" applyBorder="1" applyAlignment="1">
      <alignment horizontal="right" vertical="top" wrapText="1" indent="1"/>
    </xf>
    <xf numFmtId="164" fontId="14" fillId="0" borderId="10" xfId="0" applyNumberFormat="1" applyFont="1" applyFill="1" applyBorder="1" applyAlignment="1">
      <alignment horizontal="right" vertical="top" wrapText="1" indent="1"/>
    </xf>
    <xf numFmtId="164" fontId="3" fillId="0" borderId="10" xfId="0" applyNumberFormat="1" applyFont="1" applyFill="1" applyBorder="1" applyAlignment="1">
      <alignment horizontal="right" vertical="top" wrapText="1"/>
    </xf>
    <xf numFmtId="168" fontId="3" fillId="0" borderId="10" xfId="0" applyNumberFormat="1" applyFont="1" applyFill="1" applyBorder="1" applyAlignment="1">
      <alignment horizontal="right" vertical="top" wrapText="1"/>
    </xf>
    <xf numFmtId="169" fontId="35" fillId="0" borderId="10" xfId="0" applyNumberFormat="1" applyFont="1" applyFill="1" applyBorder="1" applyAlignment="1">
      <alignment horizontal="right" vertical="top" wrapText="1"/>
    </xf>
    <xf numFmtId="0" fontId="8" fillId="0" borderId="0" xfId="0" applyFont="1" applyAlignment="1">
      <alignment horizontal="right"/>
    </xf>
    <xf numFmtId="0" fontId="8" fillId="0" borderId="11" xfId="0" applyFont="1" applyBorder="1" applyAlignment="1">
      <alignment horizontal="center" vertical="top"/>
    </xf>
    <xf numFmtId="0" fontId="54" fillId="26" borderId="0" xfId="0" applyFont="1" applyFill="1" applyAlignment="1"/>
    <xf numFmtId="0" fontId="50" fillId="26" borderId="0" xfId="0" applyFont="1" applyFill="1" applyAlignment="1">
      <alignment horizontal="right"/>
    </xf>
    <xf numFmtId="0" fontId="50" fillId="26" borderId="0" xfId="0" applyFont="1" applyFill="1"/>
    <xf numFmtId="0" fontId="55" fillId="26" borderId="0" xfId="0" applyFont="1" applyFill="1"/>
    <xf numFmtId="49" fontId="50" fillId="26" borderId="0" xfId="0" applyNumberFormat="1" applyFont="1" applyFill="1"/>
    <xf numFmtId="0" fontId="81" fillId="26" borderId="0" xfId="0" applyFont="1" applyFill="1"/>
    <xf numFmtId="0" fontId="50" fillId="26" borderId="0" xfId="0" applyFont="1" applyFill="1" applyAlignment="1">
      <alignment vertical="center"/>
    </xf>
    <xf numFmtId="0" fontId="50" fillId="26" borderId="0" xfId="0" applyFont="1" applyFill="1" applyAlignment="1">
      <alignment horizontal="right" vertical="center" indent="1"/>
    </xf>
    <xf numFmtId="0" fontId="50" fillId="26" borderId="0" xfId="0" applyFont="1" applyFill="1" applyAlignment="1">
      <alignment horizontal="right" vertical="center"/>
    </xf>
    <xf numFmtId="0" fontId="50" fillId="26" borderId="0" xfId="0" applyFont="1" applyFill="1" applyAlignment="1">
      <alignment horizontal="center" vertical="center"/>
    </xf>
    <xf numFmtId="0" fontId="50" fillId="26" borderId="11" xfId="0" applyFont="1" applyFill="1" applyBorder="1" applyAlignment="1">
      <alignment horizontal="center" vertical="center"/>
    </xf>
    <xf numFmtId="0" fontId="82" fillId="26" borderId="12" xfId="0" applyFont="1" applyFill="1" applyBorder="1" applyAlignment="1">
      <alignment vertical="center" wrapText="1"/>
    </xf>
    <xf numFmtId="0" fontId="82" fillId="26" borderId="10" xfId="0" applyFont="1" applyFill="1" applyBorder="1" applyAlignment="1">
      <alignment vertical="center" wrapText="1"/>
    </xf>
    <xf numFmtId="0" fontId="83" fillId="26" borderId="10" xfId="0" applyFont="1" applyFill="1" applyBorder="1" applyAlignment="1">
      <alignment vertical="center" wrapText="1"/>
    </xf>
    <xf numFmtId="170" fontId="82" fillId="0" borderId="12" xfId="0" applyNumberFormat="1" applyFont="1" applyBorder="1" applyAlignment="1">
      <alignment vertical="center" wrapText="1"/>
    </xf>
    <xf numFmtId="0" fontId="83" fillId="26" borderId="0" xfId="0" applyFont="1" applyFill="1" applyAlignment="1">
      <alignment vertical="center"/>
    </xf>
    <xf numFmtId="170" fontId="82" fillId="0" borderId="10" xfId="0" applyNumberFormat="1" applyFont="1" applyBorder="1" applyAlignment="1">
      <alignment vertical="center" wrapText="1"/>
    </xf>
    <xf numFmtId="0" fontId="82" fillId="26" borderId="0" xfId="0" applyFont="1" applyFill="1" applyAlignment="1">
      <alignment vertical="center"/>
    </xf>
    <xf numFmtId="170" fontId="83" fillId="0" borderId="10" xfId="0" applyNumberFormat="1" applyFont="1" applyBorder="1" applyAlignment="1">
      <alignment vertical="center" wrapText="1"/>
    </xf>
    <xf numFmtId="170" fontId="83" fillId="26" borderId="10" xfId="0" applyNumberFormat="1" applyFont="1" applyFill="1" applyBorder="1" applyAlignment="1">
      <alignment horizontal="right" vertical="center" indent="1"/>
    </xf>
    <xf numFmtId="170" fontId="83" fillId="26" borderId="0" xfId="0" applyNumberFormat="1" applyFont="1" applyFill="1" applyAlignment="1">
      <alignment vertical="center"/>
    </xf>
    <xf numFmtId="170" fontId="82" fillId="26" borderId="10" xfId="0" applyNumberFormat="1" applyFont="1" applyFill="1" applyBorder="1" applyAlignment="1">
      <alignment vertical="center" wrapText="1"/>
    </xf>
    <xf numFmtId="170" fontId="83" fillId="26" borderId="15" xfId="0" applyNumberFormat="1" applyFont="1" applyFill="1" applyBorder="1" applyAlignment="1">
      <alignment horizontal="right" vertical="center" indent="1"/>
    </xf>
    <xf numFmtId="170" fontId="82" fillId="26" borderId="15" xfId="0" applyNumberFormat="1" applyFont="1" applyFill="1" applyBorder="1" applyAlignment="1">
      <alignment vertical="center" wrapText="1"/>
    </xf>
    <xf numFmtId="170" fontId="82" fillId="26" borderId="10" xfId="0" applyNumberFormat="1" applyFont="1" applyFill="1" applyBorder="1" applyAlignment="1">
      <alignment vertical="center"/>
    </xf>
    <xf numFmtId="167" fontId="15" fillId="0" borderId="16" xfId="0" applyNumberFormat="1" applyFont="1" applyFill="1" applyBorder="1" applyAlignment="1">
      <alignment horizontal="right" vertical="top" indent="1"/>
    </xf>
    <xf numFmtId="178" fontId="11" fillId="27" borderId="26" xfId="0" applyNumberFormat="1" applyFont="1" applyFill="1" applyBorder="1" applyAlignment="1">
      <alignment horizontal="right" vertical="center"/>
    </xf>
    <xf numFmtId="178" fontId="14" fillId="27" borderId="26" xfId="0" applyNumberFormat="1" applyFont="1" applyFill="1" applyBorder="1" applyAlignment="1">
      <alignment horizontal="right" vertical="center"/>
    </xf>
    <xf numFmtId="178" fontId="8" fillId="27" borderId="26" xfId="0" applyNumberFormat="1" applyFont="1" applyFill="1" applyBorder="1" applyAlignment="1">
      <alignment horizontal="right" vertical="center"/>
    </xf>
    <xf numFmtId="178" fontId="12" fillId="27" borderId="26" xfId="0" applyNumberFormat="1" applyFont="1" applyFill="1" applyBorder="1" applyAlignment="1">
      <alignment horizontal="right" vertical="center"/>
    </xf>
    <xf numFmtId="178" fontId="8" fillId="27" borderId="27" xfId="0" applyNumberFormat="1" applyFont="1" applyFill="1" applyBorder="1" applyAlignment="1">
      <alignment horizontal="right" vertical="center"/>
    </xf>
    <xf numFmtId="164" fontId="8" fillId="25" borderId="10" xfId="195" applyNumberFormat="1" applyFont="1" applyFill="1" applyBorder="1" applyAlignment="1" applyProtection="1">
      <alignment horizontal="right" vertical="center"/>
    </xf>
    <xf numFmtId="164" fontId="11" fillId="0" borderId="12" xfId="0" applyNumberFormat="1" applyFont="1" applyFill="1" applyBorder="1" applyAlignment="1">
      <alignment horizontal="right" vertical="center" wrapText="1"/>
    </xf>
    <xf numFmtId="164" fontId="14" fillId="0" borderId="10" xfId="0" applyNumberFormat="1" applyFont="1" applyFill="1" applyBorder="1" applyAlignment="1">
      <alignment horizontal="right" vertical="center" wrapText="1"/>
    </xf>
    <xf numFmtId="164" fontId="8" fillId="0" borderId="10" xfId="0" applyNumberFormat="1" applyFont="1" applyFill="1" applyBorder="1" applyAlignment="1">
      <alignment horizontal="right" vertical="center" wrapText="1"/>
    </xf>
    <xf numFmtId="169" fontId="11" fillId="0" borderId="10" xfId="0" applyNumberFormat="1" applyFont="1" applyFill="1" applyBorder="1" applyAlignment="1">
      <alignment horizontal="right" vertical="center" wrapText="1"/>
    </xf>
    <xf numFmtId="164" fontId="11" fillId="0" borderId="10" xfId="0" applyNumberFormat="1" applyFont="1" applyFill="1" applyBorder="1" applyAlignment="1">
      <alignment horizontal="right" vertical="center" wrapText="1"/>
    </xf>
    <xf numFmtId="169" fontId="12" fillId="25" borderId="10" xfId="0" applyNumberFormat="1" applyFont="1" applyFill="1" applyBorder="1" applyAlignment="1">
      <alignment horizontal="right" vertical="center" wrapText="1"/>
    </xf>
    <xf numFmtId="169" fontId="8" fillId="25" borderId="10" xfId="0" applyNumberFormat="1" applyFont="1" applyFill="1" applyBorder="1" applyAlignment="1">
      <alignment horizontal="right" vertical="center" wrapText="1"/>
    </xf>
    <xf numFmtId="169" fontId="8" fillId="25" borderId="15" xfId="0" applyNumberFormat="1" applyFont="1" applyFill="1" applyBorder="1" applyAlignment="1">
      <alignment horizontal="right" vertical="center" wrapText="1"/>
    </xf>
    <xf numFmtId="0" fontId="84" fillId="28" borderId="0" xfId="0" applyFont="1" applyFill="1" applyAlignment="1">
      <alignment horizontal="left"/>
    </xf>
    <xf numFmtId="164" fontId="35" fillId="0" borderId="12" xfId="0" applyNumberFormat="1" applyFont="1" applyFill="1" applyBorder="1" applyAlignment="1">
      <alignment horizontal="right" vertical="top" wrapText="1"/>
    </xf>
    <xf numFmtId="168" fontId="35" fillId="0" borderId="10" xfId="0" applyNumberFormat="1" applyFont="1" applyFill="1" applyBorder="1" applyAlignment="1">
      <alignment horizontal="right" vertical="top" wrapText="1"/>
    </xf>
    <xf numFmtId="164" fontId="36" fillId="0" borderId="10" xfId="0" applyNumberFormat="1" applyFont="1" applyFill="1" applyBorder="1" applyAlignment="1">
      <alignment horizontal="right" vertical="top" wrapText="1"/>
    </xf>
    <xf numFmtId="168" fontId="36" fillId="0" borderId="10" xfId="0" applyNumberFormat="1" applyFont="1" applyFill="1" applyBorder="1" applyAlignment="1">
      <alignment horizontal="right" vertical="top" wrapText="1"/>
    </xf>
    <xf numFmtId="168" fontId="0" fillId="0" borderId="10" xfId="0" applyNumberFormat="1" applyFont="1" applyFill="1" applyBorder="1" applyAlignment="1">
      <alignment horizontal="right" vertical="top" wrapText="1"/>
    </xf>
    <xf numFmtId="166" fontId="14" fillId="0" borderId="10" xfId="0" applyNumberFormat="1" applyFont="1" applyFill="1" applyBorder="1" applyAlignment="1">
      <alignment horizontal="right" vertical="top" wrapText="1"/>
    </xf>
    <xf numFmtId="166" fontId="11" fillId="0" borderId="10" xfId="0" applyNumberFormat="1" applyFont="1" applyFill="1" applyBorder="1" applyAlignment="1">
      <alignment horizontal="right" vertical="top" wrapText="1"/>
    </xf>
    <xf numFmtId="164" fontId="47" fillId="0" borderId="10" xfId="0" applyNumberFormat="1" applyFont="1" applyFill="1" applyBorder="1" applyAlignment="1">
      <alignment horizontal="right" vertical="top" wrapText="1"/>
    </xf>
    <xf numFmtId="168" fontId="36" fillId="0" borderId="17" xfId="0" applyNumberFormat="1" applyFont="1" applyFill="1" applyBorder="1" applyAlignment="1">
      <alignment horizontal="right" vertical="top" wrapText="1"/>
    </xf>
    <xf numFmtId="172" fontId="35" fillId="0" borderId="10" xfId="0" applyNumberFormat="1" applyFont="1" applyFill="1" applyBorder="1" applyAlignment="1">
      <alignment horizontal="right" vertical="top" wrapText="1"/>
    </xf>
    <xf numFmtId="172" fontId="11" fillId="0" borderId="15" xfId="0" applyNumberFormat="1" applyFont="1" applyFill="1" applyBorder="1" applyAlignment="1">
      <alignment horizontal="right" vertical="top" wrapText="1"/>
    </xf>
    <xf numFmtId="168" fontId="35" fillId="0" borderId="15" xfId="0" applyNumberFormat="1" applyFont="1" applyFill="1" applyBorder="1" applyAlignment="1">
      <alignment horizontal="right" vertical="top" wrapText="1"/>
    </xf>
    <xf numFmtId="172" fontId="35" fillId="0" borderId="15" xfId="0" applyNumberFormat="1" applyFont="1" applyFill="1" applyBorder="1" applyAlignment="1">
      <alignment horizontal="right" vertical="top" wrapText="1"/>
    </xf>
    <xf numFmtId="49" fontId="91" fillId="28" borderId="31" xfId="0" applyNumberFormat="1" applyFont="1" applyFill="1" applyBorder="1" applyAlignment="1">
      <alignment horizontal="center" vertical="center"/>
    </xf>
    <xf numFmtId="0" fontId="92" fillId="28" borderId="28" xfId="0" applyFont="1" applyFill="1" applyBorder="1" applyAlignment="1">
      <alignment horizontal="left" vertical="center" wrapText="1"/>
    </xf>
    <xf numFmtId="178" fontId="92" fillId="28" borderId="28" xfId="0" applyNumberFormat="1" applyFont="1" applyFill="1" applyBorder="1" applyAlignment="1">
      <alignment horizontal="right" vertical="center"/>
    </xf>
    <xf numFmtId="49" fontId="90" fillId="28" borderId="28" xfId="0" applyNumberFormat="1" applyFont="1" applyFill="1" applyBorder="1" applyAlignment="1">
      <alignment horizontal="left" vertical="top" wrapText="1"/>
    </xf>
    <xf numFmtId="178" fontId="90" fillId="28" borderId="30" xfId="0" applyNumberFormat="1" applyFont="1" applyFill="1" applyBorder="1" applyAlignment="1">
      <alignment horizontal="right" vertical="center"/>
    </xf>
    <xf numFmtId="178" fontId="90" fillId="28" borderId="28" xfId="0" applyNumberFormat="1" applyFont="1" applyFill="1" applyBorder="1" applyAlignment="1">
      <alignment horizontal="right" vertical="center"/>
    </xf>
    <xf numFmtId="49" fontId="90" fillId="28" borderId="28" xfId="0" applyNumberFormat="1" applyFont="1" applyFill="1" applyBorder="1" applyAlignment="1">
      <alignment horizontal="left" vertical="center" wrapText="1"/>
    </xf>
    <xf numFmtId="49" fontId="92" fillId="28" borderId="28" xfId="0" applyNumberFormat="1" applyFont="1" applyFill="1" applyBorder="1" applyAlignment="1">
      <alignment horizontal="left" vertical="center" wrapText="1"/>
    </xf>
    <xf numFmtId="49" fontId="86" fillId="28" borderId="28" xfId="0" applyNumberFormat="1" applyFont="1" applyFill="1" applyBorder="1" applyAlignment="1">
      <alignment horizontal="left" vertical="top" wrapText="1"/>
    </xf>
    <xf numFmtId="178" fontId="90" fillId="28" borderId="0" xfId="0" applyNumberFormat="1" applyFont="1" applyFill="1" applyAlignment="1">
      <alignment horizontal="right" vertical="center"/>
    </xf>
    <xf numFmtId="49" fontId="86" fillId="28" borderId="28" xfId="0" applyNumberFormat="1" applyFont="1" applyFill="1" applyBorder="1" applyAlignment="1">
      <alignment horizontal="right" vertical="center"/>
    </xf>
    <xf numFmtId="49" fontId="93" fillId="28" borderId="28" xfId="0" applyNumberFormat="1" applyFont="1" applyFill="1" applyBorder="1" applyAlignment="1">
      <alignment horizontal="left" vertical="top" wrapText="1"/>
    </xf>
    <xf numFmtId="178" fontId="93" fillId="28" borderId="28" xfId="0" applyNumberFormat="1" applyFont="1" applyFill="1" applyBorder="1" applyAlignment="1">
      <alignment horizontal="right" vertical="center"/>
    </xf>
    <xf numFmtId="49" fontId="93" fillId="28" borderId="28" xfId="0" applyNumberFormat="1" applyFont="1" applyFill="1" applyBorder="1" applyAlignment="1">
      <alignment horizontal="left" vertical="center" wrapText="1"/>
    </xf>
    <xf numFmtId="49" fontId="90" fillId="28" borderId="28" xfId="0" applyNumberFormat="1" applyFont="1" applyFill="1" applyBorder="1" applyAlignment="1">
      <alignment horizontal="left" vertical="center"/>
    </xf>
    <xf numFmtId="49" fontId="94" fillId="28" borderId="28" xfId="0" applyNumberFormat="1" applyFont="1" applyFill="1" applyBorder="1" applyAlignment="1">
      <alignment horizontal="right" vertical="center"/>
    </xf>
    <xf numFmtId="49" fontId="90" fillId="28" borderId="29" xfId="0" applyNumberFormat="1" applyFont="1" applyFill="1" applyBorder="1" applyAlignment="1">
      <alignment horizontal="left" vertical="top" wrapText="1"/>
    </xf>
    <xf numFmtId="49" fontId="86" fillId="28" borderId="34" xfId="0" applyNumberFormat="1" applyFont="1" applyFill="1" applyBorder="1" applyAlignment="1">
      <alignment horizontal="right" vertical="center"/>
    </xf>
    <xf numFmtId="49" fontId="86" fillId="28" borderId="29" xfId="0" applyNumberFormat="1" applyFont="1" applyFill="1" applyBorder="1" applyAlignment="1">
      <alignment horizontal="right" vertical="center"/>
    </xf>
    <xf numFmtId="49" fontId="90" fillId="28" borderId="29" xfId="0" applyNumberFormat="1" applyFont="1" applyFill="1" applyBorder="1" applyAlignment="1">
      <alignment horizontal="left" vertical="center" wrapText="1"/>
    </xf>
    <xf numFmtId="0" fontId="87" fillId="28" borderId="35" xfId="0" applyFont="1" applyFill="1" applyBorder="1" applyAlignment="1">
      <alignment horizontal="center" vertical="center" wrapText="1"/>
    </xf>
    <xf numFmtId="49" fontId="87" fillId="28" borderId="36" xfId="0" applyNumberFormat="1" applyFont="1" applyFill="1" applyBorder="1" applyAlignment="1">
      <alignment horizontal="left"/>
    </xf>
    <xf numFmtId="49" fontId="88" fillId="28" borderId="36" xfId="0" applyNumberFormat="1" applyFont="1" applyFill="1" applyBorder="1" applyAlignment="1">
      <alignment horizontal="left"/>
    </xf>
    <xf numFmtId="49" fontId="88" fillId="28" borderId="37" xfId="0" applyNumberFormat="1" applyFont="1" applyFill="1" applyBorder="1" applyAlignment="1">
      <alignment horizontal="center" vertical="top"/>
    </xf>
    <xf numFmtId="49" fontId="87" fillId="28" borderId="37" xfId="0" applyNumberFormat="1" applyFont="1" applyFill="1" applyBorder="1" applyAlignment="1">
      <alignment horizontal="left"/>
    </xf>
    <xf numFmtId="49" fontId="88" fillId="28" borderId="37" xfId="0" applyNumberFormat="1" applyFont="1" applyFill="1" applyBorder="1" applyAlignment="1">
      <alignment horizontal="left" vertical="center" wrapText="1"/>
    </xf>
    <xf numFmtId="49" fontId="95" fillId="28" borderId="37" xfId="0" applyNumberFormat="1" applyFont="1" applyFill="1" applyBorder="1" applyAlignment="1">
      <alignment horizontal="center" vertical="top"/>
    </xf>
    <xf numFmtId="49" fontId="95" fillId="28" borderId="37" xfId="0" applyNumberFormat="1" applyFont="1" applyFill="1" applyBorder="1" applyAlignment="1">
      <alignment horizontal="left" vertical="center" wrapText="1"/>
    </xf>
    <xf numFmtId="49" fontId="96" fillId="28" borderId="37" xfId="0" applyNumberFormat="1" applyFont="1" applyFill="1" applyBorder="1" applyAlignment="1">
      <alignment horizontal="left"/>
    </xf>
    <xf numFmtId="49" fontId="87" fillId="28" borderId="37" xfId="0" applyNumberFormat="1" applyFont="1" applyFill="1" applyBorder="1" applyAlignment="1">
      <alignment horizontal="center" vertical="top"/>
    </xf>
    <xf numFmtId="49" fontId="87" fillId="28" borderId="37" xfId="0" applyNumberFormat="1" applyFont="1" applyFill="1" applyBorder="1" applyAlignment="1">
      <alignment horizontal="left" vertical="center" wrapText="1"/>
    </xf>
    <xf numFmtId="49" fontId="96" fillId="28" borderId="38" xfId="0" applyNumberFormat="1" applyFont="1" applyFill="1" applyBorder="1" applyAlignment="1">
      <alignment horizontal="left"/>
    </xf>
    <xf numFmtId="49" fontId="87" fillId="28" borderId="38" xfId="0" applyNumberFormat="1" applyFont="1" applyFill="1" applyBorder="1" applyAlignment="1">
      <alignment horizontal="center" vertical="top"/>
    </xf>
    <xf numFmtId="49" fontId="87" fillId="28" borderId="38" xfId="0" applyNumberFormat="1" applyFont="1" applyFill="1" applyBorder="1" applyAlignment="1">
      <alignment horizontal="left" vertical="center" wrapText="1"/>
    </xf>
    <xf numFmtId="0" fontId="54" fillId="0" borderId="17" xfId="0" applyFont="1" applyBorder="1" applyAlignment="1">
      <alignment vertical="center" wrapText="1"/>
    </xf>
    <xf numFmtId="0" fontId="54" fillId="0" borderId="10" xfId="0" applyFont="1" applyBorder="1" applyAlignment="1">
      <alignment vertical="center" wrapText="1"/>
    </xf>
    <xf numFmtId="0" fontId="97" fillId="0" borderId="0" xfId="0" applyFont="1" applyFill="1"/>
    <xf numFmtId="178" fontId="85" fillId="28" borderId="28" xfId="0" applyNumberFormat="1" applyFont="1" applyFill="1" applyBorder="1" applyAlignment="1">
      <alignment horizontal="right" vertical="center"/>
    </xf>
    <xf numFmtId="49" fontId="85" fillId="28" borderId="28" xfId="0" applyNumberFormat="1" applyFont="1" applyFill="1" applyBorder="1" applyAlignment="1">
      <alignment horizontal="left" vertical="top" wrapText="1"/>
    </xf>
    <xf numFmtId="49" fontId="85" fillId="28" borderId="28" xfId="0" applyNumberFormat="1" applyFont="1" applyFill="1" applyBorder="1" applyAlignment="1">
      <alignment horizontal="left" vertical="center" wrapText="1"/>
    </xf>
    <xf numFmtId="0" fontId="23" fillId="0" borderId="11" xfId="0" applyFont="1" applyBorder="1" applyAlignment="1">
      <alignment horizontal="center" vertical="center" wrapText="1"/>
    </xf>
    <xf numFmtId="0" fontId="8" fillId="0" borderId="10" xfId="0" applyFont="1" applyFill="1" applyBorder="1" applyAlignment="1">
      <alignment vertical="center" wrapText="1"/>
    </xf>
    <xf numFmtId="49" fontId="8" fillId="0" borderId="10" xfId="0" applyNumberFormat="1" applyFont="1" applyFill="1" applyBorder="1" applyAlignment="1">
      <alignment horizontal="left" vertical="center"/>
    </xf>
    <xf numFmtId="179" fontId="8" fillId="0" borderId="0" xfId="0" applyNumberFormat="1" applyFont="1"/>
    <xf numFmtId="180" fontId="8" fillId="0" borderId="0" xfId="0" applyNumberFormat="1" applyFont="1"/>
    <xf numFmtId="169" fontId="8" fillId="0" borderId="0" xfId="141" applyNumberFormat="1" applyFont="1"/>
    <xf numFmtId="164" fontId="8" fillId="0" borderId="0" xfId="195" applyFont="1" applyBorder="1"/>
    <xf numFmtId="0" fontId="8" fillId="0" borderId="0" xfId="0" applyFont="1" applyAlignment="1">
      <alignment horizontal="left" vertical="top"/>
    </xf>
    <xf numFmtId="0" fontId="3" fillId="0" borderId="15" xfId="0" applyFont="1" applyBorder="1" applyAlignment="1">
      <alignment horizontal="left" vertical="top" wrapText="1"/>
    </xf>
    <xf numFmtId="170" fontId="35" fillId="0" borderId="15" xfId="0" applyNumberFormat="1" applyFont="1" applyBorder="1" applyAlignment="1">
      <alignment horizontal="center" vertical="center" wrapText="1"/>
    </xf>
    <xf numFmtId="172" fontId="24" fillId="0" borderId="14" xfId="195" applyNumberFormat="1" applyFont="1" applyFill="1" applyBorder="1" applyAlignment="1">
      <alignment vertical="center"/>
    </xf>
    <xf numFmtId="172" fontId="25" fillId="0" borderId="14" xfId="195" applyNumberFormat="1" applyFont="1" applyFill="1" applyBorder="1" applyAlignment="1">
      <alignment vertical="center"/>
    </xf>
    <xf numFmtId="172" fontId="23" fillId="0" borderId="14" xfId="195" applyNumberFormat="1" applyFont="1" applyFill="1" applyBorder="1" applyAlignment="1">
      <alignment vertical="center"/>
    </xf>
    <xf numFmtId="164" fontId="23" fillId="0" borderId="10" xfId="195" applyNumberFormat="1" applyFont="1" applyFill="1" applyBorder="1" applyAlignment="1">
      <alignment vertical="center"/>
    </xf>
    <xf numFmtId="164" fontId="23" fillId="0" borderId="15" xfId="195" applyNumberFormat="1" applyFont="1" applyFill="1" applyBorder="1" applyAlignment="1">
      <alignment vertical="center"/>
    </xf>
    <xf numFmtId="172" fontId="23" fillId="0" borderId="15" xfId="195" applyNumberFormat="1" applyFont="1" applyFill="1" applyBorder="1" applyAlignment="1">
      <alignment vertical="center"/>
    </xf>
    <xf numFmtId="0" fontId="43" fillId="0" borderId="18" xfId="0" applyFont="1" applyBorder="1" applyAlignment="1">
      <alignment vertical="center" wrapText="1"/>
    </xf>
    <xf numFmtId="0" fontId="42" fillId="0" borderId="17" xfId="0" applyFont="1" applyBorder="1" applyAlignment="1">
      <alignment vertical="center" wrapText="1"/>
    </xf>
    <xf numFmtId="0" fontId="42" fillId="0" borderId="19" xfId="0" applyFont="1" applyBorder="1" applyAlignment="1">
      <alignment vertical="center" wrapText="1"/>
    </xf>
    <xf numFmtId="172" fontId="24" fillId="0" borderId="12" xfId="195" applyNumberFormat="1" applyFont="1" applyFill="1" applyBorder="1" applyAlignment="1">
      <alignment vertical="center"/>
    </xf>
    <xf numFmtId="172" fontId="25" fillId="0" borderId="10" xfId="195" applyNumberFormat="1" applyFont="1" applyFill="1" applyBorder="1" applyAlignment="1">
      <alignment vertical="center"/>
    </xf>
    <xf numFmtId="172" fontId="23" fillId="0" borderId="10" xfId="195" applyNumberFormat="1" applyFont="1" applyFill="1" applyBorder="1" applyAlignment="1">
      <alignment vertical="center"/>
    </xf>
    <xf numFmtId="0" fontId="8" fillId="0" borderId="0" xfId="0" applyNumberFormat="1" applyFont="1" applyFill="1" applyBorder="1" applyAlignment="1" applyProtection="1">
      <alignment horizontal="left"/>
      <protection locked="0"/>
    </xf>
    <xf numFmtId="49" fontId="104" fillId="28" borderId="28" xfId="0" applyNumberFormat="1" applyFont="1" applyFill="1" applyBorder="1" applyAlignment="1">
      <alignment horizontal="left"/>
    </xf>
    <xf numFmtId="49" fontId="105" fillId="28" borderId="28" xfId="0" applyNumberFormat="1" applyFont="1" applyFill="1" applyBorder="1" applyAlignment="1">
      <alignment horizontal="left"/>
    </xf>
    <xf numFmtId="49" fontId="102" fillId="28" borderId="28" xfId="0" applyNumberFormat="1" applyFont="1" applyFill="1" applyBorder="1" applyAlignment="1">
      <alignment horizontal="center" vertical="center"/>
    </xf>
    <xf numFmtId="49" fontId="102" fillId="28" borderId="28" xfId="0" applyNumberFormat="1" applyFont="1" applyFill="1" applyBorder="1" applyAlignment="1">
      <alignment horizontal="left" vertical="center" wrapText="1"/>
    </xf>
    <xf numFmtId="49" fontId="106" fillId="28" borderId="28" xfId="0" applyNumberFormat="1" applyFont="1" applyFill="1" applyBorder="1" applyAlignment="1">
      <alignment horizontal="left"/>
    </xf>
    <xf numFmtId="0" fontId="100" fillId="0" borderId="0" xfId="0" applyFont="1" applyAlignment="1">
      <alignment wrapText="1"/>
    </xf>
    <xf numFmtId="0" fontId="107" fillId="0" borderId="0" xfId="0" applyFont="1"/>
    <xf numFmtId="0" fontId="108" fillId="0" borderId="0" xfId="0" applyFont="1"/>
    <xf numFmtId="0" fontId="100" fillId="0" borderId="0" xfId="0" applyFont="1" applyBorder="1" applyAlignment="1">
      <alignment wrapText="1"/>
    </xf>
    <xf numFmtId="170" fontId="16" fillId="0" borderId="10" xfId="0" applyNumberFormat="1" applyFont="1" applyFill="1" applyBorder="1" applyAlignment="1">
      <alignment vertical="top"/>
    </xf>
    <xf numFmtId="170" fontId="16" fillId="0" borderId="10" xfId="0" applyNumberFormat="1" applyFont="1" applyFill="1" applyBorder="1" applyAlignment="1">
      <alignment horizontal="justify" vertical="top" wrapText="1"/>
    </xf>
    <xf numFmtId="170" fontId="16" fillId="0" borderId="10" xfId="0" applyNumberFormat="1" applyFont="1" applyFill="1" applyBorder="1" applyAlignment="1">
      <alignment horizontal="left" vertical="top" wrapText="1"/>
    </xf>
    <xf numFmtId="0" fontId="8" fillId="0" borderId="12" xfId="0" applyFont="1" applyBorder="1" applyAlignment="1">
      <alignment vertical="center"/>
    </xf>
    <xf numFmtId="0" fontId="8" fillId="0" borderId="10" xfId="0" applyFont="1" applyFill="1" applyBorder="1" applyAlignment="1">
      <alignment horizontal="left" vertical="center" wrapText="1"/>
    </xf>
    <xf numFmtId="0" fontId="8" fillId="0" borderId="14" xfId="0" applyFont="1" applyFill="1" applyBorder="1" applyAlignment="1">
      <alignment horizontal="left" vertical="center" wrapText="1"/>
    </xf>
    <xf numFmtId="0" fontId="8" fillId="0" borderId="10" xfId="0" applyFont="1" applyFill="1" applyBorder="1" applyAlignment="1">
      <alignment horizontal="left" vertical="top" wrapText="1"/>
    </xf>
    <xf numFmtId="0" fontId="8" fillId="0" borderId="14" xfId="0" applyFont="1" applyFill="1" applyBorder="1" applyAlignment="1">
      <alignment horizontal="left" vertical="top" wrapText="1"/>
    </xf>
    <xf numFmtId="173" fontId="8" fillId="0" borderId="10" xfId="0" applyNumberFormat="1" applyFont="1" applyFill="1" applyBorder="1" applyAlignment="1">
      <alignment horizontal="right" vertical="top" wrapText="1" indent="1"/>
    </xf>
    <xf numFmtId="0" fontId="8" fillId="0" borderId="11" xfId="0" applyFont="1" applyFill="1" applyBorder="1" applyAlignment="1">
      <alignment horizontal="center" vertical="top" wrapText="1"/>
    </xf>
    <xf numFmtId="164" fontId="8" fillId="0" borderId="0" xfId="0" applyNumberFormat="1" applyFont="1" applyFill="1" applyBorder="1" applyAlignment="1">
      <alignment horizontal="right" vertical="top" wrapText="1" indent="1"/>
    </xf>
    <xf numFmtId="0" fontId="50" fillId="26" borderId="22" xfId="0" applyFont="1" applyFill="1" applyBorder="1" applyAlignment="1">
      <alignment horizontal="center" vertical="center"/>
    </xf>
    <xf numFmtId="170" fontId="82" fillId="0" borderId="17" xfId="0" applyNumberFormat="1" applyFont="1" applyBorder="1" applyAlignment="1">
      <alignment vertical="center" wrapText="1"/>
    </xf>
    <xf numFmtId="0" fontId="82" fillId="0" borderId="18" xfId="0" applyFont="1" applyBorder="1" applyAlignment="1">
      <alignment vertical="center" wrapText="1"/>
    </xf>
    <xf numFmtId="0" fontId="82" fillId="0" borderId="17" xfId="0" applyFont="1" applyBorder="1" applyAlignment="1">
      <alignment vertical="center" wrapText="1"/>
    </xf>
    <xf numFmtId="0" fontId="83" fillId="0" borderId="17" xfId="0" applyFont="1" applyBorder="1" applyAlignment="1">
      <alignment vertical="center" wrapText="1"/>
    </xf>
    <xf numFmtId="170" fontId="82" fillId="0" borderId="19" xfId="0" applyNumberFormat="1" applyFont="1" applyBorder="1" applyAlignment="1">
      <alignment vertical="center" wrapText="1"/>
    </xf>
    <xf numFmtId="0" fontId="50" fillId="0" borderId="12" xfId="0" applyFont="1" applyBorder="1" applyAlignment="1">
      <alignment horizontal="center" vertical="center" wrapText="1"/>
    </xf>
    <xf numFmtId="0" fontId="23" fillId="0" borderId="0" xfId="0" applyFont="1" applyFill="1" applyAlignment="1">
      <alignment vertical="center"/>
    </xf>
    <xf numFmtId="0" fontId="23" fillId="0" borderId="0" xfId="0" applyFont="1" applyFill="1" applyAlignment="1">
      <alignment horizontal="right" vertical="center"/>
    </xf>
    <xf numFmtId="0" fontId="8" fillId="0" borderId="0" xfId="0" applyFont="1" applyAlignment="1">
      <alignment vertical="center"/>
    </xf>
    <xf numFmtId="0" fontId="11" fillId="0" borderId="0" xfId="0" applyFont="1" applyFill="1" applyAlignment="1">
      <alignment horizontal="center" vertical="center" wrapText="1"/>
    </xf>
    <xf numFmtId="0" fontId="29" fillId="0" borderId="11" xfId="0" applyFont="1" applyFill="1" applyBorder="1" applyAlignment="1">
      <alignment horizontal="center" vertical="center"/>
    </xf>
    <xf numFmtId="0" fontId="32" fillId="0" borderId="12" xfId="0" applyFont="1" applyFill="1" applyBorder="1" applyAlignment="1">
      <alignment horizontal="left" vertical="top" wrapText="1"/>
    </xf>
    <xf numFmtId="164" fontId="11" fillId="0" borderId="12" xfId="0" applyNumberFormat="1" applyFont="1" applyFill="1" applyBorder="1" applyAlignment="1">
      <alignment horizontal="right" vertical="top" wrapText="1"/>
    </xf>
    <xf numFmtId="0" fontId="29" fillId="0" borderId="10" xfId="0" applyFont="1" applyFill="1" applyBorder="1" applyAlignment="1">
      <alignment horizontal="left" vertical="top" wrapText="1"/>
    </xf>
    <xf numFmtId="3" fontId="29" fillId="0" borderId="10" xfId="0" applyNumberFormat="1" applyFont="1" applyFill="1" applyBorder="1" applyAlignment="1">
      <alignment horizontal="center" vertical="center" wrapText="1"/>
    </xf>
    <xf numFmtId="3" fontId="75" fillId="0" borderId="10" xfId="0" applyNumberFormat="1" applyFont="1" applyFill="1" applyBorder="1" applyAlignment="1">
      <alignment horizontal="center" vertical="center" wrapText="1"/>
    </xf>
    <xf numFmtId="0" fontId="29" fillId="0" borderId="14" xfId="0" applyFont="1" applyFill="1" applyBorder="1" applyAlignment="1">
      <alignment horizontal="left" vertical="top" wrapText="1"/>
    </xf>
    <xf numFmtId="0" fontId="33" fillId="0" borderId="10" xfId="0" applyFont="1" applyFill="1" applyBorder="1" applyAlignment="1">
      <alignment horizontal="left" vertical="top" wrapText="1"/>
    </xf>
    <xf numFmtId="3" fontId="33" fillId="0" borderId="10" xfId="0" applyNumberFormat="1" applyFont="1" applyFill="1" applyBorder="1" applyAlignment="1">
      <alignment horizontal="center" vertical="center" wrapText="1"/>
    </xf>
    <xf numFmtId="0" fontId="33" fillId="0" borderId="14" xfId="0" applyFont="1" applyFill="1" applyBorder="1" applyAlignment="1">
      <alignment horizontal="left" vertical="top" wrapText="1"/>
    </xf>
    <xf numFmtId="0" fontId="29" fillId="0" borderId="15" xfId="0" applyFont="1" applyFill="1" applyBorder="1" applyAlignment="1">
      <alignment horizontal="left" vertical="top" wrapText="1"/>
    </xf>
    <xf numFmtId="170" fontId="29" fillId="0" borderId="10" xfId="0" applyNumberFormat="1" applyFont="1" applyFill="1" applyBorder="1" applyAlignment="1">
      <alignment horizontal="center" vertical="center" wrapText="1"/>
    </xf>
    <xf numFmtId="0" fontId="32" fillId="0" borderId="11" xfId="0" applyFont="1" applyFill="1" applyBorder="1" applyAlignment="1">
      <alignment horizontal="left" vertical="top" wrapText="1"/>
    </xf>
    <xf numFmtId="3" fontId="77" fillId="0" borderId="11" xfId="0" applyNumberFormat="1" applyFont="1" applyFill="1" applyBorder="1" applyAlignment="1">
      <alignment horizontal="center" vertical="center" wrapText="1"/>
    </xf>
    <xf numFmtId="0" fontId="21" fillId="0" borderId="10" xfId="0" applyFont="1" applyFill="1" applyBorder="1" applyAlignment="1">
      <alignment horizontal="left" vertical="top" wrapText="1"/>
    </xf>
    <xf numFmtId="3" fontId="78" fillId="0" borderId="10" xfId="0" applyNumberFormat="1" applyFont="1" applyFill="1" applyBorder="1" applyAlignment="1">
      <alignment horizontal="center" vertical="center" wrapText="1"/>
    </xf>
    <xf numFmtId="170" fontId="8" fillId="0" borderId="0" xfId="0" applyNumberFormat="1" applyFont="1" applyAlignment="1">
      <alignment vertical="center"/>
    </xf>
    <xf numFmtId="170" fontId="33" fillId="0" borderId="10" xfId="0" applyNumberFormat="1" applyFont="1" applyFill="1" applyBorder="1" applyAlignment="1">
      <alignment horizontal="center" vertical="center" wrapText="1"/>
    </xf>
    <xf numFmtId="0" fontId="29" fillId="0" borderId="10" xfId="0" applyFont="1" applyFill="1" applyBorder="1" applyAlignment="1">
      <alignment horizontal="left" wrapText="1"/>
    </xf>
    <xf numFmtId="3" fontId="29" fillId="0" borderId="10" xfId="0" applyNumberFormat="1" applyFont="1" applyFill="1" applyBorder="1" applyAlignment="1">
      <alignment horizontal="center" wrapText="1"/>
    </xf>
    <xf numFmtId="0" fontId="29" fillId="0" borderId="14" xfId="0" applyFont="1" applyFill="1" applyBorder="1" applyAlignment="1">
      <alignment horizontal="left" wrapText="1"/>
    </xf>
    <xf numFmtId="170" fontId="12" fillId="0" borderId="0" xfId="0" applyNumberFormat="1" applyFont="1" applyAlignment="1">
      <alignment vertical="center"/>
    </xf>
    <xf numFmtId="0" fontId="12" fillId="0" borderId="0" xfId="0" applyFont="1" applyAlignment="1">
      <alignment vertical="center"/>
    </xf>
    <xf numFmtId="170" fontId="29" fillId="0" borderId="15" xfId="0" applyNumberFormat="1" applyFont="1" applyFill="1" applyBorder="1" applyAlignment="1">
      <alignment horizontal="center" vertical="center" wrapText="1"/>
    </xf>
    <xf numFmtId="3" fontId="79" fillId="0" borderId="10" xfId="0" applyNumberFormat="1" applyFont="1" applyFill="1" applyBorder="1" applyAlignment="1">
      <alignment horizontal="center" vertical="center" wrapText="1"/>
    </xf>
    <xf numFmtId="0" fontId="33" fillId="0" borderId="15" xfId="0" applyFont="1" applyFill="1" applyBorder="1" applyAlignment="1">
      <alignment horizontal="left" vertical="top" wrapText="1"/>
    </xf>
    <xf numFmtId="170" fontId="33" fillId="0" borderId="15" xfId="0" applyNumberFormat="1" applyFont="1" applyFill="1" applyBorder="1" applyAlignment="1">
      <alignment horizontal="center" vertical="center" wrapText="1"/>
    </xf>
    <xf numFmtId="0" fontId="32" fillId="0" borderId="10" xfId="0" applyFont="1" applyFill="1" applyBorder="1" applyAlignment="1">
      <alignment horizontal="left" vertical="top" wrapText="1"/>
    </xf>
    <xf numFmtId="170" fontId="21" fillId="0" borderId="10" xfId="0" applyNumberFormat="1" applyFont="1" applyFill="1" applyBorder="1" applyAlignment="1">
      <alignment horizontal="center" vertical="center" wrapText="1"/>
    </xf>
    <xf numFmtId="170" fontId="8" fillId="0" borderId="0" xfId="0" applyNumberFormat="1" applyFont="1" applyFill="1" applyAlignment="1">
      <alignment vertical="center"/>
    </xf>
    <xf numFmtId="3" fontId="79" fillId="0" borderId="12" xfId="0" applyNumberFormat="1" applyFont="1" applyFill="1" applyBorder="1" applyAlignment="1">
      <alignment horizontal="center" vertical="center" wrapText="1"/>
    </xf>
    <xf numFmtId="0" fontId="29" fillId="0" borderId="17" xfId="0" applyFont="1" applyFill="1" applyBorder="1" applyAlignment="1">
      <alignment horizontal="left" vertical="top" wrapText="1"/>
    </xf>
    <xf numFmtId="170" fontId="29" fillId="0" borderId="0" xfId="0" applyNumberFormat="1" applyFont="1" applyFill="1" applyBorder="1" applyAlignment="1">
      <alignment horizontal="center" vertical="center" wrapText="1"/>
    </xf>
    <xf numFmtId="0" fontId="34" fillId="0" borderId="10" xfId="0" applyFont="1" applyFill="1" applyBorder="1" applyAlignment="1">
      <alignment horizontal="left" vertical="top" wrapText="1"/>
    </xf>
    <xf numFmtId="3" fontId="29" fillId="0" borderId="0" xfId="0" applyNumberFormat="1" applyFont="1" applyFill="1" applyBorder="1" applyAlignment="1">
      <alignment horizontal="center" vertical="center" wrapText="1"/>
    </xf>
    <xf numFmtId="49" fontId="33" fillId="0" borderId="10" xfId="0" applyNumberFormat="1" applyFont="1" applyFill="1" applyBorder="1" applyAlignment="1">
      <alignment horizontal="left" vertical="top" wrapText="1"/>
    </xf>
    <xf numFmtId="3" fontId="21" fillId="0" borderId="10" xfId="0" applyNumberFormat="1" applyFont="1" applyFill="1" applyBorder="1" applyAlignment="1">
      <alignment horizontal="center" vertical="center" wrapText="1"/>
    </xf>
    <xf numFmtId="0" fontId="34" fillId="0" borderId="14" xfId="0" applyFont="1" applyFill="1" applyBorder="1" applyAlignment="1">
      <alignment horizontal="left" vertical="top" wrapText="1"/>
    </xf>
    <xf numFmtId="0" fontId="29" fillId="0" borderId="16" xfId="0" applyFont="1" applyFill="1" applyBorder="1" applyAlignment="1">
      <alignment horizontal="left" vertical="top" wrapText="1"/>
    </xf>
    <xf numFmtId="2" fontId="8" fillId="0" borderId="0" xfId="0" applyNumberFormat="1" applyFont="1" applyFill="1" applyAlignment="1">
      <alignment horizontal="center"/>
    </xf>
    <xf numFmtId="0" fontId="29" fillId="0" borderId="0" xfId="0" applyFont="1" applyFill="1" applyBorder="1" applyAlignment="1">
      <alignment horizontal="left" vertical="center"/>
    </xf>
    <xf numFmtId="0" fontId="28" fillId="0" borderId="0" xfId="0" applyFont="1" applyFill="1" applyBorder="1" applyAlignment="1">
      <alignment horizontal="left" vertical="center"/>
    </xf>
    <xf numFmtId="0" fontId="28" fillId="0" borderId="0" xfId="0" applyFont="1" applyFill="1" applyAlignment="1">
      <alignment vertical="center"/>
    </xf>
    <xf numFmtId="178" fontId="110" fillId="28" borderId="28" xfId="0" applyNumberFormat="1" applyFont="1" applyFill="1" applyBorder="1" applyAlignment="1">
      <alignment horizontal="right" vertical="center"/>
    </xf>
    <xf numFmtId="178" fontId="111" fillId="28" borderId="28" xfId="0" applyNumberFormat="1" applyFont="1" applyFill="1" applyBorder="1" applyAlignment="1">
      <alignment horizontal="right" vertical="center"/>
    </xf>
    <xf numFmtId="178" fontId="109" fillId="28" borderId="28" xfId="0" applyNumberFormat="1" applyFont="1" applyFill="1" applyBorder="1" applyAlignment="1">
      <alignment horizontal="right" vertical="center"/>
    </xf>
    <xf numFmtId="178" fontId="113" fillId="28" borderId="28" xfId="0" applyNumberFormat="1" applyFont="1" applyFill="1" applyBorder="1" applyAlignment="1">
      <alignment horizontal="right" vertical="center"/>
    </xf>
    <xf numFmtId="178" fontId="109" fillId="28" borderId="29" xfId="0" applyNumberFormat="1" applyFont="1" applyFill="1" applyBorder="1" applyAlignment="1">
      <alignment horizontal="right" vertical="center"/>
    </xf>
    <xf numFmtId="169" fontId="35" fillId="0" borderId="12" xfId="0" applyNumberFormat="1" applyFont="1" applyFill="1" applyBorder="1" applyAlignment="1">
      <alignment vertical="center" wrapText="1"/>
    </xf>
    <xf numFmtId="169" fontId="35" fillId="0" borderId="12" xfId="0" applyNumberFormat="1" applyFont="1" applyFill="1" applyBorder="1" applyAlignment="1">
      <alignment horizontal="center" vertical="center" wrapText="1"/>
    </xf>
    <xf numFmtId="169" fontId="36" fillId="0" borderId="10" xfId="0" applyNumberFormat="1" applyFont="1" applyFill="1" applyBorder="1" applyAlignment="1">
      <alignment vertical="center" wrapText="1"/>
    </xf>
    <xf numFmtId="169" fontId="36" fillId="0" borderId="10" xfId="0" applyNumberFormat="1" applyFont="1" applyFill="1" applyBorder="1" applyAlignment="1">
      <alignment horizontal="center" vertical="center" wrapText="1"/>
    </xf>
    <xf numFmtId="169" fontId="3" fillId="0" borderId="10" xfId="0" applyNumberFormat="1" applyFont="1" applyFill="1" applyBorder="1" applyAlignment="1">
      <alignment vertical="center" wrapText="1"/>
    </xf>
    <xf numFmtId="169" fontId="3" fillId="0" borderId="10" xfId="0" applyNumberFormat="1" applyFont="1" applyFill="1" applyBorder="1" applyAlignment="1">
      <alignment horizontal="center" vertical="center" wrapText="1"/>
    </xf>
    <xf numFmtId="169" fontId="35" fillId="0" borderId="10" xfId="0" applyNumberFormat="1" applyFont="1" applyFill="1" applyBorder="1" applyAlignment="1">
      <alignment vertical="center" wrapText="1"/>
    </xf>
    <xf numFmtId="169" fontId="35" fillId="0" borderId="10" xfId="0" applyNumberFormat="1" applyFont="1" applyFill="1" applyBorder="1" applyAlignment="1">
      <alignment horizontal="center" vertical="center" wrapText="1"/>
    </xf>
    <xf numFmtId="172" fontId="11" fillId="0" borderId="10" xfId="0" applyNumberFormat="1" applyFont="1" applyFill="1" applyBorder="1" applyAlignment="1">
      <alignment horizontal="right" vertical="center" wrapText="1"/>
    </xf>
    <xf numFmtId="172" fontId="11" fillId="0" borderId="10" xfId="0" applyNumberFormat="1" applyFont="1" applyFill="1" applyBorder="1" applyAlignment="1">
      <alignment horizontal="center" vertical="center" wrapText="1"/>
    </xf>
    <xf numFmtId="172" fontId="12" fillId="0" borderId="10" xfId="0" applyNumberFormat="1" applyFont="1" applyFill="1" applyBorder="1" applyAlignment="1">
      <alignment horizontal="right" vertical="center" wrapText="1"/>
    </xf>
    <xf numFmtId="172" fontId="12" fillId="0" borderId="10" xfId="0" applyNumberFormat="1" applyFont="1" applyFill="1" applyBorder="1" applyAlignment="1">
      <alignment horizontal="center" vertical="center" wrapText="1"/>
    </xf>
    <xf numFmtId="172" fontId="8" fillId="0" borderId="10" xfId="0" applyNumberFormat="1" applyFont="1" applyFill="1" applyBorder="1" applyAlignment="1">
      <alignment horizontal="right" vertical="center" wrapText="1"/>
    </xf>
    <xf numFmtId="172" fontId="8" fillId="0" borderId="10" xfId="0" applyNumberFormat="1" applyFont="1" applyFill="1" applyBorder="1" applyAlignment="1">
      <alignment horizontal="center" vertical="center" wrapText="1"/>
    </xf>
    <xf numFmtId="169" fontId="41" fillId="0" borderId="10" xfId="0" applyNumberFormat="1" applyFont="1" applyFill="1" applyBorder="1" applyAlignment="1">
      <alignment vertical="center" wrapText="1"/>
    </xf>
    <xf numFmtId="169" fontId="41" fillId="0" borderId="10" xfId="0" applyNumberFormat="1" applyFont="1" applyFill="1" applyBorder="1" applyAlignment="1">
      <alignment horizontal="center" vertical="center" wrapText="1"/>
    </xf>
    <xf numFmtId="169" fontId="3" fillId="0" borderId="15" xfId="0" applyNumberFormat="1" applyFont="1" applyFill="1" applyBorder="1" applyAlignment="1">
      <alignment vertical="center" wrapText="1"/>
    </xf>
    <xf numFmtId="169" fontId="3" fillId="0" borderId="15" xfId="0" applyNumberFormat="1" applyFont="1" applyFill="1" applyBorder="1" applyAlignment="1">
      <alignment horizontal="center" vertical="center" wrapText="1"/>
    </xf>
    <xf numFmtId="172" fontId="35" fillId="0" borderId="10" xfId="0" applyNumberFormat="1" applyFont="1" applyFill="1" applyBorder="1" applyAlignment="1">
      <alignment horizontal="right" vertical="center" wrapText="1"/>
    </xf>
    <xf numFmtId="172" fontId="35" fillId="0" borderId="10" xfId="0" applyNumberFormat="1" applyFont="1" applyFill="1" applyBorder="1" applyAlignment="1">
      <alignment horizontal="center" vertical="center" wrapText="1"/>
    </xf>
    <xf numFmtId="169" fontId="41" fillId="0" borderId="0" xfId="0" applyNumberFormat="1" applyFont="1" applyFill="1" applyBorder="1" applyAlignment="1">
      <alignment vertical="center" wrapText="1"/>
    </xf>
    <xf numFmtId="172" fontId="12" fillId="0" borderId="0" xfId="0" applyNumberFormat="1" applyFont="1" applyFill="1" applyBorder="1" applyAlignment="1">
      <alignment horizontal="right" vertical="center" wrapText="1"/>
    </xf>
    <xf numFmtId="172" fontId="8" fillId="0" borderId="0" xfId="0" applyNumberFormat="1" applyFont="1" applyFill="1" applyBorder="1" applyAlignment="1">
      <alignment horizontal="right" vertical="center" wrapText="1"/>
    </xf>
    <xf numFmtId="169" fontId="35" fillId="0" borderId="10" xfId="0" applyNumberFormat="1" applyFont="1" applyFill="1" applyBorder="1" applyAlignment="1">
      <alignment horizontal="right" vertical="center" wrapText="1"/>
    </xf>
    <xf numFmtId="164" fontId="8" fillId="0" borderId="10" xfId="195" applyNumberFormat="1" applyFont="1" applyFill="1" applyBorder="1" applyAlignment="1" applyProtection="1">
      <alignment horizontal="right" vertical="center"/>
    </xf>
    <xf numFmtId="0" fontId="8" fillId="0" borderId="0" xfId="0" applyFont="1"/>
    <xf numFmtId="0" fontId="50" fillId="0" borderId="12" xfId="0" applyFont="1" applyBorder="1" applyAlignment="1">
      <alignment horizontal="center" vertical="center"/>
    </xf>
    <xf numFmtId="170" fontId="54" fillId="0" borderId="11" xfId="0" applyNumberFormat="1" applyFont="1" applyBorder="1" applyAlignment="1">
      <alignment vertical="center"/>
    </xf>
    <xf numFmtId="170" fontId="55" fillId="0" borderId="11" xfId="0" applyNumberFormat="1" applyFont="1" applyBorder="1" applyAlignment="1">
      <alignment vertical="center"/>
    </xf>
    <xf numFmtId="170" fontId="88" fillId="28" borderId="11" xfId="0" applyNumberFormat="1" applyFont="1" applyFill="1" applyBorder="1" applyAlignment="1">
      <alignment horizontal="right" vertical="center"/>
    </xf>
    <xf numFmtId="0" fontId="109" fillId="28" borderId="0" xfId="0" applyFont="1" applyFill="1" applyAlignment="1">
      <alignment horizontal="left"/>
    </xf>
    <xf numFmtId="0" fontId="112" fillId="28" borderId="31" xfId="0" applyFont="1" applyFill="1" applyBorder="1" applyAlignment="1">
      <alignment horizontal="center" vertical="center"/>
    </xf>
    <xf numFmtId="49" fontId="109" fillId="28" borderId="0" xfId="0" applyNumberFormat="1" applyFont="1" applyFill="1" applyAlignment="1">
      <alignment horizontal="right" vertical="center"/>
    </xf>
    <xf numFmtId="49" fontId="110" fillId="28" borderId="0" xfId="0" applyNumberFormat="1" applyFont="1" applyFill="1" applyAlignment="1">
      <alignment horizontal="right" vertical="center" wrapText="1"/>
    </xf>
    <xf numFmtId="49" fontId="115" fillId="28" borderId="32" xfId="0" applyNumberFormat="1" applyFont="1" applyFill="1" applyBorder="1" applyAlignment="1">
      <alignment horizontal="left" vertical="top" wrapText="1"/>
    </xf>
    <xf numFmtId="49" fontId="115" fillId="28" borderId="28" xfId="0" applyNumberFormat="1" applyFont="1" applyFill="1" applyBorder="1" applyAlignment="1">
      <alignment horizontal="left" vertical="top" wrapText="1"/>
    </xf>
    <xf numFmtId="49" fontId="109" fillId="28" borderId="32" xfId="0" applyNumberFormat="1" applyFont="1" applyFill="1" applyBorder="1" applyAlignment="1">
      <alignment horizontal="left" vertical="top" wrapText="1"/>
    </xf>
    <xf numFmtId="49" fontId="109" fillId="28" borderId="28" xfId="0" applyNumberFormat="1" applyFont="1" applyFill="1" applyBorder="1" applyAlignment="1">
      <alignment horizontal="left" vertical="top" wrapText="1"/>
    </xf>
    <xf numFmtId="3" fontId="115" fillId="28" borderId="28" xfId="0" applyNumberFormat="1" applyFont="1" applyFill="1" applyBorder="1" applyAlignment="1">
      <alignment horizontal="right" vertical="top"/>
    </xf>
    <xf numFmtId="3" fontId="109" fillId="28" borderId="28" xfId="0" applyNumberFormat="1" applyFont="1" applyFill="1" applyBorder="1" applyAlignment="1">
      <alignment horizontal="right" vertical="top"/>
    </xf>
    <xf numFmtId="3" fontId="109" fillId="28" borderId="28" xfId="0" applyNumberFormat="1" applyFont="1" applyFill="1" applyBorder="1" applyAlignment="1">
      <alignment horizontal="right" vertical="top" wrapText="1"/>
    </xf>
    <xf numFmtId="0" fontId="0" fillId="0" borderId="0" xfId="0"/>
    <xf numFmtId="0" fontId="40" fillId="0" borderId="0" xfId="0" applyFont="1"/>
    <xf numFmtId="0" fontId="40" fillId="0" borderId="0" xfId="0" applyFont="1" applyAlignment="1">
      <alignment horizontal="right"/>
    </xf>
    <xf numFmtId="0" fontId="35" fillId="0" borderId="11" xfId="0" applyFont="1" applyBorder="1" applyAlignment="1">
      <alignment horizontal="left" vertical="center" wrapText="1"/>
    </xf>
    <xf numFmtId="170" fontId="35" fillId="0" borderId="11" xfId="0" applyNumberFormat="1" applyFont="1" applyBorder="1" applyAlignment="1">
      <alignment horizontal="right" vertical="center" wrapText="1"/>
    </xf>
    <xf numFmtId="0" fontId="0" fillId="0" borderId="11" xfId="0" applyFont="1" applyBorder="1" applyAlignment="1">
      <alignment horizontal="left" vertical="center" wrapText="1"/>
    </xf>
    <xf numFmtId="170" fontId="0" fillId="0" borderId="11" xfId="0" applyNumberFormat="1" applyFont="1" applyBorder="1" applyAlignment="1">
      <alignment horizontal="right" vertical="center" wrapText="1"/>
    </xf>
    <xf numFmtId="0" fontId="53" fillId="0" borderId="0" xfId="0" applyFont="1"/>
    <xf numFmtId="1" fontId="23" fillId="0" borderId="0" xfId="0" applyNumberFormat="1" applyFont="1" applyAlignment="1">
      <alignment vertical="center"/>
    </xf>
    <xf numFmtId="167" fontId="23" fillId="0" borderId="0" xfId="0" applyNumberFormat="1" applyFont="1" applyAlignment="1">
      <alignment vertical="center"/>
    </xf>
    <xf numFmtId="1" fontId="8" fillId="0" borderId="0" xfId="0" applyNumberFormat="1" applyFont="1" applyAlignment="1">
      <alignment vertical="center"/>
    </xf>
    <xf numFmtId="167" fontId="8" fillId="0" borderId="0" xfId="0" applyNumberFormat="1" applyFont="1" applyAlignment="1">
      <alignment vertical="center"/>
    </xf>
    <xf numFmtId="1" fontId="8" fillId="0" borderId="0" xfId="0" applyNumberFormat="1" applyFont="1" applyFill="1" applyAlignment="1">
      <alignment vertical="center"/>
    </xf>
    <xf numFmtId="167" fontId="48" fillId="0" borderId="0" xfId="0" applyNumberFormat="1" applyFont="1" applyAlignment="1">
      <alignment vertical="center"/>
    </xf>
    <xf numFmtId="167" fontId="8" fillId="0" borderId="0" xfId="0" applyNumberFormat="1" applyFont="1" applyFill="1" applyAlignment="1">
      <alignment vertical="center"/>
    </xf>
    <xf numFmtId="167" fontId="11" fillId="0" borderId="0" xfId="0" applyNumberFormat="1" applyFont="1" applyFill="1" applyAlignment="1">
      <alignment vertical="center"/>
    </xf>
    <xf numFmtId="1" fontId="11" fillId="0" borderId="0" xfId="0" applyNumberFormat="1" applyFont="1" applyAlignment="1">
      <alignment vertical="center"/>
    </xf>
    <xf numFmtId="167" fontId="11" fillId="0" borderId="0" xfId="0" applyNumberFormat="1" applyFont="1" applyAlignment="1">
      <alignment vertical="center"/>
    </xf>
    <xf numFmtId="167" fontId="11" fillId="0" borderId="0" xfId="0" applyNumberFormat="1" applyFont="1" applyAlignment="1">
      <alignment horizontal="left" vertical="center"/>
    </xf>
    <xf numFmtId="9" fontId="8" fillId="0" borderId="0" xfId="139" applyFont="1" applyAlignment="1">
      <alignment vertical="center"/>
    </xf>
    <xf numFmtId="1" fontId="8" fillId="0" borderId="15" xfId="0" applyNumberFormat="1" applyFont="1" applyBorder="1" applyAlignment="1">
      <alignment horizontal="center" vertical="center" wrapText="1"/>
    </xf>
    <xf numFmtId="1" fontId="8" fillId="0" borderId="0" xfId="0" applyNumberFormat="1" applyFont="1" applyBorder="1" applyAlignment="1">
      <alignment horizontal="center" vertical="center" wrapText="1"/>
    </xf>
    <xf numFmtId="1" fontId="8" fillId="0" borderId="11" xfId="0" applyNumberFormat="1" applyFont="1" applyBorder="1" applyAlignment="1">
      <alignment horizontal="center" vertical="center" wrapText="1"/>
    </xf>
    <xf numFmtId="167" fontId="8" fillId="0" borderId="11" xfId="0" applyNumberFormat="1" applyFont="1" applyBorder="1" applyAlignment="1">
      <alignment horizontal="center" vertical="center" wrapText="1"/>
    </xf>
    <xf numFmtId="1" fontId="29" fillId="0" borderId="12" xfId="0" applyNumberFormat="1" applyFont="1" applyBorder="1" applyAlignment="1">
      <alignment horizontal="center" vertical="center"/>
    </xf>
    <xf numFmtId="0" fontId="8" fillId="0" borderId="11" xfId="0" applyFont="1" applyFill="1" applyBorder="1" applyAlignment="1">
      <alignment vertical="center" wrapText="1"/>
    </xf>
    <xf numFmtId="4" fontId="116" fillId="0" borderId="22" xfId="195" applyNumberFormat="1" applyFont="1" applyFill="1" applyBorder="1" applyAlignment="1">
      <alignment horizontal="center" vertical="center"/>
    </xf>
    <xf numFmtId="4" fontId="116" fillId="25" borderId="22" xfId="195" applyNumberFormat="1" applyFont="1" applyFill="1" applyBorder="1" applyAlignment="1">
      <alignment horizontal="center" vertical="center"/>
    </xf>
    <xf numFmtId="4" fontId="117" fillId="25" borderId="22" xfId="195" applyNumberFormat="1" applyFont="1" applyFill="1" applyBorder="1" applyAlignment="1">
      <alignment horizontal="center" vertical="center"/>
    </xf>
    <xf numFmtId="4" fontId="117" fillId="25" borderId="23" xfId="0" applyNumberFormat="1" applyFont="1" applyFill="1" applyBorder="1" applyAlignment="1">
      <alignment horizontal="center" vertical="center" wrapText="1"/>
    </xf>
    <xf numFmtId="0" fontId="8" fillId="0" borderId="12" xfId="0" applyFont="1" applyFill="1" applyBorder="1" applyAlignment="1">
      <alignment horizontal="left" vertical="center" wrapText="1"/>
    </xf>
    <xf numFmtId="0" fontId="8" fillId="0" borderId="13" xfId="0" applyFont="1" applyFill="1" applyBorder="1" applyAlignment="1">
      <alignment horizontal="left" vertical="center" wrapText="1"/>
    </xf>
    <xf numFmtId="0" fontId="8" fillId="0" borderId="11" xfId="0" applyFont="1" applyFill="1" applyBorder="1" applyAlignment="1">
      <alignment horizontal="left" vertical="center" wrapText="1"/>
    </xf>
    <xf numFmtId="4" fontId="118" fillId="0" borderId="23" xfId="0" applyNumberFormat="1" applyFont="1" applyBorder="1" applyAlignment="1">
      <alignment horizontal="center" vertical="center" wrapText="1"/>
    </xf>
    <xf numFmtId="178" fontId="8" fillId="0" borderId="0" xfId="0" applyNumberFormat="1" applyFont="1" applyFill="1"/>
    <xf numFmtId="169" fontId="8" fillId="0" borderId="0" xfId="0" applyNumberFormat="1" applyFont="1"/>
    <xf numFmtId="0" fontId="100" fillId="0" borderId="11" xfId="0" applyFont="1" applyBorder="1" applyAlignment="1">
      <alignment horizontal="center" wrapText="1"/>
    </xf>
    <xf numFmtId="0" fontId="0" fillId="0" borderId="0" xfId="0"/>
    <xf numFmtId="178" fontId="84" fillId="28" borderId="0" xfId="0" applyNumberFormat="1" applyFont="1" applyFill="1" applyAlignment="1">
      <alignment horizontal="left"/>
    </xf>
    <xf numFmtId="3" fontId="114" fillId="0" borderId="10" xfId="0" applyNumberFormat="1" applyFont="1" applyFill="1" applyBorder="1" applyAlignment="1">
      <alignment horizontal="right" vertical="top" indent="1"/>
    </xf>
    <xf numFmtId="0" fontId="120" fillId="28" borderId="0" xfId="0" applyFont="1" applyFill="1" applyAlignment="1">
      <alignment horizontal="left"/>
    </xf>
    <xf numFmtId="49" fontId="109" fillId="28" borderId="41" xfId="0" applyNumberFormat="1" applyFont="1" applyFill="1" applyBorder="1" applyAlignment="1">
      <alignment horizontal="left" vertical="top" wrapText="1"/>
    </xf>
    <xf numFmtId="3" fontId="109" fillId="28" borderId="40" xfId="0" applyNumberFormat="1" applyFont="1" applyFill="1" applyBorder="1" applyAlignment="1">
      <alignment horizontal="right" vertical="top" wrapText="1"/>
    </xf>
    <xf numFmtId="49" fontId="109" fillId="28" borderId="40" xfId="0" applyNumberFormat="1" applyFont="1" applyFill="1" applyBorder="1" applyAlignment="1">
      <alignment horizontal="left" vertical="top" wrapText="1"/>
    </xf>
    <xf numFmtId="0" fontId="8" fillId="0" borderId="0" xfId="0" applyFont="1" applyFill="1" applyBorder="1" applyAlignment="1">
      <alignment vertical="top"/>
    </xf>
    <xf numFmtId="0" fontId="123" fillId="28" borderId="31" xfId="0" applyFont="1" applyFill="1" applyBorder="1" applyAlignment="1">
      <alignment horizontal="center" vertical="center" wrapText="1"/>
    </xf>
    <xf numFmtId="49" fontId="123" fillId="28" borderId="31" xfId="0" applyNumberFormat="1" applyFont="1" applyFill="1" applyBorder="1" applyAlignment="1">
      <alignment horizontal="center" vertical="center"/>
    </xf>
    <xf numFmtId="49" fontId="123" fillId="28" borderId="28" xfId="0" applyNumberFormat="1" applyFont="1" applyFill="1" applyBorder="1" applyAlignment="1">
      <alignment horizontal="left"/>
    </xf>
    <xf numFmtId="3" fontId="123" fillId="28" borderId="28" xfId="0" applyNumberFormat="1" applyFont="1" applyFill="1" applyBorder="1" applyAlignment="1">
      <alignment horizontal="right"/>
    </xf>
    <xf numFmtId="49" fontId="125" fillId="28" borderId="28" xfId="0" applyNumberFormat="1" applyFont="1" applyFill="1" applyBorder="1" applyAlignment="1">
      <alignment horizontal="center" vertical="top"/>
    </xf>
    <xf numFmtId="49" fontId="125" fillId="28" borderId="28" xfId="0" applyNumberFormat="1" applyFont="1" applyFill="1" applyBorder="1" applyAlignment="1">
      <alignment horizontal="left" vertical="top" wrapText="1"/>
    </xf>
    <xf numFmtId="3" fontId="125" fillId="28" borderId="28" xfId="0" applyNumberFormat="1" applyFont="1" applyFill="1" applyBorder="1" applyAlignment="1">
      <alignment horizontal="right" vertical="top"/>
    </xf>
    <xf numFmtId="49" fontId="125" fillId="28" borderId="29" xfId="0" applyNumberFormat="1" applyFont="1" applyFill="1" applyBorder="1" applyAlignment="1">
      <alignment horizontal="center" vertical="top"/>
    </xf>
    <xf numFmtId="49" fontId="125" fillId="28" borderId="29" xfId="0" applyNumberFormat="1" applyFont="1" applyFill="1" applyBorder="1" applyAlignment="1">
      <alignment horizontal="left" vertical="top" wrapText="1"/>
    </xf>
    <xf numFmtId="3" fontId="125" fillId="28" borderId="29" xfId="0" applyNumberFormat="1" applyFont="1" applyFill="1" applyBorder="1" applyAlignment="1">
      <alignment horizontal="right" vertical="top"/>
    </xf>
    <xf numFmtId="49" fontId="124" fillId="28" borderId="31" xfId="0" applyNumberFormat="1" applyFont="1" applyFill="1" applyBorder="1" applyAlignment="1">
      <alignment horizontal="center" vertical="center" wrapText="1"/>
    </xf>
    <xf numFmtId="0" fontId="124" fillId="28" borderId="31" xfId="0" applyFont="1" applyFill="1" applyBorder="1" applyAlignment="1">
      <alignment horizontal="center" vertical="center" wrapText="1"/>
    </xf>
    <xf numFmtId="49" fontId="124" fillId="28" borderId="31" xfId="0" applyNumberFormat="1" applyFont="1" applyFill="1" applyBorder="1" applyAlignment="1">
      <alignment horizontal="center" vertical="center"/>
    </xf>
    <xf numFmtId="49" fontId="98" fillId="28" borderId="28" xfId="0" applyNumberFormat="1" applyFont="1" applyFill="1" applyBorder="1" applyAlignment="1">
      <alignment horizontal="center" vertical="center"/>
    </xf>
    <xf numFmtId="49" fontId="126" fillId="28" borderId="28" xfId="0" applyNumberFormat="1" applyFont="1" applyFill="1" applyBorder="1" applyAlignment="1">
      <alignment horizontal="center"/>
    </xf>
    <xf numFmtId="0" fontId="127" fillId="28" borderId="31" xfId="0" applyFont="1" applyFill="1" applyBorder="1" applyAlignment="1">
      <alignment horizontal="center" vertical="center" wrapText="1"/>
    </xf>
    <xf numFmtId="3" fontId="127" fillId="28" borderId="28" xfId="0" applyNumberFormat="1" applyFont="1" applyFill="1" applyBorder="1" applyAlignment="1">
      <alignment horizontal="right" vertical="center"/>
    </xf>
    <xf numFmtId="49" fontId="127" fillId="28" borderId="28" xfId="0" applyNumberFormat="1" applyFont="1" applyFill="1" applyBorder="1" applyAlignment="1">
      <alignment horizontal="center" vertical="center"/>
    </xf>
    <xf numFmtId="49" fontId="98" fillId="28" borderId="28" xfId="0" applyNumberFormat="1" applyFont="1" applyFill="1" applyBorder="1" applyAlignment="1">
      <alignment horizontal="left"/>
    </xf>
    <xf numFmtId="49" fontId="128" fillId="28" borderId="28" xfId="0" applyNumberFormat="1" applyFont="1" applyFill="1" applyBorder="1" applyAlignment="1">
      <alignment horizontal="left"/>
    </xf>
    <xf numFmtId="49" fontId="129" fillId="28" borderId="28" xfId="0" applyNumberFormat="1" applyFont="1" applyFill="1" applyBorder="1" applyAlignment="1">
      <alignment horizontal="center" vertical="center"/>
    </xf>
    <xf numFmtId="3" fontId="129" fillId="28" borderId="28" xfId="0" applyNumberFormat="1" applyFont="1" applyFill="1" applyBorder="1" applyAlignment="1">
      <alignment horizontal="right" vertical="center"/>
    </xf>
    <xf numFmtId="49" fontId="130" fillId="28" borderId="28" xfId="0" applyNumberFormat="1" applyFont="1" applyFill="1" applyBorder="1" applyAlignment="1">
      <alignment horizontal="left"/>
    </xf>
    <xf numFmtId="49" fontId="131" fillId="28" borderId="28" xfId="0" applyNumberFormat="1" applyFont="1" applyFill="1" applyBorder="1" applyAlignment="1">
      <alignment horizontal="center" vertical="center"/>
    </xf>
    <xf numFmtId="3" fontId="131" fillId="28" borderId="28" xfId="0" applyNumberFormat="1" applyFont="1" applyFill="1" applyBorder="1" applyAlignment="1">
      <alignment horizontal="right" vertical="center"/>
    </xf>
    <xf numFmtId="49" fontId="130" fillId="28" borderId="29" xfId="0" applyNumberFormat="1" applyFont="1" applyFill="1" applyBorder="1" applyAlignment="1">
      <alignment horizontal="left"/>
    </xf>
    <xf numFmtId="49" fontId="131" fillId="28" borderId="29" xfId="0" applyNumberFormat="1" applyFont="1" applyFill="1" applyBorder="1" applyAlignment="1">
      <alignment horizontal="center" vertical="center"/>
    </xf>
    <xf numFmtId="3" fontId="131" fillId="28" borderId="29" xfId="0" applyNumberFormat="1" applyFont="1" applyFill="1" applyBorder="1" applyAlignment="1">
      <alignment horizontal="right" vertical="center"/>
    </xf>
    <xf numFmtId="49" fontId="8" fillId="28" borderId="39" xfId="0" applyNumberFormat="1" applyFont="1" applyFill="1" applyBorder="1" applyAlignment="1">
      <alignment horizontal="center" vertical="center" wrapText="1"/>
    </xf>
    <xf numFmtId="49" fontId="8" fillId="28" borderId="39" xfId="0" applyNumberFormat="1" applyFont="1" applyFill="1" applyBorder="1" applyAlignment="1">
      <alignment horizontal="center" vertical="center"/>
    </xf>
    <xf numFmtId="178" fontId="11" fillId="28" borderId="28" xfId="0" applyNumberFormat="1" applyFont="1" applyFill="1" applyBorder="1" applyAlignment="1">
      <alignment horizontal="right" vertical="center"/>
    </xf>
    <xf numFmtId="178" fontId="11" fillId="28" borderId="32" xfId="0" applyNumberFormat="1" applyFont="1" applyFill="1" applyBorder="1" applyAlignment="1">
      <alignment horizontal="right" vertical="center"/>
    </xf>
    <xf numFmtId="178" fontId="14" fillId="28" borderId="28" xfId="0" applyNumberFormat="1" applyFont="1" applyFill="1" applyBorder="1" applyAlignment="1">
      <alignment horizontal="right" vertical="center"/>
    </xf>
    <xf numFmtId="178" fontId="14" fillId="28" borderId="32" xfId="0" applyNumberFormat="1" applyFont="1" applyFill="1" applyBorder="1" applyAlignment="1">
      <alignment horizontal="right" vertical="center"/>
    </xf>
    <xf numFmtId="178" fontId="8" fillId="28" borderId="28" xfId="0" applyNumberFormat="1" applyFont="1" applyFill="1" applyBorder="1" applyAlignment="1">
      <alignment horizontal="right" vertical="center"/>
    </xf>
    <xf numFmtId="178" fontId="8" fillId="28" borderId="32" xfId="0" applyNumberFormat="1" applyFont="1" applyFill="1" applyBorder="1" applyAlignment="1">
      <alignment horizontal="right" vertical="center"/>
    </xf>
    <xf numFmtId="178" fontId="12" fillId="28" borderId="28" xfId="0" applyNumberFormat="1" applyFont="1" applyFill="1" applyBorder="1" applyAlignment="1">
      <alignment horizontal="right" vertical="center"/>
    </xf>
    <xf numFmtId="178" fontId="12" fillId="28" borderId="32" xfId="0" applyNumberFormat="1" applyFont="1" applyFill="1" applyBorder="1" applyAlignment="1">
      <alignment horizontal="right" vertical="center"/>
    </xf>
    <xf numFmtId="49" fontId="8" fillId="28" borderId="28" xfId="0" applyNumberFormat="1" applyFont="1" applyFill="1" applyBorder="1" applyAlignment="1">
      <alignment horizontal="right" vertical="center"/>
    </xf>
    <xf numFmtId="169" fontId="14" fillId="0" borderId="0" xfId="0" applyNumberFormat="1" applyFont="1" applyBorder="1" applyAlignment="1">
      <alignment vertical="top" wrapText="1"/>
    </xf>
    <xf numFmtId="49" fontId="87" fillId="28" borderId="11" xfId="0" applyNumberFormat="1" applyFont="1" applyFill="1" applyBorder="1" applyAlignment="1">
      <alignment horizontal="center" vertical="center" wrapText="1"/>
    </xf>
    <xf numFmtId="170" fontId="95" fillId="28" borderId="11" xfId="0" applyNumberFormat="1" applyFont="1" applyFill="1" applyBorder="1" applyAlignment="1">
      <alignment horizontal="right" vertical="center"/>
    </xf>
    <xf numFmtId="49" fontId="8" fillId="27" borderId="23" xfId="0" applyNumberFormat="1" applyFont="1" applyFill="1" applyBorder="1" applyAlignment="1">
      <alignment horizontal="center" vertical="center" wrapText="1"/>
    </xf>
    <xf numFmtId="0" fontId="8" fillId="0" borderId="11" xfId="0" applyFont="1" applyFill="1" applyBorder="1" applyAlignment="1">
      <alignment horizontal="center" vertical="top"/>
    </xf>
    <xf numFmtId="170" fontId="16" fillId="0" borderId="10" xfId="0" quotePrefix="1" applyNumberFormat="1" applyFont="1" applyFill="1" applyBorder="1" applyAlignment="1">
      <alignment horizontal="right" vertical="top" indent="1"/>
    </xf>
    <xf numFmtId="164" fontId="23" fillId="0" borderId="0" xfId="195" applyNumberFormat="1" applyFont="1" applyFill="1" applyBorder="1" applyAlignment="1">
      <alignment vertical="center"/>
    </xf>
    <xf numFmtId="172" fontId="23" fillId="0" borderId="0" xfId="195" applyNumberFormat="1" applyFont="1" applyFill="1" applyBorder="1" applyAlignment="1">
      <alignment vertical="center"/>
    </xf>
    <xf numFmtId="164" fontId="8" fillId="0" borderId="0" xfId="195" applyFont="1" applyFill="1" applyBorder="1" applyAlignment="1">
      <alignment vertical="top"/>
    </xf>
    <xf numFmtId="172" fontId="24" fillId="0" borderId="10" xfId="195" applyNumberFormat="1" applyFont="1" applyFill="1" applyBorder="1" applyAlignment="1">
      <alignment vertical="center"/>
    </xf>
    <xf numFmtId="9" fontId="8" fillId="0" borderId="0" xfId="139" applyFont="1" applyFill="1" applyBorder="1"/>
    <xf numFmtId="49" fontId="8" fillId="0" borderId="18" xfId="0" applyNumberFormat="1" applyFont="1" applyFill="1" applyBorder="1" applyAlignment="1">
      <alignment horizontal="center" vertical="center" wrapText="1"/>
    </xf>
    <xf numFmtId="0" fontId="8" fillId="0" borderId="0" xfId="0" applyFont="1" applyFill="1" applyAlignment="1">
      <alignment horizontal="center" vertical="center"/>
    </xf>
    <xf numFmtId="49" fontId="8" fillId="0" borderId="17" xfId="0" applyNumberFormat="1" applyFont="1" applyFill="1" applyBorder="1" applyAlignment="1">
      <alignment horizontal="center" vertical="center"/>
    </xf>
    <xf numFmtId="49" fontId="8" fillId="0" borderId="17" xfId="0" applyNumberFormat="1" applyFont="1" applyFill="1" applyBorder="1" applyAlignment="1">
      <alignment horizontal="center" vertical="center" wrapText="1"/>
    </xf>
    <xf numFmtId="0" fontId="8" fillId="0" borderId="0" xfId="0" applyFont="1" applyFill="1" applyAlignment="1"/>
    <xf numFmtId="49" fontId="8" fillId="0" borderId="17" xfId="0" applyNumberFormat="1" applyFont="1" applyFill="1" applyBorder="1" applyAlignment="1">
      <alignment horizontal="left" vertical="center"/>
    </xf>
    <xf numFmtId="49" fontId="132" fillId="27" borderId="8" xfId="0" applyNumberFormat="1" applyFont="1" applyFill="1" applyBorder="1" applyAlignment="1">
      <alignment horizontal="center" vertical="center"/>
    </xf>
    <xf numFmtId="0" fontId="132" fillId="27" borderId="8" xfId="0" applyFont="1" applyFill="1" applyBorder="1" applyAlignment="1">
      <alignment horizontal="center" vertical="center" wrapText="1"/>
    </xf>
    <xf numFmtId="49" fontId="133" fillId="27" borderId="46" xfId="0" applyNumberFormat="1" applyFont="1" applyFill="1" applyBorder="1" applyAlignment="1">
      <alignment horizontal="left" vertical="top" wrapText="1"/>
    </xf>
    <xf numFmtId="3" fontId="132" fillId="27" borderId="46" xfId="0" applyNumberFormat="1" applyFont="1" applyFill="1" applyBorder="1" applyAlignment="1">
      <alignment horizontal="right" vertical="top"/>
    </xf>
    <xf numFmtId="49" fontId="132" fillId="27" borderId="47" xfId="0" applyNumberFormat="1" applyFont="1" applyFill="1" applyBorder="1" applyAlignment="1">
      <alignment horizontal="left" vertical="top" wrapText="1"/>
    </xf>
    <xf numFmtId="3" fontId="132" fillId="27" borderId="47" xfId="0" applyNumberFormat="1" applyFont="1" applyFill="1" applyBorder="1" applyAlignment="1">
      <alignment horizontal="right" vertical="top"/>
    </xf>
    <xf numFmtId="49" fontId="133" fillId="27" borderId="47" xfId="0" applyNumberFormat="1" applyFont="1" applyFill="1" applyBorder="1" applyAlignment="1">
      <alignment horizontal="left" vertical="top" wrapText="1"/>
    </xf>
    <xf numFmtId="49" fontId="133" fillId="27" borderId="48" xfId="0" applyNumberFormat="1" applyFont="1" applyFill="1" applyBorder="1" applyAlignment="1">
      <alignment horizontal="left" vertical="top" wrapText="1"/>
    </xf>
    <xf numFmtId="3" fontId="132" fillId="27" borderId="49" xfId="0" applyNumberFormat="1" applyFont="1" applyFill="1" applyBorder="1" applyAlignment="1">
      <alignment horizontal="right" vertical="top"/>
    </xf>
    <xf numFmtId="49" fontId="133" fillId="27" borderId="49" xfId="0" applyNumberFormat="1" applyFont="1" applyFill="1" applyBorder="1" applyAlignment="1">
      <alignment horizontal="left" vertical="top" wrapText="1"/>
    </xf>
    <xf numFmtId="183" fontId="133" fillId="27" borderId="46" xfId="0" applyNumberFormat="1" applyFont="1" applyFill="1" applyBorder="1" applyAlignment="1">
      <alignment horizontal="right" vertical="top"/>
    </xf>
    <xf numFmtId="49" fontId="133" fillId="27" borderId="50" xfId="0" applyNumberFormat="1" applyFont="1" applyFill="1" applyBorder="1" applyAlignment="1">
      <alignment horizontal="left" vertical="top" wrapText="1"/>
    </xf>
    <xf numFmtId="183" fontId="132" fillId="27" borderId="47" xfId="0" applyNumberFormat="1" applyFont="1" applyFill="1" applyBorder="1" applyAlignment="1">
      <alignment horizontal="right" vertical="top"/>
    </xf>
    <xf numFmtId="49" fontId="132" fillId="27" borderId="47" xfId="0" applyNumberFormat="1" applyFont="1" applyFill="1" applyBorder="1" applyAlignment="1">
      <alignment horizontal="right" vertical="top"/>
    </xf>
    <xf numFmtId="184" fontId="132" fillId="27" borderId="47" xfId="0" applyNumberFormat="1" applyFont="1" applyFill="1" applyBorder="1" applyAlignment="1">
      <alignment horizontal="right" vertical="top"/>
    </xf>
    <xf numFmtId="49" fontId="56" fillId="27" borderId="47" xfId="0" applyNumberFormat="1" applyFont="1" applyFill="1" applyBorder="1" applyAlignment="1">
      <alignment horizontal="left" vertical="top" wrapText="1"/>
    </xf>
    <xf numFmtId="183" fontId="56" fillId="27" borderId="47" xfId="0" applyNumberFormat="1" applyFont="1" applyFill="1" applyBorder="1" applyAlignment="1">
      <alignment horizontal="right" vertical="top"/>
    </xf>
    <xf numFmtId="183" fontId="133" fillId="27" borderId="47" xfId="0" applyNumberFormat="1" applyFont="1" applyFill="1" applyBorder="1" applyAlignment="1">
      <alignment horizontal="right" vertical="top"/>
    </xf>
    <xf numFmtId="49" fontId="133" fillId="27" borderId="51" xfId="0" applyNumberFormat="1" applyFont="1" applyFill="1" applyBorder="1" applyAlignment="1">
      <alignment horizontal="left" vertical="top" wrapText="1"/>
    </xf>
    <xf numFmtId="183" fontId="133" fillId="27" borderId="51" xfId="0" applyNumberFormat="1" applyFont="1" applyFill="1" applyBorder="1" applyAlignment="1">
      <alignment horizontal="right" vertical="top"/>
    </xf>
    <xf numFmtId="0" fontId="8" fillId="0" borderId="10" xfId="0" applyFont="1" applyBorder="1" applyAlignment="1">
      <alignment horizontal="left" vertical="top" wrapText="1" indent="1"/>
    </xf>
    <xf numFmtId="0" fontId="8" fillId="0" borderId="14" xfId="0" applyFont="1" applyBorder="1" applyAlignment="1">
      <alignment vertical="top" wrapText="1"/>
    </xf>
    <xf numFmtId="0" fontId="8" fillId="0" borderId="10" xfId="0" applyFont="1" applyBorder="1" applyAlignment="1">
      <alignment vertical="top" wrapText="1"/>
    </xf>
    <xf numFmtId="166" fontId="8" fillId="0" borderId="10" xfId="0" applyNumberFormat="1" applyFont="1" applyFill="1" applyBorder="1" applyAlignment="1">
      <alignment horizontal="right" vertical="top" wrapText="1"/>
    </xf>
    <xf numFmtId="0" fontId="8" fillId="0" borderId="0" xfId="0" applyFont="1" applyFill="1" applyAlignment="1">
      <alignment vertical="top"/>
    </xf>
    <xf numFmtId="0" fontId="8" fillId="0" borderId="17" xfId="0" applyFont="1" applyBorder="1" applyAlignment="1">
      <alignment vertical="top" wrapText="1"/>
    </xf>
    <xf numFmtId="0" fontId="8" fillId="0" borderId="19" xfId="0" applyFont="1" applyBorder="1" applyAlignment="1">
      <alignment vertical="top" wrapText="1"/>
    </xf>
    <xf numFmtId="0" fontId="8" fillId="0" borderId="15" xfId="0" applyFont="1" applyBorder="1" applyAlignment="1">
      <alignment vertical="top" wrapText="1"/>
    </xf>
    <xf numFmtId="0" fontId="8" fillId="0" borderId="0" xfId="0" applyFont="1" applyBorder="1" applyAlignment="1">
      <alignment vertical="top" wrapText="1"/>
    </xf>
    <xf numFmtId="0" fontId="8" fillId="24" borderId="0" xfId="0" applyFont="1" applyFill="1" applyAlignment="1">
      <alignment vertical="top"/>
    </xf>
    <xf numFmtId="169" fontId="8" fillId="0" borderId="0" xfId="0" applyNumberFormat="1" applyFont="1" applyBorder="1"/>
    <xf numFmtId="169" fontId="8" fillId="0" borderId="10" xfId="0" applyNumberFormat="1" applyFont="1" applyFill="1" applyBorder="1" applyAlignment="1">
      <alignment vertical="center" wrapText="1"/>
    </xf>
    <xf numFmtId="169" fontId="8" fillId="0" borderId="10" xfId="0" applyNumberFormat="1" applyFont="1" applyFill="1" applyBorder="1" applyAlignment="1">
      <alignment horizontal="center" vertical="center" wrapText="1"/>
    </xf>
    <xf numFmtId="172" fontId="8" fillId="0" borderId="15" xfId="0" applyNumberFormat="1" applyFont="1" applyFill="1" applyBorder="1" applyAlignment="1">
      <alignment horizontal="right" vertical="center" wrapText="1"/>
    </xf>
    <xf numFmtId="172" fontId="8" fillId="0" borderId="15" xfId="0" applyNumberFormat="1" applyFont="1" applyFill="1" applyBorder="1" applyAlignment="1">
      <alignment horizontal="center" vertical="center" wrapText="1"/>
    </xf>
    <xf numFmtId="0" fontId="8" fillId="0" borderId="0" xfId="0" applyFont="1" applyBorder="1" applyAlignment="1">
      <alignment horizontal="right"/>
    </xf>
    <xf numFmtId="0" fontId="8" fillId="0" borderId="0" xfId="0" applyFont="1" applyBorder="1" applyAlignment="1">
      <alignment horizontal="center" vertical="center" wrapText="1"/>
    </xf>
    <xf numFmtId="0" fontId="8" fillId="0" borderId="0" xfId="0" applyFont="1" applyAlignment="1">
      <alignment horizontal="center" vertical="center" wrapText="1"/>
    </xf>
    <xf numFmtId="0" fontId="8" fillId="0" borderId="17" xfId="0" applyFont="1" applyBorder="1" applyAlignment="1">
      <alignment horizontal="left" vertical="top" wrapText="1" indent="1"/>
    </xf>
    <xf numFmtId="0" fontId="8" fillId="0" borderId="0" xfId="0" applyFont="1" applyBorder="1" applyAlignment="1">
      <alignment horizontal="left" vertical="top" wrapText="1" indent="1"/>
    </xf>
    <xf numFmtId="164" fontId="8" fillId="0" borderId="0" xfId="195" applyNumberFormat="1" applyFont="1" applyFill="1" applyBorder="1" applyAlignment="1">
      <alignment vertical="top"/>
    </xf>
    <xf numFmtId="0" fontId="100" fillId="0" borderId="0" xfId="0" applyFont="1" applyAlignment="1">
      <alignment horizontal="center" wrapText="1"/>
    </xf>
    <xf numFmtId="0" fontId="100" fillId="30" borderId="11" xfId="0" applyFont="1" applyFill="1" applyBorder="1" applyAlignment="1">
      <alignment horizontal="center" wrapText="1"/>
    </xf>
    <xf numFmtId="0" fontId="100" fillId="29" borderId="52" xfId="0" applyFont="1" applyFill="1" applyBorder="1" applyAlignment="1"/>
    <xf numFmtId="0" fontId="100" fillId="29" borderId="53" xfId="0" applyFont="1" applyFill="1" applyBorder="1" applyAlignment="1">
      <alignment horizontal="center" wrapText="1"/>
    </xf>
    <xf numFmtId="0" fontId="100" fillId="29" borderId="54" xfId="0" applyFont="1" applyFill="1" applyBorder="1" applyAlignment="1">
      <alignment horizontal="center" wrapText="1"/>
    </xf>
    <xf numFmtId="0" fontId="100" fillId="29" borderId="55" xfId="0" applyFont="1" applyFill="1" applyBorder="1" applyAlignment="1">
      <alignment horizontal="center" wrapText="1"/>
    </xf>
    <xf numFmtId="0" fontId="100" fillId="30" borderId="19" xfId="0" applyFont="1" applyFill="1" applyBorder="1" applyAlignment="1">
      <alignment horizontal="center" wrapText="1"/>
    </xf>
    <xf numFmtId="0" fontId="100" fillId="30" borderId="57" xfId="0" applyFont="1" applyFill="1" applyBorder="1" applyAlignment="1">
      <alignment horizontal="center" wrapText="1"/>
    </xf>
    <xf numFmtId="0" fontId="100" fillId="30" borderId="19" xfId="0" applyFont="1" applyFill="1" applyBorder="1" applyAlignment="1">
      <alignment horizontal="center"/>
    </xf>
    <xf numFmtId="0" fontId="100" fillId="30" borderId="59" xfId="0" applyFont="1" applyFill="1" applyBorder="1" applyAlignment="1">
      <alignment horizontal="center"/>
    </xf>
    <xf numFmtId="0" fontId="100" fillId="30" borderId="61" xfId="0" applyFont="1" applyFill="1" applyBorder="1" applyAlignment="1">
      <alignment horizontal="center" wrapText="1"/>
    </xf>
    <xf numFmtId="0" fontId="100" fillId="30" borderId="21" xfId="0" applyFont="1" applyFill="1" applyBorder="1" applyAlignment="1">
      <alignment horizontal="center" wrapText="1"/>
    </xf>
    <xf numFmtId="0" fontId="100" fillId="30" borderId="62" xfId="0" applyFont="1" applyFill="1" applyBorder="1" applyAlignment="1">
      <alignment horizontal="center" wrapText="1"/>
    </xf>
    <xf numFmtId="14" fontId="100" fillId="0" borderId="60" xfId="0" applyNumberFormat="1" applyFont="1" applyBorder="1" applyAlignment="1">
      <alignment horizontal="center" wrapText="1"/>
    </xf>
    <xf numFmtId="169" fontId="100" fillId="0" borderId="21" xfId="54" applyNumberFormat="1" applyFont="1" applyBorder="1" applyAlignment="1">
      <alignment horizontal="center" wrapText="1"/>
    </xf>
    <xf numFmtId="3" fontId="100" fillId="0" borderId="60" xfId="0" applyNumberFormat="1" applyFont="1" applyBorder="1" applyAlignment="1">
      <alignment wrapText="1"/>
    </xf>
    <xf numFmtId="4" fontId="100" fillId="0" borderId="63" xfId="0" applyNumberFormat="1" applyFont="1" applyBorder="1" applyAlignment="1">
      <alignment wrapText="1"/>
    </xf>
    <xf numFmtId="0" fontId="100" fillId="0" borderId="64" xfId="0" applyFont="1" applyBorder="1" applyAlignment="1">
      <alignment horizontal="center" wrapText="1"/>
    </xf>
    <xf numFmtId="169" fontId="100" fillId="0" borderId="65" xfId="0" applyNumberFormat="1" applyFont="1" applyBorder="1" applyAlignment="1">
      <alignment horizontal="center" wrapText="1"/>
    </xf>
    <xf numFmtId="3" fontId="100" fillId="0" borderId="65" xfId="0" applyNumberFormat="1" applyFont="1" applyBorder="1" applyAlignment="1">
      <alignment horizontal="right" wrapText="1"/>
    </xf>
    <xf numFmtId="4" fontId="100" fillId="0" borderId="66" xfId="0" applyNumberFormat="1" applyFont="1" applyBorder="1" applyAlignment="1">
      <alignment horizontal="right" wrapText="1"/>
    </xf>
    <xf numFmtId="3" fontId="15" fillId="0" borderId="0" xfId="0" applyNumberFormat="1" applyFont="1"/>
    <xf numFmtId="167" fontId="15" fillId="0" borderId="0" xfId="0" applyNumberFormat="1" applyFont="1"/>
    <xf numFmtId="178" fontId="8" fillId="28" borderId="33" xfId="0" applyNumberFormat="1" applyFont="1" applyFill="1" applyBorder="1" applyAlignment="1">
      <alignment horizontal="right" vertical="center"/>
    </xf>
    <xf numFmtId="178" fontId="8" fillId="28" borderId="29" xfId="0" applyNumberFormat="1" applyFont="1" applyFill="1" applyBorder="1" applyAlignment="1">
      <alignment horizontal="right" vertical="center"/>
    </xf>
    <xf numFmtId="170" fontId="82" fillId="26" borderId="10" xfId="0" applyNumberFormat="1" applyFont="1" applyFill="1" applyBorder="1" applyAlignment="1">
      <alignment horizontal="right" vertical="center" indent="1"/>
    </xf>
    <xf numFmtId="170" fontId="82" fillId="26" borderId="15" xfId="0" applyNumberFormat="1" applyFont="1" applyFill="1" applyBorder="1" applyAlignment="1">
      <alignment horizontal="right" vertical="center" indent="1"/>
    </xf>
    <xf numFmtId="49" fontId="109" fillId="28" borderId="31" xfId="0" applyNumberFormat="1" applyFont="1" applyFill="1" applyBorder="1" applyAlignment="1">
      <alignment horizontal="center" vertical="center" wrapText="1"/>
    </xf>
    <xf numFmtId="49" fontId="91" fillId="28" borderId="0" xfId="0" applyNumberFormat="1" applyFont="1" applyFill="1" applyAlignment="1">
      <alignment horizontal="right" vertical="center"/>
    </xf>
    <xf numFmtId="49" fontId="8" fillId="28" borderId="31" xfId="0" applyNumberFormat="1" applyFont="1" applyFill="1" applyBorder="1" applyAlignment="1">
      <alignment horizontal="center" vertical="center"/>
    </xf>
    <xf numFmtId="170" fontId="15" fillId="0" borderId="10" xfId="0" quotePrefix="1" applyNumberFormat="1" applyFont="1" applyFill="1" applyBorder="1" applyAlignment="1">
      <alignment horizontal="right" vertical="top" indent="1"/>
    </xf>
    <xf numFmtId="177" fontId="8" fillId="0" borderId="0" xfId="202" applyNumberFormat="1" applyFont="1" applyAlignment="1">
      <alignment vertical="center"/>
    </xf>
    <xf numFmtId="164" fontId="11" fillId="0" borderId="10" xfId="0" applyNumberFormat="1" applyFont="1" applyFill="1" applyBorder="1" applyAlignment="1">
      <alignment horizontal="right" vertical="top"/>
    </xf>
    <xf numFmtId="166" fontId="11" fillId="0" borderId="10" xfId="0" applyNumberFormat="1" applyFont="1" applyFill="1" applyBorder="1" applyAlignment="1">
      <alignment horizontal="right" vertical="top"/>
    </xf>
    <xf numFmtId="164" fontId="14" fillId="0" borderId="10" xfId="0" applyNumberFormat="1" applyFont="1" applyFill="1" applyBorder="1" applyAlignment="1">
      <alignment horizontal="right" vertical="top"/>
    </xf>
    <xf numFmtId="166" fontId="14" fillId="0" borderId="10" xfId="0" applyNumberFormat="1" applyFont="1" applyFill="1" applyBorder="1" applyAlignment="1">
      <alignment horizontal="right" vertical="top"/>
    </xf>
    <xf numFmtId="171" fontId="11" fillId="0" borderId="10" xfId="0" applyNumberFormat="1" applyFont="1" applyFill="1" applyBorder="1" applyAlignment="1">
      <alignment horizontal="right" vertical="top"/>
    </xf>
    <xf numFmtId="171" fontId="14" fillId="0" borderId="10" xfId="0" applyNumberFormat="1" applyFont="1" applyFill="1" applyBorder="1" applyAlignment="1">
      <alignment horizontal="right" vertical="top"/>
    </xf>
    <xf numFmtId="164" fontId="11" fillId="0" borderId="11" xfId="0" applyNumberFormat="1" applyFont="1" applyFill="1" applyBorder="1" applyAlignment="1">
      <alignment horizontal="right" vertical="top"/>
    </xf>
    <xf numFmtId="171" fontId="11" fillId="0" borderId="11" xfId="0" applyNumberFormat="1" applyFont="1" applyFill="1" applyBorder="1" applyAlignment="1">
      <alignment horizontal="right" vertical="top"/>
    </xf>
    <xf numFmtId="0" fontId="0" fillId="0" borderId="0" xfId="0" applyFill="1"/>
    <xf numFmtId="165" fontId="8" fillId="0" borderId="0" xfId="0" applyNumberFormat="1" applyFont="1" applyFill="1"/>
    <xf numFmtId="0" fontId="75" fillId="0" borderId="0" xfId="0" applyFont="1" applyFill="1"/>
    <xf numFmtId="185" fontId="29" fillId="0" borderId="0" xfId="0" applyNumberFormat="1" applyFont="1" applyFill="1"/>
    <xf numFmtId="186" fontId="29" fillId="0" borderId="0" xfId="0" applyNumberFormat="1" applyFont="1" applyFill="1"/>
    <xf numFmtId="187" fontId="29" fillId="0" borderId="0" xfId="0" applyNumberFormat="1" applyFont="1" applyFill="1"/>
    <xf numFmtId="187" fontId="29" fillId="0" borderId="0" xfId="201" applyNumberFormat="1" applyFont="1" applyFill="1" applyBorder="1"/>
    <xf numFmtId="0" fontId="5" fillId="0" borderId="0" xfId="0" applyFont="1" applyFill="1"/>
    <xf numFmtId="0" fontId="134" fillId="0" borderId="0" xfId="0" applyFont="1" applyFill="1" applyAlignment="1">
      <alignment horizontal="center"/>
    </xf>
    <xf numFmtId="0" fontId="20" fillId="0" borderId="0" xfId="0" applyFont="1" applyFill="1"/>
    <xf numFmtId="0" fontId="135" fillId="0" borderId="0" xfId="0" applyFont="1" applyFill="1" applyAlignment="1">
      <alignment horizontal="left" indent="2"/>
    </xf>
    <xf numFmtId="0" fontId="8" fillId="0" borderId="0" xfId="0" applyFont="1" applyFill="1" applyAlignment="1">
      <alignment horizontal="left" vertical="top"/>
    </xf>
    <xf numFmtId="179" fontId="35" fillId="0" borderId="0" xfId="0" applyNumberFormat="1" applyFont="1" applyFill="1"/>
    <xf numFmtId="181" fontId="0" fillId="0" borderId="0" xfId="0" applyNumberFormat="1" applyFill="1"/>
    <xf numFmtId="179" fontId="0" fillId="0" borderId="0" xfId="0" applyNumberFormat="1" applyFill="1"/>
    <xf numFmtId="169" fontId="29" fillId="0" borderId="0" xfId="141" applyNumberFormat="1" applyFont="1"/>
    <xf numFmtId="164" fontId="29" fillId="0" borderId="0" xfId="195" applyFont="1" applyBorder="1"/>
    <xf numFmtId="169" fontId="136" fillId="0" borderId="0" xfId="141" applyNumberFormat="1" applyFont="1" applyFill="1"/>
    <xf numFmtId="0" fontId="135" fillId="0" borderId="0" xfId="0" applyFont="1" applyAlignment="1">
      <alignment horizontal="left" indent="2"/>
    </xf>
    <xf numFmtId="0" fontId="11" fillId="0" borderId="0" xfId="0" applyFont="1" applyAlignment="1">
      <alignment horizontal="center" vertical="center" wrapText="1"/>
    </xf>
    <xf numFmtId="0" fontId="8" fillId="0" borderId="0" xfId="0" applyFont="1" applyFill="1" applyAlignment="1">
      <alignment vertical="center"/>
    </xf>
    <xf numFmtId="0" fontId="8" fillId="0" borderId="15" xfId="0" applyFont="1" applyBorder="1" applyAlignment="1">
      <alignment horizontal="center" vertical="center" wrapText="1"/>
    </xf>
    <xf numFmtId="49" fontId="8" fillId="28" borderId="31" xfId="0" applyNumberFormat="1" applyFont="1" applyFill="1" applyBorder="1" applyAlignment="1">
      <alignment horizontal="center" vertical="center" wrapText="1"/>
    </xf>
    <xf numFmtId="49" fontId="8" fillId="28" borderId="31" xfId="0" applyNumberFormat="1" applyFont="1" applyFill="1" applyBorder="1" applyAlignment="1">
      <alignment horizontal="center" vertical="center"/>
    </xf>
    <xf numFmtId="49" fontId="131" fillId="28" borderId="28" xfId="0" applyNumberFormat="1" applyFont="1" applyFill="1" applyBorder="1" applyAlignment="1">
      <alignment horizontal="left" vertical="center" wrapText="1"/>
    </xf>
    <xf numFmtId="49" fontId="129" fillId="28" borderId="28" xfId="0" applyNumberFormat="1" applyFont="1" applyFill="1" applyBorder="1" applyAlignment="1">
      <alignment horizontal="left" vertical="center" wrapText="1"/>
    </xf>
    <xf numFmtId="49" fontId="127" fillId="28" borderId="28" xfId="0" applyNumberFormat="1" applyFont="1" applyFill="1" applyBorder="1" applyAlignment="1">
      <alignment horizontal="left" vertical="center" wrapText="1"/>
    </xf>
    <xf numFmtId="49" fontId="127" fillId="28" borderId="31" xfId="0" applyNumberFormat="1" applyFont="1" applyFill="1" applyBorder="1" applyAlignment="1">
      <alignment horizontal="center" vertical="center"/>
    </xf>
    <xf numFmtId="49" fontId="127" fillId="28" borderId="28" xfId="0" applyNumberFormat="1" applyFont="1" applyFill="1" applyBorder="1" applyAlignment="1">
      <alignment horizontal="left" vertical="center"/>
    </xf>
    <xf numFmtId="49" fontId="131" fillId="28" borderId="29" xfId="0" applyNumberFormat="1" applyFont="1" applyFill="1" applyBorder="1" applyAlignment="1">
      <alignment horizontal="left" vertical="center" wrapText="1"/>
    </xf>
    <xf numFmtId="0" fontId="3" fillId="0" borderId="11" xfId="0" applyFont="1" applyBorder="1" applyAlignment="1">
      <alignment horizontal="left" vertical="top" wrapText="1"/>
    </xf>
    <xf numFmtId="0" fontId="50" fillId="0" borderId="0" xfId="0" applyFont="1" applyAlignment="1">
      <alignment horizontal="right" vertical="center" wrapText="1"/>
    </xf>
    <xf numFmtId="49" fontId="91" fillId="28" borderId="0" xfId="0" applyNumberFormat="1" applyFont="1" applyFill="1" applyAlignment="1">
      <alignment horizontal="left" vertical="center"/>
    </xf>
    <xf numFmtId="49" fontId="87" fillId="28" borderId="35" xfId="0" applyNumberFormat="1" applyFont="1" applyFill="1" applyBorder="1" applyAlignment="1">
      <alignment horizontal="center" vertical="center"/>
    </xf>
    <xf numFmtId="0" fontId="11" fillId="0" borderId="0" xfId="0" applyFont="1" applyBorder="1" applyAlignment="1">
      <alignment horizontal="center" vertical="top" wrapText="1"/>
    </xf>
    <xf numFmtId="0" fontId="8" fillId="0" borderId="0" xfId="0" applyFont="1" applyFill="1" applyAlignment="1">
      <alignment horizontal="left"/>
    </xf>
    <xf numFmtId="0" fontId="11" fillId="0" borderId="0" xfId="0" applyFont="1" applyFill="1" applyBorder="1" applyAlignment="1">
      <alignment horizontal="left"/>
    </xf>
    <xf numFmtId="0" fontId="8" fillId="0" borderId="0" xfId="0" applyFont="1" applyAlignment="1">
      <alignment horizontal="left"/>
    </xf>
    <xf numFmtId="0" fontId="18" fillId="0" borderId="0" xfId="0" applyFont="1" applyFill="1" applyAlignment="1">
      <alignment horizontal="left"/>
    </xf>
    <xf numFmtId="0" fontId="8" fillId="0" borderId="12" xfId="0" applyFont="1" applyFill="1" applyBorder="1" applyAlignment="1">
      <alignment horizontal="center" vertical="center" wrapText="1"/>
    </xf>
    <xf numFmtId="0" fontId="8" fillId="0" borderId="0" xfId="0" applyFont="1" applyFill="1" applyAlignment="1">
      <alignment vertical="center"/>
    </xf>
    <xf numFmtId="49" fontId="109" fillId="28" borderId="39" xfId="0" applyNumberFormat="1" applyFont="1" applyFill="1" applyBorder="1" applyAlignment="1">
      <alignment horizontal="center" vertical="center" wrapText="1"/>
    </xf>
    <xf numFmtId="49" fontId="91" fillId="28" borderId="31" xfId="0" applyNumberFormat="1" applyFont="1" applyFill="1" applyBorder="1" applyAlignment="1">
      <alignment horizontal="center" vertical="center" wrapText="1"/>
    </xf>
    <xf numFmtId="49" fontId="91" fillId="28" borderId="39" xfId="0" applyNumberFormat="1" applyFont="1" applyFill="1" applyBorder="1" applyAlignment="1">
      <alignment horizontal="center" vertical="center" wrapText="1"/>
    </xf>
    <xf numFmtId="49" fontId="91" fillId="28" borderId="39" xfId="0" applyNumberFormat="1" applyFont="1" applyFill="1" applyBorder="1" applyAlignment="1">
      <alignment horizontal="center" vertical="center"/>
    </xf>
    <xf numFmtId="49" fontId="88" fillId="28" borderId="28" xfId="0" applyNumberFormat="1" applyFont="1" applyFill="1" applyBorder="1" applyAlignment="1">
      <alignment horizontal="left"/>
    </xf>
    <xf numFmtId="49" fontId="137" fillId="28" borderId="28" xfId="0" applyNumberFormat="1" applyFont="1" applyFill="1" applyBorder="1" applyAlignment="1">
      <alignment horizontal="left"/>
    </xf>
    <xf numFmtId="49" fontId="88" fillId="28" borderId="28" xfId="0" applyNumberFormat="1" applyFont="1" applyFill="1" applyBorder="1" applyAlignment="1">
      <alignment horizontal="left" wrapText="1"/>
    </xf>
    <xf numFmtId="3" fontId="88" fillId="28" borderId="28" xfId="0" applyNumberFormat="1" applyFont="1" applyFill="1" applyBorder="1" applyAlignment="1">
      <alignment horizontal="right"/>
    </xf>
    <xf numFmtId="49" fontId="95" fillId="28" borderId="28" xfId="0" applyNumberFormat="1" applyFont="1" applyFill="1" applyBorder="1" applyAlignment="1">
      <alignment horizontal="left"/>
    </xf>
    <xf numFmtId="49" fontId="95" fillId="28" borderId="28" xfId="0" applyNumberFormat="1" applyFont="1" applyFill="1" applyBorder="1" applyAlignment="1">
      <alignment horizontal="left" wrapText="1"/>
    </xf>
    <xf numFmtId="3" fontId="95" fillId="28" borderId="28" xfId="0" applyNumberFormat="1" applyFont="1" applyFill="1" applyBorder="1" applyAlignment="1">
      <alignment horizontal="right"/>
    </xf>
    <xf numFmtId="49" fontId="138" fillId="31" borderId="28" xfId="0" applyNumberFormat="1" applyFont="1" applyFill="1" applyBorder="1" applyAlignment="1">
      <alignment horizontal="left"/>
    </xf>
    <xf numFmtId="49" fontId="138" fillId="28" borderId="28" xfId="0" applyNumberFormat="1" applyFont="1" applyFill="1" applyBorder="1" applyAlignment="1">
      <alignment horizontal="left"/>
    </xf>
    <xf numFmtId="49" fontId="87" fillId="28" borderId="28" xfId="0" applyNumberFormat="1" applyFont="1" applyFill="1" applyBorder="1" applyAlignment="1">
      <alignment horizontal="left" vertical="top"/>
    </xf>
    <xf numFmtId="49" fontId="87" fillId="28" borderId="28" xfId="0" applyNumberFormat="1" applyFont="1" applyFill="1" applyBorder="1" applyAlignment="1">
      <alignment horizontal="left" vertical="top" wrapText="1"/>
    </xf>
    <xf numFmtId="3" fontId="87" fillId="28" borderId="28" xfId="0" applyNumberFormat="1" applyFont="1" applyFill="1" applyBorder="1" applyAlignment="1">
      <alignment horizontal="right" vertical="top"/>
    </xf>
    <xf numFmtId="0" fontId="87" fillId="28" borderId="28" xfId="0" applyFont="1" applyFill="1" applyBorder="1" applyAlignment="1">
      <alignment horizontal="left" vertical="top" wrapText="1"/>
    </xf>
    <xf numFmtId="49" fontId="88" fillId="31" borderId="29" xfId="0" applyNumberFormat="1" applyFont="1" applyFill="1" applyBorder="1" applyAlignment="1">
      <alignment horizontal="left"/>
    </xf>
    <xf numFmtId="49" fontId="138" fillId="28" borderId="29" xfId="0" applyNumberFormat="1" applyFont="1" applyFill="1" applyBorder="1" applyAlignment="1">
      <alignment horizontal="left"/>
    </xf>
    <xf numFmtId="49" fontId="87" fillId="28" borderId="29" xfId="0" applyNumberFormat="1" applyFont="1" applyFill="1" applyBorder="1" applyAlignment="1">
      <alignment horizontal="left" vertical="top"/>
    </xf>
    <xf numFmtId="49" fontId="88" fillId="28" borderId="29" xfId="0" applyNumberFormat="1" applyFont="1" applyFill="1" applyBorder="1" applyAlignment="1">
      <alignment horizontal="left" vertical="top" wrapText="1"/>
    </xf>
    <xf numFmtId="182" fontId="88" fillId="28" borderId="29" xfId="0" applyNumberFormat="1" applyFont="1" applyFill="1" applyBorder="1" applyAlignment="1">
      <alignment horizontal="right" vertical="top"/>
    </xf>
    <xf numFmtId="0" fontId="86" fillId="28" borderId="31" xfId="0" applyFont="1" applyFill="1" applyBorder="1" applyAlignment="1">
      <alignment horizontal="center" vertical="center"/>
    </xf>
    <xf numFmtId="49" fontId="140" fillId="28" borderId="28" xfId="0" applyNumberFormat="1" applyFont="1" applyFill="1" applyBorder="1" applyAlignment="1">
      <alignment horizontal="center" vertical="center"/>
    </xf>
    <xf numFmtId="49" fontId="140" fillId="28" borderId="28" xfId="0" applyNumberFormat="1" applyFont="1" applyFill="1" applyBorder="1" applyAlignment="1">
      <alignment horizontal="left" vertical="center"/>
    </xf>
    <xf numFmtId="178" fontId="140" fillId="28" borderId="28" xfId="0" applyNumberFormat="1" applyFont="1" applyFill="1" applyBorder="1" applyAlignment="1">
      <alignment horizontal="right" vertical="center"/>
    </xf>
    <xf numFmtId="49" fontId="140" fillId="28" borderId="28" xfId="0" applyNumberFormat="1" applyFont="1" applyFill="1" applyBorder="1" applyAlignment="1">
      <alignment horizontal="left" vertical="top" wrapText="1"/>
    </xf>
    <xf numFmtId="178" fontId="140" fillId="28" borderId="28" xfId="0" applyNumberFormat="1" applyFont="1" applyFill="1" applyBorder="1" applyAlignment="1">
      <alignment horizontal="right" vertical="top"/>
    </xf>
    <xf numFmtId="49" fontId="141" fillId="28" borderId="28" xfId="0" applyNumberFormat="1" applyFont="1" applyFill="1" applyBorder="1" applyAlignment="1">
      <alignment horizontal="left" wrapText="1"/>
    </xf>
    <xf numFmtId="49" fontId="86" fillId="28" borderId="28" xfId="0" applyNumberFormat="1" applyFont="1" applyFill="1" applyBorder="1" applyAlignment="1">
      <alignment horizontal="center" vertical="center" wrapText="1"/>
    </xf>
    <xf numFmtId="178" fontId="86" fillId="28" borderId="28" xfId="0" applyNumberFormat="1" applyFont="1" applyFill="1" applyBorder="1" applyAlignment="1">
      <alignment horizontal="right" vertical="top" wrapText="1"/>
    </xf>
    <xf numFmtId="49" fontId="86" fillId="28" borderId="28" xfId="0" applyNumberFormat="1" applyFont="1" applyFill="1" applyBorder="1" applyAlignment="1">
      <alignment horizontal="right" vertical="top" wrapText="1"/>
    </xf>
    <xf numFmtId="49" fontId="141" fillId="28" borderId="29" xfId="0" applyNumberFormat="1" applyFont="1" applyFill="1" applyBorder="1" applyAlignment="1">
      <alignment horizontal="left" wrapText="1"/>
    </xf>
    <xf numFmtId="49" fontId="86" fillId="28" borderId="29" xfId="0" applyNumberFormat="1" applyFont="1" applyFill="1" applyBorder="1" applyAlignment="1">
      <alignment horizontal="center" vertical="center" wrapText="1"/>
    </xf>
    <xf numFmtId="49" fontId="86" fillId="28" borderId="29" xfId="0" applyNumberFormat="1" applyFont="1" applyFill="1" applyBorder="1" applyAlignment="1">
      <alignment horizontal="left" vertical="top" wrapText="1"/>
    </xf>
    <xf numFmtId="49" fontId="98" fillId="28" borderId="28" xfId="0" applyNumberFormat="1" applyFont="1" applyFill="1" applyBorder="1" applyAlignment="1">
      <alignment horizontal="left" wrapText="1"/>
    </xf>
    <xf numFmtId="3" fontId="98" fillId="28" borderId="28" xfId="0" applyNumberFormat="1" applyFont="1" applyFill="1" applyBorder="1" applyAlignment="1">
      <alignment horizontal="right"/>
    </xf>
    <xf numFmtId="49" fontId="124" fillId="28" borderId="28" xfId="0" applyNumberFormat="1" applyFont="1" applyFill="1" applyBorder="1" applyAlignment="1">
      <alignment horizontal="left" wrapText="1"/>
    </xf>
    <xf numFmtId="49" fontId="124" fillId="28" borderId="28" xfId="0" applyNumberFormat="1" applyFont="1" applyFill="1" applyBorder="1" applyAlignment="1">
      <alignment horizontal="center"/>
    </xf>
    <xf numFmtId="49" fontId="98" fillId="28" borderId="28" xfId="0" applyNumberFormat="1" applyFont="1" applyFill="1" applyBorder="1" applyAlignment="1">
      <alignment horizontal="center"/>
    </xf>
    <xf numFmtId="3" fontId="102" fillId="28" borderId="28" xfId="0" applyNumberFormat="1" applyFont="1" applyFill="1" applyBorder="1" applyAlignment="1">
      <alignment horizontal="right"/>
    </xf>
    <xf numFmtId="49" fontId="102" fillId="28" borderId="28" xfId="0" applyNumberFormat="1" applyFont="1" applyFill="1" applyBorder="1" applyAlignment="1">
      <alignment horizontal="left" wrapText="1"/>
    </xf>
    <xf numFmtId="0" fontId="102" fillId="28" borderId="28" xfId="0" applyFont="1" applyFill="1" applyBorder="1" applyAlignment="1">
      <alignment horizontal="left" wrapText="1"/>
    </xf>
    <xf numFmtId="49" fontId="103" fillId="28" borderId="28" xfId="0" applyNumberFormat="1" applyFont="1" applyFill="1" applyBorder="1" applyAlignment="1">
      <alignment horizontal="left"/>
    </xf>
    <xf numFmtId="49" fontId="103" fillId="28" borderId="30" xfId="0" applyNumberFormat="1" applyFont="1" applyFill="1" applyBorder="1" applyAlignment="1">
      <alignment horizontal="left" wrapText="1"/>
    </xf>
    <xf numFmtId="49" fontId="103" fillId="28" borderId="28" xfId="0" applyNumberFormat="1" applyFont="1" applyFill="1" applyBorder="1" applyAlignment="1">
      <alignment horizontal="left" wrapText="1"/>
    </xf>
    <xf numFmtId="49" fontId="106" fillId="28" borderId="29" xfId="0" applyNumberFormat="1" applyFont="1" applyFill="1" applyBorder="1" applyAlignment="1">
      <alignment horizontal="left"/>
    </xf>
    <xf numFmtId="49" fontId="103" fillId="28" borderId="29" xfId="0" applyNumberFormat="1" applyFont="1" applyFill="1" applyBorder="1" applyAlignment="1">
      <alignment horizontal="left"/>
    </xf>
    <xf numFmtId="49" fontId="103" fillId="28" borderId="29" xfId="0" applyNumberFormat="1" applyFont="1" applyFill="1" applyBorder="1" applyAlignment="1">
      <alignment horizontal="left" wrapText="1"/>
    </xf>
    <xf numFmtId="0" fontId="8" fillId="0" borderId="0" xfId="0" applyNumberFormat="1" applyFont="1" applyBorder="1" applyAlignment="1">
      <alignment horizontal="left" vertical="top" wrapText="1"/>
    </xf>
    <xf numFmtId="170" fontId="8" fillId="0" borderId="0" xfId="0" applyNumberFormat="1" applyFont="1" applyBorder="1" applyAlignment="1"/>
    <xf numFmtId="170" fontId="8" fillId="0" borderId="0" xfId="0" applyNumberFormat="1" applyFont="1" applyBorder="1"/>
    <xf numFmtId="3" fontId="8" fillId="0" borderId="17" xfId="0" applyNumberFormat="1" applyFont="1" applyFill="1" applyBorder="1" applyAlignment="1">
      <alignment horizontal="right" vertical="center" wrapText="1" indent="1"/>
    </xf>
    <xf numFmtId="170" fontId="8" fillId="0" borderId="17" xfId="0" applyNumberFormat="1" applyFont="1" applyFill="1" applyBorder="1" applyAlignment="1">
      <alignment horizontal="right" vertical="center" wrapText="1" indent="1"/>
    </xf>
    <xf numFmtId="169" fontId="8" fillId="0" borderId="0" xfId="0" applyNumberFormat="1" applyFont="1" applyFill="1"/>
    <xf numFmtId="169" fontId="8" fillId="0" borderId="0" xfId="141" applyNumberFormat="1" applyFont="1" applyFill="1" applyBorder="1" applyAlignment="1">
      <alignment horizontal="right" vertical="top"/>
    </xf>
    <xf numFmtId="0" fontId="8" fillId="0" borderId="0" xfId="0" applyFont="1" applyBorder="1" applyAlignment="1">
      <alignment vertical="center"/>
    </xf>
    <xf numFmtId="0" fontId="8" fillId="0" borderId="0" xfId="0" applyFont="1" applyFill="1" applyAlignment="1">
      <alignment horizontal="right" vertical="center"/>
    </xf>
    <xf numFmtId="0" fontId="8" fillId="0" borderId="0" xfId="0" applyFont="1" applyFill="1" applyBorder="1" applyAlignment="1">
      <alignment vertical="center"/>
    </xf>
    <xf numFmtId="0" fontId="8" fillId="0" borderId="0" xfId="0" applyFont="1" applyFill="1" applyBorder="1" applyAlignment="1">
      <alignment horizontal="left" vertical="center" wrapText="1"/>
    </xf>
    <xf numFmtId="0" fontId="8" fillId="0" borderId="17" xfId="0" applyFont="1" applyFill="1" applyBorder="1" applyAlignment="1">
      <alignment vertical="center"/>
    </xf>
    <xf numFmtId="0" fontId="8" fillId="0" borderId="17" xfId="0" applyFont="1" applyBorder="1" applyAlignment="1">
      <alignment vertical="center"/>
    </xf>
    <xf numFmtId="3" fontId="142" fillId="25" borderId="43" xfId="0" applyNumberFormat="1" applyFont="1" applyFill="1" applyBorder="1" applyAlignment="1">
      <alignment horizontal="center" vertical="center" wrapText="1"/>
    </xf>
    <xf numFmtId="4" fontId="1" fillId="25" borderId="31" xfId="0" applyNumberFormat="1" applyFont="1" applyFill="1" applyBorder="1" applyAlignment="1">
      <alignment horizontal="center" vertical="center" wrapText="1"/>
    </xf>
    <xf numFmtId="0" fontId="142" fillId="25" borderId="43" xfId="0" applyFont="1" applyFill="1" applyBorder="1" applyAlignment="1">
      <alignment horizontal="center" vertical="center" wrapText="1"/>
    </xf>
    <xf numFmtId="4" fontId="1" fillId="25" borderId="67" xfId="0" applyNumberFormat="1" applyFont="1" applyFill="1" applyBorder="1" applyAlignment="1">
      <alignment horizontal="center" vertical="center" wrapText="1"/>
    </xf>
    <xf numFmtId="3" fontId="142" fillId="0" borderId="43" xfId="0" applyNumberFormat="1" applyFont="1" applyBorder="1" applyAlignment="1">
      <alignment horizontal="center" vertical="center" wrapText="1"/>
    </xf>
    <xf numFmtId="0" fontId="142" fillId="0" borderId="43" xfId="0" applyFont="1" applyBorder="1" applyAlignment="1">
      <alignment horizontal="center" vertical="center" wrapText="1"/>
    </xf>
    <xf numFmtId="4" fontId="1" fillId="0" borderId="31" xfId="0" applyNumberFormat="1" applyFont="1" applyBorder="1" applyAlignment="1">
      <alignment horizontal="center" vertical="center" wrapText="1"/>
    </xf>
    <xf numFmtId="4" fontId="142" fillId="0" borderId="11" xfId="0" applyNumberFormat="1" applyFont="1" applyBorder="1" applyAlignment="1">
      <alignment horizontal="center" vertical="center"/>
    </xf>
    <xf numFmtId="4" fontId="118" fillId="0" borderId="27" xfId="0" applyNumberFormat="1" applyFont="1" applyBorder="1" applyAlignment="1">
      <alignment horizontal="center" vertical="center" wrapText="1"/>
    </xf>
    <xf numFmtId="170" fontId="143" fillId="28" borderId="28" xfId="0" applyNumberFormat="1" applyFont="1" applyFill="1" applyBorder="1" applyAlignment="1">
      <alignment horizontal="right" vertical="top"/>
    </xf>
    <xf numFmtId="3" fontId="109" fillId="28" borderId="40" xfId="0" applyNumberFormat="1" applyFont="1" applyFill="1" applyBorder="1" applyAlignment="1">
      <alignment horizontal="right" vertical="top"/>
    </xf>
    <xf numFmtId="0" fontId="82" fillId="0" borderId="0" xfId="0" applyFont="1" applyAlignment="1">
      <alignment vertical="center" wrapText="1"/>
    </xf>
    <xf numFmtId="3" fontId="16" fillId="0" borderId="10" xfId="0" applyNumberFormat="1" applyFont="1" applyFill="1" applyBorder="1" applyAlignment="1">
      <alignment horizontal="right" vertical="top" indent="1"/>
    </xf>
    <xf numFmtId="49" fontId="91" fillId="28" borderId="31" xfId="0" applyNumberFormat="1" applyFont="1" applyFill="1" applyBorder="1" applyAlignment="1">
      <alignment horizontal="center" vertical="center"/>
    </xf>
    <xf numFmtId="49" fontId="90" fillId="28" borderId="31" xfId="0" applyNumberFormat="1" applyFont="1" applyFill="1" applyBorder="1" applyAlignment="1">
      <alignment horizontal="center" vertical="center" wrapText="1"/>
    </xf>
    <xf numFmtId="1" fontId="114" fillId="0" borderId="58" xfId="0" applyNumberFormat="1" applyFont="1" applyBorder="1" applyAlignment="1">
      <alignment vertical="top"/>
    </xf>
    <xf numFmtId="0" fontId="0" fillId="0" borderId="0" xfId="0"/>
    <xf numFmtId="0" fontId="144" fillId="0" borderId="0" xfId="0" applyFont="1"/>
    <xf numFmtId="0" fontId="144" fillId="0" borderId="0" xfId="0" applyFont="1" applyAlignment="1">
      <alignment horizontal="right"/>
    </xf>
    <xf numFmtId="0" fontId="144" fillId="0" borderId="68" xfId="0" applyFont="1" applyBorder="1" applyAlignment="1">
      <alignment horizontal="center" vertical="center" textRotation="90"/>
    </xf>
    <xf numFmtId="0" fontId="144" fillId="0" borderId="69" xfId="0" applyFont="1" applyBorder="1" applyAlignment="1">
      <alignment horizontal="center" vertical="center" textRotation="90"/>
    </xf>
    <xf numFmtId="0" fontId="144" fillId="0" borderId="69" xfId="0" applyFont="1" applyBorder="1" applyAlignment="1">
      <alignment horizontal="center" vertical="center"/>
    </xf>
    <xf numFmtId="0" fontId="144" fillId="0" borderId="69" xfId="0" applyFont="1" applyBorder="1" applyAlignment="1">
      <alignment horizontal="center" vertical="center" wrapText="1"/>
    </xf>
    <xf numFmtId="0" fontId="144" fillId="0" borderId="70" xfId="0" applyFont="1" applyBorder="1" applyAlignment="1">
      <alignment horizontal="center" vertical="center"/>
    </xf>
    <xf numFmtId="0" fontId="144" fillId="0" borderId="60" xfId="0" applyFont="1" applyBorder="1" applyAlignment="1">
      <alignment horizontal="center"/>
    </xf>
    <xf numFmtId="0" fontId="144" fillId="0" borderId="11" xfId="0" applyFont="1" applyBorder="1" applyAlignment="1">
      <alignment horizontal="center"/>
    </xf>
    <xf numFmtId="0" fontId="144" fillId="0" borderId="61" xfId="0" applyFont="1" applyBorder="1" applyAlignment="1">
      <alignment horizontal="center"/>
    </xf>
    <xf numFmtId="1" fontId="114" fillId="0" borderId="71" xfId="0" applyNumberFormat="1" applyFont="1" applyBorder="1" applyAlignment="1">
      <alignment horizontal="center" vertical="top"/>
    </xf>
    <xf numFmtId="188" fontId="114" fillId="0" borderId="12" xfId="0" applyNumberFormat="1" applyFont="1" applyBorder="1" applyAlignment="1">
      <alignment horizontal="center" vertical="top"/>
    </xf>
    <xf numFmtId="1" fontId="114" fillId="0" borderId="12" xfId="0" applyNumberFormat="1" applyFont="1" applyBorder="1" applyAlignment="1">
      <alignment horizontal="center" vertical="top"/>
    </xf>
    <xf numFmtId="0" fontId="114" fillId="0" borderId="12" xfId="0" applyFont="1" applyBorder="1" applyAlignment="1">
      <alignment horizontal="left" vertical="top" wrapText="1"/>
    </xf>
    <xf numFmtId="3" fontId="114" fillId="0" borderId="12" xfId="0" applyNumberFormat="1" applyFont="1" applyBorder="1" applyAlignment="1">
      <alignment horizontal="right" vertical="top" indent="1"/>
    </xf>
    <xf numFmtId="0" fontId="114" fillId="0" borderId="72" xfId="0" applyFont="1" applyBorder="1" applyAlignment="1">
      <alignment horizontal="left" vertical="top" wrapText="1"/>
    </xf>
    <xf numFmtId="0" fontId="144" fillId="0" borderId="10" xfId="0" applyFont="1" applyBorder="1" applyAlignment="1">
      <alignment horizontal="left" vertical="top" wrapText="1"/>
    </xf>
    <xf numFmtId="0" fontId="144" fillId="0" borderId="73" xfId="0" applyFont="1" applyBorder="1" applyAlignment="1">
      <alignment horizontal="left" vertical="top" wrapText="1"/>
    </xf>
    <xf numFmtId="3" fontId="144" fillId="0" borderId="10" xfId="0" applyNumberFormat="1" applyFont="1" applyBorder="1" applyAlignment="1">
      <alignment horizontal="right" vertical="top" indent="1"/>
    </xf>
    <xf numFmtId="1" fontId="144" fillId="0" borderId="56" xfId="0" applyNumberFormat="1" applyFont="1" applyBorder="1" applyAlignment="1">
      <alignment horizontal="center" vertical="top"/>
    </xf>
    <xf numFmtId="188" fontId="144" fillId="0" borderId="10" xfId="0" applyNumberFormat="1" applyFont="1" applyBorder="1" applyAlignment="1">
      <alignment horizontal="center" vertical="top"/>
    </xf>
    <xf numFmtId="1" fontId="144" fillId="0" borderId="10" xfId="0" applyNumberFormat="1" applyFont="1" applyBorder="1" applyAlignment="1">
      <alignment horizontal="center" vertical="top"/>
    </xf>
    <xf numFmtId="1" fontId="114" fillId="0" borderId="56" xfId="0" applyNumberFormat="1" applyFont="1" applyBorder="1" applyAlignment="1">
      <alignment horizontal="center" vertical="top"/>
    </xf>
    <xf numFmtId="188" fontId="114" fillId="0" borderId="10" xfId="0" applyNumberFormat="1" applyFont="1" applyBorder="1" applyAlignment="1">
      <alignment horizontal="center" vertical="top"/>
    </xf>
    <xf numFmtId="1" fontId="114" fillId="0" borderId="10" xfId="0" applyNumberFormat="1" applyFont="1" applyBorder="1" applyAlignment="1">
      <alignment horizontal="center" vertical="top"/>
    </xf>
    <xf numFmtId="0" fontId="114" fillId="0" borderId="10" xfId="0" applyFont="1" applyBorder="1" applyAlignment="1">
      <alignment horizontal="left" vertical="top" wrapText="1"/>
    </xf>
    <xf numFmtId="3" fontId="114" fillId="0" borderId="10" xfId="0" applyNumberFormat="1" applyFont="1" applyBorder="1" applyAlignment="1">
      <alignment horizontal="right" vertical="top" indent="1"/>
    </xf>
    <xf numFmtId="0" fontId="114" fillId="0" borderId="73" xfId="0" applyFont="1" applyBorder="1" applyAlignment="1">
      <alignment horizontal="left" vertical="top" wrapText="1"/>
    </xf>
    <xf numFmtId="1" fontId="145" fillId="0" borderId="56" xfId="0" applyNumberFormat="1" applyFont="1" applyBorder="1" applyAlignment="1">
      <alignment horizontal="center" vertical="top"/>
    </xf>
    <xf numFmtId="188" fontId="145" fillId="0" borderId="10" xfId="0" applyNumberFormat="1" applyFont="1" applyBorder="1" applyAlignment="1">
      <alignment horizontal="center" vertical="top"/>
    </xf>
    <xf numFmtId="1" fontId="145" fillId="0" borderId="10" xfId="0" applyNumberFormat="1" applyFont="1" applyBorder="1" applyAlignment="1">
      <alignment horizontal="center" vertical="top"/>
    </xf>
    <xf numFmtId="0" fontId="145" fillId="0" borderId="10" xfId="0" applyFont="1" applyBorder="1" applyAlignment="1">
      <alignment horizontal="left" vertical="top" wrapText="1"/>
    </xf>
    <xf numFmtId="3" fontId="145" fillId="0" borderId="10" xfId="0" applyNumberFormat="1" applyFont="1" applyBorder="1" applyAlignment="1">
      <alignment horizontal="right" vertical="top" indent="1"/>
    </xf>
    <xf numFmtId="0" fontId="145" fillId="0" borderId="73" xfId="0" applyFont="1" applyBorder="1" applyAlignment="1">
      <alignment horizontal="left" vertical="top" wrapText="1"/>
    </xf>
    <xf numFmtId="188" fontId="114" fillId="0" borderId="15" xfId="0" applyNumberFormat="1" applyFont="1" applyBorder="1" applyAlignment="1">
      <alignment vertical="top"/>
    </xf>
    <xf numFmtId="1" fontId="114" fillId="0" borderId="15" xfId="0" applyNumberFormat="1" applyFont="1" applyBorder="1" applyAlignment="1">
      <alignment vertical="top"/>
    </xf>
    <xf numFmtId="0" fontId="114" fillId="0" borderId="15" xfId="0" applyFont="1" applyBorder="1" applyAlignment="1">
      <alignment horizontal="left" vertical="top" wrapText="1"/>
    </xf>
    <xf numFmtId="3" fontId="114" fillId="0" borderId="15" xfId="0" applyNumberFormat="1" applyFont="1" applyBorder="1" applyAlignment="1">
      <alignment horizontal="right" vertical="top" indent="1"/>
    </xf>
    <xf numFmtId="0" fontId="114" fillId="0" borderId="74" xfId="0" applyFont="1" applyBorder="1" applyAlignment="1">
      <alignment horizontal="left" vertical="top" wrapText="1"/>
    </xf>
    <xf numFmtId="49" fontId="86" fillId="28" borderId="29" xfId="0" applyNumberFormat="1" applyFont="1" applyFill="1" applyBorder="1" applyAlignment="1">
      <alignment horizontal="right" vertical="top" wrapText="1"/>
    </xf>
    <xf numFmtId="0" fontId="144" fillId="0" borderId="0" xfId="0" applyFont="1"/>
    <xf numFmtId="0" fontId="144" fillId="0" borderId="0" xfId="0" applyFont="1" applyAlignment="1">
      <alignment horizontal="right"/>
    </xf>
    <xf numFmtId="0" fontId="144" fillId="0" borderId="68" xfId="0" applyFont="1" applyBorder="1" applyAlignment="1">
      <alignment horizontal="center" vertical="center" textRotation="90"/>
    </xf>
    <xf numFmtId="0" fontId="144" fillId="0" borderId="69" xfId="0" applyFont="1" applyBorder="1" applyAlignment="1">
      <alignment horizontal="center" vertical="center" textRotation="90"/>
    </xf>
    <xf numFmtId="0" fontId="144" fillId="0" borderId="69" xfId="0" applyFont="1" applyBorder="1" applyAlignment="1">
      <alignment horizontal="center" vertical="center"/>
    </xf>
    <xf numFmtId="0" fontId="144" fillId="0" borderId="69" xfId="0" applyFont="1" applyBorder="1" applyAlignment="1">
      <alignment horizontal="center" vertical="center" wrapText="1"/>
    </xf>
    <xf numFmtId="0" fontId="144" fillId="0" borderId="70" xfId="0" applyFont="1" applyBorder="1" applyAlignment="1">
      <alignment horizontal="center" vertical="center"/>
    </xf>
    <xf numFmtId="0" fontId="144" fillId="0" borderId="60" xfId="0" applyFont="1" applyBorder="1" applyAlignment="1">
      <alignment horizontal="center"/>
    </xf>
    <xf numFmtId="0" fontId="144" fillId="0" borderId="11" xfId="0" applyFont="1" applyBorder="1" applyAlignment="1">
      <alignment horizontal="center"/>
    </xf>
    <xf numFmtId="0" fontId="144" fillId="0" borderId="61" xfId="0" applyFont="1" applyBorder="1" applyAlignment="1">
      <alignment horizontal="center"/>
    </xf>
    <xf numFmtId="1" fontId="114" fillId="0" borderId="71" xfId="0" applyNumberFormat="1" applyFont="1" applyBorder="1" applyAlignment="1">
      <alignment horizontal="center" vertical="top"/>
    </xf>
    <xf numFmtId="188" fontId="114" fillId="0" borderId="12" xfId="0" applyNumberFormat="1" applyFont="1" applyBorder="1" applyAlignment="1">
      <alignment horizontal="center" vertical="top"/>
    </xf>
    <xf numFmtId="1" fontId="114" fillId="0" borderId="12" xfId="0" applyNumberFormat="1" applyFont="1" applyBorder="1" applyAlignment="1">
      <alignment horizontal="center" vertical="top"/>
    </xf>
    <xf numFmtId="0" fontId="114" fillId="0" borderId="12" xfId="0" applyFont="1" applyBorder="1" applyAlignment="1">
      <alignment horizontal="left" vertical="top" wrapText="1"/>
    </xf>
    <xf numFmtId="3" fontId="114" fillId="0" borderId="12" xfId="0" applyNumberFormat="1" applyFont="1" applyBorder="1" applyAlignment="1">
      <alignment horizontal="right" vertical="top" indent="1"/>
    </xf>
    <xf numFmtId="0" fontId="114" fillId="0" borderId="72" xfId="0" applyFont="1" applyBorder="1" applyAlignment="1">
      <alignment horizontal="left" vertical="top" wrapText="1"/>
    </xf>
    <xf numFmtId="0" fontId="144" fillId="0" borderId="10" xfId="0" applyFont="1" applyBorder="1" applyAlignment="1">
      <alignment horizontal="left" vertical="top" wrapText="1"/>
    </xf>
    <xf numFmtId="0" fontId="144" fillId="0" borderId="73" xfId="0" applyFont="1" applyBorder="1" applyAlignment="1">
      <alignment horizontal="left" vertical="top" wrapText="1"/>
    </xf>
    <xf numFmtId="3" fontId="144" fillId="0" borderId="10" xfId="0" applyNumberFormat="1" applyFont="1" applyBorder="1" applyAlignment="1">
      <alignment horizontal="right" vertical="top" indent="1"/>
    </xf>
    <xf numFmtId="1" fontId="144" fillId="0" borderId="56" xfId="0" applyNumberFormat="1" applyFont="1" applyBorder="1" applyAlignment="1">
      <alignment horizontal="center" vertical="top"/>
    </xf>
    <xf numFmtId="188" fontId="144" fillId="0" borderId="10" xfId="0" applyNumberFormat="1" applyFont="1" applyBorder="1" applyAlignment="1">
      <alignment horizontal="center" vertical="top"/>
    </xf>
    <xf numFmtId="1" fontId="144" fillId="0" borderId="10" xfId="0" applyNumberFormat="1" applyFont="1" applyBorder="1" applyAlignment="1">
      <alignment horizontal="center" vertical="top"/>
    </xf>
    <xf numFmtId="1" fontId="114" fillId="0" borderId="56" xfId="0" applyNumberFormat="1" applyFont="1" applyBorder="1" applyAlignment="1">
      <alignment horizontal="center" vertical="top"/>
    </xf>
    <xf numFmtId="188" fontId="114" fillId="0" borderId="10" xfId="0" applyNumberFormat="1" applyFont="1" applyBorder="1" applyAlignment="1">
      <alignment horizontal="center" vertical="top"/>
    </xf>
    <xf numFmtId="1" fontId="114" fillId="0" borderId="10" xfId="0" applyNumberFormat="1" applyFont="1" applyBorder="1" applyAlignment="1">
      <alignment horizontal="center" vertical="top"/>
    </xf>
    <xf numFmtId="0" fontId="114" fillId="0" borderId="10" xfId="0" applyFont="1" applyBorder="1" applyAlignment="1">
      <alignment horizontal="left" vertical="top" wrapText="1"/>
    </xf>
    <xf numFmtId="3" fontId="114" fillId="0" borderId="10" xfId="0" applyNumberFormat="1" applyFont="1" applyBorder="1" applyAlignment="1">
      <alignment horizontal="right" vertical="top" indent="1"/>
    </xf>
    <xf numFmtId="0" fontId="114" fillId="0" borderId="73" xfId="0" applyFont="1" applyBorder="1" applyAlignment="1">
      <alignment horizontal="left" vertical="top" wrapText="1"/>
    </xf>
    <xf numFmtId="1" fontId="145" fillId="0" borderId="56" xfId="0" applyNumberFormat="1" applyFont="1" applyBorder="1" applyAlignment="1">
      <alignment horizontal="center" vertical="top"/>
    </xf>
    <xf numFmtId="188" fontId="145" fillId="0" borderId="10" xfId="0" applyNumberFormat="1" applyFont="1" applyBorder="1" applyAlignment="1">
      <alignment horizontal="center" vertical="top"/>
    </xf>
    <xf numFmtId="1" fontId="145" fillId="0" borderId="10" xfId="0" applyNumberFormat="1" applyFont="1" applyBorder="1" applyAlignment="1">
      <alignment horizontal="center" vertical="top"/>
    </xf>
    <xf numFmtId="0" fontId="145" fillId="0" borderId="10" xfId="0" applyFont="1" applyBorder="1" applyAlignment="1">
      <alignment horizontal="left" vertical="top" wrapText="1"/>
    </xf>
    <xf numFmtId="3" fontId="145" fillId="0" borderId="10" xfId="0" applyNumberFormat="1" applyFont="1" applyBorder="1" applyAlignment="1">
      <alignment horizontal="right" vertical="top" indent="1"/>
    </xf>
    <xf numFmtId="0" fontId="145" fillId="0" borderId="73" xfId="0" applyFont="1" applyBorder="1" applyAlignment="1">
      <alignment horizontal="left" vertical="top" wrapText="1"/>
    </xf>
    <xf numFmtId="0" fontId="0" fillId="0" borderId="13" xfId="0" applyBorder="1" applyAlignment="1">
      <alignment horizontal="center" vertical="center" wrapText="1"/>
    </xf>
    <xf numFmtId="178" fontId="110" fillId="28" borderId="32" xfId="0" applyNumberFormat="1" applyFont="1" applyFill="1" applyBorder="1" applyAlignment="1">
      <alignment horizontal="right" vertical="center"/>
    </xf>
    <xf numFmtId="178" fontId="146" fillId="28" borderId="28" xfId="0" applyNumberFormat="1" applyFont="1" applyFill="1" applyBorder="1" applyAlignment="1">
      <alignment horizontal="right" vertical="center"/>
    </xf>
    <xf numFmtId="178" fontId="111" fillId="28" borderId="32" xfId="0" applyNumberFormat="1" applyFont="1" applyFill="1" applyBorder="1" applyAlignment="1">
      <alignment horizontal="right" vertical="center"/>
    </xf>
    <xf numFmtId="178" fontId="109" fillId="28" borderId="32" xfId="0" applyNumberFormat="1" applyFont="1" applyFill="1" applyBorder="1" applyAlignment="1">
      <alignment horizontal="right" vertical="center"/>
    </xf>
    <xf numFmtId="49" fontId="112" fillId="28" borderId="32" xfId="0" applyNumberFormat="1" applyFont="1" applyFill="1" applyBorder="1" applyAlignment="1">
      <alignment horizontal="right" vertical="center"/>
    </xf>
    <xf numFmtId="178" fontId="113" fillId="28" borderId="32" xfId="0" applyNumberFormat="1" applyFont="1" applyFill="1" applyBorder="1" applyAlignment="1">
      <alignment horizontal="right" vertical="center"/>
    </xf>
    <xf numFmtId="49" fontId="147" fillId="28" borderId="28" xfId="0" applyNumberFormat="1" applyFont="1" applyFill="1" applyBorder="1" applyAlignment="1">
      <alignment horizontal="right" vertical="center"/>
    </xf>
    <xf numFmtId="49" fontId="147" fillId="28" borderId="32" xfId="0" applyNumberFormat="1" applyFont="1" applyFill="1" applyBorder="1" applyAlignment="1">
      <alignment horizontal="right" vertical="center"/>
    </xf>
    <xf numFmtId="49" fontId="112" fillId="28" borderId="28" xfId="0" applyNumberFormat="1" applyFont="1" applyFill="1" applyBorder="1" applyAlignment="1">
      <alignment horizontal="right" vertical="center"/>
    </xf>
    <xf numFmtId="49" fontId="112" fillId="28" borderId="29" xfId="0" applyNumberFormat="1" applyFont="1" applyFill="1" applyBorder="1" applyAlignment="1">
      <alignment horizontal="right" vertical="center"/>
    </xf>
    <xf numFmtId="49" fontId="112" fillId="28" borderId="33" xfId="0" applyNumberFormat="1" applyFont="1" applyFill="1" applyBorder="1" applyAlignment="1">
      <alignment horizontal="right" vertical="center"/>
    </xf>
    <xf numFmtId="49" fontId="86" fillId="28" borderId="0" xfId="0" applyNumberFormat="1" applyFont="1" applyFill="1" applyAlignment="1">
      <alignment horizontal="right" vertical="center"/>
    </xf>
    <xf numFmtId="170" fontId="0" fillId="0" borderId="11" xfId="0" applyNumberFormat="1" applyBorder="1" applyAlignment="1">
      <alignment horizontal="center" vertical="center" wrapText="1"/>
    </xf>
    <xf numFmtId="49" fontId="129" fillId="28" borderId="28" xfId="0" applyNumberFormat="1" applyFont="1" applyFill="1" applyBorder="1" applyAlignment="1">
      <alignment horizontal="left" vertical="center" wrapText="1"/>
    </xf>
    <xf numFmtId="0" fontId="16" fillId="0" borderId="0" xfId="0" applyFont="1" applyAlignment="1">
      <alignment horizontal="center"/>
    </xf>
    <xf numFmtId="0" fontId="17" fillId="0" borderId="0" xfId="0" applyNumberFormat="1" applyFont="1" applyFill="1" applyBorder="1" applyAlignment="1" applyProtection="1">
      <alignment horizontal="left" vertical="top" wrapText="1"/>
      <protection locked="0"/>
    </xf>
    <xf numFmtId="0" fontId="8" fillId="0" borderId="12"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2" xfId="0" applyFont="1" applyFill="1" applyBorder="1" applyAlignment="1">
      <alignment horizontal="center" vertical="center" wrapText="1"/>
    </xf>
    <xf numFmtId="0" fontId="8" fillId="0" borderId="24" xfId="0" applyFont="1" applyFill="1" applyBorder="1" applyAlignment="1">
      <alignment horizontal="center" vertical="center" wrapText="1"/>
    </xf>
    <xf numFmtId="0" fontId="8" fillId="0" borderId="21" xfId="0" applyFont="1" applyFill="1" applyBorder="1" applyAlignment="1">
      <alignment horizontal="center" vertical="center" wrapText="1"/>
    </xf>
    <xf numFmtId="0" fontId="8" fillId="0" borderId="22" xfId="0" applyFont="1" applyBorder="1" applyAlignment="1">
      <alignment horizontal="center" vertical="center" wrapText="1"/>
    </xf>
    <xf numFmtId="0" fontId="8" fillId="0" borderId="24" xfId="0" applyFont="1" applyBorder="1" applyAlignment="1">
      <alignment horizontal="center" vertical="center" wrapText="1"/>
    </xf>
    <xf numFmtId="0" fontId="8" fillId="0" borderId="21" xfId="0" applyFont="1" applyBorder="1" applyAlignment="1">
      <alignment horizontal="center" vertical="center" wrapText="1"/>
    </xf>
    <xf numFmtId="0" fontId="8" fillId="0" borderId="0" xfId="0" applyFont="1" applyBorder="1" applyAlignment="1">
      <alignment horizontal="center" vertical="center" wrapText="1"/>
    </xf>
    <xf numFmtId="49" fontId="109" fillId="28" borderId="31" xfId="0" applyNumberFormat="1" applyFont="1" applyFill="1" applyBorder="1" applyAlignment="1">
      <alignment horizontal="center" vertical="center" wrapText="1"/>
    </xf>
    <xf numFmtId="49" fontId="8" fillId="28" borderId="31" xfId="0" applyNumberFormat="1" applyFont="1" applyFill="1" applyBorder="1" applyAlignment="1">
      <alignment horizontal="center" vertical="center" wrapText="1"/>
    </xf>
    <xf numFmtId="0" fontId="0" fillId="0" borderId="18" xfId="0" applyBorder="1" applyAlignment="1">
      <alignment horizontal="center" vertical="center" wrapText="1"/>
    </xf>
    <xf numFmtId="0" fontId="0" fillId="0" borderId="25" xfId="0" applyBorder="1" applyAlignment="1">
      <alignment horizontal="center" vertical="center" wrapText="1"/>
    </xf>
    <xf numFmtId="0" fontId="0" fillId="0" borderId="13" xfId="0" applyBorder="1" applyAlignment="1">
      <alignment horizontal="center" vertical="center" wrapText="1"/>
    </xf>
    <xf numFmtId="49" fontId="8" fillId="28" borderId="39" xfId="0" applyNumberFormat="1" applyFont="1" applyFill="1" applyBorder="1" applyAlignment="1">
      <alignment horizontal="center" vertical="center" wrapText="1"/>
    </xf>
    <xf numFmtId="49" fontId="8" fillId="28" borderId="42" xfId="0" applyNumberFormat="1" applyFont="1" applyFill="1" applyBorder="1" applyAlignment="1">
      <alignment horizontal="center" vertical="center" wrapText="1"/>
    </xf>
    <xf numFmtId="0" fontId="0" fillId="0" borderId="22" xfId="0" applyBorder="1"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114" fillId="0" borderId="0" xfId="0" applyFont="1" applyAlignment="1">
      <alignment horizontal="center"/>
    </xf>
    <xf numFmtId="49" fontId="103" fillId="28" borderId="0" xfId="0" applyNumberFormat="1" applyFont="1" applyFill="1" applyAlignment="1">
      <alignment horizontal="left"/>
    </xf>
    <xf numFmtId="49" fontId="103" fillId="28" borderId="0" xfId="0" applyNumberFormat="1" applyFont="1" applyFill="1" applyAlignment="1">
      <alignment horizontal="right"/>
    </xf>
    <xf numFmtId="49" fontId="124" fillId="28" borderId="0" xfId="0" applyNumberFormat="1" applyFont="1" applyFill="1" applyAlignment="1">
      <alignment horizontal="left"/>
    </xf>
    <xf numFmtId="49" fontId="102" fillId="28" borderId="0" xfId="0" applyNumberFormat="1" applyFont="1" applyFill="1" applyAlignment="1">
      <alignment horizontal="right"/>
    </xf>
    <xf numFmtId="49" fontId="102" fillId="28" borderId="0" xfId="0" applyNumberFormat="1" applyFont="1" applyFill="1" applyAlignment="1">
      <alignment horizontal="left"/>
    </xf>
    <xf numFmtId="49" fontId="139" fillId="28" borderId="0" xfId="0" applyNumberFormat="1" applyFont="1" applyFill="1" applyAlignment="1">
      <alignment horizontal="left" vertical="center"/>
    </xf>
    <xf numFmtId="49" fontId="139" fillId="28" borderId="0" xfId="0" applyNumberFormat="1" applyFont="1" applyFill="1" applyAlignment="1">
      <alignment horizontal="right" vertical="center"/>
    </xf>
    <xf numFmtId="49" fontId="86" fillId="28" borderId="31" xfId="0" applyNumberFormat="1" applyFont="1" applyFill="1" applyBorder="1" applyAlignment="1">
      <alignment horizontal="center" vertical="center"/>
    </xf>
    <xf numFmtId="49" fontId="86" fillId="28" borderId="31" xfId="0" applyNumberFormat="1" applyFont="1" applyFill="1" applyBorder="1" applyAlignment="1">
      <alignment horizontal="center" vertical="center" wrapText="1"/>
    </xf>
    <xf numFmtId="0" fontId="86" fillId="28" borderId="31" xfId="0" applyFont="1" applyFill="1" applyBorder="1" applyAlignment="1">
      <alignment horizontal="center" vertical="center" wrapText="1"/>
    </xf>
    <xf numFmtId="49" fontId="103" fillId="28" borderId="0" xfId="0" applyNumberFormat="1" applyFont="1" applyFill="1" applyAlignment="1">
      <alignment horizontal="left" vertical="center"/>
    </xf>
    <xf numFmtId="49" fontId="103" fillId="28" borderId="0" xfId="0" applyNumberFormat="1" applyFont="1" applyFill="1" applyAlignment="1">
      <alignment horizontal="right" vertical="center"/>
    </xf>
    <xf numFmtId="49" fontId="8" fillId="28" borderId="31" xfId="0" applyNumberFormat="1" applyFont="1" applyFill="1" applyBorder="1" applyAlignment="1">
      <alignment horizontal="center" vertical="center"/>
    </xf>
    <xf numFmtId="49" fontId="91" fillId="28" borderId="0" xfId="0" applyNumberFormat="1" applyFont="1" applyFill="1" applyAlignment="1">
      <alignment horizontal="right" vertical="center"/>
    </xf>
    <xf numFmtId="49" fontId="129" fillId="28" borderId="28" xfId="0" applyNumberFormat="1" applyFont="1" applyFill="1" applyBorder="1" applyAlignment="1">
      <alignment horizontal="left" vertical="center" wrapText="1"/>
    </xf>
    <xf numFmtId="49" fontId="131" fillId="28" borderId="28" xfId="0" applyNumberFormat="1" applyFont="1" applyFill="1" applyBorder="1" applyAlignment="1">
      <alignment horizontal="left" vertical="center" wrapText="1"/>
    </xf>
    <xf numFmtId="49" fontId="131" fillId="28" borderId="29" xfId="0" applyNumberFormat="1" applyFont="1" applyFill="1" applyBorder="1" applyAlignment="1">
      <alignment horizontal="left" vertical="center" wrapText="1"/>
    </xf>
    <xf numFmtId="49" fontId="127" fillId="28" borderId="28" xfId="0" applyNumberFormat="1" applyFont="1" applyFill="1" applyBorder="1" applyAlignment="1">
      <alignment horizontal="left" vertical="center" wrapText="1"/>
    </xf>
    <xf numFmtId="0" fontId="85" fillId="28" borderId="0" xfId="0" applyFont="1" applyFill="1" applyAlignment="1">
      <alignment horizontal="left" wrapText="1"/>
    </xf>
    <xf numFmtId="0" fontId="85" fillId="28" borderId="0" xfId="0" applyFont="1" applyFill="1" applyAlignment="1">
      <alignment horizontal="right" wrapText="1"/>
    </xf>
    <xf numFmtId="49" fontId="127" fillId="28" borderId="31" xfId="0" applyNumberFormat="1" applyFont="1" applyFill="1" applyBorder="1" applyAlignment="1">
      <alignment horizontal="center" vertical="center"/>
    </xf>
    <xf numFmtId="49" fontId="127" fillId="28" borderId="28" xfId="0" applyNumberFormat="1" applyFont="1" applyFill="1" applyBorder="1" applyAlignment="1">
      <alignment horizontal="left" vertical="center"/>
    </xf>
    <xf numFmtId="49" fontId="91" fillId="28" borderId="31" xfId="0" applyNumberFormat="1" applyFont="1" applyFill="1" applyBorder="1" applyAlignment="1">
      <alignment horizontal="center" vertical="center" wrapText="1"/>
    </xf>
    <xf numFmtId="49" fontId="91" fillId="28" borderId="31" xfId="0" applyNumberFormat="1" applyFont="1" applyFill="1" applyBorder="1" applyAlignment="1">
      <alignment horizontal="center" vertical="center"/>
    </xf>
    <xf numFmtId="49" fontId="89" fillId="28" borderId="0" xfId="0" applyNumberFormat="1" applyFont="1" applyFill="1" applyAlignment="1">
      <alignment horizontal="left" vertical="center" wrapText="1"/>
    </xf>
    <xf numFmtId="49" fontId="89" fillId="28" borderId="0" xfId="0" applyNumberFormat="1" applyFont="1" applyFill="1" applyAlignment="1">
      <alignment horizontal="right" vertical="center" wrapText="1"/>
    </xf>
    <xf numFmtId="49" fontId="90" fillId="28" borderId="31" xfId="0" applyNumberFormat="1" applyFont="1" applyFill="1" applyBorder="1" applyAlignment="1">
      <alignment horizontal="center" vertical="center"/>
    </xf>
    <xf numFmtId="49" fontId="90" fillId="28" borderId="31" xfId="0" applyNumberFormat="1" applyFont="1" applyFill="1" applyBorder="1" applyAlignment="1">
      <alignment horizontal="center" vertical="center" wrapText="1"/>
    </xf>
    <xf numFmtId="49" fontId="87" fillId="28" borderId="0" xfId="0" applyNumberFormat="1" applyFont="1" applyFill="1" applyAlignment="1">
      <alignment horizontal="left" vertical="center"/>
    </xf>
    <xf numFmtId="49" fontId="87" fillId="28" borderId="0" xfId="0" applyNumberFormat="1" applyFont="1" applyFill="1" applyAlignment="1">
      <alignment horizontal="right" vertical="center"/>
    </xf>
    <xf numFmtId="49" fontId="88" fillId="28" borderId="0" xfId="0" applyNumberFormat="1" applyFont="1" applyFill="1" applyAlignment="1">
      <alignment horizontal="left" vertical="center"/>
    </xf>
    <xf numFmtId="49" fontId="88" fillId="28" borderId="0" xfId="0" applyNumberFormat="1" applyFont="1" applyFill="1" applyAlignment="1">
      <alignment horizontal="right" vertical="center"/>
    </xf>
    <xf numFmtId="49" fontId="122" fillId="28" borderId="0" xfId="0" applyNumberFormat="1" applyFont="1" applyFill="1" applyAlignment="1">
      <alignment horizontal="left" vertical="center" wrapText="1"/>
    </xf>
    <xf numFmtId="49" fontId="122" fillId="28" borderId="0" xfId="0" applyNumberFormat="1" applyFont="1" applyFill="1" applyAlignment="1">
      <alignment horizontal="right" vertical="center" wrapText="1"/>
    </xf>
    <xf numFmtId="49" fontId="119" fillId="28" borderId="0" xfId="0" applyNumberFormat="1" applyFont="1" applyFill="1" applyAlignment="1">
      <alignment horizontal="left" vertical="center"/>
    </xf>
    <xf numFmtId="49" fontId="119" fillId="28" borderId="0" xfId="0" applyNumberFormat="1" applyFont="1" applyFill="1" applyAlignment="1">
      <alignment horizontal="right" vertical="center"/>
    </xf>
    <xf numFmtId="49" fontId="121" fillId="28" borderId="0" xfId="0" applyNumberFormat="1" applyFont="1" applyFill="1" applyAlignment="1">
      <alignment horizontal="left" vertical="center"/>
    </xf>
    <xf numFmtId="49" fontId="121" fillId="28" borderId="0" xfId="0" applyNumberFormat="1" applyFont="1" applyFill="1" applyAlignment="1">
      <alignment horizontal="right" vertical="center"/>
    </xf>
    <xf numFmtId="0" fontId="80" fillId="26" borderId="0" xfId="0" applyFont="1" applyFill="1" applyAlignment="1">
      <alignment horizontal="center"/>
    </xf>
    <xf numFmtId="0" fontId="53" fillId="0" borderId="0" xfId="0" applyFont="1" applyFill="1" applyBorder="1" applyAlignment="1">
      <alignment horizontal="center" vertical="top" wrapText="1"/>
    </xf>
    <xf numFmtId="0" fontId="54" fillId="0" borderId="0" xfId="0" applyFont="1" applyFill="1" applyBorder="1" applyAlignment="1">
      <alignment horizontal="center" vertical="top" wrapText="1"/>
    </xf>
    <xf numFmtId="49" fontId="50" fillId="26" borderId="18" xfId="0" applyNumberFormat="1" applyFont="1" applyFill="1" applyBorder="1" applyAlignment="1">
      <alignment horizontal="center" vertical="center" wrapText="1"/>
    </xf>
    <xf numFmtId="49" fontId="50" fillId="26" borderId="19" xfId="0" applyNumberFormat="1" applyFont="1" applyFill="1" applyBorder="1" applyAlignment="1">
      <alignment horizontal="center" vertical="center" wrapText="1"/>
    </xf>
    <xf numFmtId="49" fontId="50" fillId="26" borderId="12" xfId="0" applyNumberFormat="1" applyFont="1" applyFill="1" applyBorder="1" applyAlignment="1">
      <alignment horizontal="center" vertical="center" wrapText="1"/>
    </xf>
    <xf numFmtId="49" fontId="50" fillId="26" borderId="15" xfId="0" applyNumberFormat="1" applyFont="1" applyFill="1" applyBorder="1" applyAlignment="1">
      <alignment horizontal="center" vertical="center" wrapText="1"/>
    </xf>
    <xf numFmtId="0" fontId="50" fillId="0" borderId="11" xfId="0" applyFont="1" applyBorder="1" applyAlignment="1">
      <alignment horizontal="center" vertical="center" wrapText="1"/>
    </xf>
    <xf numFmtId="0" fontId="54" fillId="0" borderId="11" xfId="0" applyFont="1" applyBorder="1" applyAlignment="1">
      <alignment horizontal="left" vertical="top" wrapText="1"/>
    </xf>
    <xf numFmtId="0" fontId="50" fillId="0" borderId="0" xfId="0" applyFont="1" applyAlignment="1">
      <alignment horizontal="left" wrapText="1"/>
    </xf>
    <xf numFmtId="0" fontId="55" fillId="0" borderId="11" xfId="0" applyFont="1" applyBorder="1" applyAlignment="1">
      <alignment horizontal="left" vertical="top" wrapText="1"/>
    </xf>
    <xf numFmtId="0" fontId="3" fillId="0" borderId="11" xfId="0" applyFont="1" applyBorder="1" applyAlignment="1">
      <alignment horizontal="left" vertical="top" wrapText="1"/>
    </xf>
    <xf numFmtId="0" fontId="56" fillId="0" borderId="11" xfId="0" applyFont="1" applyBorder="1" applyAlignment="1">
      <alignment horizontal="left" vertical="top" wrapText="1"/>
    </xf>
    <xf numFmtId="0" fontId="0" fillId="0" borderId="11" xfId="0" applyBorder="1" applyAlignment="1">
      <alignment horizontal="left" vertical="top" wrapText="1"/>
    </xf>
    <xf numFmtId="0" fontId="50" fillId="0" borderId="12" xfId="0" applyFont="1" applyBorder="1" applyAlignment="1">
      <alignment horizontal="center" vertical="center" wrapText="1"/>
    </xf>
    <xf numFmtId="0" fontId="50" fillId="0" borderId="0" xfId="0" applyFont="1" applyAlignment="1">
      <alignment horizontal="right" vertical="center" wrapText="1"/>
    </xf>
    <xf numFmtId="0" fontId="50" fillId="0" borderId="22" xfId="0" applyFont="1" applyBorder="1" applyAlignment="1">
      <alignment horizontal="center" vertical="center" textRotation="90" wrapText="1"/>
    </xf>
    <xf numFmtId="0" fontId="50" fillId="0" borderId="21" xfId="0" applyFont="1" applyBorder="1" applyAlignment="1">
      <alignment horizontal="center" vertical="center" textRotation="90" wrapText="1"/>
    </xf>
    <xf numFmtId="0" fontId="57" fillId="0" borderId="22" xfId="0" applyFont="1" applyBorder="1" applyAlignment="1">
      <alignment horizontal="center" vertical="center" wrapText="1"/>
    </xf>
    <xf numFmtId="0" fontId="57" fillId="0" borderId="21" xfId="0" applyFont="1" applyBorder="1" applyAlignment="1">
      <alignment horizontal="center" vertical="center" wrapText="1"/>
    </xf>
    <xf numFmtId="0" fontId="50" fillId="0" borderId="22" xfId="0" applyFont="1" applyBorder="1" applyAlignment="1">
      <alignment horizontal="center" vertical="center" wrapText="1"/>
    </xf>
    <xf numFmtId="0" fontId="50" fillId="0" borderId="21" xfId="0" applyFont="1" applyBorder="1" applyAlignment="1">
      <alignment horizontal="center" vertical="center" wrapText="1"/>
    </xf>
    <xf numFmtId="0" fontId="53" fillId="0" borderId="0" xfId="0" applyFont="1" applyAlignment="1">
      <alignment horizontal="right" vertical="top" wrapText="1"/>
    </xf>
    <xf numFmtId="0" fontId="0" fillId="0" borderId="0" xfId="0" applyAlignment="1">
      <alignment horizontal="right" vertical="top" wrapText="1"/>
    </xf>
    <xf numFmtId="0" fontId="53" fillId="0" borderId="0" xfId="0" applyFont="1" applyAlignment="1">
      <alignment horizontal="left" vertical="top" wrapText="1"/>
    </xf>
    <xf numFmtId="0" fontId="0" fillId="0" borderId="0" xfId="0" applyAlignment="1">
      <alignment horizontal="left" vertical="top" wrapText="1"/>
    </xf>
    <xf numFmtId="3" fontId="95" fillId="28" borderId="37" xfId="0" applyNumberFormat="1" applyFont="1" applyFill="1" applyBorder="1" applyAlignment="1">
      <alignment horizontal="right" vertical="center"/>
    </xf>
    <xf numFmtId="3" fontId="87" fillId="28" borderId="37" xfId="0" applyNumberFormat="1" applyFont="1" applyFill="1" applyBorder="1" applyAlignment="1">
      <alignment horizontal="right" vertical="center"/>
    </xf>
    <xf numFmtId="3" fontId="88" fillId="28" borderId="37" xfId="0" applyNumberFormat="1" applyFont="1" applyFill="1" applyBorder="1" applyAlignment="1">
      <alignment horizontal="right" vertical="center"/>
    </xf>
    <xf numFmtId="3" fontId="87" fillId="28" borderId="38" xfId="0" applyNumberFormat="1" applyFont="1" applyFill="1" applyBorder="1" applyAlignment="1">
      <alignment horizontal="right" vertical="center"/>
    </xf>
    <xf numFmtId="49" fontId="91" fillId="28" borderId="0" xfId="0" applyNumberFormat="1" applyFont="1" applyFill="1" applyAlignment="1">
      <alignment horizontal="left" vertical="center"/>
    </xf>
    <xf numFmtId="0" fontId="89" fillId="28" borderId="0" xfId="0" applyFont="1" applyFill="1" applyAlignment="1">
      <alignment horizontal="left" wrapText="1"/>
    </xf>
    <xf numFmtId="0" fontId="89" fillId="28" borderId="0" xfId="0" applyFont="1" applyFill="1" applyAlignment="1">
      <alignment horizontal="right" wrapText="1"/>
    </xf>
    <xf numFmtId="49" fontId="87" fillId="28" borderId="35" xfId="0" applyNumberFormat="1" applyFont="1" applyFill="1" applyBorder="1" applyAlignment="1">
      <alignment horizontal="center" vertical="center" wrapText="1"/>
    </xf>
    <xf numFmtId="49" fontId="87" fillId="28" borderId="35" xfId="0" applyNumberFormat="1" applyFont="1" applyFill="1" applyBorder="1" applyAlignment="1">
      <alignment horizontal="center" vertical="center"/>
    </xf>
    <xf numFmtId="3" fontId="88" fillId="28" borderId="36" xfId="0" applyNumberFormat="1" applyFont="1" applyFill="1" applyBorder="1" applyAlignment="1">
      <alignment horizontal="right" vertical="center"/>
    </xf>
    <xf numFmtId="49" fontId="112" fillId="28" borderId="31" xfId="0" applyNumberFormat="1" applyFont="1" applyFill="1" applyBorder="1" applyAlignment="1">
      <alignment horizontal="center" vertical="center" wrapText="1"/>
    </xf>
    <xf numFmtId="49" fontId="109" fillId="28" borderId="0" xfId="0" applyNumberFormat="1" applyFont="1" applyFill="1" applyAlignment="1">
      <alignment horizontal="left" vertical="center"/>
    </xf>
    <xf numFmtId="49" fontId="110" fillId="28" borderId="0" xfId="0" applyNumberFormat="1" applyFont="1" applyFill="1" applyAlignment="1">
      <alignment horizontal="left" vertical="center"/>
    </xf>
    <xf numFmtId="49" fontId="112" fillId="28" borderId="31" xfId="0" applyNumberFormat="1" applyFont="1" applyFill="1" applyBorder="1" applyAlignment="1">
      <alignment horizontal="center" vertical="center"/>
    </xf>
    <xf numFmtId="49" fontId="8" fillId="27" borderId="44" xfId="0" applyNumberFormat="1" applyFont="1" applyFill="1" applyBorder="1" applyAlignment="1">
      <alignment horizontal="center" vertical="center"/>
    </xf>
    <xf numFmtId="49" fontId="8" fillId="27" borderId="45" xfId="0" applyNumberFormat="1" applyFont="1" applyFill="1" applyBorder="1" applyAlignment="1">
      <alignment horizontal="center" vertical="center"/>
    </xf>
    <xf numFmtId="0" fontId="110" fillId="28" borderId="0" xfId="0" applyFont="1" applyFill="1" applyAlignment="1">
      <alignment horizontal="center" vertical="center" wrapText="1"/>
    </xf>
    <xf numFmtId="0" fontId="35" fillId="0" borderId="0" xfId="0" applyFont="1" applyFill="1" applyBorder="1" applyAlignment="1">
      <alignment horizontal="center" vertical="center" wrapText="1"/>
    </xf>
    <xf numFmtId="0" fontId="3" fillId="0" borderId="22"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0" borderId="12" xfId="0" applyFont="1" applyBorder="1" applyAlignment="1">
      <alignment horizontal="center" vertical="center" wrapText="1"/>
    </xf>
    <xf numFmtId="0" fontId="3" fillId="0" borderId="15" xfId="0" applyFont="1" applyBorder="1" applyAlignment="1">
      <alignment horizontal="center" vertical="center" wrapText="1"/>
    </xf>
    <xf numFmtId="0" fontId="0" fillId="0" borderId="12" xfId="0" applyFill="1" applyBorder="1" applyAlignment="1">
      <alignment horizontal="center" vertical="center" wrapText="1"/>
    </xf>
    <xf numFmtId="0" fontId="3" fillId="0" borderId="15" xfId="0" applyFont="1" applyFill="1" applyBorder="1" applyAlignment="1">
      <alignment horizontal="center" vertical="center" wrapText="1"/>
    </xf>
    <xf numFmtId="0" fontId="11" fillId="0" borderId="0" xfId="0" applyFont="1" applyBorder="1" applyAlignment="1">
      <alignment horizontal="center" vertical="top" wrapText="1"/>
    </xf>
    <xf numFmtId="0" fontId="51" fillId="0" borderId="0" xfId="0" applyFont="1" applyAlignment="1">
      <alignment horizontal="left" vertical="center" wrapText="1"/>
    </xf>
    <xf numFmtId="0" fontId="51" fillId="0" borderId="25" xfId="0" applyFont="1" applyBorder="1" applyAlignment="1">
      <alignment horizontal="left" vertical="center" wrapText="1"/>
    </xf>
    <xf numFmtId="0" fontId="35" fillId="0" borderId="0" xfId="0" applyFont="1" applyBorder="1" applyAlignment="1">
      <alignment horizontal="center" vertical="center" wrapText="1"/>
    </xf>
    <xf numFmtId="0" fontId="11" fillId="0" borderId="0" xfId="0" applyFont="1" applyAlignment="1">
      <alignment horizontal="center" vertical="center" wrapText="1"/>
    </xf>
    <xf numFmtId="0" fontId="43" fillId="0" borderId="0" xfId="0" applyFont="1" applyFill="1" applyAlignment="1">
      <alignment horizontal="center" vertical="center"/>
    </xf>
    <xf numFmtId="0" fontId="42" fillId="0" borderId="12" xfId="0" applyFont="1" applyBorder="1" applyAlignment="1">
      <alignment horizontal="center" vertical="center"/>
    </xf>
    <xf numFmtId="0" fontId="42" fillId="0" borderId="10" xfId="0" applyFont="1" applyBorder="1" applyAlignment="1">
      <alignment horizontal="center" vertical="center"/>
    </xf>
    <xf numFmtId="0" fontId="42" fillId="0" borderId="18" xfId="0" applyFont="1" applyBorder="1" applyAlignment="1">
      <alignment horizontal="center" vertical="center"/>
    </xf>
    <xf numFmtId="0" fontId="42" fillId="0" borderId="25" xfId="0" applyFont="1" applyBorder="1" applyAlignment="1">
      <alignment horizontal="center" vertical="center"/>
    </xf>
    <xf numFmtId="0" fontId="0" fillId="0" borderId="13" xfId="0" applyBorder="1" applyAlignment="1">
      <alignment horizontal="center" vertical="center"/>
    </xf>
    <xf numFmtId="0" fontId="42" fillId="0" borderId="19" xfId="0" applyFont="1" applyBorder="1" applyAlignment="1">
      <alignment horizontal="center" vertical="center"/>
    </xf>
    <xf numFmtId="0" fontId="42" fillId="0" borderId="20" xfId="0" applyFont="1" applyBorder="1" applyAlignment="1">
      <alignment horizontal="center" vertical="center"/>
    </xf>
    <xf numFmtId="0" fontId="0" fillId="0" borderId="16" xfId="0" applyBorder="1" applyAlignment="1">
      <alignment horizontal="center" vertical="center"/>
    </xf>
    <xf numFmtId="0" fontId="18" fillId="0" borderId="0" xfId="0" applyFont="1" applyAlignment="1">
      <alignment horizontal="left"/>
    </xf>
    <xf numFmtId="0" fontId="8" fillId="0" borderId="0" xfId="0" applyFont="1" applyAlignment="1">
      <alignment horizontal="left"/>
    </xf>
    <xf numFmtId="0" fontId="14" fillId="0" borderId="0" xfId="0" applyFont="1" applyAlignment="1">
      <alignment horizontal="left"/>
    </xf>
    <xf numFmtId="0" fontId="18" fillId="0" borderId="0" xfId="0" applyFont="1" applyAlignment="1">
      <alignment horizontal="left" wrapText="1"/>
    </xf>
    <xf numFmtId="0" fontId="18" fillId="0" borderId="0" xfId="0" applyFont="1" applyFill="1" applyAlignment="1">
      <alignment horizontal="left"/>
    </xf>
    <xf numFmtId="0" fontId="11" fillId="0" borderId="0" xfId="0" applyFont="1" applyFill="1" applyBorder="1" applyAlignment="1">
      <alignment horizontal="left"/>
    </xf>
    <xf numFmtId="0" fontId="8" fillId="0" borderId="12" xfId="0" applyFont="1" applyFill="1" applyBorder="1" applyAlignment="1">
      <alignment horizontal="center" vertical="center"/>
    </xf>
    <xf numFmtId="0" fontId="8" fillId="0" borderId="10" xfId="0" applyFont="1" applyFill="1" applyBorder="1" applyAlignment="1">
      <alignment horizontal="center" vertical="center"/>
    </xf>
    <xf numFmtId="0" fontId="8" fillId="0" borderId="15" xfId="0" applyFont="1" applyFill="1" applyBorder="1" applyAlignment="1">
      <alignment horizontal="center" vertical="center"/>
    </xf>
    <xf numFmtId="0" fontId="8" fillId="0" borderId="18" xfId="0" applyFont="1" applyFill="1" applyBorder="1" applyAlignment="1">
      <alignment horizontal="center" vertical="center"/>
    </xf>
    <xf numFmtId="0" fontId="8" fillId="0" borderId="13" xfId="0" applyFont="1" applyFill="1" applyBorder="1" applyAlignment="1">
      <alignment horizontal="center" vertical="center"/>
    </xf>
    <xf numFmtId="0" fontId="14" fillId="0" borderId="0" xfId="0" applyFont="1" applyFill="1" applyAlignment="1">
      <alignment horizontal="left"/>
    </xf>
    <xf numFmtId="0" fontId="8" fillId="0" borderId="0" xfId="0" applyFont="1" applyFill="1" applyAlignment="1">
      <alignment horizontal="left"/>
    </xf>
    <xf numFmtId="0" fontId="18" fillId="0" borderId="0" xfId="0" applyFont="1" applyFill="1" applyAlignment="1">
      <alignment horizontal="left" wrapText="1"/>
    </xf>
    <xf numFmtId="0" fontId="8" fillId="0" borderId="19" xfId="0" applyFont="1" applyFill="1" applyBorder="1" applyAlignment="1">
      <alignment horizontal="center" vertical="center"/>
    </xf>
    <xf numFmtId="0" fontId="8" fillId="0" borderId="16" xfId="0" applyFont="1" applyFill="1" applyBorder="1" applyAlignment="1">
      <alignment horizontal="center" vertical="center"/>
    </xf>
    <xf numFmtId="0" fontId="100" fillId="0" borderId="0" xfId="0" applyFont="1" applyAlignment="1">
      <alignment horizontal="left" wrapText="1"/>
    </xf>
    <xf numFmtId="0" fontId="101" fillId="0" borderId="0" xfId="0" applyFont="1" applyAlignment="1">
      <alignment horizontal="center" wrapText="1"/>
    </xf>
    <xf numFmtId="0" fontId="100" fillId="0" borderId="0" xfId="0" applyFont="1" applyAlignment="1">
      <alignment horizontal="center" wrapText="1"/>
    </xf>
    <xf numFmtId="0" fontId="100" fillId="30" borderId="56" xfId="0" applyFont="1" applyFill="1" applyBorder="1" applyAlignment="1">
      <alignment horizontal="center" wrapText="1"/>
    </xf>
    <xf numFmtId="0" fontId="100" fillId="30" borderId="58" xfId="0" applyFont="1" applyFill="1" applyBorder="1" applyAlignment="1">
      <alignment horizontal="center" wrapText="1"/>
    </xf>
    <xf numFmtId="0" fontId="100" fillId="30" borderId="60" xfId="0" applyFont="1" applyFill="1" applyBorder="1" applyAlignment="1">
      <alignment horizontal="center" wrapText="1"/>
    </xf>
    <xf numFmtId="0" fontId="100" fillId="29" borderId="53" xfId="0" applyFont="1" applyFill="1" applyBorder="1" applyAlignment="1">
      <alignment horizontal="center" wrapText="1"/>
    </xf>
    <xf numFmtId="0" fontId="100" fillId="29" borderId="54" xfId="0" applyFont="1" applyFill="1" applyBorder="1" applyAlignment="1">
      <alignment horizontal="center" wrapText="1"/>
    </xf>
    <xf numFmtId="0" fontId="11" fillId="0" borderId="0" xfId="0" applyFont="1" applyAlignment="1">
      <alignment horizontal="center"/>
    </xf>
    <xf numFmtId="0" fontId="11" fillId="0" borderId="0" xfId="0" applyFont="1" applyFill="1" applyAlignment="1">
      <alignment horizontal="center" wrapText="1"/>
    </xf>
    <xf numFmtId="0" fontId="8" fillId="0" borderId="12" xfId="0" applyFont="1" applyFill="1" applyBorder="1" applyAlignment="1">
      <alignment horizontal="center" vertical="center" wrapText="1"/>
    </xf>
    <xf numFmtId="0" fontId="8" fillId="0" borderId="15" xfId="0" applyFont="1" applyBorder="1" applyAlignment="1">
      <alignment wrapText="1"/>
    </xf>
    <xf numFmtId="0" fontId="8" fillId="0" borderId="15" xfId="0" applyFont="1" applyBorder="1" applyAlignment="1">
      <alignment horizontal="center" wrapText="1"/>
    </xf>
    <xf numFmtId="0" fontId="8" fillId="0" borderId="12" xfId="0" applyFont="1" applyBorder="1" applyAlignment="1">
      <alignment horizontal="center" vertical="center"/>
    </xf>
    <xf numFmtId="0" fontId="8" fillId="0" borderId="15" xfId="0" applyFont="1" applyBorder="1" applyAlignment="1">
      <alignment horizontal="center" vertical="center"/>
    </xf>
    <xf numFmtId="0" fontId="11" fillId="0" borderId="22" xfId="0" applyFont="1" applyBorder="1" applyAlignment="1">
      <alignment horizontal="center" vertical="center"/>
    </xf>
    <xf numFmtId="0" fontId="11" fillId="0" borderId="24" xfId="0" applyFont="1" applyBorder="1" applyAlignment="1">
      <alignment horizontal="center" vertical="center"/>
    </xf>
    <xf numFmtId="0" fontId="11" fillId="0" borderId="21" xfId="0" applyFont="1" applyBorder="1" applyAlignment="1">
      <alignment horizontal="center" vertical="center"/>
    </xf>
    <xf numFmtId="0" fontId="11" fillId="0" borderId="0" xfId="0" applyFont="1" applyFill="1" applyAlignment="1">
      <alignment horizontal="left" vertical="center"/>
    </xf>
    <xf numFmtId="0" fontId="8" fillId="0" borderId="0" xfId="0" applyFont="1" applyFill="1" applyAlignment="1">
      <alignment vertical="center"/>
    </xf>
    <xf numFmtId="167" fontId="8" fillId="0" borderId="12" xfId="0" applyNumberFormat="1" applyFont="1" applyFill="1" applyBorder="1" applyAlignment="1">
      <alignment horizontal="center" vertical="center" wrapText="1"/>
    </xf>
    <xf numFmtId="167" fontId="8" fillId="0" borderId="15" xfId="0" applyNumberFormat="1" applyFont="1" applyFill="1" applyBorder="1" applyAlignment="1">
      <alignment horizontal="center" vertical="center" wrapText="1"/>
    </xf>
    <xf numFmtId="167" fontId="8" fillId="0" borderId="12" xfId="0" applyNumberFormat="1" applyFont="1" applyBorder="1" applyAlignment="1">
      <alignment horizontal="center" vertical="center" wrapText="1"/>
    </xf>
    <xf numFmtId="167" fontId="8" fillId="0" borderId="15" xfId="0" applyNumberFormat="1" applyFont="1" applyBorder="1" applyAlignment="1">
      <alignment horizontal="center" vertical="center" wrapText="1"/>
    </xf>
  </cellXfs>
  <cellStyles count="203">
    <cellStyle name="20% - Акцент1" xfId="2" builtinId="30" customBuiltin="1"/>
    <cellStyle name="20% - Акцент1 2" xfId="56"/>
    <cellStyle name="20% - Акцент1 2 2" xfId="151"/>
    <cellStyle name="20% - Акцент1 3" xfId="97"/>
    <cellStyle name="20% - Акцент2" xfId="3" builtinId="34" customBuiltin="1"/>
    <cellStyle name="20% - Акцент2 2" xfId="57"/>
    <cellStyle name="20% - Акцент2 2 2" xfId="152"/>
    <cellStyle name="20% - Акцент2 3" xfId="98"/>
    <cellStyle name="20% - Акцент3" xfId="4" builtinId="38" customBuiltin="1"/>
    <cellStyle name="20% - Акцент3 2" xfId="58"/>
    <cellStyle name="20% - Акцент3 2 2" xfId="153"/>
    <cellStyle name="20% - Акцент3 3" xfId="99"/>
    <cellStyle name="20% - Акцент4" xfId="5" builtinId="42" customBuiltin="1"/>
    <cellStyle name="20% - Акцент4 2" xfId="59"/>
    <cellStyle name="20% - Акцент4 2 2" xfId="154"/>
    <cellStyle name="20% - Акцент4 3" xfId="100"/>
    <cellStyle name="20% - Акцент5" xfId="6" builtinId="46" customBuiltin="1"/>
    <cellStyle name="20% - Акцент5 2" xfId="60"/>
    <cellStyle name="20% - Акцент5 2 2" xfId="155"/>
    <cellStyle name="20% - Акцент5 3" xfId="101"/>
    <cellStyle name="20% - Акцент6" xfId="7" builtinId="50" customBuiltin="1"/>
    <cellStyle name="20% - Акцент6 2" xfId="61"/>
    <cellStyle name="20% - Акцент6 2 2" xfId="156"/>
    <cellStyle name="20% - Акцент6 3" xfId="102"/>
    <cellStyle name="40% - Акцент1" xfId="8" builtinId="31" customBuiltin="1"/>
    <cellStyle name="40% - Акцент1 2" xfId="62"/>
    <cellStyle name="40% - Акцент1 2 2" xfId="157"/>
    <cellStyle name="40% - Акцент1 3" xfId="103"/>
    <cellStyle name="40% - Акцент2" xfId="9" builtinId="35" customBuiltin="1"/>
    <cellStyle name="40% - Акцент2 2" xfId="63"/>
    <cellStyle name="40% - Акцент2 2 2" xfId="158"/>
    <cellStyle name="40% - Акцент2 3" xfId="104"/>
    <cellStyle name="40% - Акцент3" xfId="10" builtinId="39" customBuiltin="1"/>
    <cellStyle name="40% - Акцент3 2" xfId="64"/>
    <cellStyle name="40% - Акцент3 2 2" xfId="159"/>
    <cellStyle name="40% - Акцент3 3" xfId="105"/>
    <cellStyle name="40% - Акцент4" xfId="11" builtinId="43" customBuiltin="1"/>
    <cellStyle name="40% - Акцент4 2" xfId="65"/>
    <cellStyle name="40% - Акцент4 2 2" xfId="160"/>
    <cellStyle name="40% - Акцент4 3" xfId="106"/>
    <cellStyle name="40% - Акцент5" xfId="12" builtinId="47" customBuiltin="1"/>
    <cellStyle name="40% - Акцент5 2" xfId="66"/>
    <cellStyle name="40% - Акцент5 2 2" xfId="161"/>
    <cellStyle name="40% - Акцент5 3" xfId="107"/>
    <cellStyle name="40% - Акцент6" xfId="13" builtinId="51" customBuiltin="1"/>
    <cellStyle name="40% - Акцент6 2" xfId="67"/>
    <cellStyle name="40% - Акцент6 2 2" xfId="162"/>
    <cellStyle name="40% - Акцент6 3" xfId="108"/>
    <cellStyle name="60% - Акцент1" xfId="14" builtinId="32" customBuiltin="1"/>
    <cellStyle name="60% - Акцент1 2" xfId="68"/>
    <cellStyle name="60% - Акцент1 2 2" xfId="163"/>
    <cellStyle name="60% - Акцент1 3" xfId="109"/>
    <cellStyle name="60% - Акцент2" xfId="15" builtinId="36" customBuiltin="1"/>
    <cellStyle name="60% - Акцент2 2" xfId="69"/>
    <cellStyle name="60% - Акцент2 2 2" xfId="164"/>
    <cellStyle name="60% - Акцент2 3" xfId="110"/>
    <cellStyle name="60% - Акцент3" xfId="16" builtinId="40" customBuiltin="1"/>
    <cellStyle name="60% - Акцент3 2" xfId="70"/>
    <cellStyle name="60% - Акцент3 2 2" xfId="165"/>
    <cellStyle name="60% - Акцент3 3" xfId="111"/>
    <cellStyle name="60% - Акцент4" xfId="17" builtinId="44" customBuiltin="1"/>
    <cellStyle name="60% - Акцент4 2" xfId="71"/>
    <cellStyle name="60% - Акцент4 2 2" xfId="166"/>
    <cellStyle name="60% - Акцент4 3" xfId="112"/>
    <cellStyle name="60% - Акцент5" xfId="18" builtinId="48" customBuiltin="1"/>
    <cellStyle name="60% - Акцент5 2" xfId="72"/>
    <cellStyle name="60% - Акцент5 2 2" xfId="167"/>
    <cellStyle name="60% - Акцент5 3" xfId="113"/>
    <cellStyle name="60% - Акцент6" xfId="19" builtinId="52" customBuiltin="1"/>
    <cellStyle name="60% - Акцент6 2" xfId="73"/>
    <cellStyle name="60% - Акцент6 2 2" xfId="168"/>
    <cellStyle name="60% - Акцент6 3" xfId="114"/>
    <cellStyle name="Comma [0]_irl tel sep5" xfId="20"/>
    <cellStyle name="Comma_irl tel sep5" xfId="21"/>
    <cellStyle name="Currency [0]_irl tel sep5" xfId="22"/>
    <cellStyle name="Currency_irl tel sep5" xfId="23"/>
    <cellStyle name="Normal 2" xfId="138"/>
    <cellStyle name="Normal_Book2" xfId="24"/>
    <cellStyle name="normбlnм_laroux" xfId="25"/>
    <cellStyle name="Акцент1" xfId="26" builtinId="29" customBuiltin="1"/>
    <cellStyle name="Акцент1 2" xfId="74"/>
    <cellStyle name="Акцент1 2 2" xfId="169"/>
    <cellStyle name="Акцент1 3" xfId="115"/>
    <cellStyle name="Акцент2" xfId="27" builtinId="33" customBuiltin="1"/>
    <cellStyle name="Акцент2 2" xfId="75"/>
    <cellStyle name="Акцент2 2 2" xfId="170"/>
    <cellStyle name="Акцент2 3" xfId="116"/>
    <cellStyle name="Акцент3" xfId="28" builtinId="37" customBuiltin="1"/>
    <cellStyle name="Акцент3 2" xfId="76"/>
    <cellStyle name="Акцент3 2 2" xfId="171"/>
    <cellStyle name="Акцент3 3" xfId="117"/>
    <cellStyle name="Акцент4" xfId="29" builtinId="41" customBuiltin="1"/>
    <cellStyle name="Акцент4 2" xfId="77"/>
    <cellStyle name="Акцент4 2 2" xfId="172"/>
    <cellStyle name="Акцент4 3" xfId="118"/>
    <cellStyle name="Акцент5" xfId="30" builtinId="45" customBuiltin="1"/>
    <cellStyle name="Акцент5 2" xfId="78"/>
    <cellStyle name="Акцент5 2 2" xfId="173"/>
    <cellStyle name="Акцент5 3" xfId="119"/>
    <cellStyle name="Акцент6" xfId="31" builtinId="49" customBuiltin="1"/>
    <cellStyle name="Акцент6 2" xfId="79"/>
    <cellStyle name="Акцент6 2 2" xfId="174"/>
    <cellStyle name="Акцент6 3" xfId="120"/>
    <cellStyle name="Ввод " xfId="32" builtinId="20" customBuiltin="1"/>
    <cellStyle name="Ввод  2" xfId="80"/>
    <cellStyle name="Ввод  2 2" xfId="175"/>
    <cellStyle name="Ввод  3" xfId="121"/>
    <cellStyle name="Вывод" xfId="33" builtinId="21" customBuiltin="1"/>
    <cellStyle name="Вывод 2" xfId="81"/>
    <cellStyle name="Вывод 2 2" xfId="176"/>
    <cellStyle name="Вывод 3" xfId="122"/>
    <cellStyle name="Вычисление" xfId="34" builtinId="22" customBuiltin="1"/>
    <cellStyle name="Вычисление 2" xfId="82"/>
    <cellStyle name="Вычисление 2 2" xfId="177"/>
    <cellStyle name="Вычисление 3" xfId="123"/>
    <cellStyle name="Заголовок 1" xfId="35" builtinId="16" customBuiltin="1"/>
    <cellStyle name="Заголовок 1 2" xfId="83"/>
    <cellStyle name="Заголовок 1 2 2" xfId="178"/>
    <cellStyle name="Заголовок 1 3" xfId="124"/>
    <cellStyle name="Заголовок 2" xfId="36" builtinId="17" customBuiltin="1"/>
    <cellStyle name="Заголовок 2 2" xfId="84"/>
    <cellStyle name="Заголовок 2 2 2" xfId="179"/>
    <cellStyle name="Заголовок 2 3" xfId="125"/>
    <cellStyle name="Заголовок 3" xfId="37" builtinId="18" customBuiltin="1"/>
    <cellStyle name="Заголовок 3 2" xfId="85"/>
    <cellStyle name="Заголовок 3 2 2" xfId="180"/>
    <cellStyle name="Заголовок 3 3" xfId="126"/>
    <cellStyle name="Заголовок 4" xfId="38" builtinId="19" customBuiltin="1"/>
    <cellStyle name="Заголовок 4 2" xfId="86"/>
    <cellStyle name="Заголовок 4 2 2" xfId="181"/>
    <cellStyle name="Заголовок 4 3" xfId="127"/>
    <cellStyle name="Итог" xfId="39" builtinId="25" customBuiltin="1"/>
    <cellStyle name="Итог 2" xfId="87"/>
    <cellStyle name="Итог 2 2" xfId="182"/>
    <cellStyle name="Итог 3" xfId="128"/>
    <cellStyle name="Контрольная ячейка" xfId="40" builtinId="23" customBuiltin="1"/>
    <cellStyle name="Контрольная ячейка 2" xfId="88"/>
    <cellStyle name="Контрольная ячейка 2 2" xfId="183"/>
    <cellStyle name="Контрольная ячейка 3" xfId="129"/>
    <cellStyle name="Название" xfId="41" builtinId="15" customBuiltin="1"/>
    <cellStyle name="Название 2" xfId="89"/>
    <cellStyle name="Название 2 2" xfId="184"/>
    <cellStyle name="Название 3" xfId="130"/>
    <cellStyle name="Нейтральный" xfId="42" builtinId="28" customBuiltin="1"/>
    <cellStyle name="Нейтральный 2" xfId="90"/>
    <cellStyle name="Нейтральный 2 2" xfId="185"/>
    <cellStyle name="Нейтральный 3" xfId="131"/>
    <cellStyle name="Обычный" xfId="0" builtinId="0"/>
    <cellStyle name="Обычный 10" xfId="194"/>
    <cellStyle name="Обычный 2" xfId="196"/>
    <cellStyle name="Обычный 3" xfId="198"/>
    <cellStyle name="Обычный 4" xfId="200"/>
    <cellStyle name="Обычный__ОТЧЕТ2О" xfId="43"/>
    <cellStyle name="Обычный_табл 13" xfId="44"/>
    <cellStyle name="Обычный_табл 2" xfId="45"/>
    <cellStyle name="Обычный_табл 7" xfId="46"/>
    <cellStyle name="Плохой" xfId="47" builtinId="27" customBuiltin="1"/>
    <cellStyle name="Плохой 2" xfId="91"/>
    <cellStyle name="Плохой 2 2" xfId="186"/>
    <cellStyle name="Плохой 3" xfId="132"/>
    <cellStyle name="Пояснение" xfId="48" builtinId="53" customBuiltin="1"/>
    <cellStyle name="Пояснение 2" xfId="92"/>
    <cellStyle name="Пояснение 2 2" xfId="187"/>
    <cellStyle name="Пояснение 3" xfId="133"/>
    <cellStyle name="Примечание" xfId="49" builtinId="10" customBuiltin="1"/>
    <cellStyle name="Примечание 2" xfId="93"/>
    <cellStyle name="Примечание 2 2" xfId="188"/>
    <cellStyle name="Примечание 3" xfId="134"/>
    <cellStyle name="Процентный" xfId="202" builtinId="5"/>
    <cellStyle name="Процентный 2" xfId="139"/>
    <cellStyle name="Процентный 2 2" xfId="192"/>
    <cellStyle name="Процентный 3" xfId="197"/>
    <cellStyle name="Связанная ячейка" xfId="50" builtinId="24" customBuiltin="1"/>
    <cellStyle name="Связанная ячейка 2" xfId="94"/>
    <cellStyle name="Связанная ячейка 2 2" xfId="189"/>
    <cellStyle name="Связанная ячейка 3" xfId="135"/>
    <cellStyle name="Стиль 1" xfId="1"/>
    <cellStyle name="Текст предупреждения" xfId="51" builtinId="11" customBuiltin="1"/>
    <cellStyle name="Текст предупреждения 2" xfId="95"/>
    <cellStyle name="Текст предупреждения 2 2" xfId="190"/>
    <cellStyle name="Текст предупреждения 3" xfId="136"/>
    <cellStyle name="Тысячи [0]_Диалог Накладная" xfId="52"/>
    <cellStyle name="Тысячи_Диалог Накладная" xfId="53"/>
    <cellStyle name="Финансовый" xfId="54" builtinId="3"/>
    <cellStyle name="Финансовый [0]" xfId="201" builtinId="6"/>
    <cellStyle name="Финансовый [0] 2" xfId="195"/>
    <cellStyle name="Финансовый [0] 2 10" xfId="149"/>
    <cellStyle name="Финансовый [0] 2 11" xfId="150"/>
    <cellStyle name="Финансовый [0] 2 2" xfId="140"/>
    <cellStyle name="Финансовый [0] 2 3" xfId="142"/>
    <cellStyle name="Финансовый [0] 2 4" xfId="143"/>
    <cellStyle name="Финансовый [0] 2 5" xfId="144"/>
    <cellStyle name="Финансовый [0] 2 6" xfId="145"/>
    <cellStyle name="Финансовый [0] 2 7" xfId="146"/>
    <cellStyle name="Финансовый [0] 2 8" xfId="147"/>
    <cellStyle name="Финансовый [0] 2 9" xfId="148"/>
    <cellStyle name="Финансовый 2" xfId="141"/>
    <cellStyle name="Финансовый 2 2" xfId="193"/>
    <cellStyle name="Финансовый 3" xfId="199"/>
    <cellStyle name="Хороший" xfId="55" builtinId="26" customBuiltin="1"/>
    <cellStyle name="Хороший 2" xfId="96"/>
    <cellStyle name="Хороший 2 2" xfId="191"/>
    <cellStyle name="Хороший 3" xfId="137"/>
  </cellStyles>
  <dxfs count="0"/>
  <tableStyles count="0" defaultTableStyle="TableStyleMedium9" defaultPivotStyle="PivotStyleLight16"/>
  <colors>
    <mruColors>
      <color rgb="FFAE0295"/>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theme" Target="theme/theme1.xml"/><Relationship Id="rId50"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styles" Target="styles.xml"/><Relationship Id="rId8" Type="http://schemas.openxmlformats.org/officeDocument/2006/relationships/worksheet" Target="worksheets/sheet8.xml"/></Relationships>
</file>

<file path=xl/drawings/drawing1.xml><?xml version="1.0" encoding="utf-8"?>
<xdr:wsDr xmlns:xdr="http://schemas.openxmlformats.org/drawingml/2006/spreadsheetDrawing" xmlns:a="http://schemas.openxmlformats.org/drawingml/2006/main">
  <xdr:twoCellAnchor>
    <xdr:from>
      <xdr:col>9</xdr:col>
      <xdr:colOff>0</xdr:colOff>
      <xdr:row>3</xdr:row>
      <xdr:rowOff>95250</xdr:rowOff>
    </xdr:from>
    <xdr:to>
      <xdr:col>9</xdr:col>
      <xdr:colOff>0</xdr:colOff>
      <xdr:row>5</xdr:row>
      <xdr:rowOff>95250</xdr:rowOff>
    </xdr:to>
    <xdr:sp macro="" textlink="">
      <xdr:nvSpPr>
        <xdr:cNvPr id="2" name="Текст 1"/>
        <xdr:cNvSpPr txBox="1">
          <a:spLocks noChangeArrowheads="1"/>
        </xdr:cNvSpPr>
      </xdr:nvSpPr>
      <xdr:spPr bwMode="auto">
        <a:xfrm flipH="1">
          <a:off x="12668250" y="609600"/>
          <a:ext cx="0" cy="32385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ru-RU" sz="1000" b="1" i="0" strike="noStrike">
              <a:solidFill>
                <a:srgbClr val="000000"/>
              </a:solidFill>
              <a:latin typeface="Arial Cyr"/>
            </a:rPr>
            <a:t>   </a:t>
          </a:r>
        </a:p>
        <a:p>
          <a:pPr algn="l" rtl="0">
            <a:defRPr sz="1000"/>
          </a:pPr>
          <a:r>
            <a:rPr lang="ru-RU" sz="1000" b="1" i="0" strike="noStrike">
              <a:solidFill>
                <a:srgbClr val="000000"/>
              </a:solidFill>
              <a:latin typeface="Arial Cyr"/>
            </a:rPr>
            <a:t> ПРАВИТЕЛЬСТВЕННЫЙ И ГАРАНТИРОВАННЫЙ ПРАВИТЕЛЬСТВОМ РЕСПУБЛИКИ КАЗАХСТАН ДОЛГ</a:t>
          </a:r>
          <a:endParaRPr lang="ru-RU" sz="1200" b="1" i="0" strike="noStrike">
            <a:solidFill>
              <a:srgbClr val="000000"/>
            </a:solidFill>
            <a:latin typeface="Arial Cyr"/>
          </a:endParaRPr>
        </a:p>
        <a:p>
          <a:pPr algn="l" rtl="0">
            <a:defRPr sz="1000"/>
          </a:pPr>
          <a:endParaRPr lang="ru-RU" sz="1200" b="1" i="0" strike="noStrike">
            <a:solidFill>
              <a:srgbClr val="000000"/>
            </a:solidFill>
            <a:latin typeface="Arial Cyr"/>
          </a:endParaRPr>
        </a:p>
        <a:p>
          <a:pPr algn="l" rtl="0">
            <a:defRPr sz="1000"/>
          </a:pPr>
          <a:endParaRPr lang="ru-RU" sz="1200" b="1" i="0" strike="noStrike">
            <a:solidFill>
              <a:srgbClr val="000000"/>
            </a:solidFill>
            <a:latin typeface="Arial Cyr"/>
          </a:endParaRPr>
        </a:p>
      </xdr:txBody>
    </xdr:sp>
    <xdr:clientData/>
  </xdr:twoCellAnchor>
  <xdr:twoCellAnchor>
    <xdr:from>
      <xdr:col>9</xdr:col>
      <xdr:colOff>0</xdr:colOff>
      <xdr:row>3</xdr:row>
      <xdr:rowOff>95250</xdr:rowOff>
    </xdr:from>
    <xdr:to>
      <xdr:col>9</xdr:col>
      <xdr:colOff>0</xdr:colOff>
      <xdr:row>5</xdr:row>
      <xdr:rowOff>95250</xdr:rowOff>
    </xdr:to>
    <xdr:sp macro="" textlink="">
      <xdr:nvSpPr>
        <xdr:cNvPr id="3" name="Текст 1"/>
        <xdr:cNvSpPr txBox="1">
          <a:spLocks noChangeArrowheads="1"/>
        </xdr:cNvSpPr>
      </xdr:nvSpPr>
      <xdr:spPr bwMode="auto">
        <a:xfrm flipH="1">
          <a:off x="12668250" y="609600"/>
          <a:ext cx="0" cy="32385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ru-RU" sz="1000" b="1" i="0" strike="noStrike">
              <a:solidFill>
                <a:srgbClr val="000000"/>
              </a:solidFill>
              <a:latin typeface="Arial Cyr"/>
            </a:rPr>
            <a:t>   </a:t>
          </a:r>
        </a:p>
        <a:p>
          <a:pPr algn="l" rtl="0">
            <a:defRPr sz="1000"/>
          </a:pPr>
          <a:r>
            <a:rPr lang="ru-RU" sz="1000" b="1" i="0" strike="noStrike">
              <a:solidFill>
                <a:srgbClr val="000000"/>
              </a:solidFill>
              <a:latin typeface="Arial Cyr"/>
            </a:rPr>
            <a:t> ПРАВИТЕЛЬСТВЕННЫЙ И ГАРАНТИРОВАННЫЙ ПРАВИТЕЛЬСТВОМ РЕСПУБЛИКИ КАЗАХСТАН ДОЛГ</a:t>
          </a:r>
          <a:endParaRPr lang="ru-RU" sz="1200" b="1" i="0" strike="noStrike">
            <a:solidFill>
              <a:srgbClr val="000000"/>
            </a:solidFill>
            <a:latin typeface="Arial Cyr"/>
          </a:endParaRPr>
        </a:p>
        <a:p>
          <a:pPr algn="l" rtl="0">
            <a:defRPr sz="1000"/>
          </a:pPr>
          <a:endParaRPr lang="ru-RU" sz="1200" b="1" i="0" strike="noStrike">
            <a:solidFill>
              <a:srgbClr val="000000"/>
            </a:solidFill>
            <a:latin typeface="Arial Cyr"/>
          </a:endParaRPr>
        </a:p>
        <a:p>
          <a:pPr algn="l" rtl="0">
            <a:defRPr sz="1000"/>
          </a:pPr>
          <a:endParaRPr lang="ru-RU" sz="1200" b="1" i="0" strike="noStrike">
            <a:solidFill>
              <a:srgbClr val="000000"/>
            </a:solidFill>
            <a:latin typeface="Arial Cyr"/>
          </a:endParaRPr>
        </a:p>
      </xdr:txBody>
    </xdr:sp>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K45"/>
  <sheetViews>
    <sheetView view="pageBreakPreview" zoomScaleNormal="80" zoomScaleSheetLayoutView="100" workbookViewId="0">
      <selection activeCell="C18" sqref="C18"/>
    </sheetView>
  </sheetViews>
  <sheetFormatPr defaultRowHeight="14.25"/>
  <cols>
    <col min="1" max="1" width="35.85546875" style="1" customWidth="1"/>
    <col min="2" max="2" width="13.140625" style="1" customWidth="1"/>
    <col min="3" max="3" width="12.42578125" style="1" customWidth="1"/>
    <col min="4" max="4" width="14.42578125" style="2" customWidth="1"/>
    <col min="5" max="5" width="15.28515625" style="2" customWidth="1"/>
    <col min="6" max="6" width="39.28515625" style="1" customWidth="1"/>
    <col min="7" max="7" width="9.140625" style="1"/>
    <col min="8" max="8" width="9.28515625" style="1" bestFit="1" customWidth="1"/>
    <col min="9" max="9" width="10.140625" style="1" bestFit="1" customWidth="1"/>
    <col min="10" max="16384" width="9.140625" style="1"/>
  </cols>
  <sheetData>
    <row r="1" spans="1:11" s="58" customFormat="1" ht="15">
      <c r="A1" s="58" t="s">
        <v>243</v>
      </c>
      <c r="D1" s="278"/>
      <c r="E1" s="278"/>
      <c r="F1" s="282" t="s">
        <v>244</v>
      </c>
    </row>
    <row r="2" spans="1:11" ht="8.4499999999999993" customHeight="1">
      <c r="F2" s="3"/>
    </row>
    <row r="3" spans="1:11" ht="15">
      <c r="A3" s="928" t="s">
        <v>596</v>
      </c>
      <c r="B3" s="928"/>
      <c r="C3" s="928"/>
      <c r="D3" s="928"/>
      <c r="E3" s="928"/>
      <c r="F3" s="928"/>
    </row>
    <row r="4" spans="1:11" ht="15">
      <c r="A4" s="928" t="s">
        <v>623</v>
      </c>
      <c r="B4" s="928"/>
      <c r="C4" s="928"/>
      <c r="D4" s="928"/>
      <c r="E4" s="928"/>
      <c r="F4" s="928"/>
    </row>
    <row r="6" spans="1:11" ht="67.7" customHeight="1">
      <c r="A6" s="259" t="s">
        <v>624</v>
      </c>
      <c r="B6" s="259" t="s">
        <v>1145</v>
      </c>
      <c r="C6" s="259" t="s">
        <v>1272</v>
      </c>
      <c r="D6" s="259" t="s">
        <v>2163</v>
      </c>
      <c r="E6" s="259" t="s">
        <v>2988</v>
      </c>
      <c r="F6" s="259" t="s">
        <v>431</v>
      </c>
    </row>
    <row r="7" spans="1:11" s="93" customFormat="1" ht="15">
      <c r="A7" s="299">
        <v>1</v>
      </c>
      <c r="B7" s="299">
        <v>2</v>
      </c>
      <c r="C7" s="299">
        <v>3</v>
      </c>
      <c r="D7" s="625">
        <v>4</v>
      </c>
      <c r="E7" s="625">
        <v>5</v>
      </c>
      <c r="F7" s="299">
        <v>6</v>
      </c>
      <c r="J7" s="173"/>
      <c r="K7" s="146"/>
    </row>
    <row r="8" spans="1:11" ht="30">
      <c r="A8" s="4" t="s">
        <v>50</v>
      </c>
      <c r="B8" s="5" t="s">
        <v>1224</v>
      </c>
      <c r="C8" s="5" t="s">
        <v>1975</v>
      </c>
      <c r="D8" s="5" t="s">
        <v>2307</v>
      </c>
      <c r="E8" s="5" t="s">
        <v>3087</v>
      </c>
      <c r="F8" s="6" t="s">
        <v>667</v>
      </c>
    </row>
    <row r="9" spans="1:11" ht="32.25" customHeight="1">
      <c r="A9" s="7" t="s">
        <v>505</v>
      </c>
      <c r="B9" s="11">
        <v>105</v>
      </c>
      <c r="C9" s="11">
        <v>106</v>
      </c>
      <c r="D9" s="11">
        <v>104.4</v>
      </c>
      <c r="E9" s="626">
        <v>101.2</v>
      </c>
      <c r="F9" s="9" t="s">
        <v>268</v>
      </c>
    </row>
    <row r="10" spans="1:11" ht="30">
      <c r="A10" s="10" t="s">
        <v>196</v>
      </c>
      <c r="B10" s="5">
        <v>16851.8</v>
      </c>
      <c r="C10" s="5">
        <v>18178.8</v>
      </c>
      <c r="D10" s="5">
        <v>18492.8</v>
      </c>
      <c r="E10" s="5">
        <v>14634.5</v>
      </c>
      <c r="F10" s="10" t="s">
        <v>668</v>
      </c>
    </row>
    <row r="11" spans="1:11" ht="28.5">
      <c r="A11" s="7" t="s">
        <v>878</v>
      </c>
      <c r="B11" s="11">
        <v>100.7</v>
      </c>
      <c r="C11" s="11">
        <v>102.3</v>
      </c>
      <c r="D11" s="11">
        <v>100.2</v>
      </c>
      <c r="E11" s="11">
        <v>98.4</v>
      </c>
      <c r="F11" s="7" t="s">
        <v>268</v>
      </c>
    </row>
    <row r="12" spans="1:11" ht="30">
      <c r="A12" s="10" t="s">
        <v>266</v>
      </c>
      <c r="B12" s="5">
        <v>5813.0029999999997</v>
      </c>
      <c r="C12" s="5">
        <v>6382.4</v>
      </c>
      <c r="D12" s="5">
        <v>7321.3</v>
      </c>
      <c r="E12" s="5">
        <v>7634.8049096353398</v>
      </c>
      <c r="F12" s="426" t="s">
        <v>1042</v>
      </c>
    </row>
    <row r="13" spans="1:11">
      <c r="A13" s="7" t="s">
        <v>112</v>
      </c>
      <c r="B13" s="11">
        <v>19.329999999999998</v>
      </c>
      <c r="C13" s="11">
        <f>C12/35275.2*100</f>
        <v>18.093164602893818</v>
      </c>
      <c r="D13" s="11">
        <f>D12/39040.9*100</f>
        <v>18.752897602258145</v>
      </c>
      <c r="E13" s="11">
        <f>E12/40761.4*100</f>
        <v>18.730477632356443</v>
      </c>
      <c r="F13" s="175" t="s">
        <v>113</v>
      </c>
    </row>
    <row r="14" spans="1:11" ht="30">
      <c r="A14" s="10" t="s">
        <v>137</v>
      </c>
      <c r="B14" s="5">
        <v>6268.9719999999998</v>
      </c>
      <c r="C14" s="5">
        <v>6852.7</v>
      </c>
      <c r="D14" s="5">
        <v>7791.9</v>
      </c>
      <c r="E14" s="5">
        <v>8227.0971735924395</v>
      </c>
      <c r="F14" s="13" t="s">
        <v>638</v>
      </c>
      <c r="I14" s="700"/>
      <c r="K14" s="701"/>
    </row>
    <row r="15" spans="1:11">
      <c r="A15" s="7" t="s">
        <v>112</v>
      </c>
      <c r="B15" s="11">
        <v>20.85</v>
      </c>
      <c r="C15" s="11">
        <f>C14/35275.2*100</f>
        <v>19.426395881525831</v>
      </c>
      <c r="D15" s="11">
        <f>D14/39040.9*100</f>
        <v>19.958300141646323</v>
      </c>
      <c r="E15" s="11">
        <f>E14/40761.4*100</f>
        <v>20.183549077294792</v>
      </c>
      <c r="F15" s="175" t="s">
        <v>113</v>
      </c>
    </row>
    <row r="16" spans="1:11" ht="30">
      <c r="A16" s="10" t="s">
        <v>340</v>
      </c>
      <c r="B16" s="5">
        <v>28.588000000000001</v>
      </c>
      <c r="C16" s="5">
        <v>25.8</v>
      </c>
      <c r="D16" s="5">
        <v>43.2</v>
      </c>
      <c r="E16" s="5">
        <v>84.702119767070002</v>
      </c>
      <c r="F16" s="13" t="s">
        <v>1058</v>
      </c>
    </row>
    <row r="17" spans="1:8">
      <c r="A17" s="7" t="s">
        <v>112</v>
      </c>
      <c r="B17" s="11">
        <v>0.1</v>
      </c>
      <c r="C17" s="11">
        <f>C16/35275.2*100</f>
        <v>7.313920261260036E-2</v>
      </c>
      <c r="D17" s="11">
        <f>D16/39040.9*100</f>
        <v>0.11065318678616527</v>
      </c>
      <c r="E17" s="11">
        <f>E16/40761.4*100</f>
        <v>0.20779982966009511</v>
      </c>
      <c r="F17" s="175" t="s">
        <v>113</v>
      </c>
    </row>
    <row r="18" spans="1:8" ht="45" customHeight="1">
      <c r="A18" s="10" t="s">
        <v>72</v>
      </c>
      <c r="B18" s="5">
        <v>405.75200000000001</v>
      </c>
      <c r="C18" s="5">
        <v>204.8</v>
      </c>
      <c r="D18" s="5">
        <v>572.9</v>
      </c>
      <c r="E18" s="5">
        <v>238.71042560385999</v>
      </c>
      <c r="F18" s="427" t="s">
        <v>209</v>
      </c>
    </row>
    <row r="19" spans="1:8">
      <c r="A19" s="7" t="s">
        <v>112</v>
      </c>
      <c r="B19" s="11">
        <v>1.35</v>
      </c>
      <c r="C19" s="11">
        <f>C18/35275.2*100</f>
        <v>0.58057785639769588</v>
      </c>
      <c r="D19" s="11">
        <f>D18/39040.9*100</f>
        <v>1.4674354330970851</v>
      </c>
      <c r="E19" s="11">
        <f>E18/40761.4*100</f>
        <v>0.58562862316765374</v>
      </c>
      <c r="F19" s="175" t="s">
        <v>113</v>
      </c>
    </row>
    <row r="20" spans="1:8" ht="36" customHeight="1">
      <c r="A20" s="10" t="s">
        <v>189</v>
      </c>
      <c r="B20" s="5">
        <v>-890.30899999999997</v>
      </c>
      <c r="C20" s="5">
        <v>-700.9</v>
      </c>
      <c r="D20" s="5">
        <v>-1086.7</v>
      </c>
      <c r="E20" s="834">
        <v>-915.70500000000004</v>
      </c>
      <c r="F20" s="428" t="s">
        <v>897</v>
      </c>
    </row>
    <row r="21" spans="1:8">
      <c r="A21" s="7" t="s">
        <v>112</v>
      </c>
      <c r="B21" s="11">
        <v>2.96</v>
      </c>
      <c r="C21" s="11">
        <v>2.1</v>
      </c>
      <c r="D21" s="11">
        <v>2.8</v>
      </c>
      <c r="E21" s="709">
        <f>E20/40761.4*100</f>
        <v>-2.2465003655419098</v>
      </c>
      <c r="F21" s="7" t="s">
        <v>113</v>
      </c>
    </row>
    <row r="22" spans="1:8" ht="14.25" customHeight="1">
      <c r="A22" s="10" t="s">
        <v>163</v>
      </c>
      <c r="B22" s="11"/>
      <c r="C22" s="11"/>
      <c r="D22" s="11"/>
      <c r="E22" s="11"/>
      <c r="F22" s="13" t="s">
        <v>28</v>
      </c>
    </row>
    <row r="23" spans="1:8" ht="30" customHeight="1">
      <c r="A23" s="7" t="s">
        <v>621</v>
      </c>
      <c r="B23" s="11">
        <v>106</v>
      </c>
      <c r="C23" s="11">
        <v>100.6</v>
      </c>
      <c r="D23" s="11">
        <v>107.4</v>
      </c>
      <c r="E23" s="11">
        <v>113.6</v>
      </c>
      <c r="F23" s="12" t="s">
        <v>711</v>
      </c>
    </row>
    <row r="24" spans="1:8" ht="42.75" customHeight="1">
      <c r="A24" s="7" t="s">
        <v>520</v>
      </c>
      <c r="B24" s="11">
        <v>105.1</v>
      </c>
      <c r="C24" s="11">
        <v>105.8</v>
      </c>
      <c r="D24" s="11">
        <v>106.7</v>
      </c>
      <c r="E24" s="11">
        <v>106.6</v>
      </c>
      <c r="F24" s="175" t="s">
        <v>615</v>
      </c>
    </row>
    <row r="25" spans="1:8" ht="32.25" customHeight="1">
      <c r="A25" s="13" t="s">
        <v>32</v>
      </c>
      <c r="B25" s="14">
        <v>101263</v>
      </c>
      <c r="C25" s="14">
        <v>108640</v>
      </c>
      <c r="D25" s="14">
        <v>120455</v>
      </c>
      <c r="E25" s="14">
        <v>125335</v>
      </c>
      <c r="F25" s="13" t="s">
        <v>1046</v>
      </c>
    </row>
    <row r="26" spans="1:8" ht="28.5">
      <c r="A26" s="7" t="s">
        <v>1125</v>
      </c>
      <c r="B26" s="11">
        <v>112.5</v>
      </c>
      <c r="C26" s="11">
        <v>107.5</v>
      </c>
      <c r="D26" s="11">
        <v>110.9</v>
      </c>
      <c r="E26" s="11">
        <v>104.1</v>
      </c>
      <c r="F26" s="175" t="s">
        <v>268</v>
      </c>
      <c r="G26" s="1" t="s">
        <v>872</v>
      </c>
    </row>
    <row r="27" spans="1:8" ht="17.25">
      <c r="A27" s="10" t="s">
        <v>616</v>
      </c>
      <c r="B27" s="90" t="s">
        <v>3089</v>
      </c>
      <c r="C27" s="90" t="s">
        <v>3092</v>
      </c>
      <c r="D27" s="90" t="s">
        <v>3095</v>
      </c>
      <c r="E27" s="90" t="s">
        <v>3088</v>
      </c>
      <c r="F27" s="15" t="s">
        <v>617</v>
      </c>
      <c r="H27" s="221"/>
    </row>
    <row r="28" spans="1:8" ht="28.5">
      <c r="A28" s="7" t="s">
        <v>953</v>
      </c>
      <c r="B28" s="11">
        <v>102.5</v>
      </c>
      <c r="C28" s="11">
        <v>98</v>
      </c>
      <c r="D28" s="11">
        <v>92.4</v>
      </c>
      <c r="E28" s="11">
        <v>57.5</v>
      </c>
      <c r="F28" s="175" t="s">
        <v>268</v>
      </c>
    </row>
    <row r="29" spans="1:8" ht="17.25">
      <c r="A29" s="10" t="s">
        <v>192</v>
      </c>
      <c r="B29" s="90" t="s">
        <v>3090</v>
      </c>
      <c r="C29" s="90" t="s">
        <v>3093</v>
      </c>
      <c r="D29" s="90" t="s">
        <v>3096</v>
      </c>
      <c r="E29" s="90" t="s">
        <v>3085</v>
      </c>
      <c r="F29" s="15" t="s">
        <v>312</v>
      </c>
    </row>
    <row r="30" spans="1:8" ht="30.75" customHeight="1">
      <c r="A30" s="7" t="s">
        <v>305</v>
      </c>
      <c r="B30" s="11">
        <v>125.6</v>
      </c>
      <c r="C30" s="11">
        <v>105.3</v>
      </c>
      <c r="D30" s="11">
        <v>84.4</v>
      </c>
      <c r="E30" s="11">
        <v>73.099999999999994</v>
      </c>
      <c r="F30" s="175" t="s">
        <v>268</v>
      </c>
      <c r="H30" s="221"/>
    </row>
    <row r="31" spans="1:8" ht="30">
      <c r="A31" s="10" t="s">
        <v>1067</v>
      </c>
      <c r="B31" s="90" t="s">
        <v>3091</v>
      </c>
      <c r="C31" s="90" t="s">
        <v>3094</v>
      </c>
      <c r="D31" s="90" t="s">
        <v>3097</v>
      </c>
      <c r="E31" s="90" t="s">
        <v>3086</v>
      </c>
      <c r="F31" s="10" t="s">
        <v>1129</v>
      </c>
    </row>
    <row r="32" spans="1:8" ht="45">
      <c r="A32" s="10" t="s">
        <v>13</v>
      </c>
      <c r="B32" s="16"/>
      <c r="C32" s="16"/>
      <c r="D32" s="16"/>
      <c r="E32" s="16"/>
      <c r="F32" s="10" t="s">
        <v>300</v>
      </c>
    </row>
    <row r="33" spans="1:6">
      <c r="A33" s="7" t="s">
        <v>705</v>
      </c>
      <c r="B33" s="8">
        <v>150.4</v>
      </c>
      <c r="C33" s="8">
        <v>153.6</v>
      </c>
      <c r="D33" s="11">
        <v>182.35</v>
      </c>
      <c r="E33" s="11">
        <v>339.47</v>
      </c>
      <c r="F33" s="9" t="s">
        <v>177</v>
      </c>
    </row>
    <row r="34" spans="1:6">
      <c r="A34" s="17" t="s">
        <v>178</v>
      </c>
      <c r="B34" s="18">
        <v>149.11000000000001</v>
      </c>
      <c r="C34" s="18">
        <v>152.13</v>
      </c>
      <c r="D34" s="325">
        <v>179.2</v>
      </c>
      <c r="E34" s="325">
        <v>221.73</v>
      </c>
      <c r="F34" s="19" t="s">
        <v>309</v>
      </c>
    </row>
    <row r="35" spans="1:6">
      <c r="A35" s="91"/>
      <c r="B35" s="92"/>
      <c r="D35" s="92"/>
      <c r="E35" s="92"/>
      <c r="F35" s="91"/>
    </row>
    <row r="36" spans="1:6" s="521" customFormat="1" ht="12.75">
      <c r="A36" s="521" t="s">
        <v>751</v>
      </c>
      <c r="D36" s="260"/>
      <c r="E36" s="260"/>
    </row>
    <row r="37" spans="1:6" s="521" customFormat="1" ht="12.75">
      <c r="A37" s="521" t="s">
        <v>71</v>
      </c>
      <c r="D37" s="260"/>
      <c r="E37" s="260"/>
    </row>
    <row r="38" spans="1:6" s="521" customFormat="1" ht="12.75">
      <c r="A38" s="521" t="s">
        <v>337</v>
      </c>
      <c r="D38" s="260"/>
      <c r="E38" s="260"/>
    </row>
    <row r="39" spans="1:6" s="521" customFormat="1" ht="12.75">
      <c r="A39" s="521" t="s">
        <v>742</v>
      </c>
      <c r="D39" s="260"/>
      <c r="E39" s="260"/>
    </row>
    <row r="40" spans="1:6" s="521" customFormat="1" ht="12.75">
      <c r="A40" s="20" t="s">
        <v>639</v>
      </c>
      <c r="D40" s="260"/>
      <c r="E40" s="260"/>
    </row>
    <row r="41" spans="1:6" s="521" customFormat="1">
      <c r="A41" s="21" t="s">
        <v>3083</v>
      </c>
      <c r="D41" s="260"/>
      <c r="E41" s="260"/>
    </row>
    <row r="42" spans="1:6" s="521" customFormat="1">
      <c r="A42" s="21" t="s">
        <v>2704</v>
      </c>
      <c r="D42" s="260"/>
      <c r="E42" s="260"/>
    </row>
    <row r="43" spans="1:6" s="756" customFormat="1" ht="29.25" customHeight="1">
      <c r="A43" s="929" t="s">
        <v>3084</v>
      </c>
      <c r="B43" s="929"/>
      <c r="C43" s="929"/>
      <c r="D43" s="929"/>
      <c r="E43" s="929"/>
      <c r="F43" s="929"/>
    </row>
    <row r="44" spans="1:6" s="756" customFormat="1" ht="26.25" customHeight="1">
      <c r="A44" s="416"/>
      <c r="D44" s="754"/>
      <c r="E44" s="754"/>
    </row>
    <row r="45" spans="1:6">
      <c r="A45" s="89"/>
    </row>
  </sheetData>
  <mergeCells count="3">
    <mergeCell ref="A3:F3"/>
    <mergeCell ref="A4:F4"/>
    <mergeCell ref="A43:F43"/>
  </mergeCells>
  <pageMargins left="0.43" right="0.35" top="0.57999999999999996" bottom="0.41" header="0.49" footer="0.5"/>
  <pageSetup paperSize="9" scale="74"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0">
    <tabColor rgb="FF00B0F0"/>
  </sheetPr>
  <dimension ref="A1:D37"/>
  <sheetViews>
    <sheetView view="pageBreakPreview" zoomScale="80" zoomScaleNormal="100" zoomScaleSheetLayoutView="80" workbookViewId="0">
      <selection activeCell="D20" sqref="D20"/>
    </sheetView>
  </sheetViews>
  <sheetFormatPr defaultRowHeight="12.75"/>
  <cols>
    <col min="1" max="1" width="16" style="574" customWidth="1"/>
    <col min="2" max="2" width="52.28515625" style="574" customWidth="1"/>
    <col min="3" max="3" width="25.140625" style="574" customWidth="1"/>
    <col min="4" max="4" width="45.5703125" style="574" customWidth="1"/>
    <col min="5" max="5" width="4.7109375" style="574" customWidth="1"/>
    <col min="6" max="16384" width="9.140625" style="574"/>
  </cols>
  <sheetData>
    <row r="1" spans="1:4" s="340" customFormat="1" ht="10.7" customHeight="1"/>
    <row r="2" spans="1:4" s="340" customFormat="1" ht="19.7" customHeight="1">
      <c r="A2" s="954" t="s">
        <v>2512</v>
      </c>
      <c r="B2" s="954"/>
      <c r="C2" s="953" t="s">
        <v>948</v>
      </c>
      <c r="D2" s="953"/>
    </row>
    <row r="3" spans="1:4" s="340" customFormat="1" ht="19.7" customHeight="1">
      <c r="A3" s="950" t="s">
        <v>2330</v>
      </c>
      <c r="B3" s="950"/>
      <c r="C3" s="951" t="s">
        <v>1096</v>
      </c>
      <c r="D3" s="951"/>
    </row>
    <row r="4" spans="1:4" s="340" customFormat="1" ht="19.7" customHeight="1">
      <c r="A4" s="950" t="s">
        <v>2331</v>
      </c>
      <c r="B4" s="950"/>
      <c r="C4" s="951" t="s">
        <v>2332</v>
      </c>
      <c r="D4" s="951"/>
    </row>
    <row r="5" spans="1:4" s="340" customFormat="1" ht="19.7" customHeight="1">
      <c r="A5" s="950" t="s">
        <v>2513</v>
      </c>
      <c r="B5" s="950"/>
      <c r="C5" s="951" t="s">
        <v>2334</v>
      </c>
      <c r="D5" s="951"/>
    </row>
    <row r="6" spans="1:4" s="340" customFormat="1" ht="19.7" customHeight="1">
      <c r="A6" s="952" t="s">
        <v>114</v>
      </c>
      <c r="B6" s="952"/>
      <c r="C6" s="953" t="s">
        <v>855</v>
      </c>
      <c r="D6" s="953"/>
    </row>
    <row r="7" spans="1:4" s="340" customFormat="1" ht="5.25" customHeight="1"/>
    <row r="8" spans="1:4" s="340" customFormat="1" ht="86.45" customHeight="1">
      <c r="A8" s="582" t="s">
        <v>2335</v>
      </c>
      <c r="B8" s="583" t="s">
        <v>624</v>
      </c>
      <c r="C8" s="582" t="s">
        <v>2744</v>
      </c>
      <c r="D8" s="583" t="s">
        <v>65</v>
      </c>
    </row>
    <row r="9" spans="1:4" s="340" customFormat="1" ht="27.75" customHeight="1">
      <c r="A9" s="583" t="s">
        <v>844</v>
      </c>
      <c r="B9" s="583" t="s">
        <v>285</v>
      </c>
      <c r="C9" s="583" t="s">
        <v>433</v>
      </c>
      <c r="D9" s="583" t="s">
        <v>761</v>
      </c>
    </row>
    <row r="10" spans="1:4" s="340" customFormat="1" ht="27.75" customHeight="1">
      <c r="A10" s="584"/>
      <c r="B10" s="584" t="s">
        <v>398</v>
      </c>
      <c r="C10" s="585">
        <v>737058.90029526001</v>
      </c>
      <c r="D10" s="584" t="s">
        <v>301</v>
      </c>
    </row>
    <row r="11" spans="1:4" s="340" customFormat="1" ht="38.450000000000003" customHeight="1">
      <c r="A11" s="586" t="s">
        <v>2336</v>
      </c>
      <c r="B11" s="587" t="s">
        <v>1416</v>
      </c>
      <c r="C11" s="588">
        <v>298.33054663000001</v>
      </c>
      <c r="D11" s="587" t="s">
        <v>84</v>
      </c>
    </row>
    <row r="12" spans="1:4" s="340" customFormat="1" ht="38.450000000000003" customHeight="1">
      <c r="A12" s="586" t="s">
        <v>2337</v>
      </c>
      <c r="B12" s="587" t="s">
        <v>1417</v>
      </c>
      <c r="C12" s="588">
        <v>302.97519211000002</v>
      </c>
      <c r="D12" s="587" t="s">
        <v>568</v>
      </c>
    </row>
    <row r="13" spans="1:4" s="340" customFormat="1" ht="38.450000000000003" customHeight="1">
      <c r="A13" s="586" t="s">
        <v>2338</v>
      </c>
      <c r="B13" s="587" t="s">
        <v>1418</v>
      </c>
      <c r="C13" s="588">
        <v>152.20975988000001</v>
      </c>
      <c r="D13" s="587" t="s">
        <v>204</v>
      </c>
    </row>
    <row r="14" spans="1:4" s="340" customFormat="1" ht="23.45" customHeight="1">
      <c r="A14" s="586" t="s">
        <v>2339</v>
      </c>
      <c r="B14" s="587" t="s">
        <v>1419</v>
      </c>
      <c r="C14" s="588">
        <v>3.8181945000000002</v>
      </c>
      <c r="D14" s="587" t="s">
        <v>542</v>
      </c>
    </row>
    <row r="15" spans="1:4" s="340" customFormat="1" ht="38.450000000000003" customHeight="1">
      <c r="A15" s="586" t="s">
        <v>2340</v>
      </c>
      <c r="B15" s="587" t="s">
        <v>1432</v>
      </c>
      <c r="C15" s="588">
        <v>10543.633142639999</v>
      </c>
      <c r="D15" s="587" t="s">
        <v>202</v>
      </c>
    </row>
    <row r="16" spans="1:4" s="340" customFormat="1" ht="38.450000000000003" customHeight="1">
      <c r="A16" s="586" t="s">
        <v>2341</v>
      </c>
      <c r="B16" s="587" t="s">
        <v>1433</v>
      </c>
      <c r="C16" s="588">
        <v>27413.652814090001</v>
      </c>
      <c r="D16" s="587" t="s">
        <v>785</v>
      </c>
    </row>
    <row r="17" spans="1:4" s="340" customFormat="1" ht="38.450000000000003" customHeight="1">
      <c r="A17" s="586" t="s">
        <v>2342</v>
      </c>
      <c r="B17" s="587" t="s">
        <v>1434</v>
      </c>
      <c r="C17" s="588">
        <v>9882.5950310999997</v>
      </c>
      <c r="D17" s="587" t="s">
        <v>666</v>
      </c>
    </row>
    <row r="18" spans="1:4" s="340" customFormat="1" ht="38.450000000000003" customHeight="1">
      <c r="A18" s="586" t="s">
        <v>1435</v>
      </c>
      <c r="B18" s="587" t="s">
        <v>1436</v>
      </c>
      <c r="C18" s="588">
        <v>1742.82273343</v>
      </c>
      <c r="D18" s="587" t="s">
        <v>97</v>
      </c>
    </row>
    <row r="19" spans="1:4" s="340" customFormat="1" ht="38.450000000000003" customHeight="1">
      <c r="A19" s="586" t="s">
        <v>2343</v>
      </c>
      <c r="B19" s="587" t="s">
        <v>1437</v>
      </c>
      <c r="C19" s="588">
        <v>157077.41183038999</v>
      </c>
      <c r="D19" s="587" t="s">
        <v>73</v>
      </c>
    </row>
    <row r="20" spans="1:4" s="340" customFormat="1" ht="38.450000000000003" customHeight="1">
      <c r="A20" s="586" t="s">
        <v>1438</v>
      </c>
      <c r="B20" s="587" t="s">
        <v>1439</v>
      </c>
      <c r="C20" s="588">
        <v>2226.7461944199999</v>
      </c>
      <c r="D20" s="587" t="s">
        <v>319</v>
      </c>
    </row>
    <row r="21" spans="1:4" s="340" customFormat="1" ht="38.450000000000003" customHeight="1">
      <c r="A21" s="586" t="s">
        <v>1440</v>
      </c>
      <c r="B21" s="587" t="s">
        <v>1441</v>
      </c>
      <c r="C21" s="588">
        <v>9901.5613361600008</v>
      </c>
      <c r="D21" s="587" t="s">
        <v>754</v>
      </c>
    </row>
    <row r="22" spans="1:4" s="340" customFormat="1" ht="52.7" customHeight="1">
      <c r="A22" s="586" t="s">
        <v>1442</v>
      </c>
      <c r="B22" s="587" t="s">
        <v>1443</v>
      </c>
      <c r="C22" s="588">
        <v>294562.89206975</v>
      </c>
      <c r="D22" s="587" t="s">
        <v>1444</v>
      </c>
    </row>
    <row r="23" spans="1:4" s="340" customFormat="1" ht="38.450000000000003" customHeight="1">
      <c r="A23" s="586" t="s">
        <v>2344</v>
      </c>
      <c r="B23" s="587" t="s">
        <v>1445</v>
      </c>
      <c r="C23" s="588">
        <v>2925.1074558700002</v>
      </c>
      <c r="D23" s="587" t="s">
        <v>1446</v>
      </c>
    </row>
    <row r="24" spans="1:4" s="340" customFormat="1" ht="38.450000000000003" customHeight="1">
      <c r="A24" s="586" t="s">
        <v>2345</v>
      </c>
      <c r="B24" s="587" t="s">
        <v>1447</v>
      </c>
      <c r="C24" s="588">
        <v>2827.4155879899999</v>
      </c>
      <c r="D24" s="587" t="s">
        <v>1448</v>
      </c>
    </row>
    <row r="25" spans="1:4" s="340" customFormat="1" ht="38.450000000000003" customHeight="1">
      <c r="A25" s="586" t="s">
        <v>2346</v>
      </c>
      <c r="B25" s="587" t="s">
        <v>1449</v>
      </c>
      <c r="C25" s="588">
        <v>20325.224088750001</v>
      </c>
      <c r="D25" s="587" t="s">
        <v>1450</v>
      </c>
    </row>
    <row r="26" spans="1:4" s="340" customFormat="1" ht="38.450000000000003" customHeight="1">
      <c r="A26" s="586" t="s">
        <v>1451</v>
      </c>
      <c r="B26" s="587" t="s">
        <v>1452</v>
      </c>
      <c r="C26" s="588">
        <v>177318.48392957001</v>
      </c>
      <c r="D26" s="587" t="s">
        <v>1453</v>
      </c>
    </row>
    <row r="27" spans="1:4" s="340" customFormat="1" ht="38.450000000000003" customHeight="1">
      <c r="A27" s="586" t="s">
        <v>2428</v>
      </c>
      <c r="B27" s="587" t="s">
        <v>1522</v>
      </c>
      <c r="C27" s="588">
        <v>58.004182729999997</v>
      </c>
      <c r="D27" s="587" t="s">
        <v>2429</v>
      </c>
    </row>
    <row r="28" spans="1:4" s="340" customFormat="1" ht="38.450000000000003" customHeight="1">
      <c r="A28" s="586" t="s">
        <v>426</v>
      </c>
      <c r="B28" s="587" t="s">
        <v>1523</v>
      </c>
      <c r="C28" s="588">
        <v>6542.3504431499996</v>
      </c>
      <c r="D28" s="587" t="s">
        <v>379</v>
      </c>
    </row>
    <row r="29" spans="1:4" s="340" customFormat="1" ht="38.450000000000003" customHeight="1">
      <c r="A29" s="586" t="s">
        <v>590</v>
      </c>
      <c r="B29" s="587" t="s">
        <v>1524</v>
      </c>
      <c r="C29" s="588">
        <v>722.19</v>
      </c>
      <c r="D29" s="587" t="s">
        <v>1073</v>
      </c>
    </row>
    <row r="30" spans="1:4" s="340" customFormat="1" ht="23.45" customHeight="1">
      <c r="A30" s="586" t="s">
        <v>2485</v>
      </c>
      <c r="B30" s="587" t="s">
        <v>1564</v>
      </c>
      <c r="C30" s="588">
        <v>2030.20515968</v>
      </c>
      <c r="D30" s="587" t="s">
        <v>310</v>
      </c>
    </row>
    <row r="31" spans="1:4" s="340" customFormat="1" ht="38.450000000000003" customHeight="1">
      <c r="A31" s="586" t="s">
        <v>2486</v>
      </c>
      <c r="B31" s="587" t="s">
        <v>1565</v>
      </c>
      <c r="C31" s="588">
        <v>1266.6558332899999</v>
      </c>
      <c r="D31" s="587" t="s">
        <v>403</v>
      </c>
    </row>
    <row r="32" spans="1:4" s="340" customFormat="1" ht="52.7" customHeight="1">
      <c r="A32" s="586" t="s">
        <v>2487</v>
      </c>
      <c r="B32" s="587" t="s">
        <v>1566</v>
      </c>
      <c r="C32" s="588">
        <v>0</v>
      </c>
      <c r="D32" s="587" t="s">
        <v>1567</v>
      </c>
    </row>
    <row r="33" spans="1:4" s="340" customFormat="1" ht="38.450000000000003" customHeight="1">
      <c r="A33" s="586" t="s">
        <v>2488</v>
      </c>
      <c r="B33" s="587" t="s">
        <v>1568</v>
      </c>
      <c r="C33" s="588">
        <v>38.649659720000002</v>
      </c>
      <c r="D33" s="587" t="s">
        <v>640</v>
      </c>
    </row>
    <row r="34" spans="1:4" s="340" customFormat="1" ht="38.450000000000003" customHeight="1">
      <c r="A34" s="586" t="s">
        <v>2489</v>
      </c>
      <c r="B34" s="587" t="s">
        <v>1569</v>
      </c>
      <c r="C34" s="588">
        <v>1056.8390225999999</v>
      </c>
      <c r="D34" s="587" t="s">
        <v>1570</v>
      </c>
    </row>
    <row r="35" spans="1:4" s="340" customFormat="1" ht="38.450000000000003" customHeight="1">
      <c r="A35" s="586" t="s">
        <v>2490</v>
      </c>
      <c r="B35" s="587" t="s">
        <v>1571</v>
      </c>
      <c r="C35" s="588">
        <v>17.922449</v>
      </c>
      <c r="D35" s="587" t="s">
        <v>27</v>
      </c>
    </row>
    <row r="36" spans="1:4" s="340" customFormat="1" ht="38.450000000000003" customHeight="1">
      <c r="A36" s="589" t="s">
        <v>2491</v>
      </c>
      <c r="B36" s="590" t="s">
        <v>1572</v>
      </c>
      <c r="C36" s="591">
        <v>7821.2036378100001</v>
      </c>
      <c r="D36" s="590" t="s">
        <v>862</v>
      </c>
    </row>
    <row r="37" spans="1:4" s="340" customFormat="1" ht="28.7" customHeight="1"/>
  </sheetData>
  <sheetProtection formatCells="0" formatColumns="0" formatRows="0" insertColumns="0" insertRows="0" insertHyperlinks="0" deleteColumns="0" deleteRows="0" autoFilter="0"/>
  <mergeCells count="10">
    <mergeCell ref="A5:B5"/>
    <mergeCell ref="C5:D5"/>
    <mergeCell ref="A6:B6"/>
    <mergeCell ref="C6:D6"/>
    <mergeCell ref="A2:B2"/>
    <mergeCell ref="C2:D2"/>
    <mergeCell ref="A3:B3"/>
    <mergeCell ref="C3:D3"/>
    <mergeCell ref="A4:B4"/>
    <mergeCell ref="C4:D4"/>
  </mergeCells>
  <phoneticPr fontId="0" type="noConversion"/>
  <pageMargins left="0.4" right="0.3" top="0.18" bottom="0.17" header="0.18" footer="0.17"/>
  <pageSetup paperSize="9" scale="67" fitToWidth="0" fitToHeight="0"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1">
    <tabColor rgb="FF00B0F0"/>
  </sheetPr>
  <dimension ref="A1:G73"/>
  <sheetViews>
    <sheetView view="pageBreakPreview" zoomScaleSheetLayoutView="100" workbookViewId="0">
      <selection activeCell="D26" sqref="D26:E26"/>
    </sheetView>
  </sheetViews>
  <sheetFormatPr defaultRowHeight="12.75"/>
  <cols>
    <col min="1" max="1" width="7.42578125" style="574" customWidth="1"/>
    <col min="2" max="3" width="8.7109375" style="574" customWidth="1"/>
    <col min="4" max="4" width="18.7109375" style="574" customWidth="1"/>
    <col min="5" max="5" width="5.140625" style="574" customWidth="1"/>
    <col min="6" max="6" width="13.5703125" style="574" customWidth="1"/>
    <col min="7" max="7" width="25.42578125" style="574" customWidth="1"/>
    <col min="8" max="8" width="4.7109375" style="574" customWidth="1"/>
    <col min="9" max="16384" width="9.140625" style="574"/>
  </cols>
  <sheetData>
    <row r="1" spans="1:7" s="340" customFormat="1" ht="77.25" customHeight="1">
      <c r="A1" s="968" t="s">
        <v>1757</v>
      </c>
      <c r="B1" s="968"/>
      <c r="C1" s="968"/>
      <c r="D1" s="968"/>
      <c r="E1" s="969" t="s">
        <v>1758</v>
      </c>
      <c r="F1" s="969"/>
      <c r="G1" s="969"/>
    </row>
    <row r="2" spans="1:7" s="340" customFormat="1" ht="9.75" customHeight="1"/>
    <row r="3" spans="1:7" s="340" customFormat="1" ht="31.5">
      <c r="A3" s="597" t="s">
        <v>1596</v>
      </c>
      <c r="B3" s="597" t="s">
        <v>1597</v>
      </c>
      <c r="C3" s="597" t="s">
        <v>1759</v>
      </c>
      <c r="D3" s="970" t="s">
        <v>624</v>
      </c>
      <c r="E3" s="970"/>
      <c r="F3" s="597" t="s">
        <v>2970</v>
      </c>
      <c r="G3" s="746" t="s">
        <v>65</v>
      </c>
    </row>
    <row r="4" spans="1:7" s="340" customFormat="1" ht="12">
      <c r="A4" s="746" t="s">
        <v>844</v>
      </c>
      <c r="B4" s="746" t="s">
        <v>285</v>
      </c>
      <c r="C4" s="746" t="s">
        <v>433</v>
      </c>
      <c r="D4" s="970" t="s">
        <v>761</v>
      </c>
      <c r="E4" s="970"/>
      <c r="F4" s="746" t="s">
        <v>1278</v>
      </c>
      <c r="G4" s="746" t="s">
        <v>799</v>
      </c>
    </row>
    <row r="5" spans="1:7" s="340" customFormat="1" ht="12">
      <c r="A5" s="595"/>
      <c r="B5" s="595"/>
      <c r="C5" s="595"/>
      <c r="D5" s="971" t="s">
        <v>398</v>
      </c>
      <c r="E5" s="971"/>
      <c r="F5" s="598">
        <v>737058.90029526001</v>
      </c>
      <c r="G5" s="747" t="s">
        <v>301</v>
      </c>
    </row>
    <row r="6" spans="1:7" s="340" customFormat="1" ht="12">
      <c r="A6" s="599" t="s">
        <v>844</v>
      </c>
      <c r="B6" s="600"/>
      <c r="C6" s="600"/>
      <c r="D6" s="967" t="s">
        <v>740</v>
      </c>
      <c r="E6" s="967"/>
      <c r="F6" s="598">
        <v>707812.03520068002</v>
      </c>
      <c r="G6" s="745" t="s">
        <v>434</v>
      </c>
    </row>
    <row r="7" spans="1:7" s="340" customFormat="1" ht="12">
      <c r="A7" s="601" t="s">
        <v>1760</v>
      </c>
      <c r="B7" s="602" t="s">
        <v>701</v>
      </c>
      <c r="C7" s="600"/>
      <c r="D7" s="964" t="s">
        <v>741</v>
      </c>
      <c r="E7" s="964"/>
      <c r="F7" s="603">
        <v>33448.580370989999</v>
      </c>
      <c r="G7" s="744" t="s">
        <v>459</v>
      </c>
    </row>
    <row r="8" spans="1:7" s="340" customFormat="1" ht="12">
      <c r="A8" s="604" t="s">
        <v>844</v>
      </c>
      <c r="B8" s="604" t="s">
        <v>701</v>
      </c>
      <c r="C8" s="605" t="s">
        <v>1421</v>
      </c>
      <c r="D8" s="965" t="s">
        <v>1831</v>
      </c>
      <c r="E8" s="965"/>
      <c r="F8" s="606">
        <v>30319.123259209999</v>
      </c>
      <c r="G8" s="743" t="s">
        <v>1114</v>
      </c>
    </row>
    <row r="9" spans="1:7" s="340" customFormat="1" ht="12">
      <c r="A9" s="604" t="s">
        <v>844</v>
      </c>
      <c r="B9" s="604"/>
      <c r="C9" s="605" t="s">
        <v>1423</v>
      </c>
      <c r="D9" s="965" t="s">
        <v>1108</v>
      </c>
      <c r="E9" s="965"/>
      <c r="F9" s="606">
        <v>77.777847210000004</v>
      </c>
      <c r="G9" s="743" t="s">
        <v>781</v>
      </c>
    </row>
    <row r="10" spans="1:7" s="340" customFormat="1" ht="12">
      <c r="A10" s="604" t="s">
        <v>844</v>
      </c>
      <c r="B10" s="604"/>
      <c r="C10" s="605" t="s">
        <v>1761</v>
      </c>
      <c r="D10" s="965" t="s">
        <v>1109</v>
      </c>
      <c r="E10" s="965"/>
      <c r="F10" s="606">
        <v>3045.3863807600001</v>
      </c>
      <c r="G10" s="743" t="s">
        <v>170</v>
      </c>
    </row>
    <row r="11" spans="1:7" s="340" customFormat="1" ht="21">
      <c r="A11" s="604" t="s">
        <v>844</v>
      </c>
      <c r="B11" s="604"/>
      <c r="C11" s="605" t="s">
        <v>1762</v>
      </c>
      <c r="D11" s="965" t="s">
        <v>2971</v>
      </c>
      <c r="E11" s="965"/>
      <c r="F11" s="606">
        <v>6.2928838100000002</v>
      </c>
      <c r="G11" s="743" t="s">
        <v>2972</v>
      </c>
    </row>
    <row r="12" spans="1:7" s="340" customFormat="1" ht="12">
      <c r="A12" s="601" t="s">
        <v>1760</v>
      </c>
      <c r="B12" s="602" t="s">
        <v>702</v>
      </c>
      <c r="C12" s="600"/>
      <c r="D12" s="964" t="s">
        <v>1598</v>
      </c>
      <c r="E12" s="964"/>
      <c r="F12" s="603">
        <v>1370.04498801</v>
      </c>
      <c r="G12" s="744" t="s">
        <v>694</v>
      </c>
    </row>
    <row r="13" spans="1:7" s="340" customFormat="1" ht="12">
      <c r="A13" s="604" t="s">
        <v>844</v>
      </c>
      <c r="B13" s="604" t="s">
        <v>702</v>
      </c>
      <c r="C13" s="605" t="s">
        <v>1426</v>
      </c>
      <c r="D13" s="965" t="s">
        <v>650</v>
      </c>
      <c r="E13" s="965"/>
      <c r="F13" s="606">
        <v>478.31733954999999</v>
      </c>
      <c r="G13" s="743" t="s">
        <v>64</v>
      </c>
    </row>
    <row r="14" spans="1:7" s="340" customFormat="1" ht="31.5">
      <c r="A14" s="604" t="s">
        <v>844</v>
      </c>
      <c r="B14" s="604"/>
      <c r="C14" s="605" t="s">
        <v>1428</v>
      </c>
      <c r="D14" s="965" t="s">
        <v>602</v>
      </c>
      <c r="E14" s="965"/>
      <c r="F14" s="606">
        <v>880.50997361999998</v>
      </c>
      <c r="G14" s="743" t="s">
        <v>757</v>
      </c>
    </row>
    <row r="15" spans="1:7" s="340" customFormat="1" ht="12">
      <c r="A15" s="604" t="s">
        <v>844</v>
      </c>
      <c r="B15" s="604"/>
      <c r="C15" s="605" t="s">
        <v>1430</v>
      </c>
      <c r="D15" s="965" t="s">
        <v>1832</v>
      </c>
      <c r="E15" s="965"/>
      <c r="F15" s="606">
        <v>11.217674840000001</v>
      </c>
      <c r="G15" s="743" t="s">
        <v>1833</v>
      </c>
    </row>
    <row r="16" spans="1:7" s="340" customFormat="1" ht="45">
      <c r="A16" s="601" t="s">
        <v>1760</v>
      </c>
      <c r="B16" s="602" t="s">
        <v>247</v>
      </c>
      <c r="C16" s="600"/>
      <c r="D16" s="964" t="s">
        <v>1816</v>
      </c>
      <c r="E16" s="964"/>
      <c r="F16" s="603">
        <v>1987.1204426899999</v>
      </c>
      <c r="G16" s="744" t="s">
        <v>1817</v>
      </c>
    </row>
    <row r="17" spans="1:7" s="340" customFormat="1" ht="12">
      <c r="A17" s="604" t="s">
        <v>844</v>
      </c>
      <c r="B17" s="604" t="s">
        <v>247</v>
      </c>
      <c r="C17" s="605" t="s">
        <v>940</v>
      </c>
      <c r="D17" s="965" t="s">
        <v>1834</v>
      </c>
      <c r="E17" s="965"/>
      <c r="F17" s="606">
        <v>1872.44847544</v>
      </c>
      <c r="G17" s="743" t="s">
        <v>1835</v>
      </c>
    </row>
    <row r="18" spans="1:7" s="340" customFormat="1" ht="21">
      <c r="A18" s="604" t="s">
        <v>844</v>
      </c>
      <c r="B18" s="604"/>
      <c r="C18" s="605" t="s">
        <v>2019</v>
      </c>
      <c r="D18" s="965" t="s">
        <v>2020</v>
      </c>
      <c r="E18" s="965"/>
      <c r="F18" s="606">
        <v>1.150207</v>
      </c>
      <c r="G18" s="743" t="s">
        <v>2021</v>
      </c>
    </row>
    <row r="19" spans="1:7" s="340" customFormat="1" ht="21">
      <c r="A19" s="604" t="s">
        <v>844</v>
      </c>
      <c r="B19" s="604"/>
      <c r="C19" s="605" t="s">
        <v>941</v>
      </c>
      <c r="D19" s="965" t="s">
        <v>1836</v>
      </c>
      <c r="E19" s="965"/>
      <c r="F19" s="606">
        <v>100.43008125</v>
      </c>
      <c r="G19" s="743" t="s">
        <v>1837</v>
      </c>
    </row>
    <row r="20" spans="1:7" s="340" customFormat="1" ht="21">
      <c r="A20" s="604" t="s">
        <v>844</v>
      </c>
      <c r="B20" s="604"/>
      <c r="C20" s="605" t="s">
        <v>942</v>
      </c>
      <c r="D20" s="965" t="s">
        <v>1838</v>
      </c>
      <c r="E20" s="965"/>
      <c r="F20" s="606">
        <v>13.091678999999999</v>
      </c>
      <c r="G20" s="743" t="s">
        <v>1839</v>
      </c>
    </row>
    <row r="21" spans="1:7" s="340" customFormat="1" ht="12">
      <c r="A21" s="601" t="s">
        <v>1760</v>
      </c>
      <c r="B21" s="602" t="s">
        <v>215</v>
      </c>
      <c r="C21" s="600"/>
      <c r="D21" s="964" t="s">
        <v>1818</v>
      </c>
      <c r="E21" s="964"/>
      <c r="F21" s="603">
        <v>1289.43102615</v>
      </c>
      <c r="G21" s="744" t="s">
        <v>1819</v>
      </c>
    </row>
    <row r="22" spans="1:7" s="340" customFormat="1" ht="12">
      <c r="A22" s="604" t="s">
        <v>844</v>
      </c>
      <c r="B22" s="604" t="s">
        <v>215</v>
      </c>
      <c r="C22" s="605" t="s">
        <v>1763</v>
      </c>
      <c r="D22" s="965" t="s">
        <v>1764</v>
      </c>
      <c r="E22" s="965"/>
      <c r="F22" s="606">
        <v>225.08589441000001</v>
      </c>
      <c r="G22" s="743" t="s">
        <v>258</v>
      </c>
    </row>
    <row r="23" spans="1:7" s="340" customFormat="1" ht="31.5">
      <c r="A23" s="604" t="s">
        <v>844</v>
      </c>
      <c r="B23" s="604"/>
      <c r="C23" s="605" t="s">
        <v>1765</v>
      </c>
      <c r="D23" s="965" t="s">
        <v>1840</v>
      </c>
      <c r="E23" s="965"/>
      <c r="F23" s="606">
        <v>8.2240199999999999E-2</v>
      </c>
      <c r="G23" s="743" t="s">
        <v>1841</v>
      </c>
    </row>
    <row r="24" spans="1:7" s="340" customFormat="1" ht="21">
      <c r="A24" s="604" t="s">
        <v>844</v>
      </c>
      <c r="B24" s="604"/>
      <c r="C24" s="605" t="s">
        <v>1766</v>
      </c>
      <c r="D24" s="965" t="s">
        <v>945</v>
      </c>
      <c r="E24" s="965"/>
      <c r="F24" s="606">
        <v>978.54162027999996</v>
      </c>
      <c r="G24" s="743" t="s">
        <v>79</v>
      </c>
    </row>
    <row r="25" spans="1:7" s="340" customFormat="1" ht="12">
      <c r="A25" s="604" t="s">
        <v>844</v>
      </c>
      <c r="B25" s="604"/>
      <c r="C25" s="605" t="s">
        <v>1767</v>
      </c>
      <c r="D25" s="965" t="s">
        <v>1768</v>
      </c>
      <c r="E25" s="965"/>
      <c r="F25" s="606">
        <v>85.721271259999995</v>
      </c>
      <c r="G25" s="743" t="s">
        <v>80</v>
      </c>
    </row>
    <row r="26" spans="1:7" s="340" customFormat="1" ht="12">
      <c r="A26" s="601" t="s">
        <v>1760</v>
      </c>
      <c r="B26" s="602" t="s">
        <v>14</v>
      </c>
      <c r="C26" s="600"/>
      <c r="D26" s="964" t="s">
        <v>3195</v>
      </c>
      <c r="E26" s="964"/>
      <c r="F26" s="603">
        <v>78095.955193269998</v>
      </c>
      <c r="G26" s="927" t="s">
        <v>3196</v>
      </c>
    </row>
    <row r="27" spans="1:7" s="340" customFormat="1" ht="12">
      <c r="A27" s="604" t="s">
        <v>844</v>
      </c>
      <c r="B27" s="604" t="s">
        <v>14</v>
      </c>
      <c r="C27" s="605" t="s">
        <v>1769</v>
      </c>
      <c r="D27" s="965" t="s">
        <v>371</v>
      </c>
      <c r="E27" s="965"/>
      <c r="F27" s="606">
        <v>663.52231423000001</v>
      </c>
      <c r="G27" s="743" t="s">
        <v>659</v>
      </c>
    </row>
    <row r="28" spans="1:7" s="340" customFormat="1" ht="12">
      <c r="A28" s="604" t="s">
        <v>844</v>
      </c>
      <c r="B28" s="604"/>
      <c r="C28" s="605" t="s">
        <v>1770</v>
      </c>
      <c r="D28" s="965" t="s">
        <v>1771</v>
      </c>
      <c r="E28" s="965"/>
      <c r="F28" s="606">
        <v>334.73538984999999</v>
      </c>
      <c r="G28" s="743" t="s">
        <v>863</v>
      </c>
    </row>
    <row r="29" spans="1:7" s="340" customFormat="1" ht="12">
      <c r="A29" s="604" t="s">
        <v>844</v>
      </c>
      <c r="B29" s="604"/>
      <c r="C29" s="605" t="s">
        <v>1772</v>
      </c>
      <c r="D29" s="965" t="s">
        <v>1773</v>
      </c>
      <c r="E29" s="965"/>
      <c r="F29" s="606">
        <v>118.76742793</v>
      </c>
      <c r="G29" s="743" t="s">
        <v>249</v>
      </c>
    </row>
    <row r="30" spans="1:7" s="340" customFormat="1" ht="12">
      <c r="A30" s="604" t="s">
        <v>844</v>
      </c>
      <c r="B30" s="604"/>
      <c r="C30" s="605" t="s">
        <v>1774</v>
      </c>
      <c r="D30" s="965" t="s">
        <v>1775</v>
      </c>
      <c r="E30" s="965"/>
      <c r="F30" s="606">
        <v>4027.40622794</v>
      </c>
      <c r="G30" s="743" t="s">
        <v>179</v>
      </c>
    </row>
    <row r="31" spans="1:7" s="340" customFormat="1" ht="21">
      <c r="A31" s="604" t="s">
        <v>844</v>
      </c>
      <c r="B31" s="604"/>
      <c r="C31" s="605" t="s">
        <v>1806</v>
      </c>
      <c r="D31" s="965" t="s">
        <v>1807</v>
      </c>
      <c r="E31" s="965"/>
      <c r="F31" s="606">
        <v>37.40138563</v>
      </c>
      <c r="G31" s="743" t="s">
        <v>735</v>
      </c>
    </row>
    <row r="32" spans="1:7" s="340" customFormat="1" ht="21">
      <c r="A32" s="604" t="s">
        <v>844</v>
      </c>
      <c r="B32" s="604"/>
      <c r="C32" s="605" t="s">
        <v>2022</v>
      </c>
      <c r="D32" s="965" t="s">
        <v>2023</v>
      </c>
      <c r="E32" s="965"/>
      <c r="F32" s="606">
        <v>47.793599999999998</v>
      </c>
      <c r="G32" s="743" t="s">
        <v>2024</v>
      </c>
    </row>
    <row r="33" spans="1:7" s="340" customFormat="1" ht="12">
      <c r="A33" s="604" t="s">
        <v>844</v>
      </c>
      <c r="B33" s="604"/>
      <c r="C33" s="605" t="s">
        <v>1776</v>
      </c>
      <c r="D33" s="965" t="s">
        <v>1777</v>
      </c>
      <c r="E33" s="965"/>
      <c r="F33" s="606">
        <v>72866.328847690005</v>
      </c>
      <c r="G33" s="743" t="s">
        <v>943</v>
      </c>
    </row>
    <row r="34" spans="1:7" s="340" customFormat="1" ht="12">
      <c r="A34" s="601" t="s">
        <v>1760</v>
      </c>
      <c r="B34" s="602" t="s">
        <v>1599</v>
      </c>
      <c r="C34" s="600"/>
      <c r="D34" s="964" t="s">
        <v>61</v>
      </c>
      <c r="E34" s="964"/>
      <c r="F34" s="603">
        <v>194982.67210637999</v>
      </c>
      <c r="G34" s="744" t="s">
        <v>817</v>
      </c>
    </row>
    <row r="35" spans="1:7" s="340" customFormat="1" ht="21">
      <c r="A35" s="604" t="s">
        <v>844</v>
      </c>
      <c r="B35" s="604" t="s">
        <v>1599</v>
      </c>
      <c r="C35" s="605" t="s">
        <v>1778</v>
      </c>
      <c r="D35" s="965" t="s">
        <v>1842</v>
      </c>
      <c r="E35" s="965"/>
      <c r="F35" s="606">
        <v>484.72458898000002</v>
      </c>
      <c r="G35" s="743" t="s">
        <v>1843</v>
      </c>
    </row>
    <row r="36" spans="1:7" s="340" customFormat="1" ht="21">
      <c r="A36" s="604" t="s">
        <v>844</v>
      </c>
      <c r="B36" s="604"/>
      <c r="C36" s="605" t="s">
        <v>1779</v>
      </c>
      <c r="D36" s="965" t="s">
        <v>1844</v>
      </c>
      <c r="E36" s="965"/>
      <c r="F36" s="606">
        <v>1432.57465826</v>
      </c>
      <c r="G36" s="743" t="s">
        <v>1845</v>
      </c>
    </row>
    <row r="37" spans="1:7" s="340" customFormat="1" ht="21">
      <c r="A37" s="604" t="s">
        <v>844</v>
      </c>
      <c r="B37" s="604"/>
      <c r="C37" s="605" t="s">
        <v>1780</v>
      </c>
      <c r="D37" s="965" t="s">
        <v>1846</v>
      </c>
      <c r="E37" s="965"/>
      <c r="F37" s="606">
        <v>1200</v>
      </c>
      <c r="G37" s="743" t="s">
        <v>1847</v>
      </c>
    </row>
    <row r="38" spans="1:7" s="340" customFormat="1" ht="21">
      <c r="A38" s="604" t="s">
        <v>844</v>
      </c>
      <c r="B38" s="604"/>
      <c r="C38" s="605" t="s">
        <v>1781</v>
      </c>
      <c r="D38" s="965" t="s">
        <v>1848</v>
      </c>
      <c r="E38" s="965"/>
      <c r="F38" s="606">
        <v>4.5064409999999997</v>
      </c>
      <c r="G38" s="743" t="s">
        <v>1849</v>
      </c>
    </row>
    <row r="39" spans="1:7" s="340" customFormat="1" ht="12">
      <c r="A39" s="604" t="s">
        <v>844</v>
      </c>
      <c r="B39" s="604"/>
      <c r="C39" s="605" t="s">
        <v>1782</v>
      </c>
      <c r="D39" s="965" t="s">
        <v>1850</v>
      </c>
      <c r="E39" s="965"/>
      <c r="F39" s="606">
        <v>9486.6265392200003</v>
      </c>
      <c r="G39" s="743" t="s">
        <v>1851</v>
      </c>
    </row>
    <row r="40" spans="1:7" s="340" customFormat="1" ht="12">
      <c r="A40" s="604" t="s">
        <v>844</v>
      </c>
      <c r="B40" s="604"/>
      <c r="C40" s="605" t="s">
        <v>1783</v>
      </c>
      <c r="D40" s="965" t="s">
        <v>1852</v>
      </c>
      <c r="E40" s="965"/>
      <c r="F40" s="606">
        <v>182374.23987891999</v>
      </c>
      <c r="G40" s="743" t="s">
        <v>1853</v>
      </c>
    </row>
    <row r="41" spans="1:7" s="340" customFormat="1" ht="18">
      <c r="A41" s="601" t="s">
        <v>1760</v>
      </c>
      <c r="B41" s="602" t="s">
        <v>282</v>
      </c>
      <c r="C41" s="600"/>
      <c r="D41" s="964" t="s">
        <v>1600</v>
      </c>
      <c r="E41" s="964"/>
      <c r="F41" s="603">
        <v>28002.970570400001</v>
      </c>
      <c r="G41" s="744" t="s">
        <v>1041</v>
      </c>
    </row>
    <row r="42" spans="1:7" s="340" customFormat="1" ht="31.5">
      <c r="A42" s="604" t="s">
        <v>844</v>
      </c>
      <c r="B42" s="604" t="s">
        <v>282</v>
      </c>
      <c r="C42" s="605" t="s">
        <v>1784</v>
      </c>
      <c r="D42" s="965" t="s">
        <v>1785</v>
      </c>
      <c r="E42" s="965"/>
      <c r="F42" s="606">
        <v>28002.970570400001</v>
      </c>
      <c r="G42" s="743" t="s">
        <v>1034</v>
      </c>
    </row>
    <row r="43" spans="1:7" s="340" customFormat="1" ht="18">
      <c r="A43" s="601" t="s">
        <v>1760</v>
      </c>
      <c r="B43" s="602" t="s">
        <v>283</v>
      </c>
      <c r="C43" s="600"/>
      <c r="D43" s="964" t="s">
        <v>1601</v>
      </c>
      <c r="E43" s="964"/>
      <c r="F43" s="603">
        <v>42939.799158959999</v>
      </c>
      <c r="G43" s="744" t="s">
        <v>974</v>
      </c>
    </row>
    <row r="44" spans="1:7" s="340" customFormat="1" ht="31.5">
      <c r="A44" s="604" t="s">
        <v>844</v>
      </c>
      <c r="B44" s="604" t="s">
        <v>283</v>
      </c>
      <c r="C44" s="605" t="s">
        <v>1438</v>
      </c>
      <c r="D44" s="965" t="s">
        <v>1786</v>
      </c>
      <c r="E44" s="965"/>
      <c r="F44" s="606">
        <v>42939.799158959999</v>
      </c>
      <c r="G44" s="743" t="s">
        <v>1033</v>
      </c>
    </row>
    <row r="45" spans="1:7" s="340" customFormat="1" ht="18">
      <c r="A45" s="601" t="s">
        <v>1760</v>
      </c>
      <c r="B45" s="602" t="s">
        <v>284</v>
      </c>
      <c r="C45" s="600"/>
      <c r="D45" s="964" t="s">
        <v>2973</v>
      </c>
      <c r="E45" s="964"/>
      <c r="F45" s="603">
        <v>1267.6321</v>
      </c>
      <c r="G45" s="744" t="s">
        <v>2974</v>
      </c>
    </row>
    <row r="46" spans="1:7" s="340" customFormat="1" ht="31.5">
      <c r="A46" s="604" t="s">
        <v>844</v>
      </c>
      <c r="B46" s="604" t="s">
        <v>284</v>
      </c>
      <c r="C46" s="605" t="s">
        <v>1787</v>
      </c>
      <c r="D46" s="965" t="s">
        <v>1788</v>
      </c>
      <c r="E46" s="965"/>
      <c r="F46" s="606">
        <v>1267.6321</v>
      </c>
      <c r="G46" s="743" t="s">
        <v>1789</v>
      </c>
    </row>
    <row r="47" spans="1:7" s="340" customFormat="1" ht="12">
      <c r="A47" s="601" t="s">
        <v>1760</v>
      </c>
      <c r="B47" s="602" t="s">
        <v>1602</v>
      </c>
      <c r="C47" s="600"/>
      <c r="D47" s="964" t="s">
        <v>842</v>
      </c>
      <c r="E47" s="964"/>
      <c r="F47" s="603">
        <v>169025.45126423001</v>
      </c>
      <c r="G47" s="744" t="s">
        <v>370</v>
      </c>
    </row>
    <row r="48" spans="1:7" s="340" customFormat="1" ht="12">
      <c r="A48" s="604" t="s">
        <v>844</v>
      </c>
      <c r="B48" s="604" t="s">
        <v>1602</v>
      </c>
      <c r="C48" s="605" t="s">
        <v>1790</v>
      </c>
      <c r="D48" s="965" t="s">
        <v>1854</v>
      </c>
      <c r="E48" s="965"/>
      <c r="F48" s="606">
        <v>39756.372588630002</v>
      </c>
      <c r="G48" s="743" t="s">
        <v>370</v>
      </c>
    </row>
    <row r="49" spans="1:7" s="340" customFormat="1" ht="12">
      <c r="A49" s="604" t="s">
        <v>844</v>
      </c>
      <c r="B49" s="604"/>
      <c r="C49" s="605" t="s">
        <v>1791</v>
      </c>
      <c r="D49" s="965" t="s">
        <v>1855</v>
      </c>
      <c r="E49" s="965"/>
      <c r="F49" s="606">
        <v>125750.647</v>
      </c>
      <c r="G49" s="743" t="s">
        <v>1856</v>
      </c>
    </row>
    <row r="50" spans="1:7" s="340" customFormat="1" ht="12">
      <c r="A50" s="604" t="s">
        <v>844</v>
      </c>
      <c r="B50" s="604"/>
      <c r="C50" s="605" t="s">
        <v>1792</v>
      </c>
      <c r="D50" s="965" t="s">
        <v>1857</v>
      </c>
      <c r="E50" s="965"/>
      <c r="F50" s="606">
        <v>3518.4316755999998</v>
      </c>
      <c r="G50" s="743" t="s">
        <v>1858</v>
      </c>
    </row>
    <row r="51" spans="1:7" s="340" customFormat="1" ht="18">
      <c r="A51" s="601" t="s">
        <v>1760</v>
      </c>
      <c r="B51" s="602" t="s">
        <v>1603</v>
      </c>
      <c r="C51" s="600"/>
      <c r="D51" s="964" t="s">
        <v>2975</v>
      </c>
      <c r="E51" s="964"/>
      <c r="F51" s="603">
        <v>147947.3193</v>
      </c>
      <c r="G51" s="744" t="s">
        <v>703</v>
      </c>
    </row>
    <row r="52" spans="1:7" s="340" customFormat="1" ht="12">
      <c r="A52" s="604" t="s">
        <v>844</v>
      </c>
      <c r="B52" s="604" t="s">
        <v>1603</v>
      </c>
      <c r="C52" s="605" t="s">
        <v>1793</v>
      </c>
      <c r="D52" s="965" t="s">
        <v>589</v>
      </c>
      <c r="E52" s="965"/>
      <c r="F52" s="606">
        <v>60490.352299999999</v>
      </c>
      <c r="G52" s="743" t="s">
        <v>181</v>
      </c>
    </row>
    <row r="53" spans="1:7" s="340" customFormat="1" ht="21">
      <c r="A53" s="604" t="s">
        <v>844</v>
      </c>
      <c r="B53" s="604"/>
      <c r="C53" s="605" t="s">
        <v>1794</v>
      </c>
      <c r="D53" s="965" t="s">
        <v>1820</v>
      </c>
      <c r="E53" s="965"/>
      <c r="F53" s="606">
        <v>87456.967000000004</v>
      </c>
      <c r="G53" s="743" t="s">
        <v>703</v>
      </c>
    </row>
    <row r="54" spans="1:7" s="340" customFormat="1" ht="12">
      <c r="A54" s="601" t="s">
        <v>1760</v>
      </c>
      <c r="B54" s="602" t="s">
        <v>1604</v>
      </c>
      <c r="C54" s="600"/>
      <c r="D54" s="964" t="s">
        <v>1821</v>
      </c>
      <c r="E54" s="964"/>
      <c r="F54" s="603">
        <v>7455.0586795999998</v>
      </c>
      <c r="G54" s="744" t="s">
        <v>1822</v>
      </c>
    </row>
    <row r="55" spans="1:7" s="340" customFormat="1" ht="12">
      <c r="A55" s="604" t="s">
        <v>844</v>
      </c>
      <c r="B55" s="604" t="s">
        <v>1604</v>
      </c>
      <c r="C55" s="605" t="s">
        <v>1795</v>
      </c>
      <c r="D55" s="965" t="s">
        <v>1859</v>
      </c>
      <c r="E55" s="965"/>
      <c r="F55" s="606">
        <v>7455.0586795999998</v>
      </c>
      <c r="G55" s="743" t="s">
        <v>1860</v>
      </c>
    </row>
    <row r="56" spans="1:7" s="340" customFormat="1" ht="12">
      <c r="A56" s="599" t="s">
        <v>285</v>
      </c>
      <c r="B56" s="600"/>
      <c r="C56" s="600"/>
      <c r="D56" s="967" t="s">
        <v>1605</v>
      </c>
      <c r="E56" s="967"/>
      <c r="F56" s="598">
        <v>8383.6155922899998</v>
      </c>
      <c r="G56" s="745" t="s">
        <v>246</v>
      </c>
    </row>
    <row r="57" spans="1:7" s="340" customFormat="1" ht="18">
      <c r="A57" s="601" t="s">
        <v>1760</v>
      </c>
      <c r="B57" s="602" t="s">
        <v>221</v>
      </c>
      <c r="C57" s="600"/>
      <c r="D57" s="964" t="s">
        <v>1827</v>
      </c>
      <c r="E57" s="964"/>
      <c r="F57" s="603">
        <v>7494.4865922899999</v>
      </c>
      <c r="G57" s="744" t="s">
        <v>1828</v>
      </c>
    </row>
    <row r="58" spans="1:7" s="340" customFormat="1" ht="12">
      <c r="A58" s="604" t="s">
        <v>285</v>
      </c>
      <c r="B58" s="604" t="s">
        <v>221</v>
      </c>
      <c r="C58" s="605" t="s">
        <v>1801</v>
      </c>
      <c r="D58" s="965" t="s">
        <v>591</v>
      </c>
      <c r="E58" s="965"/>
      <c r="F58" s="606">
        <v>7478.1765473300002</v>
      </c>
      <c r="G58" s="743" t="s">
        <v>782</v>
      </c>
    </row>
    <row r="59" spans="1:7" s="340" customFormat="1" ht="31.5">
      <c r="A59" s="604" t="s">
        <v>285</v>
      </c>
      <c r="B59" s="604"/>
      <c r="C59" s="605" t="s">
        <v>2157</v>
      </c>
      <c r="D59" s="965" t="s">
        <v>2158</v>
      </c>
      <c r="E59" s="965"/>
      <c r="F59" s="606">
        <v>16.310044959999999</v>
      </c>
      <c r="G59" s="743" t="s">
        <v>2159</v>
      </c>
    </row>
    <row r="60" spans="1:7" s="340" customFormat="1" ht="12">
      <c r="A60" s="601" t="s">
        <v>1760</v>
      </c>
      <c r="B60" s="602" t="s">
        <v>1606</v>
      </c>
      <c r="C60" s="600"/>
      <c r="D60" s="964" t="s">
        <v>1829</v>
      </c>
      <c r="E60" s="964"/>
      <c r="F60" s="603">
        <v>889.12900000000002</v>
      </c>
      <c r="G60" s="744" t="s">
        <v>1830</v>
      </c>
    </row>
    <row r="61" spans="1:7" s="340" customFormat="1" ht="21">
      <c r="A61" s="604" t="s">
        <v>285</v>
      </c>
      <c r="B61" s="604" t="s">
        <v>1606</v>
      </c>
      <c r="C61" s="605" t="s">
        <v>1802</v>
      </c>
      <c r="D61" s="965" t="s">
        <v>1862</v>
      </c>
      <c r="E61" s="965"/>
      <c r="F61" s="606">
        <v>889.12900000000002</v>
      </c>
      <c r="G61" s="743" t="s">
        <v>1863</v>
      </c>
    </row>
    <row r="62" spans="1:7" s="340" customFormat="1" ht="12">
      <c r="A62" s="599" t="s">
        <v>433</v>
      </c>
      <c r="B62" s="600"/>
      <c r="C62" s="600"/>
      <c r="D62" s="967" t="s">
        <v>655</v>
      </c>
      <c r="E62" s="967"/>
      <c r="F62" s="598">
        <v>319.14858687999998</v>
      </c>
      <c r="G62" s="745" t="s">
        <v>1607</v>
      </c>
    </row>
    <row r="63" spans="1:7" s="340" customFormat="1" ht="12">
      <c r="A63" s="601" t="s">
        <v>1760</v>
      </c>
      <c r="B63" s="602" t="s">
        <v>1608</v>
      </c>
      <c r="C63" s="600"/>
      <c r="D63" s="964" t="s">
        <v>9</v>
      </c>
      <c r="E63" s="964"/>
      <c r="F63" s="603">
        <v>319.14858687999998</v>
      </c>
      <c r="G63" s="744" t="s">
        <v>8</v>
      </c>
    </row>
    <row r="64" spans="1:7" s="340" customFormat="1" ht="12">
      <c r="A64" s="604" t="s">
        <v>433</v>
      </c>
      <c r="B64" s="604" t="s">
        <v>1608</v>
      </c>
      <c r="C64" s="605" t="s">
        <v>1803</v>
      </c>
      <c r="D64" s="965" t="s">
        <v>9</v>
      </c>
      <c r="E64" s="965"/>
      <c r="F64" s="606">
        <v>319.14858687999998</v>
      </c>
      <c r="G64" s="743" t="s">
        <v>8</v>
      </c>
    </row>
    <row r="65" spans="1:7" s="340" customFormat="1" ht="12">
      <c r="A65" s="599" t="s">
        <v>761</v>
      </c>
      <c r="B65" s="600"/>
      <c r="C65" s="600"/>
      <c r="D65" s="967" t="s">
        <v>94</v>
      </c>
      <c r="E65" s="967"/>
      <c r="F65" s="598">
        <v>57.607738810000001</v>
      </c>
      <c r="G65" s="745" t="s">
        <v>775</v>
      </c>
    </row>
    <row r="66" spans="1:7" s="340" customFormat="1" ht="18">
      <c r="A66" s="601" t="s">
        <v>1760</v>
      </c>
      <c r="B66" s="602" t="s">
        <v>1610</v>
      </c>
      <c r="C66" s="600"/>
      <c r="D66" s="964" t="s">
        <v>148</v>
      </c>
      <c r="E66" s="964"/>
      <c r="F66" s="603">
        <v>57.607738810000001</v>
      </c>
      <c r="G66" s="744" t="s">
        <v>98</v>
      </c>
    </row>
    <row r="67" spans="1:7" s="340" customFormat="1" ht="21">
      <c r="A67" s="604" t="s">
        <v>761</v>
      </c>
      <c r="B67" s="604" t="s">
        <v>1610</v>
      </c>
      <c r="C67" s="605" t="s">
        <v>2160</v>
      </c>
      <c r="D67" s="965" t="s">
        <v>2161</v>
      </c>
      <c r="E67" s="965"/>
      <c r="F67" s="606">
        <v>57.607738810000001</v>
      </c>
      <c r="G67" s="743" t="s">
        <v>2162</v>
      </c>
    </row>
    <row r="68" spans="1:7" s="340" customFormat="1" ht="12">
      <c r="A68" s="599" t="s">
        <v>1278</v>
      </c>
      <c r="B68" s="600"/>
      <c r="C68" s="600"/>
      <c r="D68" s="967" t="s">
        <v>1113</v>
      </c>
      <c r="E68" s="967"/>
      <c r="F68" s="598">
        <v>20486.493176600001</v>
      </c>
      <c r="G68" s="745" t="s">
        <v>125</v>
      </c>
    </row>
    <row r="69" spans="1:7" s="340" customFormat="1" ht="18">
      <c r="A69" s="601" t="s">
        <v>1760</v>
      </c>
      <c r="B69" s="602" t="s">
        <v>1611</v>
      </c>
      <c r="C69" s="600"/>
      <c r="D69" s="964" t="s">
        <v>175</v>
      </c>
      <c r="E69" s="964"/>
      <c r="F69" s="603">
        <v>17210</v>
      </c>
      <c r="G69" s="744" t="s">
        <v>126</v>
      </c>
    </row>
    <row r="70" spans="1:7" s="340" customFormat="1" ht="42">
      <c r="A70" s="604" t="s">
        <v>1278</v>
      </c>
      <c r="B70" s="604" t="s">
        <v>1611</v>
      </c>
      <c r="C70" s="605" t="s">
        <v>1805</v>
      </c>
      <c r="D70" s="965" t="s">
        <v>1866</v>
      </c>
      <c r="E70" s="965"/>
      <c r="F70" s="606">
        <v>17210</v>
      </c>
      <c r="G70" s="743" t="s">
        <v>861</v>
      </c>
    </row>
    <row r="71" spans="1:7" s="340" customFormat="1" ht="18">
      <c r="A71" s="601" t="s">
        <v>1760</v>
      </c>
      <c r="B71" s="602" t="s">
        <v>1581</v>
      </c>
      <c r="C71" s="600"/>
      <c r="D71" s="964" t="s">
        <v>399</v>
      </c>
      <c r="E71" s="964"/>
      <c r="F71" s="603">
        <v>3276.4931766</v>
      </c>
      <c r="G71" s="744" t="s">
        <v>726</v>
      </c>
    </row>
    <row r="72" spans="1:7" s="340" customFormat="1" ht="21">
      <c r="A72" s="607" t="s">
        <v>1278</v>
      </c>
      <c r="B72" s="607" t="s">
        <v>1581</v>
      </c>
      <c r="C72" s="608" t="s">
        <v>1586</v>
      </c>
      <c r="D72" s="966" t="s">
        <v>402</v>
      </c>
      <c r="E72" s="966"/>
      <c r="F72" s="609">
        <v>3276.4931766</v>
      </c>
      <c r="G72" s="748" t="s">
        <v>428</v>
      </c>
    </row>
    <row r="73" spans="1:7" s="340" customFormat="1" ht="12"/>
  </sheetData>
  <sheetProtection formatCells="0" formatColumns="0" formatRows="0" insertColumns="0" insertRows="0" insertHyperlinks="0" deleteColumns="0" deleteRows="0" autoFilter="0" pivotTables="0"/>
  <mergeCells count="72">
    <mergeCell ref="D22:E22"/>
    <mergeCell ref="D23:E23"/>
    <mergeCell ref="D16:E16"/>
    <mergeCell ref="D17:E17"/>
    <mergeCell ref="D18:E18"/>
    <mergeCell ref="D19:E19"/>
    <mergeCell ref="D21:E21"/>
    <mergeCell ref="A1:D1"/>
    <mergeCell ref="E1:G1"/>
    <mergeCell ref="D3:E3"/>
    <mergeCell ref="D4:E4"/>
    <mergeCell ref="D20:E20"/>
    <mergeCell ref="D5:E5"/>
    <mergeCell ref="D6:E6"/>
    <mergeCell ref="D7:E7"/>
    <mergeCell ref="D8:E8"/>
    <mergeCell ref="D9:E9"/>
    <mergeCell ref="D10:E10"/>
    <mergeCell ref="D11:E11"/>
    <mergeCell ref="D12:E12"/>
    <mergeCell ref="D13:E13"/>
    <mergeCell ref="D14:E14"/>
    <mergeCell ref="D15:E15"/>
    <mergeCell ref="D24:E24"/>
    <mergeCell ref="D25:E25"/>
    <mergeCell ref="D26:E26"/>
    <mergeCell ref="D27:E27"/>
    <mergeCell ref="D28:E28"/>
    <mergeCell ref="D29:E29"/>
    <mergeCell ref="D30:E30"/>
    <mergeCell ref="D31:E31"/>
    <mergeCell ref="D32:E32"/>
    <mergeCell ref="D33:E33"/>
    <mergeCell ref="D34:E34"/>
    <mergeCell ref="D35:E35"/>
    <mergeCell ref="D36:E36"/>
    <mergeCell ref="D37:E37"/>
    <mergeCell ref="D38:E38"/>
    <mergeCell ref="D39:E39"/>
    <mergeCell ref="D40:E40"/>
    <mergeCell ref="D41:E41"/>
    <mergeCell ref="D42:E42"/>
    <mergeCell ref="D43:E43"/>
    <mergeCell ref="D44:E44"/>
    <mergeCell ref="D45:E45"/>
    <mergeCell ref="D46:E46"/>
    <mergeCell ref="D47:E47"/>
    <mergeCell ref="D48:E48"/>
    <mergeCell ref="D49:E49"/>
    <mergeCell ref="D50:E50"/>
    <mergeCell ref="D51:E51"/>
    <mergeCell ref="D52:E52"/>
    <mergeCell ref="D53:E53"/>
    <mergeCell ref="D54:E54"/>
    <mergeCell ref="D55:E55"/>
    <mergeCell ref="D56:E56"/>
    <mergeCell ref="D57:E57"/>
    <mergeCell ref="D58:E58"/>
    <mergeCell ref="D69:E69"/>
    <mergeCell ref="D70:E70"/>
    <mergeCell ref="D71:E71"/>
    <mergeCell ref="D72:E72"/>
    <mergeCell ref="D59:E59"/>
    <mergeCell ref="D60:E60"/>
    <mergeCell ref="D61:E61"/>
    <mergeCell ref="D62:E62"/>
    <mergeCell ref="D63:E63"/>
    <mergeCell ref="D64:E64"/>
    <mergeCell ref="D65:E65"/>
    <mergeCell ref="D66:E66"/>
    <mergeCell ref="D67:E67"/>
    <mergeCell ref="D68:E68"/>
  </mergeCells>
  <phoneticPr fontId="0" type="noConversion"/>
  <pageMargins left="0.59055118110236227" right="0.31496062992125984" top="0.51181102362204722" bottom="0.51181102362204722" header="0.51181102362204722" footer="0.51181102362204722"/>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G72"/>
  <sheetViews>
    <sheetView view="pageBreakPreview" zoomScaleSheetLayoutView="100" workbookViewId="0">
      <selection activeCell="N23" sqref="N23"/>
    </sheetView>
  </sheetViews>
  <sheetFormatPr defaultRowHeight="12.75"/>
  <cols>
    <col min="1" max="1" width="7.42578125" style="574" customWidth="1"/>
    <col min="2" max="3" width="8.7109375" style="574" customWidth="1"/>
    <col min="4" max="4" width="18.7109375" style="574" customWidth="1"/>
    <col min="5" max="5" width="5.140625" style="574" customWidth="1"/>
    <col min="6" max="6" width="11.85546875" style="574" customWidth="1"/>
    <col min="7" max="7" width="25.42578125" style="574" customWidth="1"/>
    <col min="8" max="8" width="4.7109375" style="574" customWidth="1"/>
    <col min="9" max="16384" width="9.140625" style="574"/>
  </cols>
  <sheetData>
    <row r="1" spans="1:7" s="340" customFormat="1" ht="78.95" customHeight="1">
      <c r="A1" s="968" t="s">
        <v>1976</v>
      </c>
      <c r="B1" s="968"/>
      <c r="C1" s="968"/>
      <c r="D1" s="968"/>
      <c r="E1" s="969" t="s">
        <v>1977</v>
      </c>
      <c r="F1" s="969"/>
      <c r="G1" s="969"/>
    </row>
    <row r="2" spans="1:7" s="340" customFormat="1" ht="15.95" customHeight="1"/>
    <row r="3" spans="1:7" s="340" customFormat="1" ht="31.5">
      <c r="A3" s="597" t="s">
        <v>1596</v>
      </c>
      <c r="B3" s="597" t="s">
        <v>1597</v>
      </c>
      <c r="C3" s="597" t="s">
        <v>1759</v>
      </c>
      <c r="D3" s="970" t="s">
        <v>624</v>
      </c>
      <c r="E3" s="970"/>
      <c r="F3" s="597" t="s">
        <v>2970</v>
      </c>
      <c r="G3" s="746" t="s">
        <v>65</v>
      </c>
    </row>
    <row r="4" spans="1:7" s="340" customFormat="1" ht="12">
      <c r="A4" s="746" t="s">
        <v>844</v>
      </c>
      <c r="B4" s="746" t="s">
        <v>285</v>
      </c>
      <c r="C4" s="746" t="s">
        <v>433</v>
      </c>
      <c r="D4" s="970" t="s">
        <v>761</v>
      </c>
      <c r="E4" s="970"/>
      <c r="F4" s="746" t="s">
        <v>1278</v>
      </c>
      <c r="G4" s="746" t="s">
        <v>799</v>
      </c>
    </row>
    <row r="5" spans="1:7" s="340" customFormat="1" ht="12">
      <c r="A5" s="595"/>
      <c r="B5" s="595"/>
      <c r="C5" s="595"/>
      <c r="D5" s="971" t="s">
        <v>398</v>
      </c>
      <c r="E5" s="971"/>
      <c r="F5" s="598">
        <v>181048.01859210999</v>
      </c>
      <c r="G5" s="747" t="s">
        <v>301</v>
      </c>
    </row>
    <row r="6" spans="1:7" s="340" customFormat="1" ht="12">
      <c r="A6" s="599" t="s">
        <v>844</v>
      </c>
      <c r="B6" s="600"/>
      <c r="C6" s="600"/>
      <c r="D6" s="967" t="s">
        <v>740</v>
      </c>
      <c r="E6" s="967"/>
      <c r="F6" s="598">
        <v>177213.55778055001</v>
      </c>
      <c r="G6" s="745" t="s">
        <v>434</v>
      </c>
    </row>
    <row r="7" spans="1:7" s="340" customFormat="1" ht="12">
      <c r="A7" s="601" t="s">
        <v>1760</v>
      </c>
      <c r="B7" s="602" t="s">
        <v>701</v>
      </c>
      <c r="C7" s="600"/>
      <c r="D7" s="964" t="s">
        <v>741</v>
      </c>
      <c r="E7" s="964"/>
      <c r="F7" s="603">
        <v>61753.697865579998</v>
      </c>
      <c r="G7" s="744" t="s">
        <v>459</v>
      </c>
    </row>
    <row r="8" spans="1:7" s="340" customFormat="1" ht="12">
      <c r="A8" s="604" t="s">
        <v>844</v>
      </c>
      <c r="B8" s="604" t="s">
        <v>701</v>
      </c>
      <c r="C8" s="605" t="s">
        <v>1421</v>
      </c>
      <c r="D8" s="965" t="s">
        <v>1831</v>
      </c>
      <c r="E8" s="965"/>
      <c r="F8" s="606">
        <v>60362.733517499997</v>
      </c>
      <c r="G8" s="743" t="s">
        <v>1114</v>
      </c>
    </row>
    <row r="9" spans="1:7" s="340" customFormat="1" ht="12">
      <c r="A9" s="604" t="s">
        <v>844</v>
      </c>
      <c r="B9" s="604"/>
      <c r="C9" s="605" t="s">
        <v>1423</v>
      </c>
      <c r="D9" s="965" t="s">
        <v>1108</v>
      </c>
      <c r="E9" s="965"/>
      <c r="F9" s="606">
        <v>1.343</v>
      </c>
      <c r="G9" s="743" t="s">
        <v>781</v>
      </c>
    </row>
    <row r="10" spans="1:7" s="340" customFormat="1" ht="12">
      <c r="A10" s="604" t="s">
        <v>844</v>
      </c>
      <c r="B10" s="604"/>
      <c r="C10" s="605" t="s">
        <v>1761</v>
      </c>
      <c r="D10" s="965" t="s">
        <v>1109</v>
      </c>
      <c r="E10" s="965"/>
      <c r="F10" s="606">
        <v>1375.37749975</v>
      </c>
      <c r="G10" s="743" t="s">
        <v>170</v>
      </c>
    </row>
    <row r="11" spans="1:7" s="340" customFormat="1" ht="21">
      <c r="A11" s="604" t="s">
        <v>844</v>
      </c>
      <c r="B11" s="604"/>
      <c r="C11" s="605" t="s">
        <v>1762</v>
      </c>
      <c r="D11" s="965" t="s">
        <v>2971</v>
      </c>
      <c r="E11" s="965"/>
      <c r="F11" s="606">
        <v>14.243848330000001</v>
      </c>
      <c r="G11" s="743" t="s">
        <v>2972</v>
      </c>
    </row>
    <row r="12" spans="1:7" s="340" customFormat="1" ht="12">
      <c r="A12" s="601" t="s">
        <v>1760</v>
      </c>
      <c r="B12" s="602" t="s">
        <v>702</v>
      </c>
      <c r="C12" s="600"/>
      <c r="D12" s="964" t="s">
        <v>1598</v>
      </c>
      <c r="E12" s="964"/>
      <c r="F12" s="603">
        <v>5453.6251673300003</v>
      </c>
      <c r="G12" s="744" t="s">
        <v>694</v>
      </c>
    </row>
    <row r="13" spans="1:7" s="340" customFormat="1" ht="12">
      <c r="A13" s="604" t="s">
        <v>844</v>
      </c>
      <c r="B13" s="604" t="s">
        <v>702</v>
      </c>
      <c r="C13" s="605" t="s">
        <v>1426</v>
      </c>
      <c r="D13" s="965" t="s">
        <v>650</v>
      </c>
      <c r="E13" s="965"/>
      <c r="F13" s="606">
        <v>2999.28336876</v>
      </c>
      <c r="G13" s="743" t="s">
        <v>64</v>
      </c>
    </row>
    <row r="14" spans="1:7" s="340" customFormat="1" ht="31.5">
      <c r="A14" s="604" t="s">
        <v>844</v>
      </c>
      <c r="B14" s="604"/>
      <c r="C14" s="605" t="s">
        <v>1428</v>
      </c>
      <c r="D14" s="965" t="s">
        <v>602</v>
      </c>
      <c r="E14" s="965"/>
      <c r="F14" s="606">
        <v>2427.29056515</v>
      </c>
      <c r="G14" s="743" t="s">
        <v>757</v>
      </c>
    </row>
    <row r="15" spans="1:7" s="340" customFormat="1" ht="12">
      <c r="A15" s="604" t="s">
        <v>844</v>
      </c>
      <c r="B15" s="604"/>
      <c r="C15" s="605" t="s">
        <v>1430</v>
      </c>
      <c r="D15" s="965" t="s">
        <v>1832</v>
      </c>
      <c r="E15" s="965"/>
      <c r="F15" s="606">
        <v>27.051233419999999</v>
      </c>
      <c r="G15" s="743" t="s">
        <v>1833</v>
      </c>
    </row>
    <row r="16" spans="1:7" s="340" customFormat="1" ht="45">
      <c r="A16" s="601" t="s">
        <v>1760</v>
      </c>
      <c r="B16" s="602" t="s">
        <v>247</v>
      </c>
      <c r="C16" s="600"/>
      <c r="D16" s="964" t="s">
        <v>1816</v>
      </c>
      <c r="E16" s="964"/>
      <c r="F16" s="603">
        <v>2064.8177886200001</v>
      </c>
      <c r="G16" s="744" t="s">
        <v>1817</v>
      </c>
    </row>
    <row r="17" spans="1:7" s="340" customFormat="1" ht="12">
      <c r="A17" s="604" t="s">
        <v>844</v>
      </c>
      <c r="B17" s="604" t="s">
        <v>247</v>
      </c>
      <c r="C17" s="605" t="s">
        <v>940</v>
      </c>
      <c r="D17" s="965" t="s">
        <v>1834</v>
      </c>
      <c r="E17" s="965"/>
      <c r="F17" s="606">
        <v>1827.1170475500001</v>
      </c>
      <c r="G17" s="743" t="s">
        <v>1835</v>
      </c>
    </row>
    <row r="18" spans="1:7" s="340" customFormat="1" ht="12">
      <c r="A18" s="604" t="s">
        <v>844</v>
      </c>
      <c r="B18" s="604"/>
      <c r="C18" s="605" t="s">
        <v>1031</v>
      </c>
      <c r="D18" s="965" t="s">
        <v>1867</v>
      </c>
      <c r="E18" s="965"/>
      <c r="F18" s="606">
        <v>53.7090666</v>
      </c>
      <c r="G18" s="743" t="s">
        <v>1868</v>
      </c>
    </row>
    <row r="19" spans="1:7" s="340" customFormat="1" ht="21">
      <c r="A19" s="604" t="s">
        <v>844</v>
      </c>
      <c r="B19" s="604"/>
      <c r="C19" s="605" t="s">
        <v>941</v>
      </c>
      <c r="D19" s="965" t="s">
        <v>1836</v>
      </c>
      <c r="E19" s="965"/>
      <c r="F19" s="606">
        <v>154.51018847</v>
      </c>
      <c r="G19" s="743" t="s">
        <v>1837</v>
      </c>
    </row>
    <row r="20" spans="1:7" s="340" customFormat="1" ht="21">
      <c r="A20" s="604" t="s">
        <v>844</v>
      </c>
      <c r="B20" s="604"/>
      <c r="C20" s="605" t="s">
        <v>942</v>
      </c>
      <c r="D20" s="965" t="s">
        <v>1838</v>
      </c>
      <c r="E20" s="965"/>
      <c r="F20" s="606">
        <v>29.481486</v>
      </c>
      <c r="G20" s="743" t="s">
        <v>1839</v>
      </c>
    </row>
    <row r="21" spans="1:7" s="340" customFormat="1" ht="12">
      <c r="A21" s="601" t="s">
        <v>1760</v>
      </c>
      <c r="B21" s="602" t="s">
        <v>215</v>
      </c>
      <c r="C21" s="600"/>
      <c r="D21" s="964" t="s">
        <v>1818</v>
      </c>
      <c r="E21" s="964"/>
      <c r="F21" s="603">
        <v>2026.4657275100001</v>
      </c>
      <c r="G21" s="744" t="s">
        <v>1819</v>
      </c>
    </row>
    <row r="22" spans="1:7" s="340" customFormat="1" ht="12">
      <c r="A22" s="604" t="s">
        <v>844</v>
      </c>
      <c r="B22" s="604" t="s">
        <v>215</v>
      </c>
      <c r="C22" s="605" t="s">
        <v>1763</v>
      </c>
      <c r="D22" s="965" t="s">
        <v>1764</v>
      </c>
      <c r="E22" s="965"/>
      <c r="F22" s="606">
        <v>557.31227622999995</v>
      </c>
      <c r="G22" s="743" t="s">
        <v>258</v>
      </c>
    </row>
    <row r="23" spans="1:7" s="340" customFormat="1" ht="31.5">
      <c r="A23" s="604" t="s">
        <v>844</v>
      </c>
      <c r="B23" s="604"/>
      <c r="C23" s="605" t="s">
        <v>1765</v>
      </c>
      <c r="D23" s="965" t="s">
        <v>1840</v>
      </c>
      <c r="E23" s="965"/>
      <c r="F23" s="606">
        <v>937.75906296000005</v>
      </c>
      <c r="G23" s="743" t="s">
        <v>1841</v>
      </c>
    </row>
    <row r="24" spans="1:7" s="340" customFormat="1" ht="21">
      <c r="A24" s="604" t="s">
        <v>844</v>
      </c>
      <c r="B24" s="604"/>
      <c r="C24" s="605" t="s">
        <v>1766</v>
      </c>
      <c r="D24" s="965" t="s">
        <v>945</v>
      </c>
      <c r="E24" s="965"/>
      <c r="F24" s="606">
        <v>345.95759756000001</v>
      </c>
      <c r="G24" s="743" t="s">
        <v>79</v>
      </c>
    </row>
    <row r="25" spans="1:7" s="340" customFormat="1" ht="12">
      <c r="A25" s="604" t="s">
        <v>844</v>
      </c>
      <c r="B25" s="604"/>
      <c r="C25" s="605" t="s">
        <v>1767</v>
      </c>
      <c r="D25" s="965" t="s">
        <v>1768</v>
      </c>
      <c r="E25" s="965"/>
      <c r="F25" s="606">
        <v>185.43679076000001</v>
      </c>
      <c r="G25" s="743" t="s">
        <v>80</v>
      </c>
    </row>
    <row r="26" spans="1:7" s="340" customFormat="1" ht="12">
      <c r="A26" s="601" t="s">
        <v>1760</v>
      </c>
      <c r="B26" s="602" t="s">
        <v>14</v>
      </c>
      <c r="C26" s="600"/>
      <c r="D26" s="964" t="s">
        <v>61</v>
      </c>
      <c r="E26" s="964"/>
      <c r="F26" s="603">
        <v>84894.095586030002</v>
      </c>
      <c r="G26" s="744" t="s">
        <v>817</v>
      </c>
    </row>
    <row r="27" spans="1:7" s="340" customFormat="1" ht="12">
      <c r="A27" s="604" t="s">
        <v>844</v>
      </c>
      <c r="B27" s="604" t="s">
        <v>14</v>
      </c>
      <c r="C27" s="605" t="s">
        <v>1769</v>
      </c>
      <c r="D27" s="965" t="s">
        <v>371</v>
      </c>
      <c r="E27" s="965"/>
      <c r="F27" s="606">
        <v>1229.5260434700001</v>
      </c>
      <c r="G27" s="743" t="s">
        <v>659</v>
      </c>
    </row>
    <row r="28" spans="1:7" s="340" customFormat="1" ht="12">
      <c r="A28" s="604" t="s">
        <v>844</v>
      </c>
      <c r="B28" s="604"/>
      <c r="C28" s="605" t="s">
        <v>1770</v>
      </c>
      <c r="D28" s="965" t="s">
        <v>1771</v>
      </c>
      <c r="E28" s="965"/>
      <c r="F28" s="606">
        <v>108.07157287</v>
      </c>
      <c r="G28" s="743" t="s">
        <v>863</v>
      </c>
    </row>
    <row r="29" spans="1:7" s="340" customFormat="1" ht="12">
      <c r="A29" s="604" t="s">
        <v>844</v>
      </c>
      <c r="B29" s="604"/>
      <c r="C29" s="605" t="s">
        <v>1772</v>
      </c>
      <c r="D29" s="965" t="s">
        <v>1773</v>
      </c>
      <c r="E29" s="965"/>
      <c r="F29" s="606">
        <v>553.43854511999996</v>
      </c>
      <c r="G29" s="743" t="s">
        <v>249</v>
      </c>
    </row>
    <row r="30" spans="1:7" s="340" customFormat="1" ht="12">
      <c r="A30" s="604" t="s">
        <v>844</v>
      </c>
      <c r="B30" s="604"/>
      <c r="C30" s="605" t="s">
        <v>1774</v>
      </c>
      <c r="D30" s="965" t="s">
        <v>1775</v>
      </c>
      <c r="E30" s="965"/>
      <c r="F30" s="606">
        <v>76.807739839999996</v>
      </c>
      <c r="G30" s="743" t="s">
        <v>179</v>
      </c>
    </row>
    <row r="31" spans="1:7" s="340" customFormat="1" ht="21">
      <c r="A31" s="604" t="s">
        <v>844</v>
      </c>
      <c r="B31" s="604"/>
      <c r="C31" s="605" t="s">
        <v>1806</v>
      </c>
      <c r="D31" s="965" t="s">
        <v>1807</v>
      </c>
      <c r="E31" s="965"/>
      <c r="F31" s="606">
        <v>209.49041632999999</v>
      </c>
      <c r="G31" s="743" t="s">
        <v>735</v>
      </c>
    </row>
    <row r="32" spans="1:7" s="340" customFormat="1" ht="12">
      <c r="A32" s="604" t="s">
        <v>844</v>
      </c>
      <c r="B32" s="604"/>
      <c r="C32" s="605" t="s">
        <v>1776</v>
      </c>
      <c r="D32" s="965" t="s">
        <v>1777</v>
      </c>
      <c r="E32" s="965"/>
      <c r="F32" s="606">
        <v>82716.761268400005</v>
      </c>
      <c r="G32" s="743" t="s">
        <v>943</v>
      </c>
    </row>
    <row r="33" spans="1:7" s="340" customFormat="1" ht="12">
      <c r="A33" s="601" t="s">
        <v>1760</v>
      </c>
      <c r="B33" s="602" t="s">
        <v>1599</v>
      </c>
      <c r="C33" s="600"/>
      <c r="D33" s="964" t="s">
        <v>61</v>
      </c>
      <c r="E33" s="964"/>
      <c r="F33" s="603">
        <v>2660.85305737</v>
      </c>
      <c r="G33" s="744" t="s">
        <v>817</v>
      </c>
    </row>
    <row r="34" spans="1:7" s="340" customFormat="1" ht="21">
      <c r="A34" s="604" t="s">
        <v>844</v>
      </c>
      <c r="B34" s="604" t="s">
        <v>1599</v>
      </c>
      <c r="C34" s="605" t="s">
        <v>1778</v>
      </c>
      <c r="D34" s="965" t="s">
        <v>1842</v>
      </c>
      <c r="E34" s="965"/>
      <c r="F34" s="606">
        <v>502.59908485</v>
      </c>
      <c r="G34" s="743" t="s">
        <v>1843</v>
      </c>
    </row>
    <row r="35" spans="1:7" s="340" customFormat="1" ht="21">
      <c r="A35" s="604" t="s">
        <v>844</v>
      </c>
      <c r="B35" s="604"/>
      <c r="C35" s="605" t="s">
        <v>1779</v>
      </c>
      <c r="D35" s="965" t="s">
        <v>1844</v>
      </c>
      <c r="E35" s="965"/>
      <c r="F35" s="606">
        <v>63.425620819999999</v>
      </c>
      <c r="G35" s="743" t="s">
        <v>1845</v>
      </c>
    </row>
    <row r="36" spans="1:7" s="340" customFormat="1" ht="21">
      <c r="A36" s="604" t="s">
        <v>844</v>
      </c>
      <c r="B36" s="604"/>
      <c r="C36" s="605" t="s">
        <v>1808</v>
      </c>
      <c r="D36" s="965" t="s">
        <v>1869</v>
      </c>
      <c r="E36" s="965"/>
      <c r="F36" s="606">
        <v>355.66757151000002</v>
      </c>
      <c r="G36" s="743" t="s">
        <v>1870</v>
      </c>
    </row>
    <row r="37" spans="1:7" s="340" customFormat="1" ht="21">
      <c r="A37" s="604" t="s">
        <v>844</v>
      </c>
      <c r="B37" s="604"/>
      <c r="C37" s="605" t="s">
        <v>1781</v>
      </c>
      <c r="D37" s="965" t="s">
        <v>1848</v>
      </c>
      <c r="E37" s="965"/>
      <c r="F37" s="606">
        <v>467.96791323000002</v>
      </c>
      <c r="G37" s="743" t="s">
        <v>1849</v>
      </c>
    </row>
    <row r="38" spans="1:7" s="340" customFormat="1" ht="12">
      <c r="A38" s="604" t="s">
        <v>844</v>
      </c>
      <c r="B38" s="604"/>
      <c r="C38" s="605" t="s">
        <v>1783</v>
      </c>
      <c r="D38" s="965" t="s">
        <v>1852</v>
      </c>
      <c r="E38" s="965"/>
      <c r="F38" s="606">
        <v>1271.1928669599999</v>
      </c>
      <c r="G38" s="743" t="s">
        <v>1853</v>
      </c>
    </row>
    <row r="39" spans="1:7" s="340" customFormat="1" ht="18">
      <c r="A39" s="601" t="s">
        <v>1760</v>
      </c>
      <c r="B39" s="602" t="s">
        <v>282</v>
      </c>
      <c r="C39" s="600"/>
      <c r="D39" s="964" t="s">
        <v>1600</v>
      </c>
      <c r="E39" s="964"/>
      <c r="F39" s="603">
        <v>4.3457391000000003</v>
      </c>
      <c r="G39" s="744" t="s">
        <v>1041</v>
      </c>
    </row>
    <row r="40" spans="1:7" s="340" customFormat="1" ht="31.5">
      <c r="A40" s="604" t="s">
        <v>844</v>
      </c>
      <c r="B40" s="604" t="s">
        <v>282</v>
      </c>
      <c r="C40" s="605" t="s">
        <v>1435</v>
      </c>
      <c r="D40" s="965" t="s">
        <v>2025</v>
      </c>
      <c r="E40" s="965"/>
      <c r="F40" s="606">
        <v>4.3457391000000003</v>
      </c>
      <c r="G40" s="743" t="s">
        <v>2026</v>
      </c>
    </row>
    <row r="41" spans="1:7" s="340" customFormat="1" ht="18">
      <c r="A41" s="601" t="s">
        <v>1760</v>
      </c>
      <c r="B41" s="602" t="s">
        <v>284</v>
      </c>
      <c r="C41" s="600"/>
      <c r="D41" s="964" t="s">
        <v>2973</v>
      </c>
      <c r="E41" s="964"/>
      <c r="F41" s="603">
        <v>4423.3003010000002</v>
      </c>
      <c r="G41" s="744" t="s">
        <v>2974</v>
      </c>
    </row>
    <row r="42" spans="1:7" s="340" customFormat="1" ht="31.5">
      <c r="A42" s="604" t="s">
        <v>844</v>
      </c>
      <c r="B42" s="604" t="s">
        <v>284</v>
      </c>
      <c r="C42" s="605" t="s">
        <v>1787</v>
      </c>
      <c r="D42" s="965" t="s">
        <v>1788</v>
      </c>
      <c r="E42" s="965"/>
      <c r="F42" s="606">
        <v>4423.3003010000002</v>
      </c>
      <c r="G42" s="743" t="s">
        <v>1789</v>
      </c>
    </row>
    <row r="43" spans="1:7" s="340" customFormat="1" ht="12">
      <c r="A43" s="601" t="s">
        <v>1760</v>
      </c>
      <c r="B43" s="602" t="s">
        <v>1602</v>
      </c>
      <c r="C43" s="600"/>
      <c r="D43" s="964" t="s">
        <v>842</v>
      </c>
      <c r="E43" s="964"/>
      <c r="F43" s="603">
        <v>1328.02266781</v>
      </c>
      <c r="G43" s="744" t="s">
        <v>370</v>
      </c>
    </row>
    <row r="44" spans="1:7" s="340" customFormat="1" ht="12">
      <c r="A44" s="604" t="s">
        <v>844</v>
      </c>
      <c r="B44" s="604" t="s">
        <v>1602</v>
      </c>
      <c r="C44" s="605" t="s">
        <v>1790</v>
      </c>
      <c r="D44" s="965" t="s">
        <v>1854</v>
      </c>
      <c r="E44" s="965"/>
      <c r="F44" s="606">
        <v>1206.5373501700001</v>
      </c>
      <c r="G44" s="743" t="s">
        <v>370</v>
      </c>
    </row>
    <row r="45" spans="1:7" s="340" customFormat="1" ht="12">
      <c r="A45" s="604" t="s">
        <v>844</v>
      </c>
      <c r="B45" s="604"/>
      <c r="C45" s="605" t="s">
        <v>1792</v>
      </c>
      <c r="D45" s="965" t="s">
        <v>1857</v>
      </c>
      <c r="E45" s="965"/>
      <c r="F45" s="606">
        <v>121.48531764000001</v>
      </c>
      <c r="G45" s="743" t="s">
        <v>1858</v>
      </c>
    </row>
    <row r="46" spans="1:7" s="340" customFormat="1" ht="18">
      <c r="A46" s="601" t="s">
        <v>1760</v>
      </c>
      <c r="B46" s="602" t="s">
        <v>1603</v>
      </c>
      <c r="C46" s="600"/>
      <c r="D46" s="964" t="s">
        <v>2975</v>
      </c>
      <c r="E46" s="964"/>
      <c r="F46" s="603">
        <v>12604.3338802</v>
      </c>
      <c r="G46" s="744" t="s">
        <v>703</v>
      </c>
    </row>
    <row r="47" spans="1:7" s="340" customFormat="1" ht="12">
      <c r="A47" s="604" t="s">
        <v>844</v>
      </c>
      <c r="B47" s="604" t="s">
        <v>1603</v>
      </c>
      <c r="C47" s="605" t="s">
        <v>1809</v>
      </c>
      <c r="D47" s="965" t="s">
        <v>1871</v>
      </c>
      <c r="E47" s="965"/>
      <c r="F47" s="606">
        <v>12385.418</v>
      </c>
      <c r="G47" s="743" t="s">
        <v>1872</v>
      </c>
    </row>
    <row r="48" spans="1:7" s="340" customFormat="1" ht="21">
      <c r="A48" s="604" t="s">
        <v>844</v>
      </c>
      <c r="B48" s="604"/>
      <c r="C48" s="605" t="s">
        <v>2166</v>
      </c>
      <c r="D48" s="965" t="s">
        <v>2167</v>
      </c>
      <c r="E48" s="965"/>
      <c r="F48" s="606">
        <v>176.65488020000001</v>
      </c>
      <c r="G48" s="743" t="s">
        <v>2168</v>
      </c>
    </row>
    <row r="49" spans="1:7" s="340" customFormat="1" ht="21">
      <c r="A49" s="604" t="s">
        <v>844</v>
      </c>
      <c r="B49" s="604"/>
      <c r="C49" s="605" t="s">
        <v>1794</v>
      </c>
      <c r="D49" s="965" t="s">
        <v>1820</v>
      </c>
      <c r="E49" s="965"/>
      <c r="F49" s="606">
        <v>42.261000000000003</v>
      </c>
      <c r="G49" s="743" t="s">
        <v>703</v>
      </c>
    </row>
    <row r="50" spans="1:7" s="340" customFormat="1" ht="12">
      <c r="A50" s="599" t="s">
        <v>285</v>
      </c>
      <c r="B50" s="600"/>
      <c r="C50" s="600"/>
      <c r="D50" s="967" t="s">
        <v>1605</v>
      </c>
      <c r="E50" s="967"/>
      <c r="F50" s="598">
        <v>3403.1896899899998</v>
      </c>
      <c r="G50" s="745" t="s">
        <v>246</v>
      </c>
    </row>
    <row r="51" spans="1:7" s="340" customFormat="1" ht="27">
      <c r="A51" s="601" t="s">
        <v>1760</v>
      </c>
      <c r="B51" s="602" t="s">
        <v>426</v>
      </c>
      <c r="C51" s="600"/>
      <c r="D51" s="964" t="s">
        <v>1823</v>
      </c>
      <c r="E51" s="964"/>
      <c r="F51" s="603">
        <v>119.18937940000001</v>
      </c>
      <c r="G51" s="744" t="s">
        <v>1824</v>
      </c>
    </row>
    <row r="52" spans="1:7" s="340" customFormat="1" ht="12">
      <c r="A52" s="604" t="s">
        <v>285</v>
      </c>
      <c r="B52" s="604" t="s">
        <v>426</v>
      </c>
      <c r="C52" s="605" t="s">
        <v>590</v>
      </c>
      <c r="D52" s="965" t="s">
        <v>2027</v>
      </c>
      <c r="E52" s="965"/>
      <c r="F52" s="606">
        <v>67.181522400000006</v>
      </c>
      <c r="G52" s="743" t="s">
        <v>2028</v>
      </c>
    </row>
    <row r="53" spans="1:7" s="340" customFormat="1" ht="12">
      <c r="A53" s="604" t="s">
        <v>285</v>
      </c>
      <c r="B53" s="604"/>
      <c r="C53" s="605" t="s">
        <v>1796</v>
      </c>
      <c r="D53" s="965" t="s">
        <v>154</v>
      </c>
      <c r="E53" s="965"/>
      <c r="F53" s="606">
        <v>2.044737</v>
      </c>
      <c r="G53" s="743" t="s">
        <v>1027</v>
      </c>
    </row>
    <row r="54" spans="1:7" s="340" customFormat="1" ht="31.5">
      <c r="A54" s="604" t="s">
        <v>285</v>
      </c>
      <c r="B54" s="604"/>
      <c r="C54" s="605" t="s">
        <v>1797</v>
      </c>
      <c r="D54" s="965" t="s">
        <v>155</v>
      </c>
      <c r="E54" s="965"/>
      <c r="F54" s="606">
        <v>16.630320000000001</v>
      </c>
      <c r="G54" s="743" t="s">
        <v>1028</v>
      </c>
    </row>
    <row r="55" spans="1:7" s="340" customFormat="1" ht="12">
      <c r="A55" s="604" t="s">
        <v>285</v>
      </c>
      <c r="B55" s="604"/>
      <c r="C55" s="605" t="s">
        <v>1810</v>
      </c>
      <c r="D55" s="965" t="s">
        <v>156</v>
      </c>
      <c r="E55" s="965"/>
      <c r="F55" s="606">
        <v>6.4799999999999996E-2</v>
      </c>
      <c r="G55" s="743" t="s">
        <v>308</v>
      </c>
    </row>
    <row r="56" spans="1:7" s="340" customFormat="1" ht="21">
      <c r="A56" s="604" t="s">
        <v>285</v>
      </c>
      <c r="B56" s="604"/>
      <c r="C56" s="605" t="s">
        <v>1798</v>
      </c>
      <c r="D56" s="965" t="s">
        <v>1017</v>
      </c>
      <c r="E56" s="965"/>
      <c r="F56" s="606">
        <v>33.167999999999999</v>
      </c>
      <c r="G56" s="743" t="s">
        <v>962</v>
      </c>
    </row>
    <row r="57" spans="1:7" s="340" customFormat="1" ht="12">
      <c r="A57" s="604" t="s">
        <v>285</v>
      </c>
      <c r="B57" s="604"/>
      <c r="C57" s="605" t="s">
        <v>1811</v>
      </c>
      <c r="D57" s="965" t="s">
        <v>157</v>
      </c>
      <c r="E57" s="965"/>
      <c r="F57" s="606">
        <v>0.1</v>
      </c>
      <c r="G57" s="743" t="s">
        <v>1029</v>
      </c>
    </row>
    <row r="58" spans="1:7" s="340" customFormat="1" ht="12">
      <c r="A58" s="601" t="s">
        <v>1760</v>
      </c>
      <c r="B58" s="602" t="s">
        <v>220</v>
      </c>
      <c r="C58" s="600"/>
      <c r="D58" s="964" t="s">
        <v>1825</v>
      </c>
      <c r="E58" s="964"/>
      <c r="F58" s="603">
        <v>121.0164085</v>
      </c>
      <c r="G58" s="744" t="s">
        <v>1826</v>
      </c>
    </row>
    <row r="59" spans="1:7" s="340" customFormat="1" ht="21">
      <c r="A59" s="604" t="s">
        <v>285</v>
      </c>
      <c r="B59" s="604" t="s">
        <v>220</v>
      </c>
      <c r="C59" s="605" t="s">
        <v>1799</v>
      </c>
      <c r="D59" s="965" t="s">
        <v>1861</v>
      </c>
      <c r="E59" s="965"/>
      <c r="F59" s="606">
        <v>75.999542899999994</v>
      </c>
      <c r="G59" s="743" t="s">
        <v>1030</v>
      </c>
    </row>
    <row r="60" spans="1:7" s="340" customFormat="1" ht="12">
      <c r="A60" s="604" t="s">
        <v>285</v>
      </c>
      <c r="B60" s="604"/>
      <c r="C60" s="605" t="s">
        <v>1812</v>
      </c>
      <c r="D60" s="965" t="s">
        <v>413</v>
      </c>
      <c r="E60" s="965"/>
      <c r="F60" s="606">
        <v>20.717421600000002</v>
      </c>
      <c r="G60" s="743" t="s">
        <v>302</v>
      </c>
    </row>
    <row r="61" spans="1:7" s="340" customFormat="1" ht="31.5">
      <c r="A61" s="604" t="s">
        <v>285</v>
      </c>
      <c r="B61" s="604"/>
      <c r="C61" s="605" t="s">
        <v>1813</v>
      </c>
      <c r="D61" s="965" t="s">
        <v>1814</v>
      </c>
      <c r="E61" s="965"/>
      <c r="F61" s="606">
        <v>24.299444000000001</v>
      </c>
      <c r="G61" s="743" t="s">
        <v>1016</v>
      </c>
    </row>
    <row r="62" spans="1:7" s="340" customFormat="1" ht="18">
      <c r="A62" s="601" t="s">
        <v>1760</v>
      </c>
      <c r="B62" s="602" t="s">
        <v>221</v>
      </c>
      <c r="C62" s="600"/>
      <c r="D62" s="964" t="s">
        <v>1827</v>
      </c>
      <c r="E62" s="964"/>
      <c r="F62" s="603">
        <v>3162.9839020899999</v>
      </c>
      <c r="G62" s="744" t="s">
        <v>1828</v>
      </c>
    </row>
    <row r="63" spans="1:7" s="340" customFormat="1" ht="21">
      <c r="A63" s="604" t="s">
        <v>285</v>
      </c>
      <c r="B63" s="604" t="s">
        <v>221</v>
      </c>
      <c r="C63" s="605" t="s">
        <v>1800</v>
      </c>
      <c r="D63" s="965" t="s">
        <v>946</v>
      </c>
      <c r="E63" s="965"/>
      <c r="F63" s="606">
        <v>3132.2699758899998</v>
      </c>
      <c r="G63" s="743" t="s">
        <v>944</v>
      </c>
    </row>
    <row r="64" spans="1:7" s="340" customFormat="1" ht="12">
      <c r="A64" s="604" t="s">
        <v>285</v>
      </c>
      <c r="B64" s="604"/>
      <c r="C64" s="605" t="s">
        <v>1801</v>
      </c>
      <c r="D64" s="965" t="s">
        <v>591</v>
      </c>
      <c r="E64" s="965"/>
      <c r="F64" s="606">
        <v>30.7139262</v>
      </c>
      <c r="G64" s="743" t="s">
        <v>782</v>
      </c>
    </row>
    <row r="65" spans="1:7" s="340" customFormat="1" ht="12">
      <c r="A65" s="599" t="s">
        <v>761</v>
      </c>
      <c r="B65" s="600"/>
      <c r="C65" s="600"/>
      <c r="D65" s="967" t="s">
        <v>94</v>
      </c>
      <c r="E65" s="967"/>
      <c r="F65" s="598">
        <v>425.30200000000002</v>
      </c>
      <c r="G65" s="745" t="s">
        <v>775</v>
      </c>
    </row>
    <row r="66" spans="1:7" s="340" customFormat="1" ht="12">
      <c r="A66" s="601" t="s">
        <v>1760</v>
      </c>
      <c r="B66" s="602" t="s">
        <v>1609</v>
      </c>
      <c r="C66" s="600"/>
      <c r="D66" s="964" t="s">
        <v>94</v>
      </c>
      <c r="E66" s="964"/>
      <c r="F66" s="603">
        <v>425.30200000000002</v>
      </c>
      <c r="G66" s="744" t="s">
        <v>775</v>
      </c>
    </row>
    <row r="67" spans="1:7" s="340" customFormat="1" ht="21">
      <c r="A67" s="604" t="s">
        <v>761</v>
      </c>
      <c r="B67" s="604" t="s">
        <v>1609</v>
      </c>
      <c r="C67" s="605" t="s">
        <v>1815</v>
      </c>
      <c r="D67" s="965" t="s">
        <v>728</v>
      </c>
      <c r="E67" s="965"/>
      <c r="F67" s="606">
        <v>400</v>
      </c>
      <c r="G67" s="743" t="s">
        <v>127</v>
      </c>
    </row>
    <row r="68" spans="1:7" s="340" customFormat="1" ht="31.5">
      <c r="A68" s="604" t="s">
        <v>761</v>
      </c>
      <c r="B68" s="604"/>
      <c r="C68" s="605" t="s">
        <v>1804</v>
      </c>
      <c r="D68" s="965" t="s">
        <v>1864</v>
      </c>
      <c r="E68" s="965"/>
      <c r="F68" s="606">
        <v>25.302</v>
      </c>
      <c r="G68" s="743" t="s">
        <v>1865</v>
      </c>
    </row>
    <row r="69" spans="1:7" s="340" customFormat="1" ht="12">
      <c r="A69" s="599" t="s">
        <v>1278</v>
      </c>
      <c r="B69" s="600"/>
      <c r="C69" s="600"/>
      <c r="D69" s="967" t="s">
        <v>1113</v>
      </c>
      <c r="E69" s="967"/>
      <c r="F69" s="598">
        <v>5.9691215700000004</v>
      </c>
      <c r="G69" s="745" t="s">
        <v>125</v>
      </c>
    </row>
    <row r="70" spans="1:7" s="340" customFormat="1" ht="18">
      <c r="A70" s="601" t="s">
        <v>1760</v>
      </c>
      <c r="B70" s="602" t="s">
        <v>1611</v>
      </c>
      <c r="C70" s="600"/>
      <c r="D70" s="964" t="s">
        <v>175</v>
      </c>
      <c r="E70" s="964"/>
      <c r="F70" s="603">
        <v>5.9691215700000004</v>
      </c>
      <c r="G70" s="744" t="s">
        <v>126</v>
      </c>
    </row>
    <row r="71" spans="1:7" s="340" customFormat="1" ht="21">
      <c r="A71" s="607" t="s">
        <v>1278</v>
      </c>
      <c r="B71" s="607" t="s">
        <v>1611</v>
      </c>
      <c r="C71" s="608" t="s">
        <v>2029</v>
      </c>
      <c r="D71" s="966" t="s">
        <v>2030</v>
      </c>
      <c r="E71" s="966"/>
      <c r="F71" s="609">
        <v>5.9691215700000004</v>
      </c>
      <c r="G71" s="748" t="s">
        <v>2031</v>
      </c>
    </row>
    <row r="72" spans="1:7" s="340" customFormat="1" ht="28.7" customHeight="1"/>
  </sheetData>
  <mergeCells count="71">
    <mergeCell ref="D69:E69"/>
    <mergeCell ref="D70:E70"/>
    <mergeCell ref="D71:E71"/>
    <mergeCell ref="D64:E64"/>
    <mergeCell ref="D65:E65"/>
    <mergeCell ref="D66:E66"/>
    <mergeCell ref="D67:E67"/>
    <mergeCell ref="D68:E68"/>
    <mergeCell ref="A1:D1"/>
    <mergeCell ref="E1:G1"/>
    <mergeCell ref="D3:E3"/>
    <mergeCell ref="D4:E4"/>
    <mergeCell ref="D5:E5"/>
    <mergeCell ref="D6:E6"/>
    <mergeCell ref="D7:E7"/>
    <mergeCell ref="D8:E8"/>
    <mergeCell ref="D9:E9"/>
    <mergeCell ref="D10:E10"/>
    <mergeCell ref="D11:E11"/>
    <mergeCell ref="D12:E12"/>
    <mergeCell ref="D13:E13"/>
    <mergeCell ref="D14:E14"/>
    <mergeCell ref="D15:E15"/>
    <mergeCell ref="D16:E16"/>
    <mergeCell ref="D17:E17"/>
    <mergeCell ref="D18:E18"/>
    <mergeCell ref="D19:E19"/>
    <mergeCell ref="D20:E20"/>
    <mergeCell ref="D21:E21"/>
    <mergeCell ref="D22:E22"/>
    <mergeCell ref="D23:E23"/>
    <mergeCell ref="D24:E24"/>
    <mergeCell ref="D25:E25"/>
    <mergeCell ref="D26:E26"/>
    <mergeCell ref="D27:E27"/>
    <mergeCell ref="D28:E28"/>
    <mergeCell ref="D29:E29"/>
    <mergeCell ref="D30:E30"/>
    <mergeCell ref="D31:E31"/>
    <mergeCell ref="D32:E32"/>
    <mergeCell ref="D33:E33"/>
    <mergeCell ref="D34:E34"/>
    <mergeCell ref="D35:E35"/>
    <mergeCell ref="D36:E36"/>
    <mergeCell ref="D37:E37"/>
    <mergeCell ref="D38:E38"/>
    <mergeCell ref="D39:E39"/>
    <mergeCell ref="D40:E40"/>
    <mergeCell ref="D41:E41"/>
    <mergeCell ref="D42:E42"/>
    <mergeCell ref="D43:E43"/>
    <mergeCell ref="D44:E44"/>
    <mergeCell ref="D45:E45"/>
    <mergeCell ref="D46:E46"/>
    <mergeCell ref="D47:E47"/>
    <mergeCell ref="D48:E48"/>
    <mergeCell ref="D49:E49"/>
    <mergeCell ref="D50:E50"/>
    <mergeCell ref="D51:E51"/>
    <mergeCell ref="D52:E52"/>
    <mergeCell ref="D53:E53"/>
    <mergeCell ref="D54:E54"/>
    <mergeCell ref="D60:E60"/>
    <mergeCell ref="D61:E61"/>
    <mergeCell ref="D62:E62"/>
    <mergeCell ref="D63:E63"/>
    <mergeCell ref="D55:E55"/>
    <mergeCell ref="D56:E56"/>
    <mergeCell ref="D57:E57"/>
    <mergeCell ref="D58:E58"/>
    <mergeCell ref="D59:E59"/>
  </mergeCells>
  <phoneticPr fontId="5" type="noConversion"/>
  <pageMargins left="0.59055118110236227" right="0.19685039370078741" top="0.43307086614173229" bottom="0.35433070866141736" header="0.51181102362204722" footer="0.51181102362204722"/>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3">
    <tabColor rgb="FF00B0F0"/>
  </sheetPr>
  <dimension ref="A1:T51"/>
  <sheetViews>
    <sheetView view="pageBreakPreview" topLeftCell="C1" zoomScaleSheetLayoutView="100" workbookViewId="0">
      <selection activeCell="M20" sqref="M20"/>
    </sheetView>
  </sheetViews>
  <sheetFormatPr defaultRowHeight="12.75"/>
  <cols>
    <col min="1" max="1" width="36.85546875" style="521" customWidth="1"/>
    <col min="2" max="2" width="13.7109375" style="521" customWidth="1"/>
    <col min="3" max="4" width="13.140625" style="521" customWidth="1"/>
    <col min="5" max="5" width="12.28515625" style="521" customWidth="1"/>
    <col min="6" max="6" width="13.140625" style="260" customWidth="1"/>
    <col min="7" max="7" width="11.140625" style="521" customWidth="1"/>
    <col min="8" max="14" width="12.140625" style="521" customWidth="1"/>
    <col min="15" max="15" width="34.42578125" style="521" customWidth="1"/>
    <col min="16" max="16" width="39.7109375" style="521" customWidth="1"/>
    <col min="17" max="17" width="10.28515625" style="521" bestFit="1" customWidth="1"/>
    <col min="18" max="16384" width="9.140625" style="521"/>
  </cols>
  <sheetData>
    <row r="1" spans="1:20">
      <c r="A1" s="521" t="s">
        <v>1978</v>
      </c>
      <c r="O1" s="298" t="s">
        <v>1979</v>
      </c>
      <c r="P1" s="298"/>
    </row>
    <row r="2" spans="1:20" ht="9" customHeight="1">
      <c r="O2" s="298"/>
      <c r="P2" s="298"/>
    </row>
    <row r="3" spans="1:20">
      <c r="A3" s="23" t="s">
        <v>10</v>
      </c>
      <c r="B3" s="265"/>
      <c r="C3" s="265"/>
      <c r="D3" s="265"/>
      <c r="E3" s="265"/>
      <c r="F3" s="266"/>
      <c r="O3" s="25" t="s">
        <v>548</v>
      </c>
      <c r="P3" s="25"/>
    </row>
    <row r="4" spans="1:20">
      <c r="B4" s="265"/>
      <c r="C4" s="265"/>
      <c r="D4" s="265"/>
      <c r="E4" s="265"/>
      <c r="F4" s="266"/>
      <c r="K4" s="572"/>
      <c r="O4" s="298"/>
      <c r="P4" s="298"/>
    </row>
    <row r="5" spans="1:20">
      <c r="A5" s="521" t="s">
        <v>194</v>
      </c>
      <c r="O5" s="298" t="s">
        <v>855</v>
      </c>
      <c r="P5" s="673"/>
      <c r="Q5" s="265"/>
    </row>
    <row r="6" spans="1:20" ht="27" customHeight="1">
      <c r="A6" s="930" t="s">
        <v>624</v>
      </c>
      <c r="B6" s="972" t="s">
        <v>1889</v>
      </c>
      <c r="C6" s="972" t="s">
        <v>1890</v>
      </c>
      <c r="D6" s="973" t="s">
        <v>2743</v>
      </c>
      <c r="E6" s="973"/>
      <c r="F6" s="972" t="s">
        <v>2742</v>
      </c>
      <c r="G6" s="941" t="s">
        <v>1273</v>
      </c>
      <c r="H6" s="942"/>
      <c r="I6" s="942"/>
      <c r="J6" s="943"/>
      <c r="K6" s="946" t="s">
        <v>2043</v>
      </c>
      <c r="L6" s="947"/>
      <c r="M6" s="947"/>
      <c r="N6" s="948"/>
      <c r="O6" s="930" t="s">
        <v>65</v>
      </c>
      <c r="P6" s="938"/>
      <c r="Q6" s="674"/>
      <c r="R6" s="675"/>
      <c r="S6" s="675"/>
      <c r="T6" s="675"/>
    </row>
    <row r="7" spans="1:20" ht="51.75" customHeight="1">
      <c r="A7" s="931"/>
      <c r="B7" s="972"/>
      <c r="C7" s="972"/>
      <c r="D7" s="761" t="s">
        <v>880</v>
      </c>
      <c r="E7" s="762" t="s">
        <v>2741</v>
      </c>
      <c r="F7" s="972"/>
      <c r="G7" s="261" t="s">
        <v>598</v>
      </c>
      <c r="H7" s="261" t="s">
        <v>1121</v>
      </c>
      <c r="I7" s="261" t="s">
        <v>531</v>
      </c>
      <c r="J7" s="261" t="s">
        <v>1213</v>
      </c>
      <c r="K7" s="261" t="s">
        <v>598</v>
      </c>
      <c r="L7" s="261" t="s">
        <v>1121</v>
      </c>
      <c r="M7" s="261" t="s">
        <v>531</v>
      </c>
      <c r="N7" s="261" t="s">
        <v>1213</v>
      </c>
      <c r="O7" s="931"/>
      <c r="P7" s="938"/>
      <c r="Q7" s="674"/>
      <c r="R7" s="675"/>
      <c r="S7" s="675"/>
      <c r="T7" s="675"/>
    </row>
    <row r="8" spans="1:20" s="93" customFormat="1">
      <c r="A8" s="281">
        <v>1</v>
      </c>
      <c r="B8" s="354" t="s">
        <v>285</v>
      </c>
      <c r="C8" s="354" t="s">
        <v>433</v>
      </c>
      <c r="D8" s="354" t="s">
        <v>761</v>
      </c>
      <c r="E8" s="763" t="s">
        <v>1278</v>
      </c>
      <c r="F8" s="354" t="s">
        <v>799</v>
      </c>
      <c r="G8" s="281">
        <v>7</v>
      </c>
      <c r="H8" s="281">
        <v>8</v>
      </c>
      <c r="I8" s="281">
        <v>9</v>
      </c>
      <c r="J8" s="281">
        <v>10</v>
      </c>
      <c r="K8" s="281">
        <v>11</v>
      </c>
      <c r="L8" s="281">
        <v>12</v>
      </c>
      <c r="M8" s="281">
        <v>13</v>
      </c>
      <c r="N8" s="281">
        <v>14</v>
      </c>
      <c r="O8" s="281">
        <v>15</v>
      </c>
      <c r="P8" s="145"/>
      <c r="Q8" s="146"/>
    </row>
    <row r="9" spans="1:20">
      <c r="A9" s="50" t="s">
        <v>663</v>
      </c>
      <c r="B9" s="491">
        <v>3284400.9696116899</v>
      </c>
      <c r="C9" s="491">
        <v>3752971.11782098</v>
      </c>
      <c r="D9" s="491">
        <v>3667358.58176775</v>
      </c>
      <c r="E9" s="914">
        <v>223609.93600227</v>
      </c>
      <c r="F9" s="491">
        <v>266688.80499923998</v>
      </c>
      <c r="G9" s="496">
        <v>782048.35188125004</v>
      </c>
      <c r="H9" s="496">
        <v>1050722.0296990799</v>
      </c>
      <c r="I9" s="496">
        <v>997418.74649596005</v>
      </c>
      <c r="J9" s="496">
        <v>922781.98974452994</v>
      </c>
      <c r="K9" s="496">
        <v>791281.89705272997</v>
      </c>
      <c r="L9" s="497" t="s">
        <v>2209</v>
      </c>
      <c r="M9" s="497">
        <v>953970.79961924977</v>
      </c>
      <c r="N9" s="497" t="s">
        <v>3166</v>
      </c>
      <c r="O9" s="150" t="s">
        <v>664</v>
      </c>
      <c r="P9" s="497"/>
      <c r="Q9" s="668"/>
    </row>
    <row r="10" spans="1:20" ht="25.5">
      <c r="A10" s="27" t="s">
        <v>1274</v>
      </c>
      <c r="B10" s="492">
        <v>1268419.26980448</v>
      </c>
      <c r="C10" s="492">
        <v>1449650.78155004</v>
      </c>
      <c r="D10" s="915">
        <v>1550987.7938558499</v>
      </c>
      <c r="E10" s="916">
        <v>104648.48660063</v>
      </c>
      <c r="F10" s="492">
        <v>113513.66099588999</v>
      </c>
      <c r="G10" s="498">
        <v>317819.90545592998</v>
      </c>
      <c r="H10" s="498">
        <v>354517.98340511997</v>
      </c>
      <c r="I10" s="498">
        <v>394352.44256651</v>
      </c>
      <c r="J10" s="498">
        <v>382960.45012227999</v>
      </c>
      <c r="K10" s="498">
        <v>362761.23382974003</v>
      </c>
      <c r="L10" s="499" t="s">
        <v>2210</v>
      </c>
      <c r="M10" s="499">
        <v>385844.36834795994</v>
      </c>
      <c r="N10" s="499" t="s">
        <v>3167</v>
      </c>
      <c r="O10" s="27" t="s">
        <v>1276</v>
      </c>
      <c r="P10" s="621"/>
      <c r="Q10" s="668"/>
    </row>
    <row r="11" spans="1:20" ht="14.25" customHeight="1">
      <c r="A11" s="676" t="s">
        <v>753</v>
      </c>
      <c r="B11" s="493">
        <v>492991.05632208002</v>
      </c>
      <c r="C11" s="493">
        <v>552280.28357990005</v>
      </c>
      <c r="D11" s="493">
        <v>598806.79041340004</v>
      </c>
      <c r="E11" s="917">
        <v>47589.643713589998</v>
      </c>
      <c r="F11" s="493">
        <v>55977.216232699997</v>
      </c>
      <c r="G11" s="500">
        <v>125183.52901779</v>
      </c>
      <c r="H11" s="500">
        <v>137846.33380783</v>
      </c>
      <c r="I11" s="500">
        <v>145782.65337571001</v>
      </c>
      <c r="J11" s="500">
        <v>143467.76737848</v>
      </c>
      <c r="K11" s="500">
        <v>145365.5364133</v>
      </c>
      <c r="L11" s="501" t="s">
        <v>2211</v>
      </c>
      <c r="M11" s="501">
        <v>146754.81967443001</v>
      </c>
      <c r="N11" s="501" t="s">
        <v>3101</v>
      </c>
      <c r="O11" s="658" t="s">
        <v>435</v>
      </c>
      <c r="P11" s="677"/>
      <c r="Q11" s="668"/>
    </row>
    <row r="12" spans="1:20">
      <c r="A12" s="676" t="s">
        <v>173</v>
      </c>
      <c r="B12" s="493">
        <v>380477.07196931</v>
      </c>
      <c r="C12" s="493">
        <v>427984.81410406</v>
      </c>
      <c r="D12" s="493">
        <v>464673.53056261002</v>
      </c>
      <c r="E12" s="917">
        <v>33385.223473079997</v>
      </c>
      <c r="F12" s="493">
        <v>35964.568424249999</v>
      </c>
      <c r="G12" s="500">
        <v>91945.303235109997</v>
      </c>
      <c r="H12" s="500">
        <v>105593.92546860001</v>
      </c>
      <c r="I12" s="500">
        <v>112062.02941459</v>
      </c>
      <c r="J12" s="500">
        <v>118383.55598583</v>
      </c>
      <c r="K12" s="500">
        <v>108567.88059104999</v>
      </c>
      <c r="L12" s="501" t="s">
        <v>2212</v>
      </c>
      <c r="M12" s="501">
        <v>115985.69987706002</v>
      </c>
      <c r="N12" s="501" t="s">
        <v>3102</v>
      </c>
      <c r="O12" s="658" t="s">
        <v>386</v>
      </c>
      <c r="P12" s="677"/>
      <c r="Q12" s="668"/>
    </row>
    <row r="13" spans="1:20">
      <c r="A13" s="676" t="s">
        <v>351</v>
      </c>
      <c r="B13" s="493">
        <v>70033.855596959998</v>
      </c>
      <c r="C13" s="493">
        <v>101382.98885528999</v>
      </c>
      <c r="D13" s="493">
        <v>100260.78259925</v>
      </c>
      <c r="E13" s="917">
        <v>8048.0952479799998</v>
      </c>
      <c r="F13" s="493">
        <v>8259.4887612099992</v>
      </c>
      <c r="G13" s="500">
        <v>19189.024133520001</v>
      </c>
      <c r="H13" s="500">
        <v>24992.55302367</v>
      </c>
      <c r="I13" s="500">
        <v>28314.134596529999</v>
      </c>
      <c r="J13" s="500">
        <v>28887.277101569998</v>
      </c>
      <c r="K13" s="500">
        <v>20508.978093779999</v>
      </c>
      <c r="L13" s="501" t="s">
        <v>2213</v>
      </c>
      <c r="M13" s="501">
        <v>28069.437102179996</v>
      </c>
      <c r="N13" s="501" t="s">
        <v>3168</v>
      </c>
      <c r="O13" s="658" t="s">
        <v>352</v>
      </c>
      <c r="P13" s="677"/>
      <c r="Q13" s="668"/>
    </row>
    <row r="14" spans="1:20">
      <c r="A14" s="51" t="s">
        <v>559</v>
      </c>
      <c r="B14" s="492">
        <v>41230.44692522</v>
      </c>
      <c r="C14" s="492">
        <v>47994.211919139998</v>
      </c>
      <c r="D14" s="915">
        <v>62517.98008021</v>
      </c>
      <c r="E14" s="916">
        <v>3375.8752872700002</v>
      </c>
      <c r="F14" s="492">
        <v>3233.0761257099998</v>
      </c>
      <c r="G14" s="498">
        <v>10002.40662881</v>
      </c>
      <c r="H14" s="498">
        <v>9920.3024030600009</v>
      </c>
      <c r="I14" s="498">
        <v>10660.873382739999</v>
      </c>
      <c r="J14" s="498">
        <v>17410.629504550001</v>
      </c>
      <c r="K14" s="498">
        <v>11640.95435643</v>
      </c>
      <c r="L14" s="499" t="s">
        <v>2214</v>
      </c>
      <c r="M14" s="499">
        <v>13114.87046926</v>
      </c>
      <c r="N14" s="499" t="s">
        <v>3169</v>
      </c>
      <c r="O14" s="27" t="s">
        <v>22</v>
      </c>
      <c r="P14" s="46"/>
      <c r="Q14" s="668"/>
    </row>
    <row r="15" spans="1:20" ht="24.75" customHeight="1">
      <c r="A15" s="51" t="s">
        <v>365</v>
      </c>
      <c r="B15" s="492">
        <v>47159.679712990001</v>
      </c>
      <c r="C15" s="492">
        <v>63363.487159999997</v>
      </c>
      <c r="D15" s="915">
        <v>60935.733347690002</v>
      </c>
      <c r="E15" s="916">
        <v>2468.8201143699998</v>
      </c>
      <c r="F15" s="492">
        <v>1105.61957764</v>
      </c>
      <c r="G15" s="498">
        <v>13379.11099651</v>
      </c>
      <c r="H15" s="498">
        <v>17636.916990900001</v>
      </c>
      <c r="I15" s="498">
        <v>16946.68694671</v>
      </c>
      <c r="J15" s="498">
        <v>15400.7722259</v>
      </c>
      <c r="K15" s="498">
        <v>9082.6987665600009</v>
      </c>
      <c r="L15" s="499" t="s">
        <v>2215</v>
      </c>
      <c r="M15" s="499">
        <v>15795.186693030002</v>
      </c>
      <c r="N15" s="499" t="s">
        <v>3170</v>
      </c>
      <c r="O15" s="27" t="s">
        <v>791</v>
      </c>
      <c r="P15" s="46"/>
      <c r="Q15" s="668"/>
    </row>
    <row r="16" spans="1:20" ht="15" customHeight="1">
      <c r="A16" s="51" t="s">
        <v>614</v>
      </c>
      <c r="B16" s="492">
        <v>1927591.573169</v>
      </c>
      <c r="C16" s="492">
        <v>2191962.6371917999</v>
      </c>
      <c r="D16" s="915">
        <v>1992917.074484</v>
      </c>
      <c r="E16" s="916">
        <v>113116.754</v>
      </c>
      <c r="F16" s="492">
        <v>148836.44829999999</v>
      </c>
      <c r="G16" s="498">
        <v>440846.92879999999</v>
      </c>
      <c r="H16" s="498">
        <v>668646.82689999999</v>
      </c>
      <c r="I16" s="498">
        <v>575458.74360000005</v>
      </c>
      <c r="J16" s="498">
        <v>507010.13789180003</v>
      </c>
      <c r="K16" s="498">
        <v>407797.01010000001</v>
      </c>
      <c r="L16" s="499" t="s">
        <v>2216</v>
      </c>
      <c r="M16" s="499">
        <v>539216.37410900008</v>
      </c>
      <c r="N16" s="499" t="s">
        <v>3171</v>
      </c>
      <c r="O16" s="27" t="s">
        <v>586</v>
      </c>
      <c r="P16" s="46"/>
      <c r="Q16" s="668"/>
    </row>
    <row r="17" spans="1:17">
      <c r="A17" s="30" t="s">
        <v>165</v>
      </c>
      <c r="B17" s="491">
        <v>3233413.1643625</v>
      </c>
      <c r="C17" s="491">
        <v>3661227.6562674898</v>
      </c>
      <c r="D17" s="491">
        <v>3606788.67071026</v>
      </c>
      <c r="E17" s="914">
        <v>148038.30610292999</v>
      </c>
      <c r="F17" s="491">
        <v>180616.74747053999</v>
      </c>
      <c r="G17" s="502">
        <v>633863.48528418003</v>
      </c>
      <c r="H17" s="502">
        <v>987593.06688108004</v>
      </c>
      <c r="I17" s="502">
        <v>1022396.66441885</v>
      </c>
      <c r="J17" s="502">
        <v>1017374.43969338</v>
      </c>
      <c r="K17" s="502">
        <v>668903.35953669995</v>
      </c>
      <c r="L17" s="503" t="s">
        <v>2217</v>
      </c>
      <c r="M17" s="503">
        <v>982699.78862533998</v>
      </c>
      <c r="N17" s="503" t="s">
        <v>3172</v>
      </c>
      <c r="O17" s="29" t="s">
        <v>770</v>
      </c>
      <c r="P17" s="32"/>
      <c r="Q17" s="668"/>
    </row>
    <row r="18" spans="1:17" ht="15" customHeight="1">
      <c r="A18" s="663" t="s">
        <v>721</v>
      </c>
      <c r="B18" s="493">
        <v>98149.070655239993</v>
      </c>
      <c r="C18" s="493">
        <v>110987.5520792</v>
      </c>
      <c r="D18" s="493">
        <v>123896.50073326001</v>
      </c>
      <c r="E18" s="917">
        <v>4900.7379466100001</v>
      </c>
      <c r="F18" s="493">
        <v>6050.3445222099999</v>
      </c>
      <c r="G18" s="500">
        <v>20166.178888629998</v>
      </c>
      <c r="H18" s="500">
        <v>27789.969932430002</v>
      </c>
      <c r="I18" s="500">
        <v>27373.75065899</v>
      </c>
      <c r="J18" s="500">
        <v>35657.652599150002</v>
      </c>
      <c r="K18" s="500">
        <v>22603.316817340001</v>
      </c>
      <c r="L18" s="501" t="s">
        <v>2218</v>
      </c>
      <c r="M18" s="501">
        <v>34900.863259669997</v>
      </c>
      <c r="N18" s="501" t="s">
        <v>3173</v>
      </c>
      <c r="O18" s="660" t="s">
        <v>203</v>
      </c>
      <c r="P18" s="666"/>
      <c r="Q18" s="668"/>
    </row>
    <row r="19" spans="1:17">
      <c r="A19" s="663" t="s">
        <v>136</v>
      </c>
      <c r="B19" s="493">
        <v>14435.83672333</v>
      </c>
      <c r="C19" s="493">
        <v>19647.985704899998</v>
      </c>
      <c r="D19" s="493">
        <v>13492.54884707</v>
      </c>
      <c r="E19" s="917">
        <v>107.15627155999999</v>
      </c>
      <c r="F19" s="493">
        <v>169.64144927999999</v>
      </c>
      <c r="G19" s="500">
        <v>1084.8319658200001</v>
      </c>
      <c r="H19" s="500">
        <v>3714.9326722000001</v>
      </c>
      <c r="I19" s="500">
        <v>6632.1224969499999</v>
      </c>
      <c r="J19" s="500">
        <v>8216.0985699299999</v>
      </c>
      <c r="K19" s="500">
        <v>1922.5875118599999</v>
      </c>
      <c r="L19" s="501" t="s">
        <v>2219</v>
      </c>
      <c r="M19" s="501">
        <v>3870.7119197799993</v>
      </c>
      <c r="N19" s="501" t="s">
        <v>3174</v>
      </c>
      <c r="O19" s="660" t="s">
        <v>69</v>
      </c>
      <c r="P19" s="666"/>
      <c r="Q19" s="668"/>
    </row>
    <row r="20" spans="1:17" ht="39" customHeight="1">
      <c r="A20" s="663" t="s">
        <v>683</v>
      </c>
      <c r="B20" s="493">
        <v>118090.16411817999</v>
      </c>
      <c r="C20" s="493">
        <v>124435.12810546999</v>
      </c>
      <c r="D20" s="493">
        <v>124828.24217784</v>
      </c>
      <c r="E20" s="917">
        <v>6013.2930103500003</v>
      </c>
      <c r="F20" s="493">
        <v>5521.3084136400003</v>
      </c>
      <c r="G20" s="500">
        <v>21352.557564940002</v>
      </c>
      <c r="H20" s="500">
        <v>30095.11311246</v>
      </c>
      <c r="I20" s="500">
        <v>33543.820277699997</v>
      </c>
      <c r="J20" s="500">
        <v>39443.637150369999</v>
      </c>
      <c r="K20" s="500">
        <v>22479.008016259999</v>
      </c>
      <c r="L20" s="501" t="s">
        <v>2220</v>
      </c>
      <c r="M20" s="501">
        <v>35907.337010629999</v>
      </c>
      <c r="N20" s="501" t="s">
        <v>3175</v>
      </c>
      <c r="O20" s="660" t="s">
        <v>432</v>
      </c>
      <c r="P20" s="666"/>
      <c r="Q20" s="668"/>
    </row>
    <row r="21" spans="1:17">
      <c r="A21" s="663" t="s">
        <v>66</v>
      </c>
      <c r="B21" s="493">
        <v>926615.72411459999</v>
      </c>
      <c r="C21" s="493">
        <v>1055379.1283233101</v>
      </c>
      <c r="D21" s="493">
        <v>1076354.7800962899</v>
      </c>
      <c r="E21" s="917">
        <v>54219.63459478</v>
      </c>
      <c r="F21" s="493">
        <v>66484.870513140006</v>
      </c>
      <c r="G21" s="500">
        <v>210147.20729771999</v>
      </c>
      <c r="H21" s="500">
        <v>330026.25690743001</v>
      </c>
      <c r="I21" s="500">
        <v>247993.63169569001</v>
      </c>
      <c r="J21" s="500">
        <v>267212.03242246999</v>
      </c>
      <c r="K21" s="500">
        <v>234399.14958254001</v>
      </c>
      <c r="L21" s="501" t="s">
        <v>2221</v>
      </c>
      <c r="M21" s="501">
        <v>244544.70446022996</v>
      </c>
      <c r="N21" s="501" t="s">
        <v>3176</v>
      </c>
      <c r="O21" s="660" t="s">
        <v>67</v>
      </c>
      <c r="P21" s="666"/>
      <c r="Q21" s="668"/>
    </row>
    <row r="22" spans="1:17">
      <c r="A22" s="663" t="s">
        <v>466</v>
      </c>
      <c r="B22" s="493">
        <v>522511.53445689002</v>
      </c>
      <c r="C22" s="493">
        <v>566929.38774217002</v>
      </c>
      <c r="D22" s="493">
        <v>570566.80699348997</v>
      </c>
      <c r="E22" s="917">
        <v>47556.457833009998</v>
      </c>
      <c r="F22" s="493">
        <v>62863.985245999997</v>
      </c>
      <c r="G22" s="500">
        <v>153603.43862832</v>
      </c>
      <c r="H22" s="500">
        <v>126593.35015968001</v>
      </c>
      <c r="I22" s="500">
        <v>133303.85128566</v>
      </c>
      <c r="J22" s="500">
        <v>153428.74766851001</v>
      </c>
      <c r="K22" s="500">
        <v>158378.36070624</v>
      </c>
      <c r="L22" s="501" t="s">
        <v>2222</v>
      </c>
      <c r="M22" s="501">
        <v>129170.98728335998</v>
      </c>
      <c r="N22" s="501" t="s">
        <v>3177</v>
      </c>
      <c r="O22" s="660" t="s">
        <v>467</v>
      </c>
      <c r="P22" s="666"/>
      <c r="Q22" s="668"/>
    </row>
    <row r="23" spans="1:17" ht="25.5">
      <c r="A23" s="663" t="s">
        <v>236</v>
      </c>
      <c r="B23" s="493">
        <v>113876.83352201</v>
      </c>
      <c r="C23" s="493">
        <v>122495.87641014</v>
      </c>
      <c r="D23" s="493">
        <v>130873.04347503</v>
      </c>
      <c r="E23" s="917">
        <v>3998.4173295099999</v>
      </c>
      <c r="F23" s="493">
        <v>4541.3051927300003</v>
      </c>
      <c r="G23" s="500">
        <v>21949.71018088</v>
      </c>
      <c r="H23" s="500">
        <v>34094.069373220002</v>
      </c>
      <c r="I23" s="500">
        <v>31793.18206657</v>
      </c>
      <c r="J23" s="500">
        <v>34658.91478947</v>
      </c>
      <c r="K23" s="500">
        <v>24921.566779029999</v>
      </c>
      <c r="L23" s="501" t="s">
        <v>2223</v>
      </c>
      <c r="M23" s="501">
        <v>32052.348816680002</v>
      </c>
      <c r="N23" s="501" t="s">
        <v>3178</v>
      </c>
      <c r="O23" s="660" t="s">
        <v>46</v>
      </c>
      <c r="P23" s="666"/>
      <c r="Q23" s="668"/>
    </row>
    <row r="24" spans="1:17" ht="12.75" customHeight="1">
      <c r="A24" s="663" t="s">
        <v>85</v>
      </c>
      <c r="B24" s="493">
        <v>468076.37801908999</v>
      </c>
      <c r="C24" s="493">
        <v>554123.79583346006</v>
      </c>
      <c r="D24" s="493">
        <v>442044.05829813</v>
      </c>
      <c r="E24" s="917">
        <v>3835.8204580299998</v>
      </c>
      <c r="F24" s="493">
        <v>3684.98973381</v>
      </c>
      <c r="G24" s="500">
        <v>46384.779110980002</v>
      </c>
      <c r="H24" s="500">
        <v>151293.71220379</v>
      </c>
      <c r="I24" s="500">
        <v>181358.57821548</v>
      </c>
      <c r="J24" s="500">
        <v>175086.72630320999</v>
      </c>
      <c r="K24" s="500">
        <v>44821.24266851</v>
      </c>
      <c r="L24" s="501" t="s">
        <v>2224</v>
      </c>
      <c r="M24" s="501">
        <v>137689.10613386001</v>
      </c>
      <c r="N24" s="501" t="s">
        <v>3179</v>
      </c>
      <c r="O24" s="660" t="s">
        <v>722</v>
      </c>
      <c r="P24" s="666"/>
      <c r="Q24" s="668"/>
    </row>
    <row r="25" spans="1:17" ht="25.5">
      <c r="A25" s="663" t="s">
        <v>634</v>
      </c>
      <c r="B25" s="493">
        <v>173087.57113682001</v>
      </c>
      <c r="C25" s="493">
        <v>207345.36946270001</v>
      </c>
      <c r="D25" s="493">
        <v>204189.44550649001</v>
      </c>
      <c r="E25" s="917">
        <v>10383.707669089999</v>
      </c>
      <c r="F25" s="493">
        <v>11838.000764349999</v>
      </c>
      <c r="G25" s="500">
        <v>38538.51108977</v>
      </c>
      <c r="H25" s="500">
        <v>57466.936435809999</v>
      </c>
      <c r="I25" s="500">
        <v>56955.25118159</v>
      </c>
      <c r="J25" s="500">
        <v>54384.670755530002</v>
      </c>
      <c r="K25" s="500">
        <v>49348.493685900001</v>
      </c>
      <c r="L25" s="501" t="s">
        <v>2225</v>
      </c>
      <c r="M25" s="501">
        <v>51056.312604750012</v>
      </c>
      <c r="N25" s="501" t="s">
        <v>3180</v>
      </c>
      <c r="O25" s="660" t="s">
        <v>736</v>
      </c>
      <c r="P25" s="666"/>
      <c r="Q25" s="668"/>
    </row>
    <row r="26" spans="1:17" ht="25.5">
      <c r="A26" s="663" t="s">
        <v>898</v>
      </c>
      <c r="B26" s="493">
        <v>106195.54825308001</v>
      </c>
      <c r="C26" s="493">
        <v>105319.16257576</v>
      </c>
      <c r="D26" s="493">
        <v>95731.720549749996</v>
      </c>
      <c r="E26" s="917">
        <v>1166.26441127</v>
      </c>
      <c r="F26" s="493">
        <v>990.82018495</v>
      </c>
      <c r="G26" s="500">
        <v>21381.53659675</v>
      </c>
      <c r="H26" s="500">
        <v>29468.538731950001</v>
      </c>
      <c r="I26" s="500">
        <v>27453.033732899999</v>
      </c>
      <c r="J26" s="500">
        <v>27016.053514160001</v>
      </c>
      <c r="K26" s="500">
        <v>11388.120099440001</v>
      </c>
      <c r="L26" s="501" t="s">
        <v>2226</v>
      </c>
      <c r="M26" s="501">
        <v>30525.747636360007</v>
      </c>
      <c r="N26" s="501" t="s">
        <v>3181</v>
      </c>
      <c r="O26" s="660" t="s">
        <v>539</v>
      </c>
      <c r="P26" s="666"/>
      <c r="Q26" s="668"/>
    </row>
    <row r="27" spans="1:17" ht="51" customHeight="1">
      <c r="A27" s="663" t="s">
        <v>1098</v>
      </c>
      <c r="B27" s="493">
        <v>153008.28568775</v>
      </c>
      <c r="C27" s="493">
        <v>219102.63681713</v>
      </c>
      <c r="D27" s="493">
        <v>241443.93300657001</v>
      </c>
      <c r="E27" s="917">
        <v>1288.4021591000001</v>
      </c>
      <c r="F27" s="493">
        <v>2008.45385257</v>
      </c>
      <c r="G27" s="500">
        <v>12812.375901859999</v>
      </c>
      <c r="H27" s="500">
        <v>46575.165984719999</v>
      </c>
      <c r="I27" s="500">
        <v>89828.837729120001</v>
      </c>
      <c r="J27" s="500">
        <v>69886.257201429995</v>
      </c>
      <c r="K27" s="500">
        <v>19043.619971380002</v>
      </c>
      <c r="L27" s="501" t="s">
        <v>2227</v>
      </c>
      <c r="M27" s="501">
        <v>103020.17464122</v>
      </c>
      <c r="N27" s="501" t="s">
        <v>3182</v>
      </c>
      <c r="O27" s="660" t="s">
        <v>635</v>
      </c>
      <c r="P27" s="666"/>
      <c r="Q27" s="668"/>
    </row>
    <row r="28" spans="1:17" ht="28.5" customHeight="1">
      <c r="A28" s="663" t="s">
        <v>954</v>
      </c>
      <c r="B28" s="493">
        <v>22420.71658339</v>
      </c>
      <c r="C28" s="493">
        <v>34022.619504089998</v>
      </c>
      <c r="D28" s="493">
        <v>53506.889793590002</v>
      </c>
      <c r="E28" s="917">
        <v>901.29901585000005</v>
      </c>
      <c r="F28" s="493">
        <v>407.93194464999999</v>
      </c>
      <c r="G28" s="500">
        <v>3729.0188296400001</v>
      </c>
      <c r="H28" s="500">
        <v>9022.8284497700006</v>
      </c>
      <c r="I28" s="500">
        <v>10925.78914907</v>
      </c>
      <c r="J28" s="500">
        <v>10344.98308561</v>
      </c>
      <c r="K28" s="500">
        <v>2928.71576813</v>
      </c>
      <c r="L28" s="501" t="s">
        <v>2228</v>
      </c>
      <c r="M28" s="501">
        <v>18071.483829600002</v>
      </c>
      <c r="N28" s="501" t="s">
        <v>3183</v>
      </c>
      <c r="O28" s="660" t="s">
        <v>718</v>
      </c>
      <c r="P28" s="666"/>
      <c r="Q28" s="668"/>
    </row>
    <row r="29" spans="1:17">
      <c r="A29" s="663" t="s">
        <v>336</v>
      </c>
      <c r="B29" s="493">
        <v>229473.56677635</v>
      </c>
      <c r="C29" s="493">
        <v>263547.10178188002</v>
      </c>
      <c r="D29" s="493">
        <v>252145.54468871999</v>
      </c>
      <c r="E29" s="917">
        <v>1606.3125496499999</v>
      </c>
      <c r="F29" s="493">
        <v>2371.8521589000002</v>
      </c>
      <c r="G29" s="500">
        <v>22853.891243490001</v>
      </c>
      <c r="H29" s="500">
        <v>68780.609094269996</v>
      </c>
      <c r="I29" s="500">
        <v>97513.652444670006</v>
      </c>
      <c r="J29" s="500">
        <v>74398.948999450004</v>
      </c>
      <c r="K29" s="500">
        <v>16811.275072879998</v>
      </c>
      <c r="L29" s="501" t="s">
        <v>2229</v>
      </c>
      <c r="M29" s="501">
        <v>85810.143426020004</v>
      </c>
      <c r="N29" s="501" t="s">
        <v>3184</v>
      </c>
      <c r="O29" s="660" t="s">
        <v>342</v>
      </c>
      <c r="P29" s="666"/>
      <c r="Q29" s="668"/>
    </row>
    <row r="30" spans="1:17">
      <c r="A30" s="663" t="s">
        <v>343</v>
      </c>
      <c r="B30" s="493">
        <v>132750.33587424</v>
      </c>
      <c r="C30" s="493">
        <v>128505.19397556</v>
      </c>
      <c r="D30" s="493">
        <v>98898.606056229997</v>
      </c>
      <c r="E30" s="917">
        <v>227.21185412</v>
      </c>
      <c r="F30" s="493">
        <v>1074.07642801</v>
      </c>
      <c r="G30" s="500">
        <v>21055.94844267</v>
      </c>
      <c r="H30" s="500">
        <v>36824.930010409997</v>
      </c>
      <c r="I30" s="500">
        <v>40376.889702619999</v>
      </c>
      <c r="J30" s="500">
        <v>30247.42581986</v>
      </c>
      <c r="K30" s="500">
        <v>17702.713598710001</v>
      </c>
      <c r="L30" s="501" t="s">
        <v>2230</v>
      </c>
      <c r="M30" s="501">
        <v>29057.413174549998</v>
      </c>
      <c r="N30" s="501" t="s">
        <v>3185</v>
      </c>
      <c r="O30" s="660" t="s">
        <v>259</v>
      </c>
      <c r="P30" s="666"/>
      <c r="Q30" s="668"/>
    </row>
    <row r="31" spans="1:17">
      <c r="A31" s="663" t="s">
        <v>260</v>
      </c>
      <c r="B31" s="493">
        <v>1043.6236488699999</v>
      </c>
      <c r="C31" s="493">
        <v>1049.07033815</v>
      </c>
      <c r="D31" s="493">
        <v>1331.24443557</v>
      </c>
      <c r="E31" s="918" t="s">
        <v>804</v>
      </c>
      <c r="F31" s="493">
        <v>4.8331860999999998</v>
      </c>
      <c r="G31" s="500">
        <v>541.99782704999996</v>
      </c>
      <c r="H31" s="500">
        <v>0.55800000000000005</v>
      </c>
      <c r="I31" s="500">
        <v>467.60804069</v>
      </c>
      <c r="J31" s="500">
        <v>38.906470409999997</v>
      </c>
      <c r="K31" s="500">
        <v>767.08013286000005</v>
      </c>
      <c r="L31" s="501" t="s">
        <v>2231</v>
      </c>
      <c r="M31" s="501">
        <v>467.73160786999995</v>
      </c>
      <c r="N31" s="501" t="s">
        <v>3186</v>
      </c>
      <c r="O31" s="660" t="s">
        <v>261</v>
      </c>
      <c r="P31" s="666"/>
      <c r="Q31" s="668"/>
    </row>
    <row r="32" spans="1:17">
      <c r="A32" s="663" t="s">
        <v>830</v>
      </c>
      <c r="B32" s="493">
        <v>153677.97479266001</v>
      </c>
      <c r="C32" s="493">
        <v>148337.64761357001</v>
      </c>
      <c r="D32" s="493">
        <v>177485.30605223001</v>
      </c>
      <c r="E32" s="917">
        <v>11833.591</v>
      </c>
      <c r="F32" s="493">
        <v>12604.3338802</v>
      </c>
      <c r="G32" s="500">
        <v>38261.501715660001</v>
      </c>
      <c r="H32" s="500">
        <v>35846.095812940002</v>
      </c>
      <c r="I32" s="500">
        <v>36876.665741149998</v>
      </c>
      <c r="J32" s="500">
        <v>37353.384343819998</v>
      </c>
      <c r="K32" s="500">
        <v>41388.109125620002</v>
      </c>
      <c r="L32" s="501" t="s">
        <v>2232</v>
      </c>
      <c r="M32" s="501">
        <v>46554.722820759998</v>
      </c>
      <c r="N32" s="501" t="s">
        <v>3187</v>
      </c>
      <c r="O32" s="660" t="s">
        <v>562</v>
      </c>
      <c r="P32" s="666"/>
      <c r="Q32" s="668"/>
    </row>
    <row r="33" spans="1:17" ht="26.25" customHeight="1">
      <c r="A33" s="30" t="s">
        <v>1092</v>
      </c>
      <c r="B33" s="491">
        <v>29823.148701189999</v>
      </c>
      <c r="C33" s="491">
        <v>29358.915100229999</v>
      </c>
      <c r="D33" s="491">
        <v>79698.458294669996</v>
      </c>
      <c r="E33" s="914">
        <v>-203.39783401</v>
      </c>
      <c r="F33" s="491">
        <v>-286.09595809000001</v>
      </c>
      <c r="G33" s="502">
        <v>5311.4148530100001</v>
      </c>
      <c r="H33" s="502">
        <v>18063.600152390001</v>
      </c>
      <c r="I33" s="502">
        <v>4617.5356725900001</v>
      </c>
      <c r="J33" s="502">
        <v>1366.3644222400001</v>
      </c>
      <c r="K33" s="502">
        <v>-57.546518210000002</v>
      </c>
      <c r="L33" s="503" t="s">
        <v>2233</v>
      </c>
      <c r="M33" s="503">
        <v>30858.78162482</v>
      </c>
      <c r="N33" s="503" t="s">
        <v>3188</v>
      </c>
      <c r="O33" s="29" t="s">
        <v>904</v>
      </c>
      <c r="P33" s="32"/>
      <c r="Q33" s="668"/>
    </row>
    <row r="34" spans="1:17" ht="17.45" customHeight="1">
      <c r="A34" s="51" t="s">
        <v>774</v>
      </c>
      <c r="B34" s="492">
        <v>32860.657287000002</v>
      </c>
      <c r="C34" s="492">
        <v>32622.952483289999</v>
      </c>
      <c r="D34" s="915">
        <v>83694.834815800001</v>
      </c>
      <c r="E34" s="916">
        <v>0</v>
      </c>
      <c r="F34" s="492">
        <v>0</v>
      </c>
      <c r="G34" s="498">
        <v>5812.973191</v>
      </c>
      <c r="H34" s="498">
        <v>18694.265804999999</v>
      </c>
      <c r="I34" s="498">
        <v>5253.0890499999996</v>
      </c>
      <c r="J34" s="498">
        <v>2862.6244372900001</v>
      </c>
      <c r="K34" s="498">
        <v>512.73622699999999</v>
      </c>
      <c r="L34" s="499" t="s">
        <v>2234</v>
      </c>
      <c r="M34" s="499">
        <v>31619.173035309999</v>
      </c>
      <c r="N34" s="499" t="s">
        <v>3125</v>
      </c>
      <c r="O34" s="27" t="s">
        <v>644</v>
      </c>
      <c r="P34" s="46"/>
      <c r="Q34" s="668"/>
    </row>
    <row r="35" spans="1:17" ht="13.7" customHeight="1">
      <c r="A35" s="51" t="s">
        <v>645</v>
      </c>
      <c r="B35" s="492">
        <v>3037.5085858100001</v>
      </c>
      <c r="C35" s="492">
        <v>3264.0373830600001</v>
      </c>
      <c r="D35" s="915">
        <v>3996.3765211300001</v>
      </c>
      <c r="E35" s="916">
        <v>203.39783401</v>
      </c>
      <c r="F35" s="492">
        <v>286.09595809000001</v>
      </c>
      <c r="G35" s="498">
        <v>501.55833798999998</v>
      </c>
      <c r="H35" s="498">
        <v>630.66565261000005</v>
      </c>
      <c r="I35" s="498">
        <v>635.55337741000005</v>
      </c>
      <c r="J35" s="498">
        <v>1496.26001505</v>
      </c>
      <c r="K35" s="498">
        <v>570.28274521000003</v>
      </c>
      <c r="L35" s="499" t="s">
        <v>2235</v>
      </c>
      <c r="M35" s="499">
        <v>760.39141049</v>
      </c>
      <c r="N35" s="499" t="s">
        <v>3189</v>
      </c>
      <c r="O35" s="27" t="s">
        <v>632</v>
      </c>
      <c r="P35" s="46"/>
      <c r="Q35" s="668"/>
    </row>
    <row r="36" spans="1:17" ht="27" customHeight="1">
      <c r="A36" s="30" t="s">
        <v>1130</v>
      </c>
      <c r="B36" s="491">
        <v>46295.041589920002</v>
      </c>
      <c r="C36" s="491">
        <v>93419.320832619997</v>
      </c>
      <c r="D36" s="491">
        <v>57445.327547540001</v>
      </c>
      <c r="E36" s="914">
        <v>1041.5419912</v>
      </c>
      <c r="F36" s="491">
        <v>364.97196558000002</v>
      </c>
      <c r="G36" s="502">
        <v>28145.060871969999</v>
      </c>
      <c r="H36" s="502">
        <v>36576.734218769998</v>
      </c>
      <c r="I36" s="502">
        <v>5580.8425928500001</v>
      </c>
      <c r="J36" s="502">
        <v>23116.683149029999</v>
      </c>
      <c r="K36" s="502">
        <v>6244.37325461</v>
      </c>
      <c r="L36" s="503" t="s">
        <v>2236</v>
      </c>
      <c r="M36" s="503">
        <v>1327.6928476499997</v>
      </c>
      <c r="N36" s="503" t="s">
        <v>3190</v>
      </c>
      <c r="O36" s="29" t="s">
        <v>1090</v>
      </c>
      <c r="P36" s="32"/>
      <c r="Q36" s="668"/>
    </row>
    <row r="37" spans="1:17" ht="15.75" customHeight="1">
      <c r="A37" s="51" t="s">
        <v>566</v>
      </c>
      <c r="B37" s="492">
        <v>46902.76680564</v>
      </c>
      <c r="C37" s="492">
        <v>95142.57147635</v>
      </c>
      <c r="D37" s="915">
        <v>64287.367512129997</v>
      </c>
      <c r="E37" s="916">
        <v>1080.9159999999999</v>
      </c>
      <c r="F37" s="492">
        <v>425.30200000000002</v>
      </c>
      <c r="G37" s="498">
        <v>28232.986420360001</v>
      </c>
      <c r="H37" s="498">
        <v>36683.797917119999</v>
      </c>
      <c r="I37" s="498">
        <v>5764.8952417800001</v>
      </c>
      <c r="J37" s="498">
        <v>24460.891897090001</v>
      </c>
      <c r="K37" s="498">
        <v>6357.8666069999999</v>
      </c>
      <c r="L37" s="499" t="s">
        <v>2238</v>
      </c>
      <c r="M37" s="499">
        <v>4534.7808992799983</v>
      </c>
      <c r="N37" s="499" t="s">
        <v>3191</v>
      </c>
      <c r="O37" s="27" t="s">
        <v>264</v>
      </c>
      <c r="P37" s="46"/>
      <c r="Q37" s="668"/>
    </row>
    <row r="38" spans="1:17" ht="25.5" customHeight="1">
      <c r="A38" s="51" t="s">
        <v>418</v>
      </c>
      <c r="B38" s="492">
        <v>607.72521572000005</v>
      </c>
      <c r="C38" s="492">
        <v>1723.2506437300001</v>
      </c>
      <c r="D38" s="915">
        <v>6842.0399645899997</v>
      </c>
      <c r="E38" s="916">
        <v>39.374008799999999</v>
      </c>
      <c r="F38" s="492">
        <v>60.330034419999997</v>
      </c>
      <c r="G38" s="498">
        <v>87.925548390000003</v>
      </c>
      <c r="H38" s="498">
        <v>107.06369835</v>
      </c>
      <c r="I38" s="498">
        <v>184.05264893</v>
      </c>
      <c r="J38" s="498">
        <v>1344.2087480600001</v>
      </c>
      <c r="K38" s="498">
        <v>113.49335239</v>
      </c>
      <c r="L38" s="499" t="s">
        <v>2237</v>
      </c>
      <c r="M38" s="499">
        <v>3207.0880516299999</v>
      </c>
      <c r="N38" s="499" t="s">
        <v>3192</v>
      </c>
      <c r="O38" s="27" t="s">
        <v>560</v>
      </c>
      <c r="P38" s="46"/>
      <c r="Q38" s="668"/>
    </row>
    <row r="39" spans="1:17" ht="14.25" customHeight="1">
      <c r="A39" s="30" t="s">
        <v>905</v>
      </c>
      <c r="B39" s="491">
        <v>-25130.385041919999</v>
      </c>
      <c r="C39" s="491">
        <v>-31034.774379359998</v>
      </c>
      <c r="D39" s="491">
        <v>-76573.874784719999</v>
      </c>
      <c r="E39" s="914">
        <v>74733.485742150006</v>
      </c>
      <c r="F39" s="491">
        <v>85993.181521210005</v>
      </c>
      <c r="G39" s="504">
        <v>114728.39087209001</v>
      </c>
      <c r="H39" s="504">
        <v>8488.6284468400008</v>
      </c>
      <c r="I39" s="504">
        <v>-35176.296188330001</v>
      </c>
      <c r="J39" s="504">
        <v>-119075.49752012</v>
      </c>
      <c r="K39" s="504">
        <v>116191.71077963</v>
      </c>
      <c r="L39" s="505" t="s">
        <v>2239</v>
      </c>
      <c r="M39" s="505">
        <v>-60915.463478559992</v>
      </c>
      <c r="N39" s="505" t="s">
        <v>3193</v>
      </c>
      <c r="O39" s="29" t="s">
        <v>1093</v>
      </c>
      <c r="P39" s="32"/>
      <c r="Q39" s="668"/>
    </row>
    <row r="40" spans="1:17" ht="38.25">
      <c r="A40" s="30" t="s">
        <v>906</v>
      </c>
      <c r="B40" s="491">
        <v>25130.385041919999</v>
      </c>
      <c r="C40" s="491">
        <v>31034.774379359998</v>
      </c>
      <c r="D40" s="491">
        <v>76573.874784719999</v>
      </c>
      <c r="E40" s="914">
        <v>-74733.485742150006</v>
      </c>
      <c r="F40" s="491">
        <v>-85993.181521210005</v>
      </c>
      <c r="G40" s="504">
        <v>-114728.39087209001</v>
      </c>
      <c r="H40" s="504">
        <v>-8488.6284468400008</v>
      </c>
      <c r="I40" s="504">
        <v>35176.296188330001</v>
      </c>
      <c r="J40" s="504">
        <v>119075.49752012</v>
      </c>
      <c r="K40" s="504">
        <v>-116191.71077963</v>
      </c>
      <c r="L40" s="505" t="s">
        <v>2240</v>
      </c>
      <c r="M40" s="505">
        <v>60915.463478559992</v>
      </c>
      <c r="N40" s="505" t="s">
        <v>3194</v>
      </c>
      <c r="O40" s="29" t="s">
        <v>950</v>
      </c>
      <c r="P40" s="32"/>
      <c r="Q40" s="668"/>
    </row>
    <row r="41" spans="1:17">
      <c r="A41" s="41" t="s">
        <v>474</v>
      </c>
      <c r="B41" s="494">
        <v>25130.385041919999</v>
      </c>
      <c r="C41" s="494">
        <v>31034.774379359998</v>
      </c>
      <c r="D41" s="494">
        <v>76573.874784719999</v>
      </c>
      <c r="E41" s="919">
        <v>-74733.485742150006</v>
      </c>
      <c r="F41" s="494">
        <v>-85993.181521210005</v>
      </c>
      <c r="G41" s="506">
        <v>-114728.39087209001</v>
      </c>
      <c r="H41" s="506">
        <v>-8488.6284468400008</v>
      </c>
      <c r="I41" s="506">
        <v>35279.197397650001</v>
      </c>
      <c r="J41" s="506">
        <v>118972.5963108</v>
      </c>
      <c r="K41" s="506">
        <v>-116191.71077963</v>
      </c>
      <c r="L41" s="507" t="s">
        <v>2240</v>
      </c>
      <c r="M41" s="507">
        <v>60915.463478559992</v>
      </c>
      <c r="N41" s="507">
        <f>N42-N43</f>
        <v>75488.029414999997</v>
      </c>
      <c r="O41" s="42" t="s">
        <v>445</v>
      </c>
      <c r="P41" s="147"/>
      <c r="Q41" s="668"/>
    </row>
    <row r="42" spans="1:17">
      <c r="A42" s="663" t="s">
        <v>578</v>
      </c>
      <c r="B42" s="493">
        <v>44716.612869839999</v>
      </c>
      <c r="C42" s="493">
        <v>64676.55601575</v>
      </c>
      <c r="D42" s="493">
        <v>138125.70833641</v>
      </c>
      <c r="E42" s="917">
        <v>-74733.485742150006</v>
      </c>
      <c r="F42" s="493">
        <v>-85987.212399640004</v>
      </c>
      <c r="G42" s="508">
        <v>-114059.54270809</v>
      </c>
      <c r="H42" s="508">
        <v>-1936.7402448400001</v>
      </c>
      <c r="I42" s="508">
        <v>45288.180989649998</v>
      </c>
      <c r="J42" s="508">
        <v>135384.65798918999</v>
      </c>
      <c r="K42" s="508">
        <v>-114941.00252667</v>
      </c>
      <c r="L42" s="509">
        <v>47028</v>
      </c>
      <c r="M42" s="509">
        <v>84687.247027339996</v>
      </c>
      <c r="N42" s="509">
        <v>98419.643158000006</v>
      </c>
      <c r="O42" s="660" t="s">
        <v>841</v>
      </c>
      <c r="P42" s="666"/>
      <c r="Q42" s="668"/>
    </row>
    <row r="43" spans="1:17">
      <c r="A43" s="663" t="s">
        <v>238</v>
      </c>
      <c r="B43" s="493">
        <v>19586.22782792</v>
      </c>
      <c r="C43" s="493">
        <v>33641.781636389998</v>
      </c>
      <c r="D43" s="493">
        <v>61551.833551689997</v>
      </c>
      <c r="E43" s="918" t="s">
        <v>804</v>
      </c>
      <c r="F43" s="493">
        <v>5.9691215700000004</v>
      </c>
      <c r="G43" s="500">
        <v>668.848164</v>
      </c>
      <c r="H43" s="500">
        <v>6551.8882020000001</v>
      </c>
      <c r="I43" s="500">
        <v>10008.983592</v>
      </c>
      <c r="J43" s="500">
        <v>16412.06167839</v>
      </c>
      <c r="K43" s="500">
        <v>1250.70825296</v>
      </c>
      <c r="L43" s="501" t="s">
        <v>2241</v>
      </c>
      <c r="M43" s="501">
        <v>23771.783548780004</v>
      </c>
      <c r="N43" s="501">
        <v>22931.613743000002</v>
      </c>
      <c r="O43" s="660" t="s">
        <v>239</v>
      </c>
      <c r="P43" s="666"/>
      <c r="Q43" s="668"/>
    </row>
    <row r="44" spans="1:17">
      <c r="A44" s="41" t="s">
        <v>465</v>
      </c>
      <c r="B44" s="920" t="s">
        <v>804</v>
      </c>
      <c r="C44" s="920" t="s">
        <v>804</v>
      </c>
      <c r="D44" s="920" t="s">
        <v>804</v>
      </c>
      <c r="E44" s="921" t="s">
        <v>804</v>
      </c>
      <c r="F44" s="920" t="s">
        <v>804</v>
      </c>
      <c r="G44" s="510"/>
      <c r="H44" s="510"/>
      <c r="I44" s="510"/>
      <c r="J44" s="510">
        <v>-33641.781636389998</v>
      </c>
      <c r="K44" s="510"/>
      <c r="L44" s="511"/>
      <c r="M44" s="511"/>
      <c r="N44" s="511">
        <v>-22931.613743000002</v>
      </c>
      <c r="O44" s="42" t="s">
        <v>833</v>
      </c>
      <c r="P44" s="147"/>
      <c r="Q44" s="668"/>
    </row>
    <row r="45" spans="1:17">
      <c r="A45" s="663" t="s">
        <v>578</v>
      </c>
      <c r="B45" s="922" t="s">
        <v>804</v>
      </c>
      <c r="C45" s="922" t="s">
        <v>804</v>
      </c>
      <c r="D45" s="922" t="s">
        <v>804</v>
      </c>
      <c r="E45" s="918" t="s">
        <v>804</v>
      </c>
      <c r="F45" s="922" t="s">
        <v>804</v>
      </c>
      <c r="G45" s="500"/>
      <c r="H45" s="500"/>
      <c r="I45" s="500"/>
      <c r="J45" s="500"/>
      <c r="K45" s="500"/>
      <c r="L45" s="501"/>
      <c r="M45" s="501"/>
      <c r="N45" s="501"/>
      <c r="O45" s="660" t="s">
        <v>841</v>
      </c>
      <c r="P45" s="666"/>
      <c r="Q45" s="668"/>
    </row>
    <row r="46" spans="1:17">
      <c r="A46" s="664" t="s">
        <v>238</v>
      </c>
      <c r="B46" s="923" t="s">
        <v>804</v>
      </c>
      <c r="C46" s="923" t="s">
        <v>804</v>
      </c>
      <c r="D46" s="923" t="s">
        <v>804</v>
      </c>
      <c r="E46" s="924" t="s">
        <v>804</v>
      </c>
      <c r="F46" s="923" t="s">
        <v>804</v>
      </c>
      <c r="G46" s="512"/>
      <c r="H46" s="512"/>
      <c r="I46" s="512"/>
      <c r="J46" s="512">
        <v>33641.781636389998</v>
      </c>
      <c r="K46" s="512"/>
      <c r="L46" s="513"/>
      <c r="M46" s="513"/>
      <c r="N46" s="513">
        <v>22931.613743000002</v>
      </c>
      <c r="O46" s="665" t="s">
        <v>239</v>
      </c>
      <c r="P46" s="666"/>
      <c r="Q46" s="668"/>
    </row>
    <row r="47" spans="1:17">
      <c r="A47" s="666"/>
      <c r="B47" s="269"/>
      <c r="C47" s="269"/>
      <c r="D47" s="269"/>
      <c r="E47" s="269"/>
      <c r="F47" s="268"/>
      <c r="G47" s="144"/>
      <c r="H47" s="144"/>
      <c r="I47" s="144"/>
      <c r="J47" s="144"/>
      <c r="K47" s="144"/>
      <c r="L47" s="144"/>
      <c r="M47" s="144"/>
      <c r="N47" s="144"/>
      <c r="O47" s="144"/>
      <c r="P47" s="666"/>
      <c r="Q47" s="668"/>
    </row>
    <row r="48" spans="1:17">
      <c r="A48" s="36" t="s">
        <v>912</v>
      </c>
      <c r="B48" s="269"/>
      <c r="C48" s="269"/>
      <c r="D48" s="269"/>
      <c r="E48" s="269"/>
      <c r="F48" s="268"/>
      <c r="G48" s="144"/>
      <c r="H48" s="144"/>
      <c r="I48" s="144"/>
      <c r="J48" s="144"/>
      <c r="K48" s="144"/>
      <c r="L48" s="144"/>
      <c r="M48" s="144"/>
      <c r="N48" s="144"/>
      <c r="O48" s="144"/>
      <c r="P48" s="666"/>
      <c r="Q48" s="572"/>
    </row>
    <row r="49" spans="1:16" ht="14.25">
      <c r="A49" s="265" t="s">
        <v>1277</v>
      </c>
      <c r="B49" s="269"/>
      <c r="C49" s="269"/>
      <c r="D49" s="269"/>
      <c r="E49" s="269"/>
      <c r="F49" s="269"/>
      <c r="G49" s="269"/>
      <c r="H49" s="269"/>
      <c r="I49" s="269"/>
      <c r="J49" s="269"/>
      <c r="K49" s="269"/>
      <c r="L49" s="269"/>
      <c r="M49" s="269"/>
      <c r="N49" s="269"/>
      <c r="O49" s="269"/>
      <c r="P49" s="666"/>
    </row>
    <row r="50" spans="1:16">
      <c r="A50" s="265"/>
      <c r="B50" s="263"/>
      <c r="C50" s="263"/>
      <c r="D50" s="263"/>
      <c r="E50" s="263"/>
      <c r="F50" s="269"/>
      <c r="P50" s="265"/>
    </row>
    <row r="51" spans="1:16">
      <c r="A51" s="265"/>
      <c r="B51" s="678"/>
      <c r="P51" s="265"/>
    </row>
  </sheetData>
  <mergeCells count="9">
    <mergeCell ref="O6:O7"/>
    <mergeCell ref="P6:P7"/>
    <mergeCell ref="A6:A7"/>
    <mergeCell ref="B6:B7"/>
    <mergeCell ref="G6:J6"/>
    <mergeCell ref="C6:C7"/>
    <mergeCell ref="D6:E6"/>
    <mergeCell ref="F6:F7"/>
    <mergeCell ref="K6:N6"/>
  </mergeCells>
  <phoneticPr fontId="0" type="noConversion"/>
  <pageMargins left="0.37" right="0.51" top="0.59" bottom="0.39" header="0.5" footer="0.5"/>
  <pageSetup paperSize="9" scale="72" orientation="portrait" r:id="rId1"/>
  <headerFooter alignWithMargins="0"/>
  <colBreaks count="1" manualBreakCount="1">
    <brk id="6" max="45"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4">
    <tabColor rgb="FF00B0F0"/>
  </sheetPr>
  <dimension ref="A1:G46"/>
  <sheetViews>
    <sheetView view="pageBreakPreview" zoomScale="89" zoomScaleSheetLayoutView="89" workbookViewId="0">
      <selection activeCell="G15" sqref="G15"/>
    </sheetView>
  </sheetViews>
  <sheetFormatPr defaultRowHeight="12.75"/>
  <cols>
    <col min="1" max="1" width="28.85546875" style="574" customWidth="1"/>
    <col min="2" max="3" width="11.7109375" style="574" customWidth="1"/>
    <col min="4" max="4" width="9.28515625" style="574" customWidth="1"/>
    <col min="5" max="5" width="14" style="574" customWidth="1"/>
    <col min="6" max="6" width="11.42578125" style="574" customWidth="1"/>
    <col min="7" max="7" width="30.140625" style="574" customWidth="1"/>
    <col min="8" max="8" width="4.7109375" style="574" customWidth="1"/>
    <col min="9" max="16384" width="9.140625" style="574"/>
  </cols>
  <sheetData>
    <row r="1" spans="1:7" s="340" customFormat="1" ht="19.149999999999999" customHeight="1">
      <c r="A1" s="978" t="s">
        <v>1884</v>
      </c>
      <c r="B1" s="978"/>
      <c r="C1" s="978"/>
      <c r="D1" s="978"/>
      <c r="E1" s="979" t="s">
        <v>914</v>
      </c>
      <c r="F1" s="979"/>
      <c r="G1" s="979"/>
    </row>
    <row r="2" spans="1:7" s="340" customFormat="1" ht="19.149999999999999" customHeight="1">
      <c r="A2" s="980" t="s">
        <v>1885</v>
      </c>
      <c r="B2" s="980"/>
      <c r="C2" s="980"/>
      <c r="D2" s="980"/>
      <c r="E2" s="981" t="s">
        <v>1886</v>
      </c>
      <c r="F2" s="981"/>
      <c r="G2" s="981"/>
    </row>
    <row r="3" spans="1:7" s="340" customFormat="1" ht="19.149999999999999" customHeight="1">
      <c r="A3" s="980" t="s">
        <v>1887</v>
      </c>
      <c r="B3" s="980"/>
      <c r="C3" s="980"/>
      <c r="D3" s="980"/>
      <c r="E3" s="981" t="s">
        <v>1888</v>
      </c>
      <c r="F3" s="981"/>
      <c r="G3" s="981"/>
    </row>
    <row r="4" spans="1:7" s="340" customFormat="1" ht="14.45" customHeight="1">
      <c r="A4" s="974" t="s">
        <v>194</v>
      </c>
      <c r="B4" s="974"/>
      <c r="C4" s="974"/>
      <c r="D4" s="974"/>
      <c r="E4" s="975" t="s">
        <v>855</v>
      </c>
      <c r="F4" s="975"/>
      <c r="G4" s="975"/>
    </row>
    <row r="5" spans="1:7" s="340" customFormat="1" ht="19.149999999999999" customHeight="1">
      <c r="A5" s="976" t="s">
        <v>624</v>
      </c>
      <c r="B5" s="977" t="s">
        <v>1889</v>
      </c>
      <c r="C5" s="977" t="s">
        <v>1890</v>
      </c>
      <c r="D5" s="976" t="s">
        <v>2743</v>
      </c>
      <c r="E5" s="976"/>
      <c r="F5" s="977" t="s">
        <v>2742</v>
      </c>
      <c r="G5" s="977" t="s">
        <v>65</v>
      </c>
    </row>
    <row r="6" spans="1:7" s="340" customFormat="1" ht="48" customHeight="1">
      <c r="A6" s="976"/>
      <c r="B6" s="977"/>
      <c r="C6" s="977"/>
      <c r="D6" s="836" t="s">
        <v>880</v>
      </c>
      <c r="E6" s="836" t="s">
        <v>2741</v>
      </c>
      <c r="F6" s="977"/>
      <c r="G6" s="977"/>
    </row>
    <row r="7" spans="1:7" s="340" customFormat="1" ht="20.25" customHeight="1">
      <c r="A7" s="835" t="s">
        <v>844</v>
      </c>
      <c r="B7" s="835" t="s">
        <v>285</v>
      </c>
      <c r="C7" s="835" t="s">
        <v>433</v>
      </c>
      <c r="D7" s="835" t="s">
        <v>761</v>
      </c>
      <c r="E7" s="835" t="s">
        <v>1278</v>
      </c>
      <c r="F7" s="835" t="s">
        <v>799</v>
      </c>
      <c r="G7" s="835" t="s">
        <v>1279</v>
      </c>
    </row>
    <row r="8" spans="1:7" s="340" customFormat="1" ht="12">
      <c r="A8" s="392" t="s">
        <v>663</v>
      </c>
      <c r="B8" s="391">
        <v>151187.91762018</v>
      </c>
      <c r="C8" s="391">
        <v>165459.74084605</v>
      </c>
      <c r="D8" s="391">
        <v>161326.6904695</v>
      </c>
      <c r="E8" s="391">
        <v>7926.1495429699999</v>
      </c>
      <c r="F8" s="391">
        <v>10426.15168483</v>
      </c>
      <c r="G8" s="393" t="s">
        <v>664</v>
      </c>
    </row>
    <row r="9" spans="1:7" s="340" customFormat="1" ht="22.5">
      <c r="A9" s="355" t="s">
        <v>1891</v>
      </c>
      <c r="B9" s="356">
        <v>36457.494619919999</v>
      </c>
      <c r="C9" s="356">
        <v>42123.728366880001</v>
      </c>
      <c r="D9" s="356">
        <v>45952.993079189997</v>
      </c>
      <c r="E9" s="356">
        <v>2511.2431251500002</v>
      </c>
      <c r="F9" s="356">
        <v>2772.4599873299999</v>
      </c>
      <c r="G9" s="355" t="s">
        <v>1892</v>
      </c>
    </row>
    <row r="10" spans="1:7" s="340" customFormat="1" ht="12">
      <c r="A10" s="357" t="s">
        <v>1893</v>
      </c>
      <c r="B10" s="358">
        <v>13442.62549914</v>
      </c>
      <c r="C10" s="359">
        <v>14504.362359389999</v>
      </c>
      <c r="D10" s="359">
        <v>15884.12522462</v>
      </c>
      <c r="E10" s="359">
        <v>1024.8660150200001</v>
      </c>
      <c r="F10" s="359">
        <v>1301.1498983199999</v>
      </c>
      <c r="G10" s="360" t="s">
        <v>1083</v>
      </c>
    </row>
    <row r="11" spans="1:7" s="340" customFormat="1" ht="12">
      <c r="A11" s="357" t="s">
        <v>1894</v>
      </c>
      <c r="B11" s="358">
        <v>9794.4945301299995</v>
      </c>
      <c r="C11" s="359">
        <v>10547.29307184</v>
      </c>
      <c r="D11" s="359">
        <v>11131.60733639</v>
      </c>
      <c r="E11" s="359">
        <v>682.65323306000005</v>
      </c>
      <c r="F11" s="359">
        <v>760.47818758999995</v>
      </c>
      <c r="G11" s="360" t="s">
        <v>988</v>
      </c>
    </row>
    <row r="12" spans="1:7" s="340" customFormat="1" ht="12">
      <c r="A12" s="357" t="s">
        <v>1895</v>
      </c>
      <c r="B12" s="358">
        <v>4636.3995624199997</v>
      </c>
      <c r="C12" s="359">
        <v>7328.43430747</v>
      </c>
      <c r="D12" s="359">
        <v>7111.9198877700001</v>
      </c>
      <c r="E12" s="359">
        <v>302.43654963</v>
      </c>
      <c r="F12" s="359">
        <v>334.14638262</v>
      </c>
      <c r="G12" s="360" t="s">
        <v>966</v>
      </c>
    </row>
    <row r="13" spans="1:7" s="340" customFormat="1" ht="12">
      <c r="A13" s="361" t="s">
        <v>1896</v>
      </c>
      <c r="B13" s="356">
        <v>1209.60650083</v>
      </c>
      <c r="C13" s="356">
        <v>1681.1618273399999</v>
      </c>
      <c r="D13" s="356">
        <v>2045.2929865399999</v>
      </c>
      <c r="E13" s="356">
        <v>111.816112</v>
      </c>
      <c r="F13" s="356">
        <v>119.1660621</v>
      </c>
      <c r="G13" s="361" t="s">
        <v>22</v>
      </c>
    </row>
    <row r="14" spans="1:7" s="340" customFormat="1" ht="22.5">
      <c r="A14" s="361" t="s">
        <v>1897</v>
      </c>
      <c r="B14" s="356">
        <v>1544.99609943</v>
      </c>
      <c r="C14" s="356">
        <v>1835.8094128299999</v>
      </c>
      <c r="D14" s="356">
        <v>2571.4283047700001</v>
      </c>
      <c r="E14" s="356">
        <v>42.721305819999998</v>
      </c>
      <c r="F14" s="356">
        <v>90.733635399999997</v>
      </c>
      <c r="G14" s="361" t="s">
        <v>791</v>
      </c>
    </row>
    <row r="15" spans="1:7" s="340" customFormat="1" ht="12">
      <c r="A15" s="361" t="s">
        <v>585</v>
      </c>
      <c r="B15" s="356">
        <v>111975.8204</v>
      </c>
      <c r="C15" s="356">
        <v>119819.041239</v>
      </c>
      <c r="D15" s="356">
        <v>110756.97609900001</v>
      </c>
      <c r="E15" s="356">
        <v>5260.3689999999997</v>
      </c>
      <c r="F15" s="356">
        <v>7443.7920000000004</v>
      </c>
      <c r="G15" s="361" t="s">
        <v>1898</v>
      </c>
    </row>
    <row r="16" spans="1:7" s="340" customFormat="1" ht="12">
      <c r="A16" s="392" t="s">
        <v>165</v>
      </c>
      <c r="B16" s="391">
        <v>151066.05821017001</v>
      </c>
      <c r="C16" s="391">
        <v>165778.75601499999</v>
      </c>
      <c r="D16" s="391">
        <v>161964.19610940001</v>
      </c>
      <c r="E16" s="391">
        <v>6479.4808653199998</v>
      </c>
      <c r="F16" s="391">
        <v>7999.2656970300004</v>
      </c>
      <c r="G16" s="393" t="s">
        <v>770</v>
      </c>
    </row>
    <row r="17" spans="1:7" s="340" customFormat="1" ht="22.5">
      <c r="A17" s="362" t="s">
        <v>1899</v>
      </c>
      <c r="B17" s="363">
        <v>5446.8914935599996</v>
      </c>
      <c r="C17" s="359">
        <v>6705.5858903099997</v>
      </c>
      <c r="D17" s="359">
        <v>7691.1471933599996</v>
      </c>
      <c r="E17" s="359">
        <v>359.01281967</v>
      </c>
      <c r="F17" s="359">
        <v>414.92313818999997</v>
      </c>
      <c r="G17" s="360" t="s">
        <v>203</v>
      </c>
    </row>
    <row r="18" spans="1:7" s="340" customFormat="1" ht="12">
      <c r="A18" s="362" t="s">
        <v>136</v>
      </c>
      <c r="B18" s="363">
        <v>1237.99879311</v>
      </c>
      <c r="C18" s="359">
        <v>1325.36597545</v>
      </c>
      <c r="D18" s="359">
        <v>1934.76207752</v>
      </c>
      <c r="E18" s="359">
        <v>6.7459946000000004</v>
      </c>
      <c r="F18" s="359">
        <v>43.731426069999998</v>
      </c>
      <c r="G18" s="360" t="s">
        <v>69</v>
      </c>
    </row>
    <row r="19" spans="1:7" s="340" customFormat="1" ht="33.75">
      <c r="A19" s="362" t="s">
        <v>1900</v>
      </c>
      <c r="B19" s="363">
        <v>5646.9830789199996</v>
      </c>
      <c r="C19" s="359">
        <v>5946.0170889600004</v>
      </c>
      <c r="D19" s="359">
        <v>6682.1539371299996</v>
      </c>
      <c r="E19" s="359">
        <v>374.35984007000002</v>
      </c>
      <c r="F19" s="359">
        <v>337.14647618999999</v>
      </c>
      <c r="G19" s="360" t="s">
        <v>432</v>
      </c>
    </row>
    <row r="20" spans="1:7" s="340" customFormat="1" ht="12">
      <c r="A20" s="362" t="s">
        <v>66</v>
      </c>
      <c r="B20" s="363">
        <v>47763.702941989999</v>
      </c>
      <c r="C20" s="359">
        <v>52061.219185839996</v>
      </c>
      <c r="D20" s="359">
        <v>52001.49076904</v>
      </c>
      <c r="E20" s="359">
        <v>2849.06983653</v>
      </c>
      <c r="F20" s="359">
        <v>3360.5882265400001</v>
      </c>
      <c r="G20" s="360" t="s">
        <v>67</v>
      </c>
    </row>
    <row r="21" spans="1:7" s="340" customFormat="1" ht="12">
      <c r="A21" s="362" t="s">
        <v>466</v>
      </c>
      <c r="B21" s="363">
        <v>23117.2695002</v>
      </c>
      <c r="C21" s="359">
        <v>24547.874327050002</v>
      </c>
      <c r="D21" s="359">
        <v>27509.42498231</v>
      </c>
      <c r="E21" s="359">
        <v>1832.0679332</v>
      </c>
      <c r="F21" s="359">
        <v>2464.65198848</v>
      </c>
      <c r="G21" s="360" t="s">
        <v>467</v>
      </c>
    </row>
    <row r="22" spans="1:7" s="340" customFormat="1" ht="22.5">
      <c r="A22" s="362" t="s">
        <v>1901</v>
      </c>
      <c r="B22" s="363">
        <v>5155.1580353500003</v>
      </c>
      <c r="C22" s="359">
        <v>5802.5494458100002</v>
      </c>
      <c r="D22" s="359">
        <v>6427.5091268200003</v>
      </c>
      <c r="E22" s="359">
        <v>206.25222407000001</v>
      </c>
      <c r="F22" s="359">
        <v>259.54816440000002</v>
      </c>
      <c r="G22" s="360" t="s">
        <v>46</v>
      </c>
    </row>
    <row r="23" spans="1:7" s="340" customFormat="1" ht="22.5">
      <c r="A23" s="362" t="s">
        <v>85</v>
      </c>
      <c r="B23" s="363">
        <v>22030.319079230001</v>
      </c>
      <c r="C23" s="359">
        <v>23004.929671049998</v>
      </c>
      <c r="D23" s="359">
        <v>15893.576026070001</v>
      </c>
      <c r="E23" s="359">
        <v>43.136821380000001</v>
      </c>
      <c r="F23" s="359">
        <v>214.81626423</v>
      </c>
      <c r="G23" s="360" t="s">
        <v>722</v>
      </c>
    </row>
    <row r="24" spans="1:7" s="340" customFormat="1" ht="22.5">
      <c r="A24" s="362" t="s">
        <v>634</v>
      </c>
      <c r="B24" s="363">
        <v>6832.8474910900004</v>
      </c>
      <c r="C24" s="359">
        <v>7344.5053269</v>
      </c>
      <c r="D24" s="359">
        <v>8102.4988729300003</v>
      </c>
      <c r="E24" s="359">
        <v>545.53799641000001</v>
      </c>
      <c r="F24" s="359">
        <v>659.02285224000002</v>
      </c>
      <c r="G24" s="360" t="s">
        <v>736</v>
      </c>
    </row>
    <row r="25" spans="1:7" s="340" customFormat="1" ht="22.5">
      <c r="A25" s="362" t="s">
        <v>1902</v>
      </c>
      <c r="B25" s="363">
        <v>4714.7118735100003</v>
      </c>
      <c r="C25" s="359">
        <v>3734.33223155</v>
      </c>
      <c r="D25" s="359">
        <v>1665.0019417000001</v>
      </c>
      <c r="E25" s="364" t="s">
        <v>804</v>
      </c>
      <c r="F25" s="364" t="s">
        <v>804</v>
      </c>
      <c r="G25" s="360" t="s">
        <v>539</v>
      </c>
    </row>
    <row r="26" spans="1:7" s="340" customFormat="1" ht="56.25">
      <c r="A26" s="362" t="s">
        <v>1098</v>
      </c>
      <c r="B26" s="363">
        <v>13894.827938500001</v>
      </c>
      <c r="C26" s="359">
        <v>19344.034480139999</v>
      </c>
      <c r="D26" s="359">
        <v>21153.879436089999</v>
      </c>
      <c r="E26" s="359">
        <v>89.875643550000007</v>
      </c>
      <c r="F26" s="359">
        <v>120.78035093</v>
      </c>
      <c r="G26" s="360" t="s">
        <v>1903</v>
      </c>
    </row>
    <row r="27" spans="1:7" s="340" customFormat="1" ht="33.75">
      <c r="A27" s="362" t="s">
        <v>1904</v>
      </c>
      <c r="B27" s="363">
        <v>577.79680700999995</v>
      </c>
      <c r="C27" s="359">
        <v>1935.5994248899999</v>
      </c>
      <c r="D27" s="359">
        <v>3401.2573642100001</v>
      </c>
      <c r="E27" s="359">
        <v>18.07516171</v>
      </c>
      <c r="F27" s="359">
        <v>25.365667479999999</v>
      </c>
      <c r="G27" s="360" t="s">
        <v>1905</v>
      </c>
    </row>
    <row r="28" spans="1:7" s="340" customFormat="1" ht="12">
      <c r="A28" s="362" t="s">
        <v>336</v>
      </c>
      <c r="B28" s="363">
        <v>8773.8414880799992</v>
      </c>
      <c r="C28" s="359">
        <v>5717.3490735100004</v>
      </c>
      <c r="D28" s="359">
        <v>6203.3703935399999</v>
      </c>
      <c r="E28" s="359">
        <v>34.211387049999999</v>
      </c>
      <c r="F28" s="359">
        <v>56.587419859999997</v>
      </c>
      <c r="G28" s="360" t="s">
        <v>1906</v>
      </c>
    </row>
    <row r="29" spans="1:7" s="340" customFormat="1" ht="12">
      <c r="A29" s="362" t="s">
        <v>921</v>
      </c>
      <c r="B29" s="363">
        <v>4616.4083496200001</v>
      </c>
      <c r="C29" s="359">
        <v>5926.8040935400004</v>
      </c>
      <c r="D29" s="359">
        <v>2825.71688868</v>
      </c>
      <c r="E29" s="359">
        <v>3.6802070800000002</v>
      </c>
      <c r="F29" s="359">
        <v>28.64672242</v>
      </c>
      <c r="G29" s="360" t="s">
        <v>1907</v>
      </c>
    </row>
    <row r="30" spans="1:7" s="340" customFormat="1" ht="12">
      <c r="A30" s="362" t="s">
        <v>1908</v>
      </c>
      <c r="B30" s="363">
        <v>0.88073999999999997</v>
      </c>
      <c r="C30" s="359">
        <v>1.1013999999999999</v>
      </c>
      <c r="D30" s="359">
        <v>1.3274999999999999</v>
      </c>
      <c r="E30" s="364" t="s">
        <v>804</v>
      </c>
      <c r="F30" s="364" t="s">
        <v>804</v>
      </c>
      <c r="G30" s="360" t="s">
        <v>1909</v>
      </c>
    </row>
    <row r="31" spans="1:7" s="340" customFormat="1" ht="12">
      <c r="A31" s="362" t="s">
        <v>830</v>
      </c>
      <c r="B31" s="363">
        <v>1256.4205999999999</v>
      </c>
      <c r="C31" s="359">
        <v>2381.4884000000002</v>
      </c>
      <c r="D31" s="359">
        <v>471.07960000000003</v>
      </c>
      <c r="E31" s="359">
        <v>117.455</v>
      </c>
      <c r="F31" s="359">
        <v>13.457000000000001</v>
      </c>
      <c r="G31" s="360" t="s">
        <v>1910</v>
      </c>
    </row>
    <row r="32" spans="1:7" s="340" customFormat="1" ht="21">
      <c r="A32" s="392" t="s">
        <v>1092</v>
      </c>
      <c r="B32" s="391">
        <v>1485.5255440000001</v>
      </c>
      <c r="C32" s="391">
        <v>1684.9486679700001</v>
      </c>
      <c r="D32" s="391">
        <v>3618.84718312</v>
      </c>
      <c r="E32" s="391">
        <v>-18.019454</v>
      </c>
      <c r="F32" s="391">
        <v>-17.712902870000001</v>
      </c>
      <c r="G32" s="393" t="s">
        <v>904</v>
      </c>
    </row>
    <row r="33" spans="1:7" s="340" customFormat="1" ht="12">
      <c r="A33" s="361" t="s">
        <v>1911</v>
      </c>
      <c r="B33" s="356">
        <v>1592.9483829999999</v>
      </c>
      <c r="C33" s="356">
        <v>1836.760393</v>
      </c>
      <c r="D33" s="356">
        <v>3817.4942890000002</v>
      </c>
      <c r="E33" s="356">
        <v>0</v>
      </c>
      <c r="F33" s="356">
        <v>0</v>
      </c>
      <c r="G33" s="361" t="s">
        <v>1912</v>
      </c>
    </row>
    <row r="34" spans="1:7" s="340" customFormat="1" ht="12">
      <c r="A34" s="361" t="s">
        <v>1913</v>
      </c>
      <c r="B34" s="356">
        <v>107.422839</v>
      </c>
      <c r="C34" s="356">
        <v>151.81172502999999</v>
      </c>
      <c r="D34" s="356">
        <v>198.64710588</v>
      </c>
      <c r="E34" s="356">
        <v>18.019454</v>
      </c>
      <c r="F34" s="356">
        <v>17.712902870000001</v>
      </c>
      <c r="G34" s="361" t="s">
        <v>1914</v>
      </c>
    </row>
    <row r="35" spans="1:7" s="340" customFormat="1" ht="31.5">
      <c r="A35" s="392" t="s">
        <v>1130</v>
      </c>
      <c r="B35" s="391">
        <v>491.04330568</v>
      </c>
      <c r="C35" s="391">
        <v>917.33337740000002</v>
      </c>
      <c r="D35" s="391">
        <v>639.24466299999995</v>
      </c>
      <c r="E35" s="391">
        <v>-2.6794999999999999E-2</v>
      </c>
      <c r="F35" s="391">
        <v>-2.894895</v>
      </c>
      <c r="G35" s="393" t="s">
        <v>1090</v>
      </c>
    </row>
    <row r="36" spans="1:7" s="340" customFormat="1" ht="12">
      <c r="A36" s="361" t="s">
        <v>1917</v>
      </c>
      <c r="B36" s="356">
        <v>504.90102367999998</v>
      </c>
      <c r="C36" s="356">
        <v>935.70680440000001</v>
      </c>
      <c r="D36" s="356">
        <v>652.47842100000003</v>
      </c>
      <c r="E36" s="356">
        <v>0</v>
      </c>
      <c r="F36" s="356">
        <v>0</v>
      </c>
      <c r="G36" s="361" t="s">
        <v>1918</v>
      </c>
    </row>
    <row r="37" spans="1:7" s="340" customFormat="1" ht="22.5">
      <c r="A37" s="361" t="s">
        <v>1915</v>
      </c>
      <c r="B37" s="356">
        <v>13.857718</v>
      </c>
      <c r="C37" s="356">
        <v>18.373427</v>
      </c>
      <c r="D37" s="356">
        <v>13.233758</v>
      </c>
      <c r="E37" s="356">
        <v>2.6794999999999999E-2</v>
      </c>
      <c r="F37" s="356">
        <v>2.894895</v>
      </c>
      <c r="G37" s="361" t="s">
        <v>1916</v>
      </c>
    </row>
    <row r="38" spans="1:7" s="340" customFormat="1" ht="21">
      <c r="A38" s="392" t="s">
        <v>1257</v>
      </c>
      <c r="B38" s="391">
        <v>-1854.7094396699999</v>
      </c>
      <c r="C38" s="391">
        <v>-2921.29721432</v>
      </c>
      <c r="D38" s="391">
        <v>-4895.5974860200004</v>
      </c>
      <c r="E38" s="391">
        <v>1464.7149266500001</v>
      </c>
      <c r="F38" s="391">
        <v>2447.4937856699999</v>
      </c>
      <c r="G38" s="393" t="s">
        <v>1093</v>
      </c>
    </row>
    <row r="39" spans="1:7" s="340" customFormat="1" ht="31.5">
      <c r="A39" s="392" t="s">
        <v>906</v>
      </c>
      <c r="B39" s="391">
        <v>1854.7094396699999</v>
      </c>
      <c r="C39" s="391">
        <v>2921.29721432</v>
      </c>
      <c r="D39" s="391">
        <v>4895.5974860200004</v>
      </c>
      <c r="E39" s="391">
        <v>-1464.7149266500001</v>
      </c>
      <c r="F39" s="391">
        <v>-2447.4937856699999</v>
      </c>
      <c r="G39" s="393" t="s">
        <v>3082</v>
      </c>
    </row>
    <row r="40" spans="1:7" s="340" customFormat="1" ht="12">
      <c r="A40" s="365" t="s">
        <v>768</v>
      </c>
      <c r="B40" s="366">
        <v>1854.7094396699999</v>
      </c>
      <c r="C40" s="366">
        <v>2921.29721432</v>
      </c>
      <c r="D40" s="366">
        <v>4895.5974860200004</v>
      </c>
      <c r="E40" s="366">
        <v>-1464.7149266500001</v>
      </c>
      <c r="F40" s="366">
        <v>-2447.4937856699999</v>
      </c>
      <c r="G40" s="367" t="s">
        <v>1919</v>
      </c>
    </row>
    <row r="41" spans="1:7" s="340" customFormat="1" ht="12">
      <c r="A41" s="357" t="s">
        <v>1920</v>
      </c>
      <c r="B41" s="359">
        <v>2421.32323967</v>
      </c>
      <c r="C41" s="359">
        <v>3493.9833143199999</v>
      </c>
      <c r="D41" s="359">
        <v>5552.0420860200002</v>
      </c>
      <c r="E41" s="359">
        <v>-1464.7149266500001</v>
      </c>
      <c r="F41" s="359">
        <v>-2447.4937856699999</v>
      </c>
      <c r="G41" s="368" t="s">
        <v>1921</v>
      </c>
    </row>
    <row r="42" spans="1:7" s="340" customFormat="1" ht="12">
      <c r="A42" s="357" t="s">
        <v>1922</v>
      </c>
      <c r="B42" s="359">
        <v>566.61379999999997</v>
      </c>
      <c r="C42" s="359">
        <v>572.68610000000001</v>
      </c>
      <c r="D42" s="359">
        <v>656.44460000000004</v>
      </c>
      <c r="E42" s="364" t="s">
        <v>804</v>
      </c>
      <c r="F42" s="364" t="s">
        <v>804</v>
      </c>
      <c r="G42" s="360" t="s">
        <v>1923</v>
      </c>
    </row>
    <row r="43" spans="1:7" s="340" customFormat="1" ht="12">
      <c r="A43" s="365" t="s">
        <v>354</v>
      </c>
      <c r="B43" s="369" t="s">
        <v>804</v>
      </c>
      <c r="C43" s="369" t="s">
        <v>804</v>
      </c>
      <c r="D43" s="369" t="s">
        <v>804</v>
      </c>
      <c r="E43" s="369" t="s">
        <v>804</v>
      </c>
      <c r="F43" s="369" t="s">
        <v>804</v>
      </c>
      <c r="G43" s="367" t="s">
        <v>1924</v>
      </c>
    </row>
    <row r="44" spans="1:7" s="340" customFormat="1" ht="12">
      <c r="A44" s="357" t="s">
        <v>1920</v>
      </c>
      <c r="B44" s="364" t="s">
        <v>804</v>
      </c>
      <c r="C44" s="364" t="s">
        <v>804</v>
      </c>
      <c r="D44" s="364" t="s">
        <v>804</v>
      </c>
      <c r="E44" s="364" t="s">
        <v>804</v>
      </c>
      <c r="F44" s="364" t="s">
        <v>804</v>
      </c>
      <c r="G44" s="360" t="s">
        <v>1921</v>
      </c>
    </row>
    <row r="45" spans="1:7" s="340" customFormat="1" ht="12">
      <c r="A45" s="370" t="s">
        <v>1922</v>
      </c>
      <c r="B45" s="371" t="s">
        <v>804</v>
      </c>
      <c r="C45" s="372" t="s">
        <v>804</v>
      </c>
      <c r="D45" s="372" t="s">
        <v>804</v>
      </c>
      <c r="E45" s="372" t="s">
        <v>804</v>
      </c>
      <c r="F45" s="372" t="s">
        <v>804</v>
      </c>
      <c r="G45" s="373" t="s">
        <v>1923</v>
      </c>
    </row>
    <row r="46" spans="1:7" s="340" customFormat="1" ht="12"/>
  </sheetData>
  <mergeCells count="14">
    <mergeCell ref="A1:D1"/>
    <mergeCell ref="E1:G1"/>
    <mergeCell ref="A2:D2"/>
    <mergeCell ref="E2:G2"/>
    <mergeCell ref="A3:D3"/>
    <mergeCell ref="E3:G3"/>
    <mergeCell ref="A4:D4"/>
    <mergeCell ref="E4:G4"/>
    <mergeCell ref="A5:A6"/>
    <mergeCell ref="B5:B6"/>
    <mergeCell ref="C5:C6"/>
    <mergeCell ref="D5:E5"/>
    <mergeCell ref="F5:F6"/>
    <mergeCell ref="G5:G6"/>
  </mergeCells>
  <phoneticPr fontId="5" type="noConversion"/>
  <pageMargins left="0.46" right="0.16" top="0.63" bottom="0.66" header="0.51" footer="0.5"/>
  <pageSetup paperSize="9" scale="74" fitToWidth="0" fitToHeight="0"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5">
    <tabColor rgb="FF00B0F0"/>
  </sheetPr>
  <dimension ref="A1:G46"/>
  <sheetViews>
    <sheetView view="pageBreakPreview" zoomScale="89" zoomScaleSheetLayoutView="89" workbookViewId="0">
      <pane xSplit="1" ySplit="8" topLeftCell="B9" activePane="bottomRight" state="frozen"/>
      <selection activeCell="G33" sqref="G33"/>
      <selection pane="topRight" activeCell="G33" sqref="G33"/>
      <selection pane="bottomLeft" activeCell="G33" sqref="G33"/>
      <selection pane="bottomRight" activeCell="G17" sqref="G17"/>
    </sheetView>
  </sheetViews>
  <sheetFormatPr defaultRowHeight="12.75"/>
  <cols>
    <col min="1" max="1" width="30.85546875" style="574" customWidth="1"/>
    <col min="2" max="3" width="11.7109375" style="574" customWidth="1"/>
    <col min="4" max="4" width="9.28515625" style="574" customWidth="1"/>
    <col min="5" max="5" width="14" style="574" customWidth="1"/>
    <col min="6" max="6" width="11.7109375" style="574" customWidth="1"/>
    <col min="7" max="7" width="28.5703125" style="574" customWidth="1"/>
    <col min="8" max="8" width="4.7109375" style="574" customWidth="1"/>
    <col min="9" max="16384" width="9.140625" style="574"/>
  </cols>
  <sheetData>
    <row r="1" spans="1:7" s="340" customFormat="1" ht="19.149999999999999" customHeight="1">
      <c r="A1" s="978" t="s">
        <v>1925</v>
      </c>
      <c r="B1" s="978"/>
      <c r="C1" s="978"/>
      <c r="D1" s="978"/>
      <c r="E1" s="979" t="s">
        <v>1038</v>
      </c>
      <c r="F1" s="979"/>
      <c r="G1" s="979"/>
    </row>
    <row r="2" spans="1:7" s="340" customFormat="1" ht="19.149999999999999" customHeight="1">
      <c r="A2" s="980" t="s">
        <v>1926</v>
      </c>
      <c r="B2" s="980"/>
      <c r="C2" s="980"/>
      <c r="D2" s="980"/>
      <c r="E2" s="981" t="s">
        <v>1886</v>
      </c>
      <c r="F2" s="981"/>
      <c r="G2" s="981"/>
    </row>
    <row r="3" spans="1:7" s="340" customFormat="1" ht="19.149999999999999" customHeight="1">
      <c r="A3" s="980" t="s">
        <v>1887</v>
      </c>
      <c r="B3" s="980"/>
      <c r="C3" s="980"/>
      <c r="D3" s="980"/>
      <c r="E3" s="981" t="s">
        <v>1927</v>
      </c>
      <c r="F3" s="981"/>
      <c r="G3" s="981"/>
    </row>
    <row r="4" spans="1:7" s="340" customFormat="1" ht="14.45" customHeight="1">
      <c r="A4" s="974" t="s">
        <v>194</v>
      </c>
      <c r="B4" s="974"/>
      <c r="C4" s="974"/>
      <c r="D4" s="974"/>
      <c r="E4" s="975" t="s">
        <v>855</v>
      </c>
      <c r="F4" s="975"/>
      <c r="G4" s="975"/>
    </row>
    <row r="5" spans="1:7" s="340" customFormat="1" ht="19.149999999999999" customHeight="1">
      <c r="A5" s="976" t="s">
        <v>624</v>
      </c>
      <c r="B5" s="977" t="s">
        <v>1889</v>
      </c>
      <c r="C5" s="977" t="s">
        <v>1890</v>
      </c>
      <c r="D5" s="976" t="s">
        <v>2743</v>
      </c>
      <c r="E5" s="976"/>
      <c r="F5" s="977" t="s">
        <v>2742</v>
      </c>
      <c r="G5" s="977" t="s">
        <v>65</v>
      </c>
    </row>
    <row r="6" spans="1:7" s="340" customFormat="1" ht="48" customHeight="1">
      <c r="A6" s="976"/>
      <c r="B6" s="977"/>
      <c r="C6" s="977"/>
      <c r="D6" s="836" t="s">
        <v>880</v>
      </c>
      <c r="E6" s="836" t="s">
        <v>2741</v>
      </c>
      <c r="F6" s="977"/>
      <c r="G6" s="977"/>
    </row>
    <row r="7" spans="1:7" s="340" customFormat="1" ht="20.25" customHeight="1">
      <c r="A7" s="835" t="s">
        <v>844</v>
      </c>
      <c r="B7" s="835" t="s">
        <v>285</v>
      </c>
      <c r="C7" s="835" t="s">
        <v>433</v>
      </c>
      <c r="D7" s="835" t="s">
        <v>761</v>
      </c>
      <c r="E7" s="835" t="s">
        <v>1278</v>
      </c>
      <c r="F7" s="835" t="s">
        <v>799</v>
      </c>
      <c r="G7" s="835" t="s">
        <v>1279</v>
      </c>
    </row>
    <row r="8" spans="1:7" s="340" customFormat="1" ht="19.149999999999999" customHeight="1">
      <c r="A8" s="392" t="s">
        <v>663</v>
      </c>
      <c r="B8" s="391">
        <v>151082.77930282001</v>
      </c>
      <c r="C8" s="391">
        <v>169383.34240281</v>
      </c>
      <c r="D8" s="391">
        <v>145741.72145727999</v>
      </c>
      <c r="E8" s="391">
        <v>8889.4709283400007</v>
      </c>
      <c r="F8" s="391">
        <v>8298.2463669999997</v>
      </c>
      <c r="G8" s="393" t="s">
        <v>664</v>
      </c>
    </row>
    <row r="9" spans="1:7" s="340" customFormat="1" ht="22.5">
      <c r="A9" s="355" t="s">
        <v>1891</v>
      </c>
      <c r="B9" s="356">
        <v>71601.941596000004</v>
      </c>
      <c r="C9" s="356">
        <v>78850.890424009995</v>
      </c>
      <c r="D9" s="356">
        <v>80295.975886939996</v>
      </c>
      <c r="E9" s="356">
        <v>4522.6120299499999</v>
      </c>
      <c r="F9" s="356">
        <v>4574.6022738000001</v>
      </c>
      <c r="G9" s="355" t="s">
        <v>1892</v>
      </c>
    </row>
    <row r="10" spans="1:7" s="340" customFormat="1" ht="12">
      <c r="A10" s="357" t="s">
        <v>1893</v>
      </c>
      <c r="B10" s="358">
        <v>20899.258468569999</v>
      </c>
      <c r="C10" s="359">
        <v>23237.491317249998</v>
      </c>
      <c r="D10" s="359">
        <v>22208.180748369999</v>
      </c>
      <c r="E10" s="359">
        <v>2066.8906413999998</v>
      </c>
      <c r="F10" s="359">
        <v>1940.73867808</v>
      </c>
      <c r="G10" s="360" t="s">
        <v>1083</v>
      </c>
    </row>
    <row r="11" spans="1:7" s="340" customFormat="1" ht="12">
      <c r="A11" s="357" t="s">
        <v>1894</v>
      </c>
      <c r="B11" s="358">
        <v>15464.16551492</v>
      </c>
      <c r="C11" s="359">
        <v>16967.749256589999</v>
      </c>
      <c r="D11" s="359">
        <v>17360.04537475</v>
      </c>
      <c r="E11" s="359">
        <v>1511.3203294499999</v>
      </c>
      <c r="F11" s="359">
        <v>1403.3188225700001</v>
      </c>
      <c r="G11" s="360" t="s">
        <v>988</v>
      </c>
    </row>
    <row r="12" spans="1:7" s="340" customFormat="1" ht="12">
      <c r="A12" s="357" t="s">
        <v>1895</v>
      </c>
      <c r="B12" s="358">
        <v>3616.3637794400001</v>
      </c>
      <c r="C12" s="359">
        <v>5728.6312687199998</v>
      </c>
      <c r="D12" s="359">
        <v>6220.82596491</v>
      </c>
      <c r="E12" s="359">
        <v>305.12665915000002</v>
      </c>
      <c r="F12" s="359">
        <v>226.32062178999999</v>
      </c>
      <c r="G12" s="360" t="s">
        <v>966</v>
      </c>
    </row>
    <row r="13" spans="1:7" s="340" customFormat="1" ht="12">
      <c r="A13" s="361" t="s">
        <v>1896</v>
      </c>
      <c r="B13" s="356">
        <v>1961.9747612399999</v>
      </c>
      <c r="C13" s="356">
        <v>2791.60992055</v>
      </c>
      <c r="D13" s="356">
        <v>3998.4209197599998</v>
      </c>
      <c r="E13" s="356">
        <v>163.41529410999999</v>
      </c>
      <c r="F13" s="356">
        <v>138.92909915999999</v>
      </c>
      <c r="G13" s="361" t="s">
        <v>22</v>
      </c>
    </row>
    <row r="14" spans="1:7" s="340" customFormat="1" ht="22.5">
      <c r="A14" s="361" t="s">
        <v>1897</v>
      </c>
      <c r="B14" s="356">
        <v>1474.9272455800001</v>
      </c>
      <c r="C14" s="356">
        <v>5825.68005825</v>
      </c>
      <c r="D14" s="356">
        <v>3029.1791505800002</v>
      </c>
      <c r="E14" s="356">
        <v>278.98460427999999</v>
      </c>
      <c r="F14" s="356">
        <v>57.630994039999997</v>
      </c>
      <c r="G14" s="361" t="s">
        <v>791</v>
      </c>
    </row>
    <row r="15" spans="1:7" s="340" customFormat="1" ht="12">
      <c r="A15" s="361" t="s">
        <v>585</v>
      </c>
      <c r="B15" s="356">
        <v>76043.935700000002</v>
      </c>
      <c r="C15" s="356">
        <v>81915.161999999997</v>
      </c>
      <c r="D15" s="356">
        <v>58418.145499999999</v>
      </c>
      <c r="E15" s="356">
        <v>3924.4589999999998</v>
      </c>
      <c r="F15" s="356">
        <v>3527.0839999999998</v>
      </c>
      <c r="G15" s="361" t="s">
        <v>1898</v>
      </c>
    </row>
    <row r="16" spans="1:7" s="340" customFormat="1" ht="12">
      <c r="A16" s="392" t="s">
        <v>165</v>
      </c>
      <c r="B16" s="391">
        <v>145772.04900483001</v>
      </c>
      <c r="C16" s="391">
        <v>171956.19108983001</v>
      </c>
      <c r="D16" s="391">
        <v>147257.75945531001</v>
      </c>
      <c r="E16" s="391">
        <v>6072.8365425700003</v>
      </c>
      <c r="F16" s="391">
        <v>6443.4356404099999</v>
      </c>
      <c r="G16" s="393" t="s">
        <v>770</v>
      </c>
    </row>
    <row r="17" spans="1:7" s="340" customFormat="1" ht="22.5">
      <c r="A17" s="362" t="s">
        <v>1899</v>
      </c>
      <c r="B17" s="363">
        <v>4565.3573079600001</v>
      </c>
      <c r="C17" s="359">
        <v>5470.2907055799997</v>
      </c>
      <c r="D17" s="359">
        <v>5319.23260381</v>
      </c>
      <c r="E17" s="359">
        <v>227.15070548</v>
      </c>
      <c r="F17" s="359">
        <v>231.41114848000001</v>
      </c>
      <c r="G17" s="360" t="s">
        <v>203</v>
      </c>
    </row>
    <row r="18" spans="1:7" s="340" customFormat="1" ht="12">
      <c r="A18" s="362" t="s">
        <v>136</v>
      </c>
      <c r="B18" s="363">
        <v>112.88998113</v>
      </c>
      <c r="C18" s="359">
        <v>476.90599533</v>
      </c>
      <c r="D18" s="359">
        <v>169.02582945</v>
      </c>
      <c r="E18" s="359">
        <v>2.2666100299999998</v>
      </c>
      <c r="F18" s="359">
        <v>2.93044679</v>
      </c>
      <c r="G18" s="360" t="s">
        <v>69</v>
      </c>
    </row>
    <row r="19" spans="1:7" s="340" customFormat="1" ht="45">
      <c r="A19" s="362" t="s">
        <v>1900</v>
      </c>
      <c r="B19" s="363">
        <v>5212.7441135899999</v>
      </c>
      <c r="C19" s="359">
        <v>5814.5150115200004</v>
      </c>
      <c r="D19" s="359">
        <v>6057.9812973300004</v>
      </c>
      <c r="E19" s="359">
        <v>205.50693440000001</v>
      </c>
      <c r="F19" s="359">
        <v>236.96408289999999</v>
      </c>
      <c r="G19" s="360" t="s">
        <v>432</v>
      </c>
    </row>
    <row r="20" spans="1:7" s="340" customFormat="1" ht="12">
      <c r="A20" s="362" t="s">
        <v>66</v>
      </c>
      <c r="B20" s="363">
        <v>49501.36056311</v>
      </c>
      <c r="C20" s="359">
        <v>54759.208507399999</v>
      </c>
      <c r="D20" s="359">
        <v>53331.999996339997</v>
      </c>
      <c r="E20" s="359">
        <v>1854.22380997</v>
      </c>
      <c r="F20" s="359">
        <v>1818.5676785200001</v>
      </c>
      <c r="G20" s="360" t="s">
        <v>67</v>
      </c>
    </row>
    <row r="21" spans="1:7" s="340" customFormat="1" ht="12">
      <c r="A21" s="362" t="s">
        <v>466</v>
      </c>
      <c r="B21" s="363">
        <v>22174.074593130001</v>
      </c>
      <c r="C21" s="359">
        <v>23111.97774233</v>
      </c>
      <c r="D21" s="359">
        <v>22776.290909020001</v>
      </c>
      <c r="E21" s="359">
        <v>3309.4691498100001</v>
      </c>
      <c r="F21" s="359">
        <v>3765.2485735400001</v>
      </c>
      <c r="G21" s="360" t="s">
        <v>467</v>
      </c>
    </row>
    <row r="22" spans="1:7" s="340" customFormat="1" ht="22.5">
      <c r="A22" s="362" t="s">
        <v>1901</v>
      </c>
      <c r="B22" s="363">
        <v>4595.8983980599996</v>
      </c>
      <c r="C22" s="359">
        <v>4799.7062175700003</v>
      </c>
      <c r="D22" s="359">
        <v>5118.7807775399997</v>
      </c>
      <c r="E22" s="359">
        <v>90.084368780000005</v>
      </c>
      <c r="F22" s="359">
        <v>86.379868560000006</v>
      </c>
      <c r="G22" s="360" t="s">
        <v>46</v>
      </c>
    </row>
    <row r="23" spans="1:7" s="340" customFormat="1" ht="22.5">
      <c r="A23" s="362" t="s">
        <v>85</v>
      </c>
      <c r="B23" s="363">
        <v>26196.574276799998</v>
      </c>
      <c r="C23" s="359">
        <v>34877.510996739999</v>
      </c>
      <c r="D23" s="359">
        <v>15884.207342019999</v>
      </c>
      <c r="E23" s="359">
        <v>24.727758000000001</v>
      </c>
      <c r="F23" s="359">
        <v>19.982713</v>
      </c>
      <c r="G23" s="360" t="s">
        <v>722</v>
      </c>
    </row>
    <row r="24" spans="1:7" s="340" customFormat="1" ht="22.5">
      <c r="A24" s="362" t="s">
        <v>634</v>
      </c>
      <c r="B24" s="363">
        <v>8337.1637397899995</v>
      </c>
      <c r="C24" s="359">
        <v>9551.6692427599992</v>
      </c>
      <c r="D24" s="359">
        <v>9715.8091585300008</v>
      </c>
      <c r="E24" s="359">
        <v>190.93033763</v>
      </c>
      <c r="F24" s="359">
        <v>193.55405346000001</v>
      </c>
      <c r="G24" s="360" t="s">
        <v>736</v>
      </c>
    </row>
    <row r="25" spans="1:7" s="340" customFormat="1" ht="22.5">
      <c r="A25" s="362" t="s">
        <v>1902</v>
      </c>
      <c r="B25" s="363">
        <v>3762.2294105300002</v>
      </c>
      <c r="C25" s="359">
        <v>2756.9180080000001</v>
      </c>
      <c r="D25" s="359">
        <v>3554.8793211500001</v>
      </c>
      <c r="E25" s="359">
        <v>3.4717150000000001</v>
      </c>
      <c r="F25" s="364" t="s">
        <v>804</v>
      </c>
      <c r="G25" s="360" t="s">
        <v>539</v>
      </c>
    </row>
    <row r="26" spans="1:7" s="340" customFormat="1" ht="56.25">
      <c r="A26" s="362" t="s">
        <v>1098</v>
      </c>
      <c r="B26" s="363">
        <v>5502.3020737500001</v>
      </c>
      <c r="C26" s="359">
        <v>8391.0601406599999</v>
      </c>
      <c r="D26" s="359">
        <v>9261.8115574000003</v>
      </c>
      <c r="E26" s="359">
        <v>46.489572870000003</v>
      </c>
      <c r="F26" s="359">
        <v>51.835348689999996</v>
      </c>
      <c r="G26" s="360" t="s">
        <v>1903</v>
      </c>
    </row>
    <row r="27" spans="1:7" s="340" customFormat="1" ht="33.75">
      <c r="A27" s="362" t="s">
        <v>1904</v>
      </c>
      <c r="B27" s="363">
        <v>407.85676991999998</v>
      </c>
      <c r="C27" s="359">
        <v>615.39208998000004</v>
      </c>
      <c r="D27" s="359">
        <v>771.95786413999997</v>
      </c>
      <c r="E27" s="359">
        <v>13.82035909</v>
      </c>
      <c r="F27" s="359">
        <v>14.62192041</v>
      </c>
      <c r="G27" s="360" t="s">
        <v>1905</v>
      </c>
    </row>
    <row r="28" spans="1:7" s="340" customFormat="1" ht="12">
      <c r="A28" s="362" t="s">
        <v>336</v>
      </c>
      <c r="B28" s="363">
        <v>9180.3835564100009</v>
      </c>
      <c r="C28" s="359">
        <v>9917.5301401100005</v>
      </c>
      <c r="D28" s="359">
        <v>8465.0907265400001</v>
      </c>
      <c r="E28" s="359">
        <v>3.9281617899999999</v>
      </c>
      <c r="F28" s="359">
        <v>1.6038611700000001</v>
      </c>
      <c r="G28" s="360" t="s">
        <v>1906</v>
      </c>
    </row>
    <row r="29" spans="1:7" s="340" customFormat="1" ht="12">
      <c r="A29" s="362" t="s">
        <v>921</v>
      </c>
      <c r="B29" s="363">
        <v>4613.1134361699997</v>
      </c>
      <c r="C29" s="359">
        <v>9506.1447045000004</v>
      </c>
      <c r="D29" s="359">
        <v>6391.1256577599997</v>
      </c>
      <c r="E29" s="359">
        <v>10.100059720000001</v>
      </c>
      <c r="F29" s="359">
        <v>9.6759448900000002</v>
      </c>
      <c r="G29" s="360" t="s">
        <v>1907</v>
      </c>
    </row>
    <row r="30" spans="1:7" s="340" customFormat="1" ht="12">
      <c r="A30" s="362" t="s">
        <v>1908</v>
      </c>
      <c r="B30" s="363">
        <v>1.3313844800000001</v>
      </c>
      <c r="C30" s="359">
        <v>1.64578735</v>
      </c>
      <c r="D30" s="359">
        <v>1.7149142799999999</v>
      </c>
      <c r="E30" s="364" t="s">
        <v>804</v>
      </c>
      <c r="F30" s="364" t="s">
        <v>804</v>
      </c>
      <c r="G30" s="360" t="s">
        <v>1909</v>
      </c>
    </row>
    <row r="31" spans="1:7" s="340" customFormat="1" ht="12">
      <c r="A31" s="362" t="s">
        <v>830</v>
      </c>
      <c r="B31" s="363">
        <v>1608.7693999999999</v>
      </c>
      <c r="C31" s="359">
        <v>1905.7157999999999</v>
      </c>
      <c r="D31" s="359">
        <v>437.85149999999999</v>
      </c>
      <c r="E31" s="359">
        <v>90.667000000000002</v>
      </c>
      <c r="F31" s="359">
        <v>10.66</v>
      </c>
      <c r="G31" s="360" t="s">
        <v>1910</v>
      </c>
    </row>
    <row r="32" spans="1:7" s="340" customFormat="1" ht="21">
      <c r="A32" s="392" t="s">
        <v>1092</v>
      </c>
      <c r="B32" s="391">
        <v>619.93623200000002</v>
      </c>
      <c r="C32" s="391">
        <v>944.50179300000002</v>
      </c>
      <c r="D32" s="391">
        <v>4541.22426</v>
      </c>
      <c r="E32" s="391">
        <v>-7.6826749999999997</v>
      </c>
      <c r="F32" s="391">
        <v>-10.705019999999999</v>
      </c>
      <c r="G32" s="393" t="s">
        <v>904</v>
      </c>
    </row>
    <row r="33" spans="1:7" s="340" customFormat="1" ht="12">
      <c r="A33" s="361" t="s">
        <v>1911</v>
      </c>
      <c r="B33" s="356">
        <v>765.03907300000003</v>
      </c>
      <c r="C33" s="356">
        <v>1128.370478</v>
      </c>
      <c r="D33" s="356">
        <v>4751.7402099999999</v>
      </c>
      <c r="E33" s="356">
        <v>0</v>
      </c>
      <c r="F33" s="356">
        <v>0</v>
      </c>
      <c r="G33" s="361" t="s">
        <v>1912</v>
      </c>
    </row>
    <row r="34" spans="1:7" s="340" customFormat="1" ht="12">
      <c r="A34" s="361" t="s">
        <v>1913</v>
      </c>
      <c r="B34" s="356">
        <v>145.10284100000001</v>
      </c>
      <c r="C34" s="356">
        <v>183.868685</v>
      </c>
      <c r="D34" s="356">
        <v>210.51595</v>
      </c>
      <c r="E34" s="356">
        <v>7.6826749999999997</v>
      </c>
      <c r="F34" s="356">
        <v>10.705019999999999</v>
      </c>
      <c r="G34" s="361" t="s">
        <v>1914</v>
      </c>
    </row>
    <row r="35" spans="1:7" s="340" customFormat="1" ht="31.5">
      <c r="A35" s="392" t="s">
        <v>1130</v>
      </c>
      <c r="B35" s="391">
        <v>1313.146434</v>
      </c>
      <c r="C35" s="391">
        <v>1195.30004504</v>
      </c>
      <c r="D35" s="391">
        <v>566.30052899999998</v>
      </c>
      <c r="E35" s="391">
        <v>-0.20288300000000001</v>
      </c>
      <c r="F35" s="391">
        <v>-9.2831729999999997</v>
      </c>
      <c r="G35" s="393" t="s">
        <v>1090</v>
      </c>
    </row>
    <row r="36" spans="1:7" s="340" customFormat="1" ht="22.5">
      <c r="A36" s="361" t="s">
        <v>1917</v>
      </c>
      <c r="B36" s="356">
        <v>1358.2670000000001</v>
      </c>
      <c r="C36" s="356">
        <v>1208.13848704</v>
      </c>
      <c r="D36" s="356">
        <v>581.23388</v>
      </c>
      <c r="E36" s="356">
        <v>0</v>
      </c>
      <c r="F36" s="356">
        <v>0</v>
      </c>
      <c r="G36" s="361" t="s">
        <v>1918</v>
      </c>
    </row>
    <row r="37" spans="1:7" s="340" customFormat="1" ht="22.5">
      <c r="A37" s="361" t="s">
        <v>1915</v>
      </c>
      <c r="B37" s="356">
        <v>45.120565999999997</v>
      </c>
      <c r="C37" s="356">
        <v>12.838442000000001</v>
      </c>
      <c r="D37" s="356">
        <v>14.933351</v>
      </c>
      <c r="E37" s="356">
        <v>0.20288300000000001</v>
      </c>
      <c r="F37" s="356">
        <v>9.2831729999999997</v>
      </c>
      <c r="G37" s="361" t="s">
        <v>1916</v>
      </c>
    </row>
    <row r="38" spans="1:7" s="340" customFormat="1" ht="21">
      <c r="A38" s="392" t="s">
        <v>1257</v>
      </c>
      <c r="B38" s="391">
        <v>3377.6476319899998</v>
      </c>
      <c r="C38" s="391">
        <v>-4712.6505250600003</v>
      </c>
      <c r="D38" s="391">
        <v>-6623.5627870300004</v>
      </c>
      <c r="E38" s="391">
        <v>2824.5199437699998</v>
      </c>
      <c r="F38" s="391">
        <v>1874.79891959</v>
      </c>
      <c r="G38" s="393" t="s">
        <v>1093</v>
      </c>
    </row>
    <row r="39" spans="1:7" s="340" customFormat="1" ht="31.5">
      <c r="A39" s="392" t="s">
        <v>906</v>
      </c>
      <c r="B39" s="391">
        <v>-3377.6476319899998</v>
      </c>
      <c r="C39" s="391">
        <v>4712.6505250600003</v>
      </c>
      <c r="D39" s="391">
        <v>6623.5627870300004</v>
      </c>
      <c r="E39" s="391">
        <v>-2824.5199437699998</v>
      </c>
      <c r="F39" s="391">
        <v>-1874.79891959</v>
      </c>
      <c r="G39" s="393" t="s">
        <v>3082</v>
      </c>
    </row>
    <row r="40" spans="1:7" s="340" customFormat="1" ht="12">
      <c r="A40" s="365" t="s">
        <v>768</v>
      </c>
      <c r="B40" s="366">
        <v>-3377.6476319899998</v>
      </c>
      <c r="C40" s="366">
        <v>4712.6505250600003</v>
      </c>
      <c r="D40" s="366">
        <v>6623.5627870300004</v>
      </c>
      <c r="E40" s="366">
        <v>-2824.5199437699998</v>
      </c>
      <c r="F40" s="366">
        <v>-1874.79891959</v>
      </c>
      <c r="G40" s="367" t="s">
        <v>1919</v>
      </c>
    </row>
    <row r="41" spans="1:7" s="340" customFormat="1" ht="12">
      <c r="A41" s="357" t="s">
        <v>1920</v>
      </c>
      <c r="B41" s="359">
        <v>-1797.4216479900001</v>
      </c>
      <c r="C41" s="359">
        <v>9011.0691090599994</v>
      </c>
      <c r="D41" s="359">
        <v>8635.1517710299995</v>
      </c>
      <c r="E41" s="359">
        <v>-2824.5199437699998</v>
      </c>
      <c r="F41" s="359">
        <v>-1874.79891959</v>
      </c>
      <c r="G41" s="368" t="s">
        <v>1921</v>
      </c>
    </row>
    <row r="42" spans="1:7" s="340" customFormat="1" ht="12">
      <c r="A42" s="357" t="s">
        <v>1922</v>
      </c>
      <c r="B42" s="359">
        <v>1580.2259839999999</v>
      </c>
      <c r="C42" s="359">
        <v>4298.418584</v>
      </c>
      <c r="D42" s="359">
        <v>2011.588984</v>
      </c>
      <c r="E42" s="364" t="s">
        <v>804</v>
      </c>
      <c r="F42" s="364" t="s">
        <v>804</v>
      </c>
      <c r="G42" s="360" t="s">
        <v>1923</v>
      </c>
    </row>
    <row r="43" spans="1:7" s="340" customFormat="1" ht="12">
      <c r="A43" s="365" t="s">
        <v>354</v>
      </c>
      <c r="B43" s="369" t="s">
        <v>804</v>
      </c>
      <c r="C43" s="369" t="s">
        <v>804</v>
      </c>
      <c r="D43" s="369" t="s">
        <v>804</v>
      </c>
      <c r="E43" s="369" t="s">
        <v>804</v>
      </c>
      <c r="F43" s="369" t="s">
        <v>804</v>
      </c>
      <c r="G43" s="367" t="s">
        <v>1924</v>
      </c>
    </row>
    <row r="44" spans="1:7" s="340" customFormat="1" ht="12">
      <c r="A44" s="357" t="s">
        <v>1920</v>
      </c>
      <c r="B44" s="364" t="s">
        <v>804</v>
      </c>
      <c r="C44" s="364" t="s">
        <v>804</v>
      </c>
      <c r="D44" s="364" t="s">
        <v>804</v>
      </c>
      <c r="E44" s="364" t="s">
        <v>804</v>
      </c>
      <c r="F44" s="364" t="s">
        <v>804</v>
      </c>
      <c r="G44" s="360" t="s">
        <v>1921</v>
      </c>
    </row>
    <row r="45" spans="1:7" s="340" customFormat="1" ht="12">
      <c r="A45" s="370" t="s">
        <v>1922</v>
      </c>
      <c r="B45" s="371" t="s">
        <v>804</v>
      </c>
      <c r="C45" s="372" t="s">
        <v>804</v>
      </c>
      <c r="D45" s="372" t="s">
        <v>804</v>
      </c>
      <c r="E45" s="372" t="s">
        <v>804</v>
      </c>
      <c r="F45" s="372" t="s">
        <v>804</v>
      </c>
      <c r="G45" s="373" t="s">
        <v>1923</v>
      </c>
    </row>
    <row r="46" spans="1:7" s="340" customFormat="1" ht="12"/>
  </sheetData>
  <mergeCells count="14">
    <mergeCell ref="A1:D1"/>
    <mergeCell ref="E1:G1"/>
    <mergeCell ref="A2:D2"/>
    <mergeCell ref="E2:G2"/>
    <mergeCell ref="A3:D3"/>
    <mergeCell ref="E3:G3"/>
    <mergeCell ref="A4:D4"/>
    <mergeCell ref="E4:G4"/>
    <mergeCell ref="A5:A6"/>
    <mergeCell ref="B5:B6"/>
    <mergeCell ref="C5:C6"/>
    <mergeCell ref="D5:E5"/>
    <mergeCell ref="F5:F6"/>
    <mergeCell ref="G5:G6"/>
  </mergeCells>
  <phoneticPr fontId="5" type="noConversion"/>
  <pageMargins left="0.68" right="0.18" top="0.25" bottom="0.51" header="0.5" footer="0.5"/>
  <pageSetup paperSize="9" scale="74"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6">
    <tabColor rgb="FF00B0F0"/>
  </sheetPr>
  <dimension ref="A1:G46"/>
  <sheetViews>
    <sheetView view="pageBreakPreview" zoomScale="82" zoomScaleSheetLayoutView="82" workbookViewId="0">
      <selection activeCell="G14" sqref="G14"/>
    </sheetView>
  </sheetViews>
  <sheetFormatPr defaultRowHeight="12.75"/>
  <cols>
    <col min="1" max="1" width="27.85546875" style="574" customWidth="1"/>
    <col min="2" max="3" width="11.7109375" style="574" customWidth="1"/>
    <col min="4" max="4" width="9.28515625" style="574" customWidth="1"/>
    <col min="5" max="5" width="14" style="574" customWidth="1"/>
    <col min="6" max="6" width="11.7109375" style="574" customWidth="1"/>
    <col min="7" max="7" width="29.85546875" style="574" customWidth="1"/>
    <col min="8" max="8" width="4.7109375" style="574" customWidth="1"/>
    <col min="9" max="16384" width="9.140625" style="574"/>
  </cols>
  <sheetData>
    <row r="1" spans="1:7" s="340" customFormat="1" ht="19.149999999999999" customHeight="1">
      <c r="A1" s="978" t="s">
        <v>1928</v>
      </c>
      <c r="B1" s="978"/>
      <c r="C1" s="978"/>
      <c r="D1" s="978"/>
      <c r="E1" s="979" t="s">
        <v>1039</v>
      </c>
      <c r="F1" s="979"/>
      <c r="G1" s="979"/>
    </row>
    <row r="2" spans="1:7" s="340" customFormat="1" ht="19.149999999999999" customHeight="1">
      <c r="A2" s="980" t="s">
        <v>1929</v>
      </c>
      <c r="B2" s="980"/>
      <c r="C2" s="980"/>
      <c r="D2" s="980"/>
      <c r="E2" s="981" t="s">
        <v>1886</v>
      </c>
      <c r="F2" s="981"/>
      <c r="G2" s="981"/>
    </row>
    <row r="3" spans="1:7" s="340" customFormat="1" ht="19.149999999999999" customHeight="1">
      <c r="A3" s="980" t="s">
        <v>1887</v>
      </c>
      <c r="B3" s="980"/>
      <c r="C3" s="980"/>
      <c r="D3" s="980"/>
      <c r="E3" s="981" t="s">
        <v>1930</v>
      </c>
      <c r="F3" s="981"/>
      <c r="G3" s="981"/>
    </row>
    <row r="4" spans="1:7" s="340" customFormat="1" ht="14.45" customHeight="1">
      <c r="A4" s="974" t="s">
        <v>194</v>
      </c>
      <c r="B4" s="974"/>
      <c r="C4" s="974"/>
      <c r="D4" s="974"/>
      <c r="E4" s="975" t="s">
        <v>855</v>
      </c>
      <c r="F4" s="975"/>
      <c r="G4" s="975"/>
    </row>
    <row r="5" spans="1:7" s="340" customFormat="1" ht="19.149999999999999" customHeight="1">
      <c r="A5" s="976" t="s">
        <v>624</v>
      </c>
      <c r="B5" s="977" t="s">
        <v>1889</v>
      </c>
      <c r="C5" s="977" t="s">
        <v>1890</v>
      </c>
      <c r="D5" s="976" t="s">
        <v>2743</v>
      </c>
      <c r="E5" s="976"/>
      <c r="F5" s="977" t="s">
        <v>2742</v>
      </c>
      <c r="G5" s="977" t="s">
        <v>65</v>
      </c>
    </row>
    <row r="6" spans="1:7" s="340" customFormat="1" ht="48" customHeight="1">
      <c r="A6" s="976"/>
      <c r="B6" s="977"/>
      <c r="C6" s="977"/>
      <c r="D6" s="836" t="s">
        <v>880</v>
      </c>
      <c r="E6" s="836" t="s">
        <v>2741</v>
      </c>
      <c r="F6" s="977"/>
      <c r="G6" s="977"/>
    </row>
    <row r="7" spans="1:7" s="340" customFormat="1" ht="20.25" customHeight="1">
      <c r="A7" s="835" t="s">
        <v>844</v>
      </c>
      <c r="B7" s="835" t="s">
        <v>285</v>
      </c>
      <c r="C7" s="835" t="s">
        <v>433</v>
      </c>
      <c r="D7" s="835" t="s">
        <v>761</v>
      </c>
      <c r="E7" s="835" t="s">
        <v>1278</v>
      </c>
      <c r="F7" s="835" t="s">
        <v>799</v>
      </c>
      <c r="G7" s="835" t="s">
        <v>1279</v>
      </c>
    </row>
    <row r="8" spans="1:7" s="340" customFormat="1" ht="19.149999999999999" customHeight="1">
      <c r="A8" s="392" t="s">
        <v>663</v>
      </c>
      <c r="B8" s="391">
        <v>293846.20099998999</v>
      </c>
      <c r="C8" s="391">
        <v>358687.94801548001</v>
      </c>
      <c r="D8" s="391">
        <v>324896.25137607002</v>
      </c>
      <c r="E8" s="391">
        <v>23487.567791230002</v>
      </c>
      <c r="F8" s="391">
        <v>25452.89074694</v>
      </c>
      <c r="G8" s="393" t="s">
        <v>664</v>
      </c>
    </row>
    <row r="9" spans="1:7" s="340" customFormat="1" ht="22.5">
      <c r="A9" s="355" t="s">
        <v>1891</v>
      </c>
      <c r="B9" s="356">
        <v>86706.481690949993</v>
      </c>
      <c r="C9" s="356">
        <v>113339.81016135</v>
      </c>
      <c r="D9" s="356">
        <v>126340.91663663001</v>
      </c>
      <c r="E9" s="356">
        <v>10067.047914369999</v>
      </c>
      <c r="F9" s="356">
        <v>8744.7044278899994</v>
      </c>
      <c r="G9" s="355" t="s">
        <v>1892</v>
      </c>
    </row>
    <row r="10" spans="1:7" s="340" customFormat="1" ht="12">
      <c r="A10" s="357" t="s">
        <v>1893</v>
      </c>
      <c r="B10" s="358">
        <v>19201.523594130002</v>
      </c>
      <c r="C10" s="359">
        <v>20570.264705940001</v>
      </c>
      <c r="D10" s="359">
        <v>24567.465343039999</v>
      </c>
      <c r="E10" s="359">
        <v>1771.31652811</v>
      </c>
      <c r="F10" s="359">
        <v>2051.3484387499998</v>
      </c>
      <c r="G10" s="360" t="s">
        <v>1083</v>
      </c>
    </row>
    <row r="11" spans="1:7" s="340" customFormat="1" ht="12">
      <c r="A11" s="357" t="s">
        <v>1894</v>
      </c>
      <c r="B11" s="358">
        <v>14032.363468310001</v>
      </c>
      <c r="C11" s="359">
        <v>15248.064765810001</v>
      </c>
      <c r="D11" s="359">
        <v>16836.828516680001</v>
      </c>
      <c r="E11" s="359">
        <v>1190.8940909600001</v>
      </c>
      <c r="F11" s="359">
        <v>1366.4423239800001</v>
      </c>
      <c r="G11" s="360" t="s">
        <v>988</v>
      </c>
    </row>
    <row r="12" spans="1:7" s="340" customFormat="1" ht="12">
      <c r="A12" s="357" t="s">
        <v>1895</v>
      </c>
      <c r="B12" s="358">
        <v>34696.193054379997</v>
      </c>
      <c r="C12" s="359">
        <v>57739.279257920003</v>
      </c>
      <c r="D12" s="359">
        <v>57062.749964900002</v>
      </c>
      <c r="E12" s="359">
        <v>6039.0564231199996</v>
      </c>
      <c r="F12" s="359">
        <v>4548.7802396699999</v>
      </c>
      <c r="G12" s="360" t="s">
        <v>966</v>
      </c>
    </row>
    <row r="13" spans="1:7" s="340" customFormat="1" ht="12">
      <c r="A13" s="361" t="s">
        <v>1896</v>
      </c>
      <c r="B13" s="356">
        <v>2043.39213105</v>
      </c>
      <c r="C13" s="356">
        <v>2907.31404195</v>
      </c>
      <c r="D13" s="356">
        <v>3665.7902263699998</v>
      </c>
      <c r="E13" s="356">
        <v>262.78512487</v>
      </c>
      <c r="F13" s="356">
        <v>216.79038917</v>
      </c>
      <c r="G13" s="361" t="s">
        <v>22</v>
      </c>
    </row>
    <row r="14" spans="1:7" s="340" customFormat="1" ht="22.5">
      <c r="A14" s="361" t="s">
        <v>1897</v>
      </c>
      <c r="B14" s="356">
        <v>3955.9512699900001</v>
      </c>
      <c r="C14" s="356">
        <v>4227.0247121800003</v>
      </c>
      <c r="D14" s="356">
        <v>2051.8290130700002</v>
      </c>
      <c r="E14" s="356">
        <v>166.59275199000001</v>
      </c>
      <c r="F14" s="356">
        <v>62.992929879999998</v>
      </c>
      <c r="G14" s="361" t="s">
        <v>791</v>
      </c>
    </row>
    <row r="15" spans="1:7" s="340" customFormat="1" ht="12">
      <c r="A15" s="361" t="s">
        <v>585</v>
      </c>
      <c r="B15" s="356">
        <v>201140.37590799999</v>
      </c>
      <c r="C15" s="356">
        <v>238213.7991</v>
      </c>
      <c r="D15" s="356">
        <v>192837.71549999999</v>
      </c>
      <c r="E15" s="356">
        <v>12991.142</v>
      </c>
      <c r="F15" s="356">
        <v>16428.402999999998</v>
      </c>
      <c r="G15" s="361" t="s">
        <v>1898</v>
      </c>
    </row>
    <row r="16" spans="1:7" s="340" customFormat="1" ht="12">
      <c r="A16" s="392" t="s">
        <v>165</v>
      </c>
      <c r="B16" s="391">
        <v>275624.65868530999</v>
      </c>
      <c r="C16" s="391">
        <v>343633.31500513997</v>
      </c>
      <c r="D16" s="391">
        <v>329975.62402101001</v>
      </c>
      <c r="E16" s="391">
        <v>14008.207130790001</v>
      </c>
      <c r="F16" s="391">
        <v>17110.5268793</v>
      </c>
      <c r="G16" s="393" t="s">
        <v>770</v>
      </c>
    </row>
    <row r="17" spans="1:7" s="340" customFormat="1" ht="22.5">
      <c r="A17" s="362" t="s">
        <v>1899</v>
      </c>
      <c r="B17" s="363">
        <v>9119.6774873600007</v>
      </c>
      <c r="C17" s="359">
        <v>12930.430685109999</v>
      </c>
      <c r="D17" s="359">
        <v>12626.294293249999</v>
      </c>
      <c r="E17" s="359">
        <v>512.22760876999996</v>
      </c>
      <c r="F17" s="359">
        <v>718.46563877999995</v>
      </c>
      <c r="G17" s="360" t="s">
        <v>203</v>
      </c>
    </row>
    <row r="18" spans="1:7" s="340" customFormat="1" ht="12">
      <c r="A18" s="362" t="s">
        <v>136</v>
      </c>
      <c r="B18" s="363">
        <v>2371.1685115099999</v>
      </c>
      <c r="C18" s="359">
        <v>6814.5224347000003</v>
      </c>
      <c r="D18" s="359">
        <v>4115.2075767300003</v>
      </c>
      <c r="E18" s="359">
        <v>7.3388659999999994E-2</v>
      </c>
      <c r="F18" s="359">
        <v>0.29300472999999999</v>
      </c>
      <c r="G18" s="360" t="s">
        <v>69</v>
      </c>
    </row>
    <row r="19" spans="1:7" s="340" customFormat="1" ht="33.75">
      <c r="A19" s="362" t="s">
        <v>1900</v>
      </c>
      <c r="B19" s="363">
        <v>8144.7539470499996</v>
      </c>
      <c r="C19" s="359">
        <v>9996.6858292300003</v>
      </c>
      <c r="D19" s="359">
        <v>10099.58668894</v>
      </c>
      <c r="E19" s="359">
        <v>423.74003942000002</v>
      </c>
      <c r="F19" s="359">
        <v>378.96670447000002</v>
      </c>
      <c r="G19" s="360" t="s">
        <v>432</v>
      </c>
    </row>
    <row r="20" spans="1:7" s="340" customFormat="1" ht="12">
      <c r="A20" s="362" t="s">
        <v>66</v>
      </c>
      <c r="B20" s="363">
        <v>89344.834911419995</v>
      </c>
      <c r="C20" s="359">
        <v>106074.57745171001</v>
      </c>
      <c r="D20" s="359">
        <v>111987.32351981</v>
      </c>
      <c r="E20" s="359">
        <v>4762.1841257300002</v>
      </c>
      <c r="F20" s="359">
        <v>6753.05849786</v>
      </c>
      <c r="G20" s="360" t="s">
        <v>67</v>
      </c>
    </row>
    <row r="21" spans="1:7" s="340" customFormat="1" ht="12">
      <c r="A21" s="362" t="s">
        <v>466</v>
      </c>
      <c r="B21" s="363">
        <v>53840.502160639997</v>
      </c>
      <c r="C21" s="359">
        <v>62662.788146940002</v>
      </c>
      <c r="D21" s="359">
        <v>58822.542702250001</v>
      </c>
      <c r="E21" s="359">
        <v>6822.2679012999997</v>
      </c>
      <c r="F21" s="359">
        <v>7894.5387759499999</v>
      </c>
      <c r="G21" s="360" t="s">
        <v>467</v>
      </c>
    </row>
    <row r="22" spans="1:7" s="340" customFormat="1" ht="22.5">
      <c r="A22" s="362" t="s">
        <v>1901</v>
      </c>
      <c r="B22" s="363">
        <v>8323.7031382200003</v>
      </c>
      <c r="C22" s="359">
        <v>9176.4796612099999</v>
      </c>
      <c r="D22" s="359">
        <v>10381.20360056</v>
      </c>
      <c r="E22" s="359">
        <v>278.97187565000002</v>
      </c>
      <c r="F22" s="359">
        <v>359.36098114999999</v>
      </c>
      <c r="G22" s="360" t="s">
        <v>46</v>
      </c>
    </row>
    <row r="23" spans="1:7" s="340" customFormat="1" ht="22.5">
      <c r="A23" s="362" t="s">
        <v>85</v>
      </c>
      <c r="B23" s="363">
        <v>42193.207706660003</v>
      </c>
      <c r="C23" s="359">
        <v>59902.001004049998</v>
      </c>
      <c r="D23" s="359">
        <v>44034.804229449997</v>
      </c>
      <c r="E23" s="359">
        <v>407.08990671999999</v>
      </c>
      <c r="F23" s="359">
        <v>128.84408612999999</v>
      </c>
      <c r="G23" s="360" t="s">
        <v>722</v>
      </c>
    </row>
    <row r="24" spans="1:7" s="340" customFormat="1" ht="22.5">
      <c r="A24" s="362" t="s">
        <v>634</v>
      </c>
      <c r="B24" s="363">
        <v>11307.303991389999</v>
      </c>
      <c r="C24" s="359">
        <v>12031.2776106</v>
      </c>
      <c r="D24" s="359">
        <v>12805.502711859999</v>
      </c>
      <c r="E24" s="359">
        <v>606.53788786999996</v>
      </c>
      <c r="F24" s="359">
        <v>670.25232958000004</v>
      </c>
      <c r="G24" s="360" t="s">
        <v>736</v>
      </c>
    </row>
    <row r="25" spans="1:7" s="340" customFormat="1" ht="22.5">
      <c r="A25" s="362" t="s">
        <v>1902</v>
      </c>
      <c r="B25" s="363">
        <v>4186.3287499999997</v>
      </c>
      <c r="C25" s="359">
        <v>7990.916999</v>
      </c>
      <c r="D25" s="359">
        <v>4983.9320662</v>
      </c>
      <c r="E25" s="364" t="s">
        <v>804</v>
      </c>
      <c r="F25" s="364" t="s">
        <v>804</v>
      </c>
      <c r="G25" s="360" t="s">
        <v>539</v>
      </c>
    </row>
    <row r="26" spans="1:7" s="340" customFormat="1" ht="56.25">
      <c r="A26" s="362" t="s">
        <v>1098</v>
      </c>
      <c r="B26" s="363">
        <v>19978.40504215</v>
      </c>
      <c r="C26" s="359">
        <v>29034.410770120001</v>
      </c>
      <c r="D26" s="359">
        <v>28062.12691866</v>
      </c>
      <c r="E26" s="359">
        <v>102.97692902</v>
      </c>
      <c r="F26" s="359">
        <v>129.97143804999999</v>
      </c>
      <c r="G26" s="360" t="s">
        <v>1903</v>
      </c>
    </row>
    <row r="27" spans="1:7" s="340" customFormat="1" ht="33.75">
      <c r="A27" s="362" t="s">
        <v>1904</v>
      </c>
      <c r="B27" s="363">
        <v>1744.5499376499999</v>
      </c>
      <c r="C27" s="359">
        <v>2807.8193322900001</v>
      </c>
      <c r="D27" s="359">
        <v>2532.1859998099999</v>
      </c>
      <c r="E27" s="359">
        <v>30.62969562</v>
      </c>
      <c r="F27" s="359">
        <v>28.806357370000001</v>
      </c>
      <c r="G27" s="360" t="s">
        <v>1905</v>
      </c>
    </row>
    <row r="28" spans="1:7" s="340" customFormat="1" ht="12">
      <c r="A28" s="362" t="s">
        <v>336</v>
      </c>
      <c r="B28" s="363">
        <v>15538.81919541</v>
      </c>
      <c r="C28" s="359">
        <v>15352.28278437</v>
      </c>
      <c r="D28" s="359">
        <v>21487.610843570001</v>
      </c>
      <c r="E28" s="359">
        <v>19.284328089999999</v>
      </c>
      <c r="F28" s="359">
        <v>15.748677150000001</v>
      </c>
      <c r="G28" s="360" t="s">
        <v>1906</v>
      </c>
    </row>
    <row r="29" spans="1:7" s="340" customFormat="1" ht="12">
      <c r="A29" s="362" t="s">
        <v>921</v>
      </c>
      <c r="B29" s="363">
        <v>8071.5402323600001</v>
      </c>
      <c r="C29" s="359">
        <v>8552.8832388600003</v>
      </c>
      <c r="D29" s="359">
        <v>7700.1022313599997</v>
      </c>
      <c r="E29" s="359">
        <v>18.52344394</v>
      </c>
      <c r="F29" s="359">
        <v>20.27038808</v>
      </c>
      <c r="G29" s="360" t="s">
        <v>1907</v>
      </c>
    </row>
    <row r="30" spans="1:7" s="340" customFormat="1" ht="12">
      <c r="A30" s="362" t="s">
        <v>1908</v>
      </c>
      <c r="B30" s="363">
        <v>1.31196679</v>
      </c>
      <c r="C30" s="359">
        <v>1.4102849500000001</v>
      </c>
      <c r="D30" s="359">
        <v>187.55634756000001</v>
      </c>
      <c r="E30" s="364" t="s">
        <v>804</v>
      </c>
      <c r="F30" s="364" t="s">
        <v>804</v>
      </c>
      <c r="G30" s="360" t="s">
        <v>1909</v>
      </c>
    </row>
    <row r="31" spans="1:7" s="340" customFormat="1" ht="12">
      <c r="A31" s="362" t="s">
        <v>830</v>
      </c>
      <c r="B31" s="363">
        <v>1458.5517067000001</v>
      </c>
      <c r="C31" s="359">
        <v>304.82877200000001</v>
      </c>
      <c r="D31" s="359">
        <v>149.64429100000001</v>
      </c>
      <c r="E31" s="359">
        <v>23.7</v>
      </c>
      <c r="F31" s="359">
        <v>11.95</v>
      </c>
      <c r="G31" s="360" t="s">
        <v>1910</v>
      </c>
    </row>
    <row r="32" spans="1:7" s="340" customFormat="1" ht="21">
      <c r="A32" s="392" t="s">
        <v>1092</v>
      </c>
      <c r="B32" s="391">
        <v>2424.2638193399998</v>
      </c>
      <c r="C32" s="391">
        <v>3488.2537672100002</v>
      </c>
      <c r="D32" s="391">
        <v>3590.1047998499998</v>
      </c>
      <c r="E32" s="391">
        <v>-32.20592285</v>
      </c>
      <c r="F32" s="391">
        <v>-13.08647485</v>
      </c>
      <c r="G32" s="393" t="s">
        <v>904</v>
      </c>
    </row>
    <row r="33" spans="1:7" s="340" customFormat="1" ht="12">
      <c r="A33" s="361" t="s">
        <v>1911</v>
      </c>
      <c r="B33" s="356">
        <v>2632.8301550000001</v>
      </c>
      <c r="C33" s="356">
        <v>3778.6251050000001</v>
      </c>
      <c r="D33" s="356">
        <v>4199.0249160000003</v>
      </c>
      <c r="E33" s="356">
        <v>0</v>
      </c>
      <c r="F33" s="356">
        <v>0</v>
      </c>
      <c r="G33" s="361" t="s">
        <v>1912</v>
      </c>
    </row>
    <row r="34" spans="1:7" s="340" customFormat="1" ht="12">
      <c r="A34" s="361" t="s">
        <v>1913</v>
      </c>
      <c r="B34" s="356">
        <v>208.56633565999999</v>
      </c>
      <c r="C34" s="356">
        <v>290.37133778999998</v>
      </c>
      <c r="D34" s="356">
        <v>608.92011615000001</v>
      </c>
      <c r="E34" s="356">
        <v>32.20592285</v>
      </c>
      <c r="F34" s="356">
        <v>13.08647485</v>
      </c>
      <c r="G34" s="361" t="s">
        <v>1914</v>
      </c>
    </row>
    <row r="35" spans="1:7" s="340" customFormat="1" ht="31.5">
      <c r="A35" s="392" t="s">
        <v>1130</v>
      </c>
      <c r="B35" s="391">
        <v>11887.362999999999</v>
      </c>
      <c r="C35" s="391">
        <v>10194.727000000001</v>
      </c>
      <c r="D35" s="391">
        <v>5528.7956160000003</v>
      </c>
      <c r="E35" s="391">
        <v>-6.6383999999999999E-2</v>
      </c>
      <c r="F35" s="391">
        <v>0</v>
      </c>
      <c r="G35" s="393" t="s">
        <v>1090</v>
      </c>
    </row>
    <row r="36" spans="1:7" s="340" customFormat="1" ht="12">
      <c r="A36" s="361" t="s">
        <v>1917</v>
      </c>
      <c r="B36" s="356">
        <v>11887.362999999999</v>
      </c>
      <c r="C36" s="356">
        <v>10195.647999999999</v>
      </c>
      <c r="D36" s="356">
        <v>5539.0119999999997</v>
      </c>
      <c r="E36" s="356">
        <v>0</v>
      </c>
      <c r="F36" s="356">
        <v>0</v>
      </c>
      <c r="G36" s="361" t="s">
        <v>1918</v>
      </c>
    </row>
    <row r="37" spans="1:7" s="340" customFormat="1" ht="22.5">
      <c r="A37" s="361" t="s">
        <v>1915</v>
      </c>
      <c r="B37" s="356"/>
      <c r="C37" s="356">
        <v>0.92100000000000004</v>
      </c>
      <c r="D37" s="356">
        <v>10.216384</v>
      </c>
      <c r="E37" s="356">
        <v>6.6383999999999999E-2</v>
      </c>
      <c r="F37" s="356"/>
      <c r="G37" s="361" t="s">
        <v>1916</v>
      </c>
    </row>
    <row r="38" spans="1:7" s="340" customFormat="1" ht="21">
      <c r="A38" s="392" t="s">
        <v>1257</v>
      </c>
      <c r="B38" s="391">
        <v>3909.9154953399998</v>
      </c>
      <c r="C38" s="391">
        <v>1371.65224313</v>
      </c>
      <c r="D38" s="391">
        <v>-14198.273060789999</v>
      </c>
      <c r="E38" s="391">
        <v>9511.6329672899992</v>
      </c>
      <c r="F38" s="391">
        <v>8355.4503424899995</v>
      </c>
      <c r="G38" s="393" t="s">
        <v>1093</v>
      </c>
    </row>
    <row r="39" spans="1:7" s="340" customFormat="1" ht="31.5">
      <c r="A39" s="392" t="s">
        <v>906</v>
      </c>
      <c r="B39" s="391">
        <v>-3909.9154953399998</v>
      </c>
      <c r="C39" s="391">
        <v>-1371.65224313</v>
      </c>
      <c r="D39" s="391">
        <v>14198.273060789999</v>
      </c>
      <c r="E39" s="391">
        <v>-9511.6329672899992</v>
      </c>
      <c r="F39" s="391">
        <v>-8355.4503424899995</v>
      </c>
      <c r="G39" s="393" t="s">
        <v>3082</v>
      </c>
    </row>
    <row r="40" spans="1:7" s="340" customFormat="1" ht="12">
      <c r="A40" s="365" t="s">
        <v>768</v>
      </c>
      <c r="B40" s="366">
        <v>-3909.9154953399998</v>
      </c>
      <c r="C40" s="366">
        <v>-1371.65224313</v>
      </c>
      <c r="D40" s="366">
        <v>14198.273060789999</v>
      </c>
      <c r="E40" s="366">
        <v>-9511.6329672899992</v>
      </c>
      <c r="F40" s="366">
        <v>-8355.4503424899995</v>
      </c>
      <c r="G40" s="367" t="s">
        <v>1919</v>
      </c>
    </row>
    <row r="41" spans="1:7" s="340" customFormat="1" ht="12">
      <c r="A41" s="357" t="s">
        <v>1920</v>
      </c>
      <c r="B41" s="359">
        <v>-3222.7912463399998</v>
      </c>
      <c r="C41" s="359">
        <v>-523.70562513000004</v>
      </c>
      <c r="D41" s="359">
        <v>15155.035244090001</v>
      </c>
      <c r="E41" s="359">
        <v>-9511.6329672899992</v>
      </c>
      <c r="F41" s="359">
        <v>-8355.4503424899995</v>
      </c>
      <c r="G41" s="368" t="s">
        <v>1921</v>
      </c>
    </row>
    <row r="42" spans="1:7" s="340" customFormat="1" ht="12">
      <c r="A42" s="357" t="s">
        <v>1922</v>
      </c>
      <c r="B42" s="359">
        <v>687.12424899999996</v>
      </c>
      <c r="C42" s="359">
        <v>847.94661799999994</v>
      </c>
      <c r="D42" s="359">
        <v>956.76218329999995</v>
      </c>
      <c r="E42" s="364" t="s">
        <v>804</v>
      </c>
      <c r="F42" s="364" t="s">
        <v>804</v>
      </c>
      <c r="G42" s="360" t="s">
        <v>1923</v>
      </c>
    </row>
    <row r="43" spans="1:7" s="340" customFormat="1" ht="12">
      <c r="A43" s="365" t="s">
        <v>354</v>
      </c>
      <c r="B43" s="369" t="s">
        <v>804</v>
      </c>
      <c r="C43" s="369" t="s">
        <v>804</v>
      </c>
      <c r="D43" s="369" t="s">
        <v>804</v>
      </c>
      <c r="E43" s="369" t="s">
        <v>804</v>
      </c>
      <c r="F43" s="369" t="s">
        <v>804</v>
      </c>
      <c r="G43" s="367" t="s">
        <v>1924</v>
      </c>
    </row>
    <row r="44" spans="1:7" s="340" customFormat="1" ht="12">
      <c r="A44" s="357" t="s">
        <v>1920</v>
      </c>
      <c r="B44" s="364" t="s">
        <v>804</v>
      </c>
      <c r="C44" s="364" t="s">
        <v>804</v>
      </c>
      <c r="D44" s="364" t="s">
        <v>804</v>
      </c>
      <c r="E44" s="364" t="s">
        <v>804</v>
      </c>
      <c r="F44" s="364" t="s">
        <v>804</v>
      </c>
      <c r="G44" s="360" t="s">
        <v>1921</v>
      </c>
    </row>
    <row r="45" spans="1:7" s="340" customFormat="1" ht="12">
      <c r="A45" s="370" t="s">
        <v>1922</v>
      </c>
      <c r="B45" s="371" t="s">
        <v>804</v>
      </c>
      <c r="C45" s="372" t="s">
        <v>804</v>
      </c>
      <c r="D45" s="372" t="s">
        <v>804</v>
      </c>
      <c r="E45" s="372" t="s">
        <v>804</v>
      </c>
      <c r="F45" s="372" t="s">
        <v>804</v>
      </c>
      <c r="G45" s="373" t="s">
        <v>1923</v>
      </c>
    </row>
    <row r="46" spans="1:7" s="340" customFormat="1" ht="12"/>
  </sheetData>
  <mergeCells count="14">
    <mergeCell ref="A1:D1"/>
    <mergeCell ref="E1:G1"/>
    <mergeCell ref="A2:D2"/>
    <mergeCell ref="E2:G2"/>
    <mergeCell ref="A3:D3"/>
    <mergeCell ref="E3:G3"/>
    <mergeCell ref="A4:D4"/>
    <mergeCell ref="E4:G4"/>
    <mergeCell ref="A5:A6"/>
    <mergeCell ref="B5:B6"/>
    <mergeCell ref="C5:C6"/>
    <mergeCell ref="D5:E5"/>
    <mergeCell ref="F5:F6"/>
    <mergeCell ref="G5:G6"/>
  </mergeCells>
  <phoneticPr fontId="5" type="noConversion"/>
  <pageMargins left="0.24" right="0.17" top="0.36" bottom="0.37" header="0.39" footer="0.26"/>
  <pageSetup paperSize="9" scale="75"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7">
    <tabColor rgb="FF00B0F0"/>
  </sheetPr>
  <dimension ref="A1:G46"/>
  <sheetViews>
    <sheetView view="pageBreakPreview" zoomScale="89" zoomScaleSheetLayoutView="89" workbookViewId="0">
      <selection activeCell="G14" sqref="G14"/>
    </sheetView>
  </sheetViews>
  <sheetFormatPr defaultRowHeight="12.75"/>
  <cols>
    <col min="1" max="1" width="32.28515625" style="574" customWidth="1"/>
    <col min="2" max="3" width="11.7109375" style="574" customWidth="1"/>
    <col min="4" max="4" width="9.28515625" style="574" customWidth="1"/>
    <col min="5" max="5" width="14" style="574" customWidth="1"/>
    <col min="6" max="6" width="14.7109375" style="574" customWidth="1"/>
    <col min="7" max="7" width="35.28515625" style="574" customWidth="1"/>
    <col min="8" max="8" width="4.7109375" style="574" customWidth="1"/>
    <col min="9" max="16384" width="9.140625" style="574"/>
  </cols>
  <sheetData>
    <row r="1" spans="1:7" s="340" customFormat="1" ht="19.149999999999999" customHeight="1">
      <c r="A1" s="978" t="s">
        <v>1931</v>
      </c>
      <c r="B1" s="978"/>
      <c r="C1" s="978"/>
      <c r="D1" s="978"/>
      <c r="E1" s="979" t="s">
        <v>1040</v>
      </c>
      <c r="F1" s="979"/>
      <c r="G1" s="979"/>
    </row>
    <row r="2" spans="1:7" s="340" customFormat="1" ht="19.149999999999999" customHeight="1">
      <c r="A2" s="980" t="s">
        <v>1932</v>
      </c>
      <c r="B2" s="980"/>
      <c r="C2" s="980"/>
      <c r="D2" s="980"/>
      <c r="E2" s="981" t="s">
        <v>1886</v>
      </c>
      <c r="F2" s="981"/>
      <c r="G2" s="981"/>
    </row>
    <row r="3" spans="1:7" s="340" customFormat="1" ht="19.149999999999999" customHeight="1">
      <c r="A3" s="980" t="s">
        <v>1887</v>
      </c>
      <c r="B3" s="980"/>
      <c r="C3" s="980"/>
      <c r="D3" s="980"/>
      <c r="E3" s="981" t="s">
        <v>1933</v>
      </c>
      <c r="F3" s="981"/>
      <c r="G3" s="981"/>
    </row>
    <row r="4" spans="1:7" s="340" customFormat="1" ht="14.45" customHeight="1">
      <c r="A4" s="974" t="s">
        <v>194</v>
      </c>
      <c r="B4" s="974"/>
      <c r="C4" s="974"/>
      <c r="D4" s="974"/>
      <c r="E4" s="975" t="s">
        <v>855</v>
      </c>
      <c r="F4" s="975"/>
      <c r="G4" s="975"/>
    </row>
    <row r="5" spans="1:7" s="340" customFormat="1" ht="19.149999999999999" customHeight="1">
      <c r="A5" s="976" t="s">
        <v>624</v>
      </c>
      <c r="B5" s="977" t="s">
        <v>1889</v>
      </c>
      <c r="C5" s="977" t="s">
        <v>1890</v>
      </c>
      <c r="D5" s="976" t="s">
        <v>2743</v>
      </c>
      <c r="E5" s="976"/>
      <c r="F5" s="977" t="s">
        <v>2742</v>
      </c>
      <c r="G5" s="977" t="s">
        <v>65</v>
      </c>
    </row>
    <row r="6" spans="1:7" s="340" customFormat="1" ht="48" customHeight="1">
      <c r="A6" s="976"/>
      <c r="B6" s="977"/>
      <c r="C6" s="977"/>
      <c r="D6" s="836" t="s">
        <v>880</v>
      </c>
      <c r="E6" s="836" t="s">
        <v>2741</v>
      </c>
      <c r="F6" s="977"/>
      <c r="G6" s="977"/>
    </row>
    <row r="7" spans="1:7" s="340" customFormat="1" ht="20.25" customHeight="1">
      <c r="A7" s="835" t="s">
        <v>844</v>
      </c>
      <c r="B7" s="835" t="s">
        <v>285</v>
      </c>
      <c r="C7" s="835" t="s">
        <v>433</v>
      </c>
      <c r="D7" s="835" t="s">
        <v>761</v>
      </c>
      <c r="E7" s="835" t="s">
        <v>1278</v>
      </c>
      <c r="F7" s="835" t="s">
        <v>799</v>
      </c>
      <c r="G7" s="835" t="s">
        <v>1279</v>
      </c>
    </row>
    <row r="8" spans="1:7" s="340" customFormat="1" ht="19.149999999999999" customHeight="1">
      <c r="A8" s="392" t="s">
        <v>663</v>
      </c>
      <c r="B8" s="391">
        <v>165635.61311552001</v>
      </c>
      <c r="C8" s="391">
        <v>182599.30156160999</v>
      </c>
      <c r="D8" s="391">
        <v>183484.89351024001</v>
      </c>
      <c r="E8" s="391">
        <v>14336.79024581</v>
      </c>
      <c r="F8" s="391">
        <v>18117.14799501</v>
      </c>
      <c r="G8" s="393" t="s">
        <v>664</v>
      </c>
    </row>
    <row r="9" spans="1:7" s="340" customFormat="1" ht="22.5">
      <c r="A9" s="355" t="s">
        <v>1891</v>
      </c>
      <c r="B9" s="356">
        <v>131205.96023306</v>
      </c>
      <c r="C9" s="356">
        <v>139662.1137511</v>
      </c>
      <c r="D9" s="356">
        <v>155700.58245784001</v>
      </c>
      <c r="E9" s="356">
        <v>12348.59699989</v>
      </c>
      <c r="F9" s="356">
        <v>15975.67198273</v>
      </c>
      <c r="G9" s="355" t="s">
        <v>1892</v>
      </c>
    </row>
    <row r="10" spans="1:7" s="340" customFormat="1" ht="12">
      <c r="A10" s="357" t="s">
        <v>1893</v>
      </c>
      <c r="B10" s="358">
        <v>56653.350128810001</v>
      </c>
      <c r="C10" s="359">
        <v>61668.960849139999</v>
      </c>
      <c r="D10" s="359">
        <v>66211.032290450006</v>
      </c>
      <c r="E10" s="359">
        <v>6305.8011671000004</v>
      </c>
      <c r="F10" s="359">
        <v>8625.5893877500002</v>
      </c>
      <c r="G10" s="360" t="s">
        <v>1083</v>
      </c>
    </row>
    <row r="11" spans="1:7" s="340" customFormat="1" ht="12">
      <c r="A11" s="357" t="s">
        <v>1894</v>
      </c>
      <c r="B11" s="358">
        <v>42977.36192576</v>
      </c>
      <c r="C11" s="359">
        <v>50210.694085750001</v>
      </c>
      <c r="D11" s="359">
        <v>56475.382222519998</v>
      </c>
      <c r="E11" s="359">
        <v>4696.3432778300003</v>
      </c>
      <c r="F11" s="359">
        <v>5399.06776507</v>
      </c>
      <c r="G11" s="360" t="s">
        <v>988</v>
      </c>
    </row>
    <row r="12" spans="1:7" s="340" customFormat="1" ht="12">
      <c r="A12" s="357" t="s">
        <v>1895</v>
      </c>
      <c r="B12" s="358">
        <v>3047.14992218</v>
      </c>
      <c r="C12" s="359">
        <v>3592.3398662200002</v>
      </c>
      <c r="D12" s="359">
        <v>4087.86349909</v>
      </c>
      <c r="E12" s="359">
        <v>246.6777907</v>
      </c>
      <c r="F12" s="359">
        <v>501.13405547999997</v>
      </c>
      <c r="G12" s="360" t="s">
        <v>966</v>
      </c>
    </row>
    <row r="13" spans="1:7" s="340" customFormat="1" ht="12">
      <c r="A13" s="361" t="s">
        <v>1896</v>
      </c>
      <c r="B13" s="356">
        <v>1908.06239007</v>
      </c>
      <c r="C13" s="356">
        <v>2468.5834727199999</v>
      </c>
      <c r="D13" s="356">
        <v>2644.9125203200001</v>
      </c>
      <c r="E13" s="356">
        <v>214.71316074999999</v>
      </c>
      <c r="F13" s="356">
        <v>101.74690897000001</v>
      </c>
      <c r="G13" s="361" t="s">
        <v>22</v>
      </c>
    </row>
    <row r="14" spans="1:7" s="340" customFormat="1" ht="22.5">
      <c r="A14" s="361" t="s">
        <v>1897</v>
      </c>
      <c r="B14" s="356">
        <v>1156.85849239</v>
      </c>
      <c r="C14" s="356">
        <v>514.69864779</v>
      </c>
      <c r="D14" s="356">
        <v>1717.39053208</v>
      </c>
      <c r="E14" s="356">
        <v>61.269085169999997</v>
      </c>
      <c r="F14" s="356">
        <v>94.554103310000002</v>
      </c>
      <c r="G14" s="361" t="s">
        <v>791</v>
      </c>
    </row>
    <row r="15" spans="1:7" s="340" customFormat="1" ht="12">
      <c r="A15" s="361" t="s">
        <v>585</v>
      </c>
      <c r="B15" s="356">
        <v>31364.732</v>
      </c>
      <c r="C15" s="356">
        <v>39953.90569</v>
      </c>
      <c r="D15" s="356">
        <v>23422.008000000002</v>
      </c>
      <c r="E15" s="356">
        <v>1712.211</v>
      </c>
      <c r="F15" s="356">
        <v>1945.175</v>
      </c>
      <c r="G15" s="361" t="s">
        <v>1898</v>
      </c>
    </row>
    <row r="16" spans="1:7" s="340" customFormat="1" ht="12">
      <c r="A16" s="392" t="s">
        <v>165</v>
      </c>
      <c r="B16" s="391">
        <v>154634.31588867001</v>
      </c>
      <c r="C16" s="391">
        <v>185439.38302343001</v>
      </c>
      <c r="D16" s="391">
        <v>180295.32936134</v>
      </c>
      <c r="E16" s="391">
        <v>8483.9829972400003</v>
      </c>
      <c r="F16" s="391">
        <v>8140.7850189700002</v>
      </c>
      <c r="G16" s="393" t="s">
        <v>770</v>
      </c>
    </row>
    <row r="17" spans="1:7" s="340" customFormat="1" ht="22.5">
      <c r="A17" s="362" t="s">
        <v>1899</v>
      </c>
      <c r="B17" s="363">
        <v>3962.6663446699999</v>
      </c>
      <c r="C17" s="359">
        <v>4727.4985597499999</v>
      </c>
      <c r="D17" s="359">
        <v>5585.0562456199996</v>
      </c>
      <c r="E17" s="359">
        <v>139.82431080999999</v>
      </c>
      <c r="F17" s="359">
        <v>187.39448354000001</v>
      </c>
      <c r="G17" s="360" t="s">
        <v>203</v>
      </c>
    </row>
    <row r="18" spans="1:7" s="340" customFormat="1" ht="12">
      <c r="A18" s="362" t="s">
        <v>136</v>
      </c>
      <c r="B18" s="363">
        <v>137.57211083000001</v>
      </c>
      <c r="C18" s="359">
        <v>449.74260945999998</v>
      </c>
      <c r="D18" s="359">
        <v>390.25680785999998</v>
      </c>
      <c r="E18" s="359">
        <v>2.2157714199999998</v>
      </c>
      <c r="F18" s="359">
        <v>2.2906923300000002</v>
      </c>
      <c r="G18" s="360" t="s">
        <v>69</v>
      </c>
    </row>
    <row r="19" spans="1:7" s="340" customFormat="1" ht="33.75">
      <c r="A19" s="362" t="s">
        <v>1900</v>
      </c>
      <c r="B19" s="363">
        <v>5343.8510175600004</v>
      </c>
      <c r="C19" s="359">
        <v>4606.5937860499998</v>
      </c>
      <c r="D19" s="359">
        <v>5381.5290790199997</v>
      </c>
      <c r="E19" s="359">
        <v>206.82815929</v>
      </c>
      <c r="F19" s="359">
        <v>191.20351775</v>
      </c>
      <c r="G19" s="360" t="s">
        <v>432</v>
      </c>
    </row>
    <row r="20" spans="1:7" s="340" customFormat="1" ht="12">
      <c r="A20" s="362" t="s">
        <v>66</v>
      </c>
      <c r="B20" s="363">
        <v>31937.485528419998</v>
      </c>
      <c r="C20" s="359">
        <v>37213.406479700003</v>
      </c>
      <c r="D20" s="359">
        <v>36195.405384359998</v>
      </c>
      <c r="E20" s="359">
        <v>1277.8459611799999</v>
      </c>
      <c r="F20" s="359">
        <v>1800.8996021800001</v>
      </c>
      <c r="G20" s="360" t="s">
        <v>67</v>
      </c>
    </row>
    <row r="21" spans="1:7" s="340" customFormat="1" ht="12">
      <c r="A21" s="362" t="s">
        <v>466</v>
      </c>
      <c r="B21" s="363">
        <v>14769.82361727</v>
      </c>
      <c r="C21" s="359">
        <v>18145.923400989999</v>
      </c>
      <c r="D21" s="359">
        <v>18474.567085890001</v>
      </c>
      <c r="E21" s="359">
        <v>2260.7531639099998</v>
      </c>
      <c r="F21" s="359">
        <v>1524.34307025</v>
      </c>
      <c r="G21" s="360" t="s">
        <v>467</v>
      </c>
    </row>
    <row r="22" spans="1:7" s="340" customFormat="1" ht="22.5">
      <c r="A22" s="362" t="s">
        <v>1901</v>
      </c>
      <c r="B22" s="363">
        <v>3341.6185438299999</v>
      </c>
      <c r="C22" s="359">
        <v>3748.0780073599999</v>
      </c>
      <c r="D22" s="359">
        <v>3891.7504764099999</v>
      </c>
      <c r="E22" s="359">
        <v>78.151864230000001</v>
      </c>
      <c r="F22" s="359">
        <v>76.848487550000002</v>
      </c>
      <c r="G22" s="360" t="s">
        <v>46</v>
      </c>
    </row>
    <row r="23" spans="1:7" s="340" customFormat="1" ht="12">
      <c r="A23" s="362" t="s">
        <v>85</v>
      </c>
      <c r="B23" s="363">
        <v>22739.047865209999</v>
      </c>
      <c r="C23" s="359">
        <v>27184.432972279999</v>
      </c>
      <c r="D23" s="359">
        <v>14523.744892659999</v>
      </c>
      <c r="E23" s="359">
        <v>4.0359779900000001</v>
      </c>
      <c r="F23" s="359">
        <v>7.7585955100000001</v>
      </c>
      <c r="G23" s="360" t="s">
        <v>722</v>
      </c>
    </row>
    <row r="24" spans="1:7" s="340" customFormat="1" ht="22.5">
      <c r="A24" s="362" t="s">
        <v>634</v>
      </c>
      <c r="B24" s="363">
        <v>7718.8547068199996</v>
      </c>
      <c r="C24" s="359">
        <v>8880.1630858400003</v>
      </c>
      <c r="D24" s="359">
        <v>10601.92223427</v>
      </c>
      <c r="E24" s="359">
        <v>574.34512654000002</v>
      </c>
      <c r="F24" s="359">
        <v>403.81162138000002</v>
      </c>
      <c r="G24" s="360" t="s">
        <v>736</v>
      </c>
    </row>
    <row r="25" spans="1:7" s="340" customFormat="1" ht="22.5">
      <c r="A25" s="362" t="s">
        <v>1902</v>
      </c>
      <c r="B25" s="363">
        <v>2266.0074198299999</v>
      </c>
      <c r="C25" s="359">
        <v>1245.549931</v>
      </c>
      <c r="D25" s="359">
        <v>366.834497</v>
      </c>
      <c r="E25" s="364" t="s">
        <v>804</v>
      </c>
      <c r="F25" s="364" t="s">
        <v>804</v>
      </c>
      <c r="G25" s="360" t="s">
        <v>539</v>
      </c>
    </row>
    <row r="26" spans="1:7" s="340" customFormat="1" ht="45">
      <c r="A26" s="362" t="s">
        <v>1098</v>
      </c>
      <c r="B26" s="363">
        <v>2667.21706417</v>
      </c>
      <c r="C26" s="359">
        <v>2745.3382969700001</v>
      </c>
      <c r="D26" s="359">
        <v>3175.6930380700001</v>
      </c>
      <c r="E26" s="359">
        <v>34.196747600000002</v>
      </c>
      <c r="F26" s="359">
        <v>37.839285189999998</v>
      </c>
      <c r="G26" s="360" t="s">
        <v>1903</v>
      </c>
    </row>
    <row r="27" spans="1:7" s="340" customFormat="1" ht="22.5">
      <c r="A27" s="362" t="s">
        <v>1904</v>
      </c>
      <c r="B27" s="363">
        <v>1050.39413681</v>
      </c>
      <c r="C27" s="359">
        <v>2091.3839306199998</v>
      </c>
      <c r="D27" s="359">
        <v>847.02611580999996</v>
      </c>
      <c r="E27" s="359">
        <v>9.4698878999999998</v>
      </c>
      <c r="F27" s="359">
        <v>14.2152595</v>
      </c>
      <c r="G27" s="360" t="s">
        <v>1905</v>
      </c>
    </row>
    <row r="28" spans="1:7" s="340" customFormat="1" ht="12">
      <c r="A28" s="362" t="s">
        <v>336</v>
      </c>
      <c r="B28" s="363">
        <v>10335.1779568</v>
      </c>
      <c r="C28" s="359">
        <v>17331.696648000001</v>
      </c>
      <c r="D28" s="359">
        <v>16368.334665529999</v>
      </c>
      <c r="E28" s="359">
        <v>701.18745625999998</v>
      </c>
      <c r="F28" s="359">
        <v>1.179773</v>
      </c>
      <c r="G28" s="360" t="s">
        <v>1906</v>
      </c>
    </row>
    <row r="29" spans="1:7" s="340" customFormat="1" ht="12">
      <c r="A29" s="362" t="s">
        <v>921</v>
      </c>
      <c r="B29" s="363">
        <v>3097.1437627099999</v>
      </c>
      <c r="C29" s="359">
        <v>5722.8739508600001</v>
      </c>
      <c r="D29" s="359">
        <v>3499.3037079000001</v>
      </c>
      <c r="E29" s="359">
        <v>4.8605701100000003</v>
      </c>
      <c r="F29" s="359">
        <v>7.5276307899999999</v>
      </c>
      <c r="G29" s="360" t="s">
        <v>1907</v>
      </c>
    </row>
    <row r="30" spans="1:7" s="340" customFormat="1" ht="12">
      <c r="A30" s="362" t="s">
        <v>1908</v>
      </c>
      <c r="B30" s="363">
        <v>42.053013739999997</v>
      </c>
      <c r="C30" s="359">
        <v>41.209215579999999</v>
      </c>
      <c r="D30" s="359">
        <v>40.743522939999998</v>
      </c>
      <c r="E30" s="364" t="s">
        <v>804</v>
      </c>
      <c r="F30" s="364" t="s">
        <v>804</v>
      </c>
      <c r="G30" s="360" t="s">
        <v>1909</v>
      </c>
    </row>
    <row r="31" spans="1:7" s="340" customFormat="1" ht="12">
      <c r="A31" s="362" t="s">
        <v>830</v>
      </c>
      <c r="B31" s="363">
        <v>45225.402800000003</v>
      </c>
      <c r="C31" s="359">
        <v>51305.492148969999</v>
      </c>
      <c r="D31" s="359">
        <v>60953.161608000002</v>
      </c>
      <c r="E31" s="359">
        <v>3190.268</v>
      </c>
      <c r="F31" s="359">
        <v>3885.473</v>
      </c>
      <c r="G31" s="360" t="s">
        <v>1910</v>
      </c>
    </row>
    <row r="32" spans="1:7" s="340" customFormat="1" ht="21">
      <c r="A32" s="392" t="s">
        <v>1092</v>
      </c>
      <c r="B32" s="391">
        <v>2352.6979053700002</v>
      </c>
      <c r="C32" s="391">
        <v>1563.7342090699999</v>
      </c>
      <c r="D32" s="391">
        <v>755.34217762000003</v>
      </c>
      <c r="E32" s="391">
        <v>0</v>
      </c>
      <c r="F32" s="391">
        <v>-1.1562093200000001</v>
      </c>
      <c r="G32" s="393" t="s">
        <v>904</v>
      </c>
    </row>
    <row r="33" spans="1:7" s="340" customFormat="1" ht="12">
      <c r="A33" s="361" t="s">
        <v>1911</v>
      </c>
      <c r="B33" s="356">
        <v>2537.096849</v>
      </c>
      <c r="C33" s="356">
        <v>1772.2724519999999</v>
      </c>
      <c r="D33" s="356">
        <v>994.86199999999997</v>
      </c>
      <c r="E33" s="356">
        <v>0</v>
      </c>
      <c r="F33" s="356">
        <v>0</v>
      </c>
      <c r="G33" s="361" t="s">
        <v>1912</v>
      </c>
    </row>
    <row r="34" spans="1:7" s="340" customFormat="1" ht="12">
      <c r="A34" s="361" t="s">
        <v>1913</v>
      </c>
      <c r="B34" s="356">
        <v>184.39894362999999</v>
      </c>
      <c r="C34" s="356">
        <v>208.53824293</v>
      </c>
      <c r="D34" s="356">
        <v>239.51982237999999</v>
      </c>
      <c r="E34" s="356">
        <v>0</v>
      </c>
      <c r="F34" s="356">
        <v>1.1562093200000001</v>
      </c>
      <c r="G34" s="361" t="s">
        <v>1914</v>
      </c>
    </row>
    <row r="35" spans="1:7" s="340" customFormat="1" ht="31.5">
      <c r="A35" s="392" t="s">
        <v>1130</v>
      </c>
      <c r="B35" s="391">
        <v>4488.7569999999996</v>
      </c>
      <c r="C35" s="391">
        <v>6520.0130743899999</v>
      </c>
      <c r="D35" s="391">
        <v>4336.1935139999996</v>
      </c>
      <c r="E35" s="391">
        <v>-1.5</v>
      </c>
      <c r="F35" s="391">
        <v>-12.22406</v>
      </c>
      <c r="G35" s="393" t="s">
        <v>1090</v>
      </c>
    </row>
    <row r="36" spans="1:7" s="340" customFormat="1" ht="12">
      <c r="A36" s="361" t="s">
        <v>1917</v>
      </c>
      <c r="B36" s="356">
        <v>4506.7569999999996</v>
      </c>
      <c r="C36" s="356">
        <v>6538.9804999999997</v>
      </c>
      <c r="D36" s="356">
        <v>4391.701</v>
      </c>
      <c r="E36" s="356">
        <v>0</v>
      </c>
      <c r="F36" s="356">
        <v>0</v>
      </c>
      <c r="G36" s="361" t="s">
        <v>1918</v>
      </c>
    </row>
    <row r="37" spans="1:7" s="340" customFormat="1" ht="22.5">
      <c r="A37" s="361" t="s">
        <v>1915</v>
      </c>
      <c r="B37" s="356">
        <v>18</v>
      </c>
      <c r="C37" s="356">
        <v>18.967425609999999</v>
      </c>
      <c r="D37" s="356">
        <v>55.507486</v>
      </c>
      <c r="E37" s="356">
        <v>1.5</v>
      </c>
      <c r="F37" s="356">
        <v>12.22406</v>
      </c>
      <c r="G37" s="361" t="s">
        <v>1916</v>
      </c>
    </row>
    <row r="38" spans="1:7" s="340" customFormat="1" ht="21">
      <c r="A38" s="392" t="s">
        <v>1257</v>
      </c>
      <c r="B38" s="391">
        <v>4159.8423214799996</v>
      </c>
      <c r="C38" s="391">
        <v>-10923.82874528</v>
      </c>
      <c r="D38" s="391">
        <v>-1901.9715427199999</v>
      </c>
      <c r="E38" s="391">
        <v>5854.3072485700004</v>
      </c>
      <c r="F38" s="391">
        <v>9989.7432453599995</v>
      </c>
      <c r="G38" s="393" t="s">
        <v>1093</v>
      </c>
    </row>
    <row r="39" spans="1:7" s="340" customFormat="1" ht="31.5">
      <c r="A39" s="392" t="s">
        <v>906</v>
      </c>
      <c r="B39" s="391">
        <v>-4159.8423214799996</v>
      </c>
      <c r="C39" s="391">
        <v>10923.82874528</v>
      </c>
      <c r="D39" s="391">
        <v>1901.9715427199999</v>
      </c>
      <c r="E39" s="391">
        <v>-5854.3072485700004</v>
      </c>
      <c r="F39" s="391">
        <v>-9989.7432453599995</v>
      </c>
      <c r="G39" s="393" t="s">
        <v>3082</v>
      </c>
    </row>
    <row r="40" spans="1:7" s="340" customFormat="1" ht="12">
      <c r="A40" s="365" t="s">
        <v>768</v>
      </c>
      <c r="B40" s="366">
        <v>-4159.8423214799996</v>
      </c>
      <c r="C40" s="366">
        <v>10923.82874528</v>
      </c>
      <c r="D40" s="366">
        <v>1901.9715427199999</v>
      </c>
      <c r="E40" s="366">
        <v>-5854.3072485700004</v>
      </c>
      <c r="F40" s="366">
        <v>-9989.7432453599995</v>
      </c>
      <c r="G40" s="367" t="s">
        <v>1919</v>
      </c>
    </row>
    <row r="41" spans="1:7" s="340" customFormat="1" ht="12">
      <c r="A41" s="357" t="s">
        <v>1920</v>
      </c>
      <c r="B41" s="359">
        <v>-3802.1334334799999</v>
      </c>
      <c r="C41" s="359">
        <v>11813.721567279999</v>
      </c>
      <c r="D41" s="359">
        <v>2856.76584516</v>
      </c>
      <c r="E41" s="359">
        <v>-5854.3072485700004</v>
      </c>
      <c r="F41" s="359">
        <v>-9989.7432453599995</v>
      </c>
      <c r="G41" s="368" t="s">
        <v>1921</v>
      </c>
    </row>
    <row r="42" spans="1:7" s="340" customFormat="1" ht="12">
      <c r="A42" s="357" t="s">
        <v>1922</v>
      </c>
      <c r="B42" s="359">
        <v>357.708888</v>
      </c>
      <c r="C42" s="359">
        <v>889.89282200000002</v>
      </c>
      <c r="D42" s="359">
        <v>954.79430244000002</v>
      </c>
      <c r="E42" s="364" t="s">
        <v>804</v>
      </c>
      <c r="F42" s="364" t="s">
        <v>804</v>
      </c>
      <c r="G42" s="360" t="s">
        <v>1923</v>
      </c>
    </row>
    <row r="43" spans="1:7" s="340" customFormat="1" ht="12">
      <c r="A43" s="365" t="s">
        <v>354</v>
      </c>
      <c r="B43" s="369" t="s">
        <v>804</v>
      </c>
      <c r="C43" s="369" t="s">
        <v>804</v>
      </c>
      <c r="D43" s="369" t="s">
        <v>804</v>
      </c>
      <c r="E43" s="369" t="s">
        <v>804</v>
      </c>
      <c r="F43" s="369" t="s">
        <v>804</v>
      </c>
      <c r="G43" s="367" t="s">
        <v>1924</v>
      </c>
    </row>
    <row r="44" spans="1:7" s="340" customFormat="1" ht="12">
      <c r="A44" s="357" t="s">
        <v>1920</v>
      </c>
      <c r="B44" s="364" t="s">
        <v>804</v>
      </c>
      <c r="C44" s="364" t="s">
        <v>804</v>
      </c>
      <c r="D44" s="364" t="s">
        <v>804</v>
      </c>
      <c r="E44" s="364" t="s">
        <v>804</v>
      </c>
      <c r="F44" s="364" t="s">
        <v>804</v>
      </c>
      <c r="G44" s="360" t="s">
        <v>1921</v>
      </c>
    </row>
    <row r="45" spans="1:7" s="340" customFormat="1" ht="12">
      <c r="A45" s="370" t="s">
        <v>1922</v>
      </c>
      <c r="B45" s="371" t="s">
        <v>804</v>
      </c>
      <c r="C45" s="372" t="s">
        <v>804</v>
      </c>
      <c r="D45" s="372" t="s">
        <v>804</v>
      </c>
      <c r="E45" s="372" t="s">
        <v>804</v>
      </c>
      <c r="F45" s="372" t="s">
        <v>804</v>
      </c>
      <c r="G45" s="373" t="s">
        <v>1923</v>
      </c>
    </row>
    <row r="46" spans="1:7" s="340" customFormat="1" ht="28.7" customHeight="1"/>
  </sheetData>
  <mergeCells count="14">
    <mergeCell ref="A1:D1"/>
    <mergeCell ref="E1:G1"/>
    <mergeCell ref="A2:D2"/>
    <mergeCell ref="E2:G2"/>
    <mergeCell ref="A3:D3"/>
    <mergeCell ref="E3:G3"/>
    <mergeCell ref="A4:D4"/>
    <mergeCell ref="E4:G4"/>
    <mergeCell ref="A5:A6"/>
    <mergeCell ref="B5:B6"/>
    <mergeCell ref="C5:C6"/>
    <mergeCell ref="D5:E5"/>
    <mergeCell ref="F5:F6"/>
    <mergeCell ref="G5:G6"/>
  </mergeCells>
  <phoneticPr fontId="5" type="noConversion"/>
  <pageMargins left="0.35" right="0.18" top="0.5" bottom="0.2" header="0.5" footer="0.38"/>
  <pageSetup paperSize="9" scale="74"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8">
    <tabColor rgb="FF00B0F0"/>
  </sheetPr>
  <dimension ref="A1:J46"/>
  <sheetViews>
    <sheetView view="pageBreakPreview" zoomScale="80" zoomScaleSheetLayoutView="80" workbookViewId="0">
      <selection activeCell="G18" sqref="G18"/>
    </sheetView>
  </sheetViews>
  <sheetFormatPr defaultRowHeight="12.75"/>
  <cols>
    <col min="1" max="1" width="28.85546875" style="574" customWidth="1"/>
    <col min="2" max="3" width="11.7109375" style="574" customWidth="1"/>
    <col min="4" max="4" width="9.28515625" style="574" customWidth="1"/>
    <col min="5" max="5" width="14" style="574" customWidth="1"/>
    <col min="6" max="6" width="11.7109375" style="574" customWidth="1"/>
    <col min="7" max="7" width="39" style="574" customWidth="1"/>
    <col min="8" max="8" width="4.7109375" style="574" customWidth="1"/>
    <col min="9" max="16384" width="9.140625" style="574"/>
  </cols>
  <sheetData>
    <row r="1" spans="1:7" s="340" customFormat="1" ht="18.75" customHeight="1">
      <c r="A1" s="978" t="s">
        <v>1934</v>
      </c>
      <c r="B1" s="978"/>
      <c r="C1" s="978"/>
      <c r="D1" s="978"/>
      <c r="E1" s="979" t="s">
        <v>1115</v>
      </c>
      <c r="F1" s="979"/>
      <c r="G1" s="979"/>
    </row>
    <row r="2" spans="1:7" s="340" customFormat="1" ht="18.75" customHeight="1">
      <c r="A2" s="980" t="s">
        <v>1935</v>
      </c>
      <c r="B2" s="980"/>
      <c r="C2" s="980"/>
      <c r="D2" s="980"/>
      <c r="E2" s="981" t="s">
        <v>1886</v>
      </c>
      <c r="F2" s="981"/>
      <c r="G2" s="981"/>
    </row>
    <row r="3" spans="1:7" s="340" customFormat="1" ht="18.75" customHeight="1">
      <c r="A3" s="980" t="s">
        <v>1887</v>
      </c>
      <c r="B3" s="980"/>
      <c r="C3" s="980"/>
      <c r="D3" s="980"/>
      <c r="E3" s="981" t="s">
        <v>1936</v>
      </c>
      <c r="F3" s="981"/>
      <c r="G3" s="981"/>
    </row>
    <row r="4" spans="1:7" s="340" customFormat="1" ht="14.1" customHeight="1">
      <c r="A4" s="974" t="s">
        <v>194</v>
      </c>
      <c r="B4" s="974"/>
      <c r="C4" s="974"/>
      <c r="D4" s="974"/>
      <c r="E4" s="975" t="s">
        <v>855</v>
      </c>
      <c r="F4" s="975"/>
      <c r="G4" s="975"/>
    </row>
    <row r="5" spans="1:7" s="340" customFormat="1" ht="18.95" customHeight="1">
      <c r="A5" s="976" t="s">
        <v>624</v>
      </c>
      <c r="B5" s="977" t="s">
        <v>1889</v>
      </c>
      <c r="C5" s="977" t="s">
        <v>1890</v>
      </c>
      <c r="D5" s="976" t="s">
        <v>2743</v>
      </c>
      <c r="E5" s="976"/>
      <c r="F5" s="977" t="s">
        <v>2742</v>
      </c>
      <c r="G5" s="977" t="s">
        <v>65</v>
      </c>
    </row>
    <row r="6" spans="1:7" s="340" customFormat="1" ht="47.1" customHeight="1">
      <c r="A6" s="976"/>
      <c r="B6" s="977"/>
      <c r="C6" s="977"/>
      <c r="D6" s="836" t="s">
        <v>880</v>
      </c>
      <c r="E6" s="836" t="s">
        <v>2741</v>
      </c>
      <c r="F6" s="977"/>
      <c r="G6" s="977"/>
    </row>
    <row r="7" spans="1:7" s="340" customFormat="1" ht="19.899999999999999" customHeight="1">
      <c r="A7" s="835" t="s">
        <v>844</v>
      </c>
      <c r="B7" s="835" t="s">
        <v>285</v>
      </c>
      <c r="C7" s="835" t="s">
        <v>433</v>
      </c>
      <c r="D7" s="835" t="s">
        <v>761</v>
      </c>
      <c r="E7" s="835" t="s">
        <v>1278</v>
      </c>
      <c r="F7" s="835" t="s">
        <v>799</v>
      </c>
      <c r="G7" s="835" t="s">
        <v>1279</v>
      </c>
    </row>
    <row r="8" spans="1:7" s="340" customFormat="1" ht="12">
      <c r="A8" s="392" t="s">
        <v>663</v>
      </c>
      <c r="B8" s="391">
        <v>245995.19064977</v>
      </c>
      <c r="C8" s="391">
        <v>256772.02680791999</v>
      </c>
      <c r="D8" s="391">
        <v>242513.66448323001</v>
      </c>
      <c r="E8" s="391">
        <v>13516.63683073</v>
      </c>
      <c r="F8" s="391">
        <v>20762.71014906</v>
      </c>
      <c r="G8" s="393" t="s">
        <v>664</v>
      </c>
    </row>
    <row r="9" spans="1:7" s="340" customFormat="1" ht="22.5">
      <c r="A9" s="355" t="s">
        <v>1891</v>
      </c>
      <c r="B9" s="356">
        <v>64490.362260679998</v>
      </c>
      <c r="C9" s="356">
        <v>69098.709836649999</v>
      </c>
      <c r="D9" s="356">
        <v>74721.396359010003</v>
      </c>
      <c r="E9" s="356">
        <v>5831.8442978399999</v>
      </c>
      <c r="F9" s="356">
        <v>6846.3702536700002</v>
      </c>
      <c r="G9" s="355" t="s">
        <v>1892</v>
      </c>
    </row>
    <row r="10" spans="1:7" s="340" customFormat="1" ht="12">
      <c r="A10" s="357" t="s">
        <v>1893</v>
      </c>
      <c r="B10" s="358">
        <v>27518.535392900001</v>
      </c>
      <c r="C10" s="359">
        <v>29292.128793259999</v>
      </c>
      <c r="D10" s="359">
        <v>30703.50953236</v>
      </c>
      <c r="E10" s="359">
        <v>2798.2324267399999</v>
      </c>
      <c r="F10" s="359">
        <v>3461.2076304500001</v>
      </c>
      <c r="G10" s="360" t="s">
        <v>1083</v>
      </c>
    </row>
    <row r="11" spans="1:7" s="340" customFormat="1" ht="12">
      <c r="A11" s="357" t="s">
        <v>1894</v>
      </c>
      <c r="B11" s="358">
        <v>20480.856247880001</v>
      </c>
      <c r="C11" s="359">
        <v>21187.680097650002</v>
      </c>
      <c r="D11" s="359">
        <v>22765.708307739998</v>
      </c>
      <c r="E11" s="359">
        <v>1935.02394159</v>
      </c>
      <c r="F11" s="359">
        <v>2252.73946277</v>
      </c>
      <c r="G11" s="360" t="s">
        <v>988</v>
      </c>
    </row>
    <row r="12" spans="1:7" s="340" customFormat="1" ht="12">
      <c r="A12" s="357" t="s">
        <v>1895</v>
      </c>
      <c r="B12" s="358">
        <v>470.40216973999998</v>
      </c>
      <c r="C12" s="359">
        <v>475.98269169000002</v>
      </c>
      <c r="D12" s="359">
        <v>390.41682455</v>
      </c>
      <c r="E12" s="359">
        <v>46.436115890000004</v>
      </c>
      <c r="F12" s="359">
        <v>20.637996309999998</v>
      </c>
      <c r="G12" s="360" t="s">
        <v>966</v>
      </c>
    </row>
    <row r="13" spans="1:7" s="340" customFormat="1" ht="12">
      <c r="A13" s="361" t="s">
        <v>1896</v>
      </c>
      <c r="B13" s="356">
        <v>2748.6419256999998</v>
      </c>
      <c r="C13" s="356">
        <v>3606.1583491400002</v>
      </c>
      <c r="D13" s="356">
        <v>3617.1128302900001</v>
      </c>
      <c r="E13" s="356">
        <v>211.38320537000001</v>
      </c>
      <c r="F13" s="356">
        <v>158.75119991</v>
      </c>
      <c r="G13" s="361" t="s">
        <v>22</v>
      </c>
    </row>
    <row r="14" spans="1:7" s="340" customFormat="1" ht="22.5">
      <c r="A14" s="361" t="s">
        <v>1897</v>
      </c>
      <c r="B14" s="356">
        <v>2920.1361733899998</v>
      </c>
      <c r="C14" s="356">
        <v>4306.3761561299998</v>
      </c>
      <c r="D14" s="356">
        <v>2892.8719939299999</v>
      </c>
      <c r="E14" s="356">
        <v>314.92132751999998</v>
      </c>
      <c r="F14" s="356">
        <v>44.745695480000002</v>
      </c>
      <c r="G14" s="361" t="s">
        <v>791</v>
      </c>
    </row>
    <row r="15" spans="1:7" s="340" customFormat="1" ht="12">
      <c r="A15" s="361" t="s">
        <v>585</v>
      </c>
      <c r="B15" s="356">
        <v>175836.05029000001</v>
      </c>
      <c r="C15" s="356">
        <v>179760.782466</v>
      </c>
      <c r="D15" s="356">
        <v>161282.28330000001</v>
      </c>
      <c r="E15" s="356">
        <v>7158.4880000000003</v>
      </c>
      <c r="F15" s="356">
        <v>13712.843000000001</v>
      </c>
      <c r="G15" s="361" t="s">
        <v>1898</v>
      </c>
    </row>
    <row r="16" spans="1:7" s="340" customFormat="1" ht="12">
      <c r="A16" s="392" t="s">
        <v>165</v>
      </c>
      <c r="B16" s="391">
        <v>247071.78959560001</v>
      </c>
      <c r="C16" s="391">
        <v>257115.51668100001</v>
      </c>
      <c r="D16" s="391">
        <v>237214.54937391999</v>
      </c>
      <c r="E16" s="391">
        <v>10865.981610340001</v>
      </c>
      <c r="F16" s="391">
        <v>17085.120758040001</v>
      </c>
      <c r="G16" s="393" t="s">
        <v>770</v>
      </c>
    </row>
    <row r="17" spans="1:7" s="340" customFormat="1" ht="22.5">
      <c r="A17" s="362" t="s">
        <v>1899</v>
      </c>
      <c r="B17" s="363">
        <v>8289.9218297299994</v>
      </c>
      <c r="C17" s="359">
        <v>8820.45050601</v>
      </c>
      <c r="D17" s="359">
        <v>11382.485857350001</v>
      </c>
      <c r="E17" s="359">
        <v>533.25411239000005</v>
      </c>
      <c r="F17" s="359">
        <v>649.85340192000001</v>
      </c>
      <c r="G17" s="360" t="s">
        <v>203</v>
      </c>
    </row>
    <row r="18" spans="1:7" s="340" customFormat="1" ht="12">
      <c r="A18" s="362" t="s">
        <v>136</v>
      </c>
      <c r="B18" s="363">
        <v>731.34799375</v>
      </c>
      <c r="C18" s="359">
        <v>661.89301064999995</v>
      </c>
      <c r="D18" s="359">
        <v>615.32175169000004</v>
      </c>
      <c r="E18" s="359">
        <v>18.73238752</v>
      </c>
      <c r="F18" s="359">
        <v>26.640230720000002</v>
      </c>
      <c r="G18" s="360" t="s">
        <v>69</v>
      </c>
    </row>
    <row r="19" spans="1:7" s="340" customFormat="1" ht="33.75">
      <c r="A19" s="362" t="s">
        <v>1900</v>
      </c>
      <c r="B19" s="363">
        <v>11152.259416069999</v>
      </c>
      <c r="C19" s="359">
        <v>11215.642710349999</v>
      </c>
      <c r="D19" s="359">
        <v>10639.06994446</v>
      </c>
      <c r="E19" s="359">
        <v>672.55280019999998</v>
      </c>
      <c r="F19" s="359">
        <v>601.60684664999997</v>
      </c>
      <c r="G19" s="360" t="s">
        <v>432</v>
      </c>
    </row>
    <row r="20" spans="1:7" s="340" customFormat="1" ht="12">
      <c r="A20" s="362" t="s">
        <v>66</v>
      </c>
      <c r="B20" s="363">
        <v>70052.597002590002</v>
      </c>
      <c r="C20" s="359">
        <v>80841.556082740004</v>
      </c>
      <c r="D20" s="359">
        <v>80425.494197570006</v>
      </c>
      <c r="E20" s="359">
        <v>5198.8629995900001</v>
      </c>
      <c r="F20" s="359">
        <v>6784.2309102899999</v>
      </c>
      <c r="G20" s="360" t="s">
        <v>67</v>
      </c>
    </row>
    <row r="21" spans="1:7" s="340" customFormat="1" ht="12">
      <c r="A21" s="362" t="s">
        <v>466</v>
      </c>
      <c r="B21" s="363">
        <v>52717.112814970002</v>
      </c>
      <c r="C21" s="359">
        <v>50615.567772319999</v>
      </c>
      <c r="D21" s="359">
        <v>47288.387239110001</v>
      </c>
      <c r="E21" s="359">
        <v>2780.3407897500001</v>
      </c>
      <c r="F21" s="359">
        <v>6650.4462524</v>
      </c>
      <c r="G21" s="360" t="s">
        <v>467</v>
      </c>
    </row>
    <row r="22" spans="1:7" s="340" customFormat="1" ht="22.5">
      <c r="A22" s="362" t="s">
        <v>1901</v>
      </c>
      <c r="B22" s="363">
        <v>12408.99213608</v>
      </c>
      <c r="C22" s="359">
        <v>13022.980120280001</v>
      </c>
      <c r="D22" s="359">
        <v>13459.977436200001</v>
      </c>
      <c r="E22" s="359">
        <v>510.53651912999999</v>
      </c>
      <c r="F22" s="359">
        <v>635.66602953999995</v>
      </c>
      <c r="G22" s="360" t="s">
        <v>46</v>
      </c>
    </row>
    <row r="23" spans="1:7" s="340" customFormat="1" ht="22.5">
      <c r="A23" s="362" t="s">
        <v>85</v>
      </c>
      <c r="B23" s="363">
        <v>33651.499340100003</v>
      </c>
      <c r="C23" s="359">
        <v>29770.314873520001</v>
      </c>
      <c r="D23" s="359">
        <v>19544.210250380002</v>
      </c>
      <c r="E23" s="359">
        <v>87.344981000000004</v>
      </c>
      <c r="F23" s="359">
        <v>118.1637005</v>
      </c>
      <c r="G23" s="360" t="s">
        <v>722</v>
      </c>
    </row>
    <row r="24" spans="1:7" s="340" customFormat="1" ht="22.5">
      <c r="A24" s="362" t="s">
        <v>634</v>
      </c>
      <c r="B24" s="363">
        <v>12688.15292828</v>
      </c>
      <c r="C24" s="359">
        <v>12552.03115456</v>
      </c>
      <c r="D24" s="359">
        <v>11113.718193999999</v>
      </c>
      <c r="E24" s="359">
        <v>692.77653168999996</v>
      </c>
      <c r="F24" s="359">
        <v>908.92776824999999</v>
      </c>
      <c r="G24" s="360" t="s">
        <v>736</v>
      </c>
    </row>
    <row r="25" spans="1:7" s="340" customFormat="1" ht="22.5">
      <c r="A25" s="362" t="s">
        <v>1902</v>
      </c>
      <c r="B25" s="363">
        <v>7059.8432148600004</v>
      </c>
      <c r="C25" s="359">
        <v>6838.2320581699996</v>
      </c>
      <c r="D25" s="359">
        <v>3062.1777888900001</v>
      </c>
      <c r="E25" s="364" t="s">
        <v>804</v>
      </c>
      <c r="F25" s="364" t="s">
        <v>804</v>
      </c>
      <c r="G25" s="360" t="s">
        <v>539</v>
      </c>
    </row>
    <row r="26" spans="1:7" s="340" customFormat="1" ht="56.25">
      <c r="A26" s="362" t="s">
        <v>1098</v>
      </c>
      <c r="B26" s="363">
        <v>13232.592872679999</v>
      </c>
      <c r="C26" s="359">
        <v>17939.717976129999</v>
      </c>
      <c r="D26" s="359">
        <v>18594.184357089998</v>
      </c>
      <c r="E26" s="359">
        <v>157.13026925</v>
      </c>
      <c r="F26" s="359">
        <v>177.12080768000001</v>
      </c>
      <c r="G26" s="360" t="s">
        <v>1903</v>
      </c>
    </row>
    <row r="27" spans="1:7" s="340" customFormat="1" ht="22.5">
      <c r="A27" s="362" t="s">
        <v>1904</v>
      </c>
      <c r="B27" s="363">
        <v>940.55877466000004</v>
      </c>
      <c r="C27" s="359">
        <v>701.00823836999996</v>
      </c>
      <c r="D27" s="359">
        <v>472.37226956000001</v>
      </c>
      <c r="E27" s="359">
        <v>26.28592072</v>
      </c>
      <c r="F27" s="359">
        <v>25.825392740000002</v>
      </c>
      <c r="G27" s="360" t="s">
        <v>1905</v>
      </c>
    </row>
    <row r="28" spans="1:7" s="340" customFormat="1" ht="12">
      <c r="A28" s="362" t="s">
        <v>336</v>
      </c>
      <c r="B28" s="363">
        <v>11195.157726199999</v>
      </c>
      <c r="C28" s="359">
        <v>10784.17425423</v>
      </c>
      <c r="D28" s="359">
        <v>10744.205128699999</v>
      </c>
      <c r="E28" s="359">
        <v>170.48551527000001</v>
      </c>
      <c r="F28" s="359">
        <v>442.77945999999997</v>
      </c>
      <c r="G28" s="360" t="s">
        <v>1906</v>
      </c>
    </row>
    <row r="29" spans="1:7" s="340" customFormat="1" ht="12">
      <c r="A29" s="362" t="s">
        <v>921</v>
      </c>
      <c r="B29" s="363">
        <v>10804.55413644</v>
      </c>
      <c r="C29" s="359">
        <v>11681.25584679</v>
      </c>
      <c r="D29" s="359">
        <v>9465.6449084199994</v>
      </c>
      <c r="E29" s="359">
        <v>17.67878383</v>
      </c>
      <c r="F29" s="359">
        <v>11.06515735</v>
      </c>
      <c r="G29" s="360" t="s">
        <v>1907</v>
      </c>
    </row>
    <row r="30" spans="1:7" s="340" customFormat="1" ht="12">
      <c r="A30" s="362" t="s">
        <v>1908</v>
      </c>
      <c r="B30" s="363">
        <v>8.6321661899999995</v>
      </c>
      <c r="C30" s="359">
        <v>10.247988879999999</v>
      </c>
      <c r="D30" s="359">
        <v>55.073404500000002</v>
      </c>
      <c r="E30" s="364" t="s">
        <v>804</v>
      </c>
      <c r="F30" s="364" t="s">
        <v>804</v>
      </c>
      <c r="G30" s="360" t="s">
        <v>1909</v>
      </c>
    </row>
    <row r="31" spans="1:7" s="340" customFormat="1" ht="12">
      <c r="A31" s="362" t="s">
        <v>830</v>
      </c>
      <c r="B31" s="363">
        <v>2138.567243</v>
      </c>
      <c r="C31" s="359">
        <v>1660.444088</v>
      </c>
      <c r="D31" s="359">
        <v>352.22664600000002</v>
      </c>
      <c r="E31" s="364" t="s">
        <v>804</v>
      </c>
      <c r="F31" s="359">
        <v>52.794800000000002</v>
      </c>
      <c r="G31" s="360" t="s">
        <v>1910</v>
      </c>
    </row>
    <row r="32" spans="1:7" s="340" customFormat="1" ht="21">
      <c r="A32" s="392" t="s">
        <v>1092</v>
      </c>
      <c r="B32" s="391">
        <v>6968.9901620000001</v>
      </c>
      <c r="C32" s="391">
        <v>5177.34728</v>
      </c>
      <c r="D32" s="391">
        <v>6089.1531415600002</v>
      </c>
      <c r="E32" s="391">
        <v>-9.5364310000000003</v>
      </c>
      <c r="F32" s="391">
        <v>-15.57576948</v>
      </c>
      <c r="G32" s="393" t="s">
        <v>904</v>
      </c>
    </row>
    <row r="33" spans="1:10" s="340" customFormat="1" ht="12">
      <c r="A33" s="361" t="s">
        <v>1911</v>
      </c>
      <c r="B33" s="356">
        <v>7229.0824640000001</v>
      </c>
      <c r="C33" s="356">
        <v>5308.4055660000004</v>
      </c>
      <c r="D33" s="356">
        <v>6232.5478970000004</v>
      </c>
      <c r="E33" s="356">
        <v>0</v>
      </c>
      <c r="F33" s="356">
        <v>0</v>
      </c>
      <c r="G33" s="361" t="s">
        <v>1912</v>
      </c>
    </row>
    <row r="34" spans="1:10" s="340" customFormat="1" ht="12">
      <c r="A34" s="361" t="s">
        <v>1913</v>
      </c>
      <c r="B34" s="356">
        <v>260.09230200000002</v>
      </c>
      <c r="C34" s="356">
        <v>131.05828600000001</v>
      </c>
      <c r="D34" s="356">
        <v>143.39475544000001</v>
      </c>
      <c r="E34" s="356">
        <v>9.5364310000000003</v>
      </c>
      <c r="F34" s="356">
        <v>15.57576948</v>
      </c>
      <c r="G34" s="361" t="s">
        <v>1914</v>
      </c>
    </row>
    <row r="35" spans="1:10" s="340" customFormat="1" ht="31.5">
      <c r="A35" s="392" t="s">
        <v>1130</v>
      </c>
      <c r="B35" s="391">
        <v>1424.7264772799999</v>
      </c>
      <c r="C35" s="391">
        <v>705.70660626999995</v>
      </c>
      <c r="D35" s="391">
        <v>2703.8357827999998</v>
      </c>
      <c r="E35" s="391">
        <v>-1.634145</v>
      </c>
      <c r="F35" s="391">
        <v>-17.219563319999999</v>
      </c>
      <c r="G35" s="393" t="s">
        <v>1090</v>
      </c>
    </row>
    <row r="36" spans="1:10" s="340" customFormat="1" ht="12">
      <c r="A36" s="361" t="s">
        <v>1917</v>
      </c>
      <c r="B36" s="356">
        <v>1562.3394659600001</v>
      </c>
      <c r="C36" s="356">
        <v>820.34071075999998</v>
      </c>
      <c r="D36" s="356">
        <v>2819.6670078400002</v>
      </c>
      <c r="E36" s="356">
        <v>0</v>
      </c>
      <c r="F36" s="356">
        <v>0</v>
      </c>
      <c r="G36" s="361" t="s">
        <v>1918</v>
      </c>
      <c r="J36" s="575"/>
    </row>
    <row r="37" spans="1:10" s="340" customFormat="1" ht="22.5">
      <c r="A37" s="361" t="s">
        <v>1915</v>
      </c>
      <c r="B37" s="356">
        <v>137.61298868</v>
      </c>
      <c r="C37" s="356">
        <v>114.63410449</v>
      </c>
      <c r="D37" s="356">
        <v>115.83122504000001</v>
      </c>
      <c r="E37" s="356">
        <v>1.634145</v>
      </c>
      <c r="F37" s="356">
        <v>17.219563319999999</v>
      </c>
      <c r="G37" s="361" t="s">
        <v>1916</v>
      </c>
    </row>
    <row r="38" spans="1:10" s="340" customFormat="1" ht="21">
      <c r="A38" s="392" t="s">
        <v>1257</v>
      </c>
      <c r="B38" s="391">
        <v>-9470.31558511</v>
      </c>
      <c r="C38" s="391">
        <v>-6226.5437593500001</v>
      </c>
      <c r="D38" s="391">
        <v>-3493.8738150499998</v>
      </c>
      <c r="E38" s="391">
        <v>2661.8257963900001</v>
      </c>
      <c r="F38" s="391">
        <v>3710.3847238200001</v>
      </c>
      <c r="G38" s="393" t="s">
        <v>1093</v>
      </c>
    </row>
    <row r="39" spans="1:10" s="340" customFormat="1" ht="31.5">
      <c r="A39" s="392" t="s">
        <v>906</v>
      </c>
      <c r="B39" s="391">
        <v>9470.31558511</v>
      </c>
      <c r="C39" s="391">
        <v>6226.5437593500001</v>
      </c>
      <c r="D39" s="391">
        <v>3493.8738150499998</v>
      </c>
      <c r="E39" s="391">
        <v>-2661.8257963900001</v>
      </c>
      <c r="F39" s="391">
        <v>-3710.3847238200001</v>
      </c>
      <c r="G39" s="393" t="s">
        <v>3082</v>
      </c>
    </row>
    <row r="40" spans="1:10" s="340" customFormat="1" ht="12">
      <c r="A40" s="365" t="s">
        <v>768</v>
      </c>
      <c r="B40" s="366">
        <v>9470.31558511</v>
      </c>
      <c r="C40" s="366">
        <v>6226.5437593500001</v>
      </c>
      <c r="D40" s="366">
        <v>3493.8738150499998</v>
      </c>
      <c r="E40" s="366">
        <v>-2661.8257963900001</v>
      </c>
      <c r="F40" s="366">
        <v>-3710.3847238200001</v>
      </c>
      <c r="G40" s="367" t="s">
        <v>1919</v>
      </c>
    </row>
    <row r="41" spans="1:10" s="340" customFormat="1" ht="12">
      <c r="A41" s="357" t="s">
        <v>1920</v>
      </c>
      <c r="B41" s="359">
        <v>10642.565172029999</v>
      </c>
      <c r="C41" s="359">
        <v>8122.4962987400004</v>
      </c>
      <c r="D41" s="359">
        <v>5501.13204675</v>
      </c>
      <c r="E41" s="359">
        <v>-2661.8257963900001</v>
      </c>
      <c r="F41" s="359">
        <v>-3710.3847238200001</v>
      </c>
      <c r="G41" s="368" t="s">
        <v>1921</v>
      </c>
    </row>
    <row r="42" spans="1:10" s="340" customFormat="1" ht="12">
      <c r="A42" s="357" t="s">
        <v>1922</v>
      </c>
      <c r="B42" s="359">
        <v>1172.24958692</v>
      </c>
      <c r="C42" s="359">
        <v>1895.9525393900001</v>
      </c>
      <c r="D42" s="359">
        <v>2007.2582316999999</v>
      </c>
      <c r="E42" s="364" t="s">
        <v>804</v>
      </c>
      <c r="F42" s="364" t="s">
        <v>804</v>
      </c>
      <c r="G42" s="360" t="s">
        <v>1923</v>
      </c>
    </row>
    <row r="43" spans="1:10" s="340" customFormat="1" ht="12">
      <c r="A43" s="365" t="s">
        <v>354</v>
      </c>
      <c r="B43" s="369" t="s">
        <v>804</v>
      </c>
      <c r="C43" s="369" t="s">
        <v>804</v>
      </c>
      <c r="D43" s="369" t="s">
        <v>804</v>
      </c>
      <c r="E43" s="369" t="s">
        <v>804</v>
      </c>
      <c r="F43" s="369" t="s">
        <v>804</v>
      </c>
      <c r="G43" s="367" t="s">
        <v>1924</v>
      </c>
    </row>
    <row r="44" spans="1:10" s="340" customFormat="1" ht="12">
      <c r="A44" s="357" t="s">
        <v>1920</v>
      </c>
      <c r="B44" s="364" t="s">
        <v>804</v>
      </c>
      <c r="C44" s="364" t="s">
        <v>804</v>
      </c>
      <c r="D44" s="364" t="s">
        <v>804</v>
      </c>
      <c r="E44" s="364" t="s">
        <v>804</v>
      </c>
      <c r="F44" s="364" t="s">
        <v>804</v>
      </c>
      <c r="G44" s="360" t="s">
        <v>1921</v>
      </c>
    </row>
    <row r="45" spans="1:10" s="340" customFormat="1" ht="12">
      <c r="A45" s="370" t="s">
        <v>1922</v>
      </c>
      <c r="B45" s="371" t="s">
        <v>804</v>
      </c>
      <c r="C45" s="372" t="s">
        <v>804</v>
      </c>
      <c r="D45" s="372" t="s">
        <v>804</v>
      </c>
      <c r="E45" s="372" t="s">
        <v>804</v>
      </c>
      <c r="F45" s="372" t="s">
        <v>804</v>
      </c>
      <c r="G45" s="373" t="s">
        <v>1923</v>
      </c>
    </row>
    <row r="46" spans="1:10" s="340" customFormat="1" ht="12"/>
  </sheetData>
  <mergeCells count="14">
    <mergeCell ref="A1:D1"/>
    <mergeCell ref="E1:G1"/>
    <mergeCell ref="A2:D2"/>
    <mergeCell ref="E2:G2"/>
    <mergeCell ref="A3:D3"/>
    <mergeCell ref="E3:G3"/>
    <mergeCell ref="A4:D4"/>
    <mergeCell ref="E4:G4"/>
    <mergeCell ref="A5:A6"/>
    <mergeCell ref="B5:B6"/>
    <mergeCell ref="C5:C6"/>
    <mergeCell ref="D5:E5"/>
    <mergeCell ref="F5:F6"/>
    <mergeCell ref="G5:G6"/>
  </mergeCells>
  <phoneticPr fontId="5" type="noConversion"/>
  <pageMargins left="0.27" right="0.17" top="0.18" bottom="0.41" header="0.18" footer="0.41"/>
  <pageSetup paperSize="9" scale="73"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G46"/>
  <sheetViews>
    <sheetView view="pageBreakPreview" zoomScale="81" zoomScaleSheetLayoutView="81" workbookViewId="0">
      <selection activeCell="J18" sqref="J18"/>
    </sheetView>
  </sheetViews>
  <sheetFormatPr defaultRowHeight="12.75"/>
  <cols>
    <col min="1" max="1" width="32.42578125" style="574" customWidth="1"/>
    <col min="2" max="3" width="11.7109375" style="574" customWidth="1"/>
    <col min="4" max="4" width="9.28515625" style="574" customWidth="1"/>
    <col min="5" max="5" width="14" style="574" customWidth="1"/>
    <col min="6" max="6" width="11.7109375" style="574" customWidth="1"/>
    <col min="7" max="7" width="33.140625" style="574" customWidth="1"/>
    <col min="8" max="8" width="4.7109375" style="574" customWidth="1"/>
    <col min="9" max="16384" width="9.140625" style="574"/>
  </cols>
  <sheetData>
    <row r="1" spans="1:7" s="340" customFormat="1" ht="19.149999999999999" customHeight="1">
      <c r="A1" s="978" t="s">
        <v>1937</v>
      </c>
      <c r="B1" s="978"/>
      <c r="C1" s="978"/>
      <c r="D1" s="978"/>
      <c r="E1" s="979" t="s">
        <v>1116</v>
      </c>
      <c r="F1" s="979"/>
      <c r="G1" s="979"/>
    </row>
    <row r="2" spans="1:7" s="340" customFormat="1" ht="19.149999999999999" customHeight="1">
      <c r="A2" s="980" t="s">
        <v>1938</v>
      </c>
      <c r="B2" s="980"/>
      <c r="C2" s="980"/>
      <c r="D2" s="980"/>
      <c r="E2" s="981" t="s">
        <v>1886</v>
      </c>
      <c r="F2" s="981"/>
      <c r="G2" s="981"/>
    </row>
    <row r="3" spans="1:7" s="340" customFormat="1" ht="19.149999999999999" customHeight="1">
      <c r="A3" s="980" t="s">
        <v>1887</v>
      </c>
      <c r="B3" s="980"/>
      <c r="C3" s="980"/>
      <c r="D3" s="980"/>
      <c r="E3" s="981" t="s">
        <v>1939</v>
      </c>
      <c r="F3" s="981"/>
      <c r="G3" s="981"/>
    </row>
    <row r="4" spans="1:7" s="340" customFormat="1" ht="14.45" customHeight="1">
      <c r="A4" s="974" t="s">
        <v>194</v>
      </c>
      <c r="B4" s="974"/>
      <c r="C4" s="974"/>
      <c r="D4" s="974"/>
      <c r="E4" s="975" t="s">
        <v>855</v>
      </c>
      <c r="F4" s="975"/>
      <c r="G4" s="975"/>
    </row>
    <row r="5" spans="1:7" s="340" customFormat="1" ht="19.149999999999999" customHeight="1">
      <c r="A5" s="976" t="s">
        <v>624</v>
      </c>
      <c r="B5" s="977" t="s">
        <v>1889</v>
      </c>
      <c r="C5" s="977" t="s">
        <v>1890</v>
      </c>
      <c r="D5" s="976" t="s">
        <v>2743</v>
      </c>
      <c r="E5" s="976"/>
      <c r="F5" s="977" t="s">
        <v>2742</v>
      </c>
      <c r="G5" s="977" t="s">
        <v>65</v>
      </c>
    </row>
    <row r="6" spans="1:7" s="340" customFormat="1" ht="48" customHeight="1">
      <c r="A6" s="976"/>
      <c r="B6" s="977"/>
      <c r="C6" s="977"/>
      <c r="D6" s="836" t="s">
        <v>880</v>
      </c>
      <c r="E6" s="836" t="s">
        <v>2741</v>
      </c>
      <c r="F6" s="977"/>
      <c r="G6" s="977"/>
    </row>
    <row r="7" spans="1:7" s="340" customFormat="1" ht="20.25" customHeight="1">
      <c r="A7" s="835" t="s">
        <v>844</v>
      </c>
      <c r="B7" s="835" t="s">
        <v>285</v>
      </c>
      <c r="C7" s="835" t="s">
        <v>433</v>
      </c>
      <c r="D7" s="835" t="s">
        <v>761</v>
      </c>
      <c r="E7" s="835" t="s">
        <v>1278</v>
      </c>
      <c r="F7" s="835" t="s">
        <v>799</v>
      </c>
      <c r="G7" s="835" t="s">
        <v>1279</v>
      </c>
    </row>
    <row r="8" spans="1:7" s="340" customFormat="1" ht="19.149999999999999" customHeight="1">
      <c r="A8" s="392" t="s">
        <v>663</v>
      </c>
      <c r="B8" s="391">
        <v>178149.59477766999</v>
      </c>
      <c r="C8" s="391">
        <v>200827.38965431001</v>
      </c>
      <c r="D8" s="391">
        <v>202212.98100145999</v>
      </c>
      <c r="E8" s="391">
        <v>14290.624457620001</v>
      </c>
      <c r="F8" s="391">
        <v>15066.29494682</v>
      </c>
      <c r="G8" s="393" t="s">
        <v>664</v>
      </c>
    </row>
    <row r="9" spans="1:7" s="340" customFormat="1" ht="22.5">
      <c r="A9" s="355" t="s">
        <v>1891</v>
      </c>
      <c r="B9" s="356">
        <v>31651.361491809999</v>
      </c>
      <c r="C9" s="356">
        <v>34407.45066278</v>
      </c>
      <c r="D9" s="356">
        <v>41862.801708239997</v>
      </c>
      <c r="E9" s="356">
        <v>2187.8431427</v>
      </c>
      <c r="F9" s="356">
        <v>2161.2076687399999</v>
      </c>
      <c r="G9" s="355" t="s">
        <v>1892</v>
      </c>
    </row>
    <row r="10" spans="1:7" s="340" customFormat="1" ht="12">
      <c r="A10" s="357" t="s">
        <v>1893</v>
      </c>
      <c r="B10" s="358">
        <v>11266.195707700001</v>
      </c>
      <c r="C10" s="359">
        <v>11945.996221699999</v>
      </c>
      <c r="D10" s="359">
        <v>12228.13635794</v>
      </c>
      <c r="E10" s="359">
        <v>959.53167199999996</v>
      </c>
      <c r="F10" s="359">
        <v>1061.31729814</v>
      </c>
      <c r="G10" s="360" t="s">
        <v>1083</v>
      </c>
    </row>
    <row r="11" spans="1:7" s="340" customFormat="1" ht="12">
      <c r="A11" s="357" t="s">
        <v>1894</v>
      </c>
      <c r="B11" s="358">
        <v>8940.9248067699991</v>
      </c>
      <c r="C11" s="359">
        <v>9433.2868287599995</v>
      </c>
      <c r="D11" s="359">
        <v>9738.8979179899998</v>
      </c>
      <c r="E11" s="359">
        <v>727.81664269999999</v>
      </c>
      <c r="F11" s="359">
        <v>782.31137605000004</v>
      </c>
      <c r="G11" s="360" t="s">
        <v>988</v>
      </c>
    </row>
    <row r="12" spans="1:7" s="340" customFormat="1" ht="12">
      <c r="A12" s="357" t="s">
        <v>1895</v>
      </c>
      <c r="B12" s="358">
        <v>663.08637777000001</v>
      </c>
      <c r="C12" s="359">
        <v>578.44304857999998</v>
      </c>
      <c r="D12" s="359">
        <v>494.20339429000001</v>
      </c>
      <c r="E12" s="359">
        <v>43.153240740000001</v>
      </c>
      <c r="F12" s="359">
        <v>26.026589600000001</v>
      </c>
      <c r="G12" s="360" t="s">
        <v>966</v>
      </c>
    </row>
    <row r="13" spans="1:7" s="340" customFormat="1" ht="12">
      <c r="A13" s="361" t="s">
        <v>1896</v>
      </c>
      <c r="B13" s="356">
        <v>1869.3322925</v>
      </c>
      <c r="C13" s="356">
        <v>2400.62445303</v>
      </c>
      <c r="D13" s="356">
        <v>2398.1998366500002</v>
      </c>
      <c r="E13" s="356">
        <v>82.995252129999997</v>
      </c>
      <c r="F13" s="356">
        <v>79.69031468</v>
      </c>
      <c r="G13" s="361" t="s">
        <v>22</v>
      </c>
    </row>
    <row r="14" spans="1:7" s="340" customFormat="1" ht="22.5">
      <c r="A14" s="361" t="s">
        <v>1897</v>
      </c>
      <c r="B14" s="356">
        <v>1260.4580533599999</v>
      </c>
      <c r="C14" s="356">
        <v>980.13833850000003</v>
      </c>
      <c r="D14" s="356">
        <v>887.76555556999995</v>
      </c>
      <c r="E14" s="356">
        <v>90.989062790000006</v>
      </c>
      <c r="F14" s="356">
        <v>34.418963400000003</v>
      </c>
      <c r="G14" s="361" t="s">
        <v>791</v>
      </c>
    </row>
    <row r="15" spans="1:7" s="340" customFormat="1" ht="12">
      <c r="A15" s="361" t="s">
        <v>585</v>
      </c>
      <c r="B15" s="356">
        <v>143368.44294000001</v>
      </c>
      <c r="C15" s="356">
        <v>163039.17619999999</v>
      </c>
      <c r="D15" s="356">
        <v>157064.21390100001</v>
      </c>
      <c r="E15" s="356">
        <v>11928.797</v>
      </c>
      <c r="F15" s="356">
        <v>12790.977999999999</v>
      </c>
      <c r="G15" s="361" t="s">
        <v>1898</v>
      </c>
    </row>
    <row r="16" spans="1:7" s="340" customFormat="1" ht="12">
      <c r="A16" s="392" t="s">
        <v>165</v>
      </c>
      <c r="B16" s="391">
        <v>179235.64264414</v>
      </c>
      <c r="C16" s="391">
        <v>200144.28090365001</v>
      </c>
      <c r="D16" s="391">
        <v>195645.18790362001</v>
      </c>
      <c r="E16" s="391">
        <v>12747.708113320001</v>
      </c>
      <c r="F16" s="391">
        <v>12684.20205575</v>
      </c>
      <c r="G16" s="393" t="s">
        <v>770</v>
      </c>
    </row>
    <row r="17" spans="1:7" s="340" customFormat="1" ht="22.5">
      <c r="A17" s="362" t="s">
        <v>1899</v>
      </c>
      <c r="B17" s="363">
        <v>5426.1035489899996</v>
      </c>
      <c r="C17" s="359">
        <v>5805.7741581199998</v>
      </c>
      <c r="D17" s="359">
        <v>8318.3786761699994</v>
      </c>
      <c r="E17" s="359">
        <v>331.20462350000003</v>
      </c>
      <c r="F17" s="359">
        <v>327.75482187</v>
      </c>
      <c r="G17" s="360" t="s">
        <v>203</v>
      </c>
    </row>
    <row r="18" spans="1:7" s="340" customFormat="1" ht="12">
      <c r="A18" s="362" t="s">
        <v>136</v>
      </c>
      <c r="B18" s="363">
        <v>279.67002695999997</v>
      </c>
      <c r="C18" s="359">
        <v>231.45048477</v>
      </c>
      <c r="D18" s="359">
        <v>186.16302236999999</v>
      </c>
      <c r="E18" s="359">
        <v>2.3473493300000001</v>
      </c>
      <c r="F18" s="359">
        <v>3.5634850600000001</v>
      </c>
      <c r="G18" s="360" t="s">
        <v>69</v>
      </c>
    </row>
    <row r="19" spans="1:7" s="340" customFormat="1" ht="33.75">
      <c r="A19" s="362" t="s">
        <v>1900</v>
      </c>
      <c r="B19" s="363">
        <v>5674.5848616000003</v>
      </c>
      <c r="C19" s="359">
        <v>5950.7707702300004</v>
      </c>
      <c r="D19" s="359">
        <v>6238.1676428199999</v>
      </c>
      <c r="E19" s="359">
        <v>309.81294301000003</v>
      </c>
      <c r="F19" s="359">
        <v>270.1324419</v>
      </c>
      <c r="G19" s="360" t="s">
        <v>432</v>
      </c>
    </row>
    <row r="20" spans="1:7" s="340" customFormat="1" ht="12">
      <c r="A20" s="362" t="s">
        <v>66</v>
      </c>
      <c r="B20" s="363">
        <v>64571.034665430001</v>
      </c>
      <c r="C20" s="359">
        <v>75806.483558409993</v>
      </c>
      <c r="D20" s="359">
        <v>75460.252127400003</v>
      </c>
      <c r="E20" s="359">
        <v>5124.4820258199998</v>
      </c>
      <c r="F20" s="359">
        <v>5304.1193668799997</v>
      </c>
      <c r="G20" s="360" t="s">
        <v>67</v>
      </c>
    </row>
    <row r="21" spans="1:7" s="340" customFormat="1" ht="12">
      <c r="A21" s="362" t="s">
        <v>466</v>
      </c>
      <c r="B21" s="363">
        <v>35566.474136199999</v>
      </c>
      <c r="C21" s="359">
        <v>38990.025080369996</v>
      </c>
      <c r="D21" s="359">
        <v>40766.780480759997</v>
      </c>
      <c r="E21" s="359">
        <v>5701.1943292100004</v>
      </c>
      <c r="F21" s="359">
        <v>4144.9127173999996</v>
      </c>
      <c r="G21" s="360" t="s">
        <v>467</v>
      </c>
    </row>
    <row r="22" spans="1:7" s="340" customFormat="1" ht="22.5">
      <c r="A22" s="362" t="s">
        <v>1901</v>
      </c>
      <c r="B22" s="363">
        <v>8035.9216844000002</v>
      </c>
      <c r="C22" s="359">
        <v>8965.7298689399995</v>
      </c>
      <c r="D22" s="359">
        <v>8545.6524423899991</v>
      </c>
      <c r="E22" s="359">
        <v>322.69662922999999</v>
      </c>
      <c r="F22" s="359">
        <v>316.54395638</v>
      </c>
      <c r="G22" s="360" t="s">
        <v>46</v>
      </c>
    </row>
    <row r="23" spans="1:7" s="340" customFormat="1" ht="12">
      <c r="A23" s="362" t="s">
        <v>85</v>
      </c>
      <c r="B23" s="363">
        <v>21345.386443219999</v>
      </c>
      <c r="C23" s="359">
        <v>23273.705713430001</v>
      </c>
      <c r="D23" s="359">
        <v>15100.59278606</v>
      </c>
      <c r="E23" s="359">
        <v>67.15004021</v>
      </c>
      <c r="F23" s="359">
        <v>427.02676156000001</v>
      </c>
      <c r="G23" s="360" t="s">
        <v>722</v>
      </c>
    </row>
    <row r="24" spans="1:7" s="340" customFormat="1" ht="22.5">
      <c r="A24" s="362" t="s">
        <v>634</v>
      </c>
      <c r="B24" s="363">
        <v>10997.660121630001</v>
      </c>
      <c r="C24" s="359">
        <v>10955.073656</v>
      </c>
      <c r="D24" s="359">
        <v>11705.622533440001</v>
      </c>
      <c r="E24" s="359">
        <v>760.67703739000001</v>
      </c>
      <c r="F24" s="359">
        <v>993.25835708</v>
      </c>
      <c r="G24" s="360" t="s">
        <v>736</v>
      </c>
    </row>
    <row r="25" spans="1:7" s="340" customFormat="1" ht="22.5">
      <c r="A25" s="362" t="s">
        <v>1902</v>
      </c>
      <c r="B25" s="363">
        <v>600.92973462999998</v>
      </c>
      <c r="C25" s="359">
        <v>766.65449035999995</v>
      </c>
      <c r="D25" s="359">
        <v>1886.5584230300001</v>
      </c>
      <c r="E25" s="364" t="s">
        <v>804</v>
      </c>
      <c r="F25" s="364" t="s">
        <v>804</v>
      </c>
      <c r="G25" s="360" t="s">
        <v>539</v>
      </c>
    </row>
    <row r="26" spans="1:7" s="340" customFormat="1" ht="45">
      <c r="A26" s="362" t="s">
        <v>1098</v>
      </c>
      <c r="B26" s="363">
        <v>7791.18872715</v>
      </c>
      <c r="C26" s="359">
        <v>14124.384273989999</v>
      </c>
      <c r="D26" s="359">
        <v>12551.49976398</v>
      </c>
      <c r="E26" s="359">
        <v>81.651575129999998</v>
      </c>
      <c r="F26" s="359">
        <v>449.78176553999998</v>
      </c>
      <c r="G26" s="360" t="s">
        <v>1903</v>
      </c>
    </row>
    <row r="27" spans="1:7" s="340" customFormat="1" ht="33.75">
      <c r="A27" s="362" t="s">
        <v>1904</v>
      </c>
      <c r="B27" s="363">
        <v>795.73223989999997</v>
      </c>
      <c r="C27" s="359">
        <v>611.78666297999996</v>
      </c>
      <c r="D27" s="359">
        <v>1216.0687413400001</v>
      </c>
      <c r="E27" s="359">
        <v>14.088358980000001</v>
      </c>
      <c r="F27" s="359">
        <v>59.488334539999997</v>
      </c>
      <c r="G27" s="360" t="s">
        <v>1905</v>
      </c>
    </row>
    <row r="28" spans="1:7" s="340" customFormat="1" ht="12">
      <c r="A28" s="362" t="s">
        <v>336</v>
      </c>
      <c r="B28" s="363">
        <v>6753.2304920200004</v>
      </c>
      <c r="C28" s="359">
        <v>7263.3457393600002</v>
      </c>
      <c r="D28" s="359">
        <v>7609.4091361000001</v>
      </c>
      <c r="E28" s="359">
        <v>28.013999999999999</v>
      </c>
      <c r="F28" s="359">
        <v>308.23</v>
      </c>
      <c r="G28" s="360" t="s">
        <v>1906</v>
      </c>
    </row>
    <row r="29" spans="1:7" s="340" customFormat="1" ht="12">
      <c r="A29" s="362" t="s">
        <v>921</v>
      </c>
      <c r="B29" s="363">
        <v>10488.53347572</v>
      </c>
      <c r="C29" s="359">
        <v>7080.3450415200004</v>
      </c>
      <c r="D29" s="359">
        <v>5385.7558634999996</v>
      </c>
      <c r="E29" s="359">
        <v>4.3892015100000004</v>
      </c>
      <c r="F29" s="359">
        <v>5.39936054</v>
      </c>
      <c r="G29" s="360" t="s">
        <v>1907</v>
      </c>
    </row>
    <row r="30" spans="1:7" s="340" customFormat="1" ht="12">
      <c r="A30" s="362" t="s">
        <v>1908</v>
      </c>
      <c r="B30" s="363">
        <v>0.89634029000000004</v>
      </c>
      <c r="C30" s="359">
        <v>6.1150071700000002</v>
      </c>
      <c r="D30" s="359">
        <v>2.2166792599999998</v>
      </c>
      <c r="E30" s="364" t="s">
        <v>804</v>
      </c>
      <c r="F30" s="364" t="s">
        <v>804</v>
      </c>
      <c r="G30" s="360" t="s">
        <v>1909</v>
      </c>
    </row>
    <row r="31" spans="1:7" s="340" customFormat="1" ht="12">
      <c r="A31" s="362" t="s">
        <v>830</v>
      </c>
      <c r="B31" s="363">
        <v>908.29614600000002</v>
      </c>
      <c r="C31" s="359">
        <v>312.63639799999999</v>
      </c>
      <c r="D31" s="359">
        <v>672.06958499999996</v>
      </c>
      <c r="E31" s="364" t="s">
        <v>804</v>
      </c>
      <c r="F31" s="359">
        <v>73.990686999999994</v>
      </c>
      <c r="G31" s="360" t="s">
        <v>1910</v>
      </c>
    </row>
    <row r="32" spans="1:7" s="340" customFormat="1" ht="21">
      <c r="A32" s="392" t="s">
        <v>1092</v>
      </c>
      <c r="B32" s="391">
        <v>1932.190877</v>
      </c>
      <c r="C32" s="391">
        <v>1990.81015097</v>
      </c>
      <c r="D32" s="391">
        <v>2288.5448687200001</v>
      </c>
      <c r="E32" s="391">
        <v>-18.217659999999999</v>
      </c>
      <c r="F32" s="391">
        <v>-72.447963999999999</v>
      </c>
      <c r="G32" s="393" t="s">
        <v>904</v>
      </c>
    </row>
    <row r="33" spans="1:7" s="340" customFormat="1" ht="12">
      <c r="A33" s="361" t="s">
        <v>1911</v>
      </c>
      <c r="B33" s="356">
        <v>2020.792651</v>
      </c>
      <c r="C33" s="356">
        <v>2085.851224</v>
      </c>
      <c r="D33" s="356">
        <v>2419.29970172</v>
      </c>
      <c r="E33" s="356">
        <v>0</v>
      </c>
      <c r="F33" s="356">
        <v>0</v>
      </c>
      <c r="G33" s="361" t="s">
        <v>1912</v>
      </c>
    </row>
    <row r="34" spans="1:7" s="340" customFormat="1" ht="12">
      <c r="A34" s="361" t="s">
        <v>1913</v>
      </c>
      <c r="B34" s="356">
        <v>88.601774000000006</v>
      </c>
      <c r="C34" s="356">
        <v>95.041073030000007</v>
      </c>
      <c r="D34" s="356">
        <v>130.75483299999999</v>
      </c>
      <c r="E34" s="356">
        <v>18.217659999999999</v>
      </c>
      <c r="F34" s="356">
        <v>72.447963999999999</v>
      </c>
      <c r="G34" s="361" t="s">
        <v>1914</v>
      </c>
    </row>
    <row r="35" spans="1:7" s="340" customFormat="1" ht="31.5">
      <c r="A35" s="392" t="s">
        <v>1130</v>
      </c>
      <c r="B35" s="391">
        <v>393.18275999999997</v>
      </c>
      <c r="C35" s="391">
        <v>825.05852860000005</v>
      </c>
      <c r="D35" s="391">
        <v>1543.8925245200001</v>
      </c>
      <c r="E35" s="391">
        <v>-4.4022500000000004</v>
      </c>
      <c r="F35" s="391">
        <v>0</v>
      </c>
      <c r="G35" s="393" t="s">
        <v>1090</v>
      </c>
    </row>
    <row r="36" spans="1:7" s="340" customFormat="1" ht="12">
      <c r="A36" s="361" t="s">
        <v>1917</v>
      </c>
      <c r="B36" s="356">
        <v>400.35275999999999</v>
      </c>
      <c r="C36" s="356">
        <v>856.35671960000002</v>
      </c>
      <c r="D36" s="356">
        <v>1566.2030999999999</v>
      </c>
      <c r="E36" s="356">
        <v>0</v>
      </c>
      <c r="F36" s="356">
        <v>0</v>
      </c>
      <c r="G36" s="361" t="s">
        <v>1918</v>
      </c>
    </row>
    <row r="37" spans="1:7" s="340" customFormat="1" ht="22.5">
      <c r="A37" s="361" t="s">
        <v>1915</v>
      </c>
      <c r="B37" s="356">
        <v>7.17</v>
      </c>
      <c r="C37" s="356">
        <v>31.298190999999999</v>
      </c>
      <c r="D37" s="356">
        <v>22.310575480000001</v>
      </c>
      <c r="E37" s="356">
        <v>4.4022500000000004</v>
      </c>
      <c r="F37" s="356"/>
      <c r="G37" s="361" t="s">
        <v>1916</v>
      </c>
    </row>
    <row r="38" spans="1:7" s="340" customFormat="1" ht="21">
      <c r="A38" s="392" t="s">
        <v>1257</v>
      </c>
      <c r="B38" s="391">
        <v>-3411.4215034700001</v>
      </c>
      <c r="C38" s="391">
        <v>-2132.7599289099999</v>
      </c>
      <c r="D38" s="391">
        <v>2735.3557046000001</v>
      </c>
      <c r="E38" s="391">
        <v>1565.5362543000001</v>
      </c>
      <c r="F38" s="391">
        <v>2454.5408550699999</v>
      </c>
      <c r="G38" s="393" t="s">
        <v>1093</v>
      </c>
    </row>
    <row r="39" spans="1:7" s="340" customFormat="1" ht="31.5">
      <c r="A39" s="392" t="s">
        <v>906</v>
      </c>
      <c r="B39" s="391">
        <v>3411.4215034700001</v>
      </c>
      <c r="C39" s="391">
        <v>2132.7599289099999</v>
      </c>
      <c r="D39" s="391">
        <v>-2735.3557046000001</v>
      </c>
      <c r="E39" s="391">
        <v>-1565.5362543000001</v>
      </c>
      <c r="F39" s="391">
        <v>-2454.5408550699999</v>
      </c>
      <c r="G39" s="393" t="s">
        <v>3082</v>
      </c>
    </row>
    <row r="40" spans="1:7" s="340" customFormat="1" ht="12">
      <c r="A40" s="365" t="s">
        <v>768</v>
      </c>
      <c r="B40" s="366">
        <v>3411.4215034700001</v>
      </c>
      <c r="C40" s="366">
        <v>2132.7599289099999</v>
      </c>
      <c r="D40" s="366">
        <v>-2735.3557046000001</v>
      </c>
      <c r="E40" s="366">
        <v>-1565.5362543000001</v>
      </c>
      <c r="F40" s="366">
        <v>-2454.5408550699999</v>
      </c>
      <c r="G40" s="367" t="s">
        <v>1919</v>
      </c>
    </row>
    <row r="41" spans="1:7" s="340" customFormat="1" ht="12">
      <c r="A41" s="357" t="s">
        <v>1920</v>
      </c>
      <c r="B41" s="359">
        <v>4094.06859747</v>
      </c>
      <c r="C41" s="359">
        <v>2725.93502291</v>
      </c>
      <c r="D41" s="359">
        <v>-2117.1696046000002</v>
      </c>
      <c r="E41" s="359">
        <v>-1565.5362543000001</v>
      </c>
      <c r="F41" s="359">
        <v>-2454.5408550699999</v>
      </c>
      <c r="G41" s="368" t="s">
        <v>1921</v>
      </c>
    </row>
    <row r="42" spans="1:7" s="340" customFormat="1" ht="12">
      <c r="A42" s="357" t="s">
        <v>1922</v>
      </c>
      <c r="B42" s="359">
        <v>682.64709400000004</v>
      </c>
      <c r="C42" s="359">
        <v>593.17509399999994</v>
      </c>
      <c r="D42" s="359">
        <v>618.18610000000001</v>
      </c>
      <c r="E42" s="364" t="s">
        <v>804</v>
      </c>
      <c r="F42" s="364" t="s">
        <v>804</v>
      </c>
      <c r="G42" s="360" t="s">
        <v>1923</v>
      </c>
    </row>
    <row r="43" spans="1:7" s="340" customFormat="1" ht="12">
      <c r="A43" s="365" t="s">
        <v>354</v>
      </c>
      <c r="B43" s="369" t="s">
        <v>804</v>
      </c>
      <c r="C43" s="369" t="s">
        <v>804</v>
      </c>
      <c r="D43" s="369" t="s">
        <v>804</v>
      </c>
      <c r="E43" s="369" t="s">
        <v>804</v>
      </c>
      <c r="F43" s="369" t="s">
        <v>804</v>
      </c>
      <c r="G43" s="367" t="s">
        <v>1924</v>
      </c>
    </row>
    <row r="44" spans="1:7" s="340" customFormat="1" ht="12">
      <c r="A44" s="357" t="s">
        <v>1920</v>
      </c>
      <c r="B44" s="364" t="s">
        <v>804</v>
      </c>
      <c r="C44" s="364" t="s">
        <v>804</v>
      </c>
      <c r="D44" s="364" t="s">
        <v>804</v>
      </c>
      <c r="E44" s="364" t="s">
        <v>804</v>
      </c>
      <c r="F44" s="364" t="s">
        <v>804</v>
      </c>
      <c r="G44" s="360" t="s">
        <v>1921</v>
      </c>
    </row>
    <row r="45" spans="1:7" s="340" customFormat="1" ht="12">
      <c r="A45" s="370" t="s">
        <v>1922</v>
      </c>
      <c r="B45" s="371" t="s">
        <v>804</v>
      </c>
      <c r="C45" s="372" t="s">
        <v>804</v>
      </c>
      <c r="D45" s="372" t="s">
        <v>804</v>
      </c>
      <c r="E45" s="372" t="s">
        <v>804</v>
      </c>
      <c r="F45" s="372" t="s">
        <v>804</v>
      </c>
      <c r="G45" s="373" t="s">
        <v>1923</v>
      </c>
    </row>
    <row r="46" spans="1:7" s="340" customFormat="1" ht="28.7" customHeight="1"/>
  </sheetData>
  <mergeCells count="14">
    <mergeCell ref="A1:D1"/>
    <mergeCell ref="E1:G1"/>
    <mergeCell ref="A2:D2"/>
    <mergeCell ref="E2:G2"/>
    <mergeCell ref="A3:D3"/>
    <mergeCell ref="E3:G3"/>
    <mergeCell ref="A4:D4"/>
    <mergeCell ref="E4:G4"/>
    <mergeCell ref="A5:A6"/>
    <mergeCell ref="B5:B6"/>
    <mergeCell ref="C5:C6"/>
    <mergeCell ref="D5:E5"/>
    <mergeCell ref="F5:F6"/>
    <mergeCell ref="G5:G6"/>
  </mergeCells>
  <pageMargins left="0.47" right="0.43307086614173229" top="0.47244094488188981" bottom="0.39370078740157483" header="0.31496062992125984" footer="0.31496062992125984"/>
  <pageSetup paperSize="0" scale="7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tabColor rgb="FF00B0F0"/>
  </sheetPr>
  <dimension ref="A1:J46"/>
  <sheetViews>
    <sheetView view="pageBreakPreview" zoomScaleNormal="82" zoomScaleSheetLayoutView="100" workbookViewId="0">
      <selection activeCell="H41" sqref="H41:I41"/>
    </sheetView>
  </sheetViews>
  <sheetFormatPr defaultRowHeight="12.75"/>
  <cols>
    <col min="1" max="1" width="38.5703125" style="521" customWidth="1"/>
    <col min="2" max="2" width="19.28515625" style="260" customWidth="1"/>
    <col min="3" max="3" width="15.42578125" style="260" customWidth="1"/>
    <col min="4" max="4" width="18.7109375" style="260" customWidth="1"/>
    <col min="5" max="5" width="22.28515625" style="260" customWidth="1"/>
    <col min="6" max="6" width="18.42578125" style="521" customWidth="1"/>
    <col min="7" max="7" width="18.85546875" style="521" customWidth="1"/>
    <col min="8" max="8" width="17.42578125" style="521" customWidth="1"/>
    <col min="9" max="9" width="16.28515625" style="521" customWidth="1"/>
    <col min="10" max="10" width="43.140625" style="521" customWidth="1"/>
    <col min="11" max="16384" width="9.140625" style="521"/>
  </cols>
  <sheetData>
    <row r="1" spans="1:10" s="58" customFormat="1" ht="15">
      <c r="A1" s="58" t="s">
        <v>805</v>
      </c>
      <c r="B1" s="278"/>
      <c r="C1" s="278"/>
      <c r="D1" s="278"/>
      <c r="E1" s="278"/>
      <c r="J1" s="282" t="s">
        <v>806</v>
      </c>
    </row>
    <row r="2" spans="1:10" ht="9" customHeight="1">
      <c r="J2" s="298"/>
    </row>
    <row r="3" spans="1:10">
      <c r="A3" s="23" t="s">
        <v>60</v>
      </c>
      <c r="B3" s="24"/>
      <c r="C3" s="24"/>
      <c r="D3" s="24"/>
      <c r="E3" s="24"/>
      <c r="F3" s="23"/>
      <c r="G3" s="23"/>
      <c r="H3" s="23"/>
      <c r="I3" s="23"/>
      <c r="J3" s="25" t="s">
        <v>748</v>
      </c>
    </row>
    <row r="4" spans="1:10">
      <c r="A4" s="23" t="s">
        <v>135</v>
      </c>
      <c r="B4" s="24"/>
      <c r="C4" s="24"/>
      <c r="D4" s="390"/>
      <c r="E4" s="24"/>
      <c r="F4" s="23"/>
      <c r="G4" s="23"/>
      <c r="H4" s="23"/>
      <c r="I4" s="23"/>
      <c r="J4" s="25" t="s">
        <v>83</v>
      </c>
    </row>
    <row r="6" spans="1:10" ht="19.5" customHeight="1">
      <c r="A6" s="930" t="s">
        <v>624</v>
      </c>
      <c r="B6" s="932" t="s">
        <v>355</v>
      </c>
      <c r="C6" s="933"/>
      <c r="D6" s="933"/>
      <c r="E6" s="934"/>
      <c r="F6" s="935" t="s">
        <v>737</v>
      </c>
      <c r="G6" s="936"/>
      <c r="H6" s="936"/>
      <c r="I6" s="937"/>
      <c r="J6" s="930" t="s">
        <v>65</v>
      </c>
    </row>
    <row r="7" spans="1:10" ht="102">
      <c r="A7" s="931"/>
      <c r="B7" s="706" t="s">
        <v>2736</v>
      </c>
      <c r="C7" s="706" t="s">
        <v>2737</v>
      </c>
      <c r="D7" s="706" t="s">
        <v>2738</v>
      </c>
      <c r="E7" s="706" t="s">
        <v>2739</v>
      </c>
      <c r="F7" s="706" t="s">
        <v>2736</v>
      </c>
      <c r="G7" s="706" t="s">
        <v>2737</v>
      </c>
      <c r="H7" s="706" t="s">
        <v>2308</v>
      </c>
      <c r="I7" s="706" t="s">
        <v>2739</v>
      </c>
      <c r="J7" s="931"/>
    </row>
    <row r="8" spans="1:10" s="93" customFormat="1" ht="12" customHeight="1">
      <c r="A8" s="281">
        <v>1</v>
      </c>
      <c r="B8" s="94" t="s">
        <v>285</v>
      </c>
      <c r="C8" s="94" t="s">
        <v>433</v>
      </c>
      <c r="D8" s="94" t="s">
        <v>761</v>
      </c>
      <c r="E8" s="94" t="s">
        <v>1278</v>
      </c>
      <c r="F8" s="94" t="s">
        <v>799</v>
      </c>
      <c r="G8" s="94" t="s">
        <v>1279</v>
      </c>
      <c r="H8" s="94" t="s">
        <v>1414</v>
      </c>
      <c r="I8" s="94" t="s">
        <v>674</v>
      </c>
      <c r="J8" s="281">
        <v>10</v>
      </c>
    </row>
    <row r="9" spans="1:10">
      <c r="A9" s="26" t="s">
        <v>663</v>
      </c>
      <c r="B9" s="341">
        <v>8218739.1041999999</v>
      </c>
      <c r="C9" s="341">
        <v>445952.44582224003</v>
      </c>
      <c r="D9" s="342">
        <v>5.4260445570579803</v>
      </c>
      <c r="E9" s="342">
        <v>94.663129999999995</v>
      </c>
      <c r="F9" s="341">
        <v>6847486.534</v>
      </c>
      <c r="G9" s="341">
        <v>340532.60130909999</v>
      </c>
      <c r="H9" s="342">
        <v>4.9731036288752799</v>
      </c>
      <c r="I9" s="342">
        <v>91.434219999999996</v>
      </c>
      <c r="J9" s="150" t="s">
        <v>664</v>
      </c>
    </row>
    <row r="10" spans="1:10">
      <c r="A10" s="27" t="s">
        <v>1274</v>
      </c>
      <c r="B10" s="343">
        <v>5012429.6579999998</v>
      </c>
      <c r="C10" s="343">
        <v>430131.73614498001</v>
      </c>
      <c r="D10" s="344">
        <v>8.5813021926098401</v>
      </c>
      <c r="E10" s="344">
        <v>155.18507</v>
      </c>
      <c r="F10" s="343">
        <v>3494770.6349999998</v>
      </c>
      <c r="G10" s="343">
        <v>316618.07514908997</v>
      </c>
      <c r="H10" s="344">
        <v>9.0597669551807396</v>
      </c>
      <c r="I10" s="344">
        <v>183.52019999999999</v>
      </c>
      <c r="J10" s="151" t="s">
        <v>1275</v>
      </c>
    </row>
    <row r="11" spans="1:10">
      <c r="A11" s="658" t="s">
        <v>752</v>
      </c>
      <c r="B11" s="295">
        <v>1127878.8999999999</v>
      </c>
      <c r="C11" s="295">
        <v>117668.58257875001</v>
      </c>
      <c r="D11" s="296">
        <v>10.432731969606801</v>
      </c>
      <c r="E11" s="345">
        <v>124.08936</v>
      </c>
      <c r="F11" s="295">
        <v>1127878.8999999999</v>
      </c>
      <c r="G11" s="295">
        <v>117668.58257875001</v>
      </c>
      <c r="H11" s="296">
        <v>10.432731969606801</v>
      </c>
      <c r="I11" s="345">
        <v>124.08936</v>
      </c>
      <c r="J11" s="659" t="s">
        <v>1082</v>
      </c>
    </row>
    <row r="12" spans="1:10">
      <c r="A12" s="658" t="s">
        <v>753</v>
      </c>
      <c r="B12" s="295">
        <v>575928.25399999996</v>
      </c>
      <c r="C12" s="295">
        <v>55977.216232699997</v>
      </c>
      <c r="D12" s="296">
        <v>9.7194773557159095</v>
      </c>
      <c r="E12" s="296">
        <v>117.62479</v>
      </c>
      <c r="F12" s="295" t="s">
        <v>804</v>
      </c>
      <c r="G12" s="295" t="s">
        <v>804</v>
      </c>
      <c r="H12" s="296" t="s">
        <v>804</v>
      </c>
      <c r="I12" s="296" t="s">
        <v>804</v>
      </c>
      <c r="J12" s="659" t="s">
        <v>1083</v>
      </c>
    </row>
    <row r="13" spans="1:10">
      <c r="A13" s="658" t="s">
        <v>173</v>
      </c>
      <c r="B13" s="295">
        <v>461363.348</v>
      </c>
      <c r="C13" s="295">
        <v>35964.568424249999</v>
      </c>
      <c r="D13" s="296">
        <v>7.7952807868582603</v>
      </c>
      <c r="E13" s="296">
        <v>107.72601</v>
      </c>
      <c r="F13" s="295" t="s">
        <v>804</v>
      </c>
      <c r="G13" s="295" t="s">
        <v>804</v>
      </c>
      <c r="H13" s="296" t="s">
        <v>804</v>
      </c>
      <c r="I13" s="296" t="s">
        <v>804</v>
      </c>
      <c r="J13" s="659" t="s">
        <v>988</v>
      </c>
    </row>
    <row r="14" spans="1:10">
      <c r="A14" s="658" t="s">
        <v>514</v>
      </c>
      <c r="B14" s="295">
        <v>1293268.2649999999</v>
      </c>
      <c r="C14" s="295">
        <v>79112.376455699996</v>
      </c>
      <c r="D14" s="296">
        <v>6.1172440859128301</v>
      </c>
      <c r="E14" s="296">
        <v>305.38461000000001</v>
      </c>
      <c r="F14" s="295">
        <v>1293268.2649999999</v>
      </c>
      <c r="G14" s="295">
        <v>79112.376455699996</v>
      </c>
      <c r="H14" s="296">
        <v>6.1172440859128301</v>
      </c>
      <c r="I14" s="296">
        <v>305.38461000000001</v>
      </c>
      <c r="J14" s="659" t="s">
        <v>989</v>
      </c>
    </row>
    <row r="15" spans="1:10">
      <c r="A15" s="658" t="s">
        <v>351</v>
      </c>
      <c r="B15" s="295">
        <v>187232.41099999999</v>
      </c>
      <c r="C15" s="295">
        <v>12792.903276970001</v>
      </c>
      <c r="D15" s="296">
        <v>6.8326328805166101</v>
      </c>
      <c r="E15" s="296">
        <v>97.687860000000001</v>
      </c>
      <c r="F15" s="295">
        <v>66068.096000000005</v>
      </c>
      <c r="G15" s="295">
        <v>4533.4145157599996</v>
      </c>
      <c r="H15" s="296">
        <v>6.8617302302158096</v>
      </c>
      <c r="I15" s="296">
        <v>89.813280000000006</v>
      </c>
      <c r="J15" s="659" t="s">
        <v>966</v>
      </c>
    </row>
    <row r="16" spans="1:10">
      <c r="A16" s="27" t="s">
        <v>559</v>
      </c>
      <c r="B16" s="343">
        <v>177483.49119999999</v>
      </c>
      <c r="C16" s="343">
        <v>14683.139414970001</v>
      </c>
      <c r="D16" s="346">
        <v>8.2729606656340096</v>
      </c>
      <c r="E16" s="344">
        <v>41.101950000000002</v>
      </c>
      <c r="F16" s="343">
        <v>154171.65</v>
      </c>
      <c r="G16" s="343">
        <v>11454.896475359999</v>
      </c>
      <c r="H16" s="346">
        <v>7.4299629506203004</v>
      </c>
      <c r="I16" s="344">
        <v>35.411630000000002</v>
      </c>
      <c r="J16" s="27" t="s">
        <v>22</v>
      </c>
    </row>
    <row r="17" spans="1:10" ht="26.45" customHeight="1">
      <c r="A17" s="27" t="s">
        <v>365</v>
      </c>
      <c r="B17" s="343">
        <v>61825.955000000002</v>
      </c>
      <c r="C17" s="343">
        <v>1137.5702622900001</v>
      </c>
      <c r="D17" s="346">
        <v>1.8399558280822399</v>
      </c>
      <c r="E17" s="346">
        <v>35.5822</v>
      </c>
      <c r="F17" s="343">
        <v>16383.224</v>
      </c>
      <c r="G17" s="343">
        <v>31.950684649999999</v>
      </c>
      <c r="H17" s="346">
        <v>0.19502073981287199</v>
      </c>
      <c r="I17" s="346">
        <v>4.3876200000000001</v>
      </c>
      <c r="J17" s="27" t="s">
        <v>791</v>
      </c>
    </row>
    <row r="18" spans="1:10" ht="15" customHeight="1">
      <c r="A18" s="27" t="s">
        <v>585</v>
      </c>
      <c r="B18" s="343">
        <v>2967000</v>
      </c>
      <c r="C18" s="343">
        <v>0</v>
      </c>
      <c r="D18" s="346">
        <v>0</v>
      </c>
      <c r="E18" s="346">
        <v>0</v>
      </c>
      <c r="F18" s="343">
        <v>3182161.0249999999</v>
      </c>
      <c r="G18" s="343">
        <v>12427.679</v>
      </c>
      <c r="H18" s="346">
        <v>0.39054211595090499</v>
      </c>
      <c r="I18" s="346">
        <v>7.4491500000000004</v>
      </c>
      <c r="J18" s="27" t="s">
        <v>586</v>
      </c>
    </row>
    <row r="19" spans="1:10">
      <c r="A19" s="29" t="s">
        <v>165</v>
      </c>
      <c r="B19" s="297">
        <v>8728112.6772000007</v>
      </c>
      <c r="C19" s="297">
        <v>735543.43777741003</v>
      </c>
      <c r="D19" s="347">
        <v>8.4272908128103392</v>
      </c>
      <c r="E19" s="347">
        <v>168.53008</v>
      </c>
      <c r="F19" s="297">
        <v>7406543.4060000004</v>
      </c>
      <c r="G19" s="297">
        <v>716195.65079296997</v>
      </c>
      <c r="H19" s="347">
        <v>9.6697691694182701</v>
      </c>
      <c r="I19" s="347">
        <v>173.26263</v>
      </c>
      <c r="J19" s="29" t="s">
        <v>770</v>
      </c>
    </row>
    <row r="20" spans="1:10" ht="12.75" customHeight="1">
      <c r="A20" s="660" t="s">
        <v>721</v>
      </c>
      <c r="B20" s="295">
        <v>523348.89299999998</v>
      </c>
      <c r="C20" s="295">
        <v>49948.605578679999</v>
      </c>
      <c r="D20" s="661">
        <v>9.5440357755146703</v>
      </c>
      <c r="E20" s="661">
        <v>109.75694</v>
      </c>
      <c r="F20" s="295">
        <v>408021.13660000003</v>
      </c>
      <c r="G20" s="295">
        <v>43898.261056470001</v>
      </c>
      <c r="H20" s="661">
        <v>10.758820345011999</v>
      </c>
      <c r="I20" s="661">
        <v>108.10345</v>
      </c>
      <c r="J20" s="660" t="s">
        <v>203</v>
      </c>
    </row>
    <row r="21" spans="1:10">
      <c r="A21" s="660" t="s">
        <v>136</v>
      </c>
      <c r="B21" s="295">
        <v>408355.46590000001</v>
      </c>
      <c r="C21" s="295">
        <v>10849.8679422</v>
      </c>
      <c r="D21" s="661">
        <v>2.6569665030165099</v>
      </c>
      <c r="E21" s="661">
        <v>89.412800000000004</v>
      </c>
      <c r="F21" s="295">
        <v>397369.24400000001</v>
      </c>
      <c r="G21" s="295">
        <v>10680.226492919999</v>
      </c>
      <c r="H21" s="661">
        <v>2.6877335511451901</v>
      </c>
      <c r="I21" s="661">
        <v>88.798959999999994</v>
      </c>
      <c r="J21" s="660" t="s">
        <v>69</v>
      </c>
    </row>
    <row r="22" spans="1:10" ht="38.25">
      <c r="A22" s="660" t="s">
        <v>683</v>
      </c>
      <c r="B22" s="295">
        <v>538116.06499999994</v>
      </c>
      <c r="C22" s="295">
        <v>24551.430157570001</v>
      </c>
      <c r="D22" s="661">
        <v>4.5624785718987999</v>
      </c>
      <c r="E22" s="661">
        <v>99.223770000000002</v>
      </c>
      <c r="F22" s="295">
        <v>418430.79800000001</v>
      </c>
      <c r="G22" s="295">
        <v>19067.00474393</v>
      </c>
      <c r="H22" s="661">
        <v>4.5567880842102797</v>
      </c>
      <c r="I22" s="661">
        <v>101.75736000000001</v>
      </c>
      <c r="J22" s="660" t="s">
        <v>432</v>
      </c>
    </row>
    <row r="23" spans="1:10">
      <c r="A23" s="660" t="s">
        <v>66</v>
      </c>
      <c r="B23" s="295">
        <v>1517563.5434999999</v>
      </c>
      <c r="C23" s="295">
        <v>72763.112547640005</v>
      </c>
      <c r="D23" s="661">
        <v>4.7947325078608802</v>
      </c>
      <c r="E23" s="661">
        <v>114.83732000000001</v>
      </c>
      <c r="F23" s="295">
        <v>452706.08600000001</v>
      </c>
      <c r="G23" s="295">
        <v>12260.8100345</v>
      </c>
      <c r="H23" s="661">
        <v>2.7083377965676401</v>
      </c>
      <c r="I23" s="661">
        <v>83.806799999999996</v>
      </c>
      <c r="J23" s="660" t="s">
        <v>67</v>
      </c>
    </row>
    <row r="24" spans="1:10">
      <c r="A24" s="660" t="s">
        <v>466</v>
      </c>
      <c r="B24" s="295">
        <v>926486.35349999997</v>
      </c>
      <c r="C24" s="295">
        <v>116548.38302076999</v>
      </c>
      <c r="D24" s="661">
        <v>12.5796114082505</v>
      </c>
      <c r="E24" s="661">
        <v>165.60348999999999</v>
      </c>
      <c r="F24" s="295">
        <v>703959.37100000004</v>
      </c>
      <c r="G24" s="295">
        <v>110196.21277477</v>
      </c>
      <c r="H24" s="661">
        <v>15.653774537901599</v>
      </c>
      <c r="I24" s="661">
        <v>171.77974</v>
      </c>
      <c r="J24" s="660" t="s">
        <v>467</v>
      </c>
    </row>
    <row r="25" spans="1:10" ht="25.5">
      <c r="A25" s="660" t="s">
        <v>236</v>
      </c>
      <c r="B25" s="295">
        <v>1978031.5120999999</v>
      </c>
      <c r="C25" s="295">
        <v>168925.29806298</v>
      </c>
      <c r="D25" s="661">
        <v>8.5400711277667405</v>
      </c>
      <c r="E25" s="661">
        <v>112.2064</v>
      </c>
      <c r="F25" s="295">
        <v>1854386.743</v>
      </c>
      <c r="G25" s="295">
        <v>164792.84787025</v>
      </c>
      <c r="H25" s="661">
        <v>8.8866493730240208</v>
      </c>
      <c r="I25" s="661">
        <v>112.15431</v>
      </c>
      <c r="J25" s="660" t="s">
        <v>46</v>
      </c>
    </row>
    <row r="26" spans="1:10" ht="25.5">
      <c r="A26" s="660" t="s">
        <v>85</v>
      </c>
      <c r="B26" s="295">
        <v>295082.15429999999</v>
      </c>
      <c r="C26" s="295">
        <v>3684.98973381</v>
      </c>
      <c r="D26" s="661">
        <v>1.24880128469701</v>
      </c>
      <c r="E26" s="661">
        <v>96.067840000000004</v>
      </c>
      <c r="F26" s="295">
        <v>110223.64599999999</v>
      </c>
      <c r="G26" s="295">
        <v>39.298999999999999</v>
      </c>
      <c r="H26" s="661">
        <v>3.5653874124251E-2</v>
      </c>
      <c r="I26" s="661">
        <v>3.81908</v>
      </c>
      <c r="J26" s="660" t="s">
        <v>722</v>
      </c>
    </row>
    <row r="27" spans="1:10" ht="25.5">
      <c r="A27" s="660" t="s">
        <v>634</v>
      </c>
      <c r="B27" s="295">
        <v>275797.6753</v>
      </c>
      <c r="C27" s="295">
        <v>14296.11112994</v>
      </c>
      <c r="D27" s="661">
        <v>5.1835502653854304</v>
      </c>
      <c r="E27" s="661">
        <v>122.89140999999999</v>
      </c>
      <c r="F27" s="295">
        <v>91447.41</v>
      </c>
      <c r="G27" s="295">
        <v>2458.1103655900001</v>
      </c>
      <c r="H27" s="661">
        <v>2.68800435746622</v>
      </c>
      <c r="I27" s="661">
        <v>196.74055999999999</v>
      </c>
      <c r="J27" s="660" t="s">
        <v>736</v>
      </c>
    </row>
    <row r="28" spans="1:10" ht="25.5">
      <c r="A28" s="660" t="s">
        <v>898</v>
      </c>
      <c r="B28" s="295">
        <v>73633.938999999998</v>
      </c>
      <c r="C28" s="295">
        <v>1042.78107697</v>
      </c>
      <c r="D28" s="661">
        <v>1.41616908063278</v>
      </c>
      <c r="E28" s="661">
        <v>78.009720000000002</v>
      </c>
      <c r="F28" s="295">
        <v>46003.644999999997</v>
      </c>
      <c r="G28" s="295">
        <v>1030.93589202</v>
      </c>
      <c r="H28" s="661">
        <v>2.2409874087585901</v>
      </c>
      <c r="I28" s="661">
        <v>78.073539999999994</v>
      </c>
      <c r="J28" s="660" t="s">
        <v>539</v>
      </c>
    </row>
    <row r="29" spans="1:10" ht="63.75">
      <c r="A29" s="660" t="s">
        <v>1098</v>
      </c>
      <c r="B29" s="295">
        <v>333867.40120000002</v>
      </c>
      <c r="C29" s="295">
        <v>5273.8119107299999</v>
      </c>
      <c r="D29" s="661">
        <v>1.57961271204516</v>
      </c>
      <c r="E29" s="661">
        <v>202.07723999999999</v>
      </c>
      <c r="F29" s="295">
        <v>148469.617</v>
      </c>
      <c r="G29" s="295">
        <v>3543.7130581599999</v>
      </c>
      <c r="H29" s="661">
        <v>2.3868271029216701</v>
      </c>
      <c r="I29" s="661">
        <v>268.17910000000001</v>
      </c>
      <c r="J29" s="660" t="s">
        <v>920</v>
      </c>
    </row>
    <row r="30" spans="1:10" ht="26.45" customHeight="1">
      <c r="A30" s="660" t="s">
        <v>954</v>
      </c>
      <c r="B30" s="295">
        <v>20353.697</v>
      </c>
      <c r="C30" s="295">
        <v>753.54505716999995</v>
      </c>
      <c r="D30" s="661">
        <v>3.7022515230034099</v>
      </c>
      <c r="E30" s="661">
        <v>82.088980000000006</v>
      </c>
      <c r="F30" s="295">
        <v>8886.0419999999995</v>
      </c>
      <c r="G30" s="295">
        <v>401.10211251999999</v>
      </c>
      <c r="H30" s="661">
        <v>4.5138444373771804</v>
      </c>
      <c r="I30" s="661">
        <v>65.044049999999999</v>
      </c>
      <c r="J30" s="660" t="s">
        <v>718</v>
      </c>
    </row>
    <row r="31" spans="1:10">
      <c r="A31" s="660" t="s">
        <v>336</v>
      </c>
      <c r="B31" s="295">
        <v>654592.93200000003</v>
      </c>
      <c r="C31" s="295">
        <v>20896.764659780001</v>
      </c>
      <c r="D31" s="661">
        <v>3.1923297118307401</v>
      </c>
      <c r="E31" s="661">
        <v>117.36897</v>
      </c>
      <c r="F31" s="295">
        <v>496395.86499999999</v>
      </c>
      <c r="G31" s="295">
        <v>19273.48350088</v>
      </c>
      <c r="H31" s="661">
        <v>3.8826841357512101</v>
      </c>
      <c r="I31" s="661">
        <v>118.98665</v>
      </c>
      <c r="J31" s="660" t="s">
        <v>342</v>
      </c>
    </row>
    <row r="32" spans="1:10">
      <c r="A32" s="660" t="s">
        <v>921</v>
      </c>
      <c r="B32" s="295">
        <v>721640.05240000004</v>
      </c>
      <c r="C32" s="295">
        <v>174889.31228961001</v>
      </c>
      <c r="D32" s="661">
        <v>24.2349786029712</v>
      </c>
      <c r="E32" s="661">
        <v>864.11127999999997</v>
      </c>
      <c r="F32" s="295">
        <v>981892.46039999998</v>
      </c>
      <c r="G32" s="295">
        <v>197120.52186159999</v>
      </c>
      <c r="H32" s="661">
        <v>20.075571390098801</v>
      </c>
      <c r="I32" s="661">
        <v>812.50728000000004</v>
      </c>
      <c r="J32" s="660" t="s">
        <v>259</v>
      </c>
    </row>
    <row r="33" spans="1:10">
      <c r="A33" s="660" t="s">
        <v>260</v>
      </c>
      <c r="B33" s="295">
        <v>451468.39399999997</v>
      </c>
      <c r="C33" s="295">
        <v>70942.769729360007</v>
      </c>
      <c r="D33" s="661">
        <v>15.7137843251459</v>
      </c>
      <c r="E33" s="661">
        <v>622.61441000000002</v>
      </c>
      <c r="F33" s="295">
        <v>451468.39399999997</v>
      </c>
      <c r="G33" s="295">
        <v>70942.769729360007</v>
      </c>
      <c r="H33" s="661">
        <v>15.7137843251459</v>
      </c>
      <c r="I33" s="661">
        <v>622.61441000000002</v>
      </c>
      <c r="J33" s="660" t="s">
        <v>261</v>
      </c>
    </row>
    <row r="34" spans="1:10">
      <c r="A34" s="660" t="s">
        <v>830</v>
      </c>
      <c r="B34" s="295">
        <v>9774.5990000000002</v>
      </c>
      <c r="C34" s="295">
        <v>176.65488020000001</v>
      </c>
      <c r="D34" s="661">
        <v>1.8072851909321299</v>
      </c>
      <c r="E34" s="661" t="s">
        <v>804</v>
      </c>
      <c r="F34" s="295">
        <v>836882.94799999997</v>
      </c>
      <c r="G34" s="295">
        <v>60490.352299999999</v>
      </c>
      <c r="H34" s="661">
        <v>7.2280541077531897</v>
      </c>
      <c r="I34" s="661">
        <v>102.73156</v>
      </c>
      <c r="J34" s="660" t="s">
        <v>562</v>
      </c>
    </row>
    <row r="35" spans="1:10">
      <c r="A35" s="29" t="s">
        <v>1092</v>
      </c>
      <c r="B35" s="350">
        <v>59500.271999999997</v>
      </c>
      <c r="C35" s="350">
        <v>-84.358239639999994</v>
      </c>
      <c r="D35" s="347"/>
      <c r="E35" s="347"/>
      <c r="F35" s="350">
        <v>86544.407000000007</v>
      </c>
      <c r="G35" s="350">
        <v>195.76859687999999</v>
      </c>
      <c r="H35" s="347"/>
      <c r="I35" s="347"/>
      <c r="J35" s="29" t="s">
        <v>904</v>
      </c>
    </row>
    <row r="36" spans="1:10">
      <c r="A36" s="27" t="s">
        <v>774</v>
      </c>
      <c r="B36" s="343">
        <v>133061.80300000001</v>
      </c>
      <c r="C36" s="343">
        <v>319.14858687999998</v>
      </c>
      <c r="D36" s="346">
        <v>0.239849889062453</v>
      </c>
      <c r="E36" s="346">
        <v>188.06450000000001</v>
      </c>
      <c r="F36" s="343">
        <v>179635.07399999999</v>
      </c>
      <c r="G36" s="343">
        <v>319.14858687999998</v>
      </c>
      <c r="H36" s="346">
        <v>0.17766496251172001</v>
      </c>
      <c r="I36" s="346">
        <v>188.06450000000001</v>
      </c>
      <c r="J36" s="27" t="s">
        <v>644</v>
      </c>
    </row>
    <row r="37" spans="1:10">
      <c r="A37" s="27" t="s">
        <v>645</v>
      </c>
      <c r="B37" s="343">
        <v>73561.531000000003</v>
      </c>
      <c r="C37" s="343">
        <v>403.50682652</v>
      </c>
      <c r="D37" s="346">
        <v>0.54852967445715595</v>
      </c>
      <c r="E37" s="346">
        <v>140.15468000000001</v>
      </c>
      <c r="F37" s="343">
        <v>93090.667000000001</v>
      </c>
      <c r="G37" s="343">
        <v>123.37999000000001</v>
      </c>
      <c r="H37" s="346">
        <v>0.13253744330782399</v>
      </c>
      <c r="I37" s="346">
        <v>145.94436999999999</v>
      </c>
      <c r="J37" s="27" t="s">
        <v>632</v>
      </c>
    </row>
    <row r="38" spans="1:10" ht="26.45" customHeight="1">
      <c r="A38" s="29" t="s">
        <v>1130</v>
      </c>
      <c r="B38" s="348">
        <v>95744.804999999993</v>
      </c>
      <c r="C38" s="348">
        <v>-68.828713809999996</v>
      </c>
      <c r="D38" s="347"/>
      <c r="E38" s="350"/>
      <c r="F38" s="348">
        <v>77843.535999999993</v>
      </c>
      <c r="G38" s="348">
        <v>-433.80067939000003</v>
      </c>
      <c r="H38" s="347"/>
      <c r="I38" s="350"/>
      <c r="J38" s="29" t="s">
        <v>1090</v>
      </c>
    </row>
    <row r="39" spans="1:10">
      <c r="A39" s="27" t="s">
        <v>566</v>
      </c>
      <c r="B39" s="343">
        <v>98819.569000000003</v>
      </c>
      <c r="C39" s="343">
        <v>482.90973881000002</v>
      </c>
      <c r="D39" s="349">
        <v>0.48867824834370599</v>
      </c>
      <c r="E39" s="346">
        <v>10.095549999999999</v>
      </c>
      <c r="F39" s="343">
        <v>80493.535999999993</v>
      </c>
      <c r="G39" s="343">
        <v>57.607738810000001</v>
      </c>
      <c r="H39" s="349">
        <v>7.1568155249136997E-2</v>
      </c>
      <c r="I39" s="346">
        <v>1.55592</v>
      </c>
      <c r="J39" s="27" t="s">
        <v>264</v>
      </c>
    </row>
    <row r="40" spans="1:10" ht="38.25">
      <c r="A40" s="27" t="s">
        <v>418</v>
      </c>
      <c r="B40" s="343">
        <v>3074.7640000000001</v>
      </c>
      <c r="C40" s="343">
        <v>551.73845261999998</v>
      </c>
      <c r="D40" s="346">
        <v>17.944091078860001</v>
      </c>
      <c r="E40" s="346">
        <v>1006.36357</v>
      </c>
      <c r="F40" s="343">
        <v>2650</v>
      </c>
      <c r="G40" s="343">
        <v>491.40841820000003</v>
      </c>
      <c r="H40" s="346">
        <v>18.5437138943396</v>
      </c>
      <c r="I40" s="346">
        <v>3180.4406300000001</v>
      </c>
      <c r="J40" s="27" t="s">
        <v>560</v>
      </c>
    </row>
    <row r="41" spans="1:10" ht="22.5" customHeight="1">
      <c r="A41" s="31" t="s">
        <v>1091</v>
      </c>
      <c r="B41" s="351">
        <v>-664618.65</v>
      </c>
      <c r="C41" s="351">
        <v>-289437.80500171997</v>
      </c>
      <c r="D41" s="352"/>
      <c r="E41" s="353"/>
      <c r="F41" s="351">
        <v>-723444.81499999994</v>
      </c>
      <c r="G41" s="351">
        <v>-375425.01740135998</v>
      </c>
      <c r="H41" s="352"/>
      <c r="I41" s="353"/>
      <c r="J41" s="31" t="s">
        <v>1093</v>
      </c>
    </row>
    <row r="42" spans="1:10">
      <c r="A42" s="32"/>
      <c r="B42" s="263"/>
      <c r="C42" s="263"/>
      <c r="D42" s="33"/>
      <c r="E42" s="33"/>
      <c r="F42" s="34"/>
      <c r="G42" s="34"/>
      <c r="H42" s="35"/>
      <c r="I42" s="35"/>
      <c r="J42" s="32"/>
    </row>
    <row r="43" spans="1:10">
      <c r="A43" s="36"/>
      <c r="B43" s="581"/>
      <c r="C43" s="662"/>
      <c r="D43" s="662"/>
      <c r="E43" s="662"/>
      <c r="F43" s="34"/>
      <c r="G43" s="34"/>
      <c r="H43" s="35"/>
      <c r="I43" s="35"/>
      <c r="J43" s="32"/>
    </row>
    <row r="44" spans="1:10" ht="14.25" customHeight="1">
      <c r="A44" s="265"/>
      <c r="B44" s="266"/>
      <c r="C44" s="267"/>
      <c r="D44" s="38"/>
      <c r="E44" s="38"/>
      <c r="F44" s="34"/>
      <c r="G44" s="34" t="s">
        <v>183</v>
      </c>
      <c r="H44" s="35"/>
      <c r="I44" s="35"/>
      <c r="J44" s="32"/>
    </row>
    <row r="45" spans="1:10">
      <c r="A45" s="39"/>
      <c r="B45" s="267"/>
      <c r="C45" s="267"/>
      <c r="D45" s="33"/>
      <c r="E45" s="33"/>
      <c r="F45" s="34"/>
      <c r="G45" s="34"/>
      <c r="H45" s="35"/>
      <c r="I45" s="35"/>
      <c r="J45" s="32"/>
    </row>
    <row r="46" spans="1:10">
      <c r="D46" s="33"/>
      <c r="E46" s="33"/>
      <c r="F46" s="34"/>
      <c r="G46" s="34"/>
      <c r="H46" s="35"/>
      <c r="I46" s="35"/>
      <c r="J46" s="32"/>
    </row>
  </sheetData>
  <sheetProtection formatCells="0" formatColumns="0" formatRows="0" insertColumns="0" insertRows="0" insertHyperlinks="0" deleteColumns="0" deleteRows="0" autoFilter="0"/>
  <mergeCells count="4">
    <mergeCell ref="A6:A7"/>
    <mergeCell ref="B6:E6"/>
    <mergeCell ref="F6:I6"/>
    <mergeCell ref="J6:J7"/>
  </mergeCells>
  <phoneticPr fontId="0" type="noConversion"/>
  <pageMargins left="0.7" right="0.31" top="0.74" bottom="0.39" header="0.5" footer="0.5"/>
  <pageSetup paperSize="9" scale="83" orientation="portrait" r:id="rId1"/>
  <headerFooter alignWithMargins="0"/>
  <colBreaks count="1" manualBreakCount="1">
    <brk id="5" max="1048575" man="1"/>
  </col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0">
    <tabColor rgb="FF00B0F0"/>
  </sheetPr>
  <dimension ref="A1:G46"/>
  <sheetViews>
    <sheetView view="pageBreakPreview" zoomScale="89" zoomScaleSheetLayoutView="89" workbookViewId="0">
      <selection activeCell="G19" sqref="G19"/>
    </sheetView>
  </sheetViews>
  <sheetFormatPr defaultRowHeight="12.75"/>
  <cols>
    <col min="1" max="1" width="26.5703125" style="574" customWidth="1"/>
    <col min="2" max="3" width="11.7109375" style="574" customWidth="1"/>
    <col min="4" max="4" width="9.28515625" style="574" customWidth="1"/>
    <col min="5" max="5" width="14" style="574" customWidth="1"/>
    <col min="6" max="6" width="14.5703125" style="574" customWidth="1"/>
    <col min="7" max="7" width="29.140625" style="574" customWidth="1"/>
    <col min="8" max="8" width="4.7109375" style="574" customWidth="1"/>
    <col min="9" max="16384" width="9.140625" style="574"/>
  </cols>
  <sheetData>
    <row r="1" spans="1:7" s="340" customFormat="1" ht="19.149999999999999" customHeight="1">
      <c r="A1" s="978" t="s">
        <v>1940</v>
      </c>
      <c r="B1" s="978"/>
      <c r="C1" s="978"/>
      <c r="D1" s="978"/>
      <c r="E1" s="979" t="s">
        <v>1117</v>
      </c>
      <c r="F1" s="979"/>
      <c r="G1" s="979"/>
    </row>
    <row r="2" spans="1:7" s="340" customFormat="1" ht="19.149999999999999" customHeight="1">
      <c r="A2" s="980" t="s">
        <v>1941</v>
      </c>
      <c r="B2" s="980"/>
      <c r="C2" s="980"/>
      <c r="D2" s="980"/>
      <c r="E2" s="981" t="s">
        <v>1886</v>
      </c>
      <c r="F2" s="981"/>
      <c r="G2" s="981"/>
    </row>
    <row r="3" spans="1:7" s="340" customFormat="1" ht="19.149999999999999" customHeight="1">
      <c r="A3" s="980" t="s">
        <v>1887</v>
      </c>
      <c r="B3" s="980"/>
      <c r="C3" s="980"/>
      <c r="D3" s="980"/>
      <c r="E3" s="981" t="s">
        <v>1942</v>
      </c>
      <c r="F3" s="981"/>
      <c r="G3" s="981"/>
    </row>
    <row r="4" spans="1:7" s="340" customFormat="1" ht="14.45" customHeight="1">
      <c r="A4" s="974" t="s">
        <v>194</v>
      </c>
      <c r="B4" s="974"/>
      <c r="C4" s="974"/>
      <c r="D4" s="974"/>
      <c r="E4" s="975" t="s">
        <v>855</v>
      </c>
      <c r="F4" s="975"/>
      <c r="G4" s="975"/>
    </row>
    <row r="5" spans="1:7" s="340" customFormat="1" ht="19.149999999999999" customHeight="1">
      <c r="A5" s="976" t="s">
        <v>624</v>
      </c>
      <c r="B5" s="977" t="s">
        <v>1889</v>
      </c>
      <c r="C5" s="977" t="s">
        <v>1890</v>
      </c>
      <c r="D5" s="976" t="s">
        <v>2743</v>
      </c>
      <c r="E5" s="976"/>
      <c r="F5" s="977" t="s">
        <v>2742</v>
      </c>
      <c r="G5" s="977" t="s">
        <v>65</v>
      </c>
    </row>
    <row r="6" spans="1:7" s="340" customFormat="1" ht="48" customHeight="1">
      <c r="A6" s="976"/>
      <c r="B6" s="977"/>
      <c r="C6" s="977"/>
      <c r="D6" s="836" t="s">
        <v>880</v>
      </c>
      <c r="E6" s="836" t="s">
        <v>2741</v>
      </c>
      <c r="F6" s="977"/>
      <c r="G6" s="977"/>
    </row>
    <row r="7" spans="1:7" s="340" customFormat="1" ht="20.25" customHeight="1">
      <c r="A7" s="835" t="s">
        <v>844</v>
      </c>
      <c r="B7" s="835" t="s">
        <v>285</v>
      </c>
      <c r="C7" s="835" t="s">
        <v>433</v>
      </c>
      <c r="D7" s="835" t="s">
        <v>761</v>
      </c>
      <c r="E7" s="835" t="s">
        <v>1278</v>
      </c>
      <c r="F7" s="835" t="s">
        <v>799</v>
      </c>
      <c r="G7" s="835" t="s">
        <v>1279</v>
      </c>
    </row>
    <row r="8" spans="1:7" s="340" customFormat="1" ht="19.149999999999999" customHeight="1">
      <c r="A8" s="392" t="s">
        <v>663</v>
      </c>
      <c r="B8" s="391">
        <v>114065.23646241</v>
      </c>
      <c r="C8" s="391">
        <v>141698.20388824001</v>
      </c>
      <c r="D8" s="391">
        <v>136734.92174873</v>
      </c>
      <c r="E8" s="391">
        <v>9626.8366150599995</v>
      </c>
      <c r="F8" s="391">
        <v>12761.63001459</v>
      </c>
      <c r="G8" s="393" t="s">
        <v>664</v>
      </c>
    </row>
    <row r="9" spans="1:7" s="340" customFormat="1" ht="22.5">
      <c r="A9" s="355" t="s">
        <v>1891</v>
      </c>
      <c r="B9" s="356">
        <v>48877.997927780001</v>
      </c>
      <c r="C9" s="356">
        <v>57292.619241959997</v>
      </c>
      <c r="D9" s="356">
        <v>57643.054455930003</v>
      </c>
      <c r="E9" s="356">
        <v>2575.49882097</v>
      </c>
      <c r="F9" s="356">
        <v>4280.4964615999997</v>
      </c>
      <c r="G9" s="355" t="s">
        <v>1892</v>
      </c>
    </row>
    <row r="10" spans="1:7" s="340" customFormat="1" ht="12">
      <c r="A10" s="357" t="s">
        <v>1893</v>
      </c>
      <c r="B10" s="358">
        <v>16188.74588733</v>
      </c>
      <c r="C10" s="359">
        <v>19741.136668840001</v>
      </c>
      <c r="D10" s="359">
        <v>19495.75440541</v>
      </c>
      <c r="E10" s="359">
        <v>1201.22942814</v>
      </c>
      <c r="F10" s="359">
        <v>2105.2700210600001</v>
      </c>
      <c r="G10" s="360" t="s">
        <v>1083</v>
      </c>
    </row>
    <row r="11" spans="1:7" s="340" customFormat="1" ht="12">
      <c r="A11" s="357" t="s">
        <v>1894</v>
      </c>
      <c r="B11" s="358">
        <v>23189.498439499999</v>
      </c>
      <c r="C11" s="359">
        <v>25420.41548353</v>
      </c>
      <c r="D11" s="359">
        <v>25096.174866540001</v>
      </c>
      <c r="E11" s="359">
        <v>965.49383331000001</v>
      </c>
      <c r="F11" s="359">
        <v>1900.81587171</v>
      </c>
      <c r="G11" s="360" t="s">
        <v>988</v>
      </c>
    </row>
    <row r="12" spans="1:7" s="340" customFormat="1" ht="12">
      <c r="A12" s="357" t="s">
        <v>1895</v>
      </c>
      <c r="B12" s="358">
        <v>160.27559864</v>
      </c>
      <c r="C12" s="359">
        <v>177.00006532</v>
      </c>
      <c r="D12" s="359">
        <v>165.36326238000001</v>
      </c>
      <c r="E12" s="359">
        <v>8.9414100899999998</v>
      </c>
      <c r="F12" s="359">
        <v>11.388133</v>
      </c>
      <c r="G12" s="360" t="s">
        <v>966</v>
      </c>
    </row>
    <row r="13" spans="1:7" s="340" customFormat="1" ht="12">
      <c r="A13" s="361" t="s">
        <v>1896</v>
      </c>
      <c r="B13" s="356">
        <v>1206.7773550300001</v>
      </c>
      <c r="C13" s="356">
        <v>1456.4887419700001</v>
      </c>
      <c r="D13" s="356">
        <v>1983.9877143900001</v>
      </c>
      <c r="E13" s="356">
        <v>163.56601029000001</v>
      </c>
      <c r="F13" s="356">
        <v>180.28211446</v>
      </c>
      <c r="G13" s="361" t="s">
        <v>22</v>
      </c>
    </row>
    <row r="14" spans="1:7" s="340" customFormat="1" ht="22.5">
      <c r="A14" s="361" t="s">
        <v>1897</v>
      </c>
      <c r="B14" s="356">
        <v>2862.6111796</v>
      </c>
      <c r="C14" s="356">
        <v>3004.19430431</v>
      </c>
      <c r="D14" s="356">
        <v>2020.70262841</v>
      </c>
      <c r="E14" s="356">
        <v>52.682783800000003</v>
      </c>
      <c r="F14" s="356">
        <v>36.32843853</v>
      </c>
      <c r="G14" s="361" t="s">
        <v>791</v>
      </c>
    </row>
    <row r="15" spans="1:7" s="340" customFormat="1" ht="12">
      <c r="A15" s="361" t="s">
        <v>585</v>
      </c>
      <c r="B15" s="356">
        <v>61117.85</v>
      </c>
      <c r="C15" s="356">
        <v>79944.901599999997</v>
      </c>
      <c r="D15" s="356">
        <v>75087.176949999994</v>
      </c>
      <c r="E15" s="356">
        <v>6835.0889999999999</v>
      </c>
      <c r="F15" s="356">
        <v>8264.5229999999992</v>
      </c>
      <c r="G15" s="361" t="s">
        <v>1898</v>
      </c>
    </row>
    <row r="16" spans="1:7" s="340" customFormat="1" ht="12">
      <c r="A16" s="392" t="s">
        <v>165</v>
      </c>
      <c r="B16" s="391">
        <v>115648.26712438</v>
      </c>
      <c r="C16" s="391">
        <v>138587.14044511999</v>
      </c>
      <c r="D16" s="391">
        <v>134700.63197178999</v>
      </c>
      <c r="E16" s="391">
        <v>6545.8930998300002</v>
      </c>
      <c r="F16" s="391">
        <v>8337.3807905699996</v>
      </c>
      <c r="G16" s="393" t="s">
        <v>770</v>
      </c>
    </row>
    <row r="17" spans="1:7" s="340" customFormat="1" ht="22.5">
      <c r="A17" s="362" t="s">
        <v>1899</v>
      </c>
      <c r="B17" s="363">
        <v>4417.9887901700004</v>
      </c>
      <c r="C17" s="359">
        <v>5126.1041755599999</v>
      </c>
      <c r="D17" s="359">
        <v>6166.6788598700005</v>
      </c>
      <c r="E17" s="359">
        <v>264.00165492000002</v>
      </c>
      <c r="F17" s="359">
        <v>309.76734613000002</v>
      </c>
      <c r="G17" s="360" t="s">
        <v>203</v>
      </c>
    </row>
    <row r="18" spans="1:7" s="340" customFormat="1" ht="12">
      <c r="A18" s="362" t="s">
        <v>136</v>
      </c>
      <c r="B18" s="363">
        <v>252.05487034000001</v>
      </c>
      <c r="C18" s="359">
        <v>269.48632049999998</v>
      </c>
      <c r="D18" s="359">
        <v>829.40461263999998</v>
      </c>
      <c r="E18" s="359">
        <v>3.2427204700000001</v>
      </c>
      <c r="F18" s="359">
        <v>2.6038520599999999</v>
      </c>
      <c r="G18" s="360" t="s">
        <v>69</v>
      </c>
    </row>
    <row r="19" spans="1:7" s="340" customFormat="1" ht="33.75">
      <c r="A19" s="362" t="s">
        <v>1900</v>
      </c>
      <c r="B19" s="363">
        <v>4015.9273415500002</v>
      </c>
      <c r="C19" s="359">
        <v>5283.6068193399997</v>
      </c>
      <c r="D19" s="359">
        <v>5774.6149590000005</v>
      </c>
      <c r="E19" s="359">
        <v>240.04422443000001</v>
      </c>
      <c r="F19" s="359">
        <v>215.39585104</v>
      </c>
      <c r="G19" s="360" t="s">
        <v>432</v>
      </c>
    </row>
    <row r="20" spans="1:7" s="340" customFormat="1" ht="12">
      <c r="A20" s="362" t="s">
        <v>66</v>
      </c>
      <c r="B20" s="363">
        <v>38100.670787069997</v>
      </c>
      <c r="C20" s="359">
        <v>43153.7834067</v>
      </c>
      <c r="D20" s="359">
        <v>44738.085086840001</v>
      </c>
      <c r="E20" s="359">
        <v>2372.4595650599999</v>
      </c>
      <c r="F20" s="359">
        <v>2518.0228377600001</v>
      </c>
      <c r="G20" s="360" t="s">
        <v>67</v>
      </c>
    </row>
    <row r="21" spans="1:7" s="340" customFormat="1" ht="12">
      <c r="A21" s="362" t="s">
        <v>466</v>
      </c>
      <c r="B21" s="363">
        <v>23220.631700540001</v>
      </c>
      <c r="C21" s="359">
        <v>25637.816781540001</v>
      </c>
      <c r="D21" s="359">
        <v>24275.018516619999</v>
      </c>
      <c r="E21" s="359">
        <v>2414.2340872</v>
      </c>
      <c r="F21" s="359">
        <v>3485.8734781200001</v>
      </c>
      <c r="G21" s="360" t="s">
        <v>467</v>
      </c>
    </row>
    <row r="22" spans="1:7" s="340" customFormat="1" ht="22.5">
      <c r="A22" s="362" t="s">
        <v>1901</v>
      </c>
      <c r="B22" s="363">
        <v>5161.8432470899997</v>
      </c>
      <c r="C22" s="359">
        <v>5586.68569536</v>
      </c>
      <c r="D22" s="359">
        <v>5942.5790217100002</v>
      </c>
      <c r="E22" s="359">
        <v>227.68074956999999</v>
      </c>
      <c r="F22" s="359">
        <v>236.74304122000001</v>
      </c>
      <c r="G22" s="360" t="s">
        <v>46</v>
      </c>
    </row>
    <row r="23" spans="1:7" s="340" customFormat="1" ht="22.5">
      <c r="A23" s="362" t="s">
        <v>85</v>
      </c>
      <c r="B23" s="363">
        <v>17985.64589299</v>
      </c>
      <c r="C23" s="359">
        <v>21819.224774440001</v>
      </c>
      <c r="D23" s="359">
        <v>14979.272395939999</v>
      </c>
      <c r="E23" s="359">
        <v>427.88418414</v>
      </c>
      <c r="F23" s="359">
        <v>105.52488712</v>
      </c>
      <c r="G23" s="360" t="s">
        <v>722</v>
      </c>
    </row>
    <row r="24" spans="1:7" s="340" customFormat="1" ht="22.5">
      <c r="A24" s="362" t="s">
        <v>634</v>
      </c>
      <c r="B24" s="363">
        <v>7275.1443765800004</v>
      </c>
      <c r="C24" s="359">
        <v>8231.0470573399998</v>
      </c>
      <c r="D24" s="359">
        <v>8912.7023693899991</v>
      </c>
      <c r="E24" s="359">
        <v>416.89245919000001</v>
      </c>
      <c r="F24" s="359">
        <v>459.6474753</v>
      </c>
      <c r="G24" s="360" t="s">
        <v>736</v>
      </c>
    </row>
    <row r="25" spans="1:7" s="340" customFormat="1" ht="22.5">
      <c r="A25" s="362" t="s">
        <v>1902</v>
      </c>
      <c r="B25" s="363">
        <v>16.727915800000002</v>
      </c>
      <c r="C25" s="364" t="s">
        <v>804</v>
      </c>
      <c r="D25" s="359">
        <v>441.406926</v>
      </c>
      <c r="E25" s="364" t="s">
        <v>804</v>
      </c>
      <c r="F25" s="364" t="s">
        <v>804</v>
      </c>
      <c r="G25" s="360" t="s">
        <v>539</v>
      </c>
    </row>
    <row r="26" spans="1:7" s="340" customFormat="1" ht="56.25">
      <c r="A26" s="362" t="s">
        <v>1098</v>
      </c>
      <c r="B26" s="363">
        <v>5612.1430754700004</v>
      </c>
      <c r="C26" s="359">
        <v>6807.0678792799999</v>
      </c>
      <c r="D26" s="359">
        <v>9397.0534661799993</v>
      </c>
      <c r="E26" s="359">
        <v>74.072516469999997</v>
      </c>
      <c r="F26" s="359">
        <v>70.548468290000002</v>
      </c>
      <c r="G26" s="360" t="s">
        <v>1903</v>
      </c>
    </row>
    <row r="27" spans="1:7" s="340" customFormat="1" ht="33.75">
      <c r="A27" s="362" t="s">
        <v>1904</v>
      </c>
      <c r="B27" s="363">
        <v>320.76371073000001</v>
      </c>
      <c r="C27" s="359">
        <v>1142.76603727</v>
      </c>
      <c r="D27" s="359">
        <v>402.29337019000002</v>
      </c>
      <c r="E27" s="359">
        <v>14.10244876</v>
      </c>
      <c r="F27" s="359">
        <v>17.770752290000001</v>
      </c>
      <c r="G27" s="360" t="s">
        <v>1905</v>
      </c>
    </row>
    <row r="28" spans="1:7" s="340" customFormat="1" ht="12">
      <c r="A28" s="362" t="s">
        <v>336</v>
      </c>
      <c r="B28" s="363">
        <v>3862.1615161</v>
      </c>
      <c r="C28" s="359">
        <v>10331.714953070001</v>
      </c>
      <c r="D28" s="359">
        <v>8108.0006772799998</v>
      </c>
      <c r="E28" s="359">
        <v>82.165172330000004</v>
      </c>
      <c r="F28" s="359">
        <v>904.41125048000004</v>
      </c>
      <c r="G28" s="360" t="s">
        <v>1906</v>
      </c>
    </row>
    <row r="29" spans="1:7" s="340" customFormat="1" ht="12">
      <c r="A29" s="362" t="s">
        <v>921</v>
      </c>
      <c r="B29" s="363">
        <v>4152.2265209500001</v>
      </c>
      <c r="C29" s="359">
        <v>4932.7006697200004</v>
      </c>
      <c r="D29" s="359">
        <v>4570.5493101299999</v>
      </c>
      <c r="E29" s="359">
        <v>9.1133172899999995</v>
      </c>
      <c r="F29" s="359">
        <v>9.5015507600000007</v>
      </c>
      <c r="G29" s="360" t="s">
        <v>1907</v>
      </c>
    </row>
    <row r="30" spans="1:7" s="340" customFormat="1" ht="12">
      <c r="A30" s="362" t="s">
        <v>1908</v>
      </c>
      <c r="B30" s="363">
        <v>1.6713789999999999</v>
      </c>
      <c r="C30" s="359">
        <v>1.952</v>
      </c>
      <c r="D30" s="359">
        <v>2.0912999999999999</v>
      </c>
      <c r="E30" s="364" t="s">
        <v>804</v>
      </c>
      <c r="F30" s="364" t="s">
        <v>804</v>
      </c>
      <c r="G30" s="360" t="s">
        <v>1909</v>
      </c>
    </row>
    <row r="31" spans="1:7" s="340" customFormat="1" ht="12">
      <c r="A31" s="362" t="s">
        <v>830</v>
      </c>
      <c r="B31" s="363">
        <v>1252.6659999999999</v>
      </c>
      <c r="C31" s="359">
        <v>263.183875</v>
      </c>
      <c r="D31" s="359">
        <v>160.8811</v>
      </c>
      <c r="E31" s="364" t="s">
        <v>804</v>
      </c>
      <c r="F31" s="359">
        <v>1.57</v>
      </c>
      <c r="G31" s="360" t="s">
        <v>1910</v>
      </c>
    </row>
    <row r="32" spans="1:7" s="340" customFormat="1" ht="21">
      <c r="A32" s="392" t="s">
        <v>1092</v>
      </c>
      <c r="B32" s="391">
        <v>1576.45161592</v>
      </c>
      <c r="C32" s="391">
        <v>1762.48699773</v>
      </c>
      <c r="D32" s="391">
        <v>3629.3688703799999</v>
      </c>
      <c r="E32" s="391">
        <v>-19.504214999999999</v>
      </c>
      <c r="F32" s="391">
        <v>-3.155262</v>
      </c>
      <c r="G32" s="393" t="s">
        <v>904</v>
      </c>
    </row>
    <row r="33" spans="1:7" s="340" customFormat="1" ht="12">
      <c r="A33" s="361" t="s">
        <v>1911</v>
      </c>
      <c r="B33" s="356">
        <v>1781.3873120000001</v>
      </c>
      <c r="C33" s="356">
        <v>2024.4506100000001</v>
      </c>
      <c r="D33" s="356">
        <v>3900.08869258</v>
      </c>
      <c r="E33" s="356">
        <v>0</v>
      </c>
      <c r="F33" s="356">
        <v>0</v>
      </c>
      <c r="G33" s="361" t="s">
        <v>1912</v>
      </c>
    </row>
    <row r="34" spans="1:7" s="340" customFormat="1" ht="12">
      <c r="A34" s="361" t="s">
        <v>1913</v>
      </c>
      <c r="B34" s="356">
        <v>204.93569608000001</v>
      </c>
      <c r="C34" s="356">
        <v>261.96361227</v>
      </c>
      <c r="D34" s="356">
        <v>270.71982220000001</v>
      </c>
      <c r="E34" s="356">
        <v>19.504214999999999</v>
      </c>
      <c r="F34" s="356">
        <v>3.155262</v>
      </c>
      <c r="G34" s="361" t="s">
        <v>1914</v>
      </c>
    </row>
    <row r="35" spans="1:7" s="340" customFormat="1" ht="31.5">
      <c r="A35" s="392" t="s">
        <v>1130</v>
      </c>
      <c r="B35" s="391">
        <v>32.055</v>
      </c>
      <c r="C35" s="391">
        <v>1055.90449896</v>
      </c>
      <c r="D35" s="391">
        <v>280.90994999999998</v>
      </c>
      <c r="E35" s="391">
        <v>0</v>
      </c>
      <c r="F35" s="391">
        <v>0</v>
      </c>
      <c r="G35" s="393" t="s">
        <v>1090</v>
      </c>
    </row>
    <row r="36" spans="1:7" s="340" customFormat="1" ht="22.5">
      <c r="A36" s="361" t="s">
        <v>1917</v>
      </c>
      <c r="B36" s="356">
        <v>32.055</v>
      </c>
      <c r="C36" s="356">
        <v>1073.63427996</v>
      </c>
      <c r="D36" s="356">
        <v>280.90994999999998</v>
      </c>
      <c r="E36" s="356">
        <v>0</v>
      </c>
      <c r="F36" s="356">
        <v>0</v>
      </c>
      <c r="G36" s="361" t="s">
        <v>1918</v>
      </c>
    </row>
    <row r="37" spans="1:7" s="340" customFormat="1" ht="33.75">
      <c r="A37" s="361" t="s">
        <v>1915</v>
      </c>
      <c r="B37" s="356"/>
      <c r="C37" s="356">
        <v>17.729780999999999</v>
      </c>
      <c r="D37" s="356"/>
      <c r="E37" s="356"/>
      <c r="F37" s="356"/>
      <c r="G37" s="361" t="s">
        <v>1916</v>
      </c>
    </row>
    <row r="38" spans="1:7" s="340" customFormat="1" ht="21">
      <c r="A38" s="392" t="s">
        <v>1257</v>
      </c>
      <c r="B38" s="391">
        <v>-3191.53727789</v>
      </c>
      <c r="C38" s="391">
        <v>292.67194642999999</v>
      </c>
      <c r="D38" s="391">
        <v>-1875.9890434399999</v>
      </c>
      <c r="E38" s="391">
        <v>3100.4477302300002</v>
      </c>
      <c r="F38" s="391">
        <v>4427.4044860200001</v>
      </c>
      <c r="G38" s="393" t="s">
        <v>1093</v>
      </c>
    </row>
    <row r="39" spans="1:7" s="340" customFormat="1" ht="42">
      <c r="A39" s="392" t="s">
        <v>906</v>
      </c>
      <c r="B39" s="391">
        <v>3191.53727789</v>
      </c>
      <c r="C39" s="391">
        <v>-292.67194642999999</v>
      </c>
      <c r="D39" s="391">
        <v>1875.9890434399999</v>
      </c>
      <c r="E39" s="391">
        <v>-3100.4477302300002</v>
      </c>
      <c r="F39" s="391">
        <v>-4427.4044860200001</v>
      </c>
      <c r="G39" s="393" t="s">
        <v>3082</v>
      </c>
    </row>
    <row r="40" spans="1:7" s="340" customFormat="1" ht="12">
      <c r="A40" s="365" t="s">
        <v>768</v>
      </c>
      <c r="B40" s="366">
        <v>3191.53727789</v>
      </c>
      <c r="C40" s="366">
        <v>-292.67194642999999</v>
      </c>
      <c r="D40" s="366">
        <v>1875.9890434399999</v>
      </c>
      <c r="E40" s="366">
        <v>-3100.4477302300002</v>
      </c>
      <c r="F40" s="366">
        <v>-4427.4044860200001</v>
      </c>
      <c r="G40" s="367" t="s">
        <v>1919</v>
      </c>
    </row>
    <row r="41" spans="1:7" s="340" customFormat="1" ht="12">
      <c r="A41" s="357" t="s">
        <v>1920</v>
      </c>
      <c r="B41" s="359">
        <v>3683.99840189</v>
      </c>
      <c r="C41" s="359">
        <v>2159.6100535700002</v>
      </c>
      <c r="D41" s="359">
        <v>4990.9710434400004</v>
      </c>
      <c r="E41" s="359">
        <v>-3100.4477302300002</v>
      </c>
      <c r="F41" s="359">
        <v>-4427.4044860200001</v>
      </c>
      <c r="G41" s="368" t="s">
        <v>1921</v>
      </c>
    </row>
    <row r="42" spans="1:7" s="340" customFormat="1" ht="12">
      <c r="A42" s="357" t="s">
        <v>1922</v>
      </c>
      <c r="B42" s="359">
        <v>492.46112399999998</v>
      </c>
      <c r="C42" s="359">
        <v>2452.2820000000002</v>
      </c>
      <c r="D42" s="359">
        <v>3114.982</v>
      </c>
      <c r="E42" s="364" t="s">
        <v>804</v>
      </c>
      <c r="F42" s="364" t="s">
        <v>804</v>
      </c>
      <c r="G42" s="360" t="s">
        <v>1923</v>
      </c>
    </row>
    <row r="43" spans="1:7" s="340" customFormat="1" ht="12">
      <c r="A43" s="365" t="s">
        <v>354</v>
      </c>
      <c r="B43" s="369" t="s">
        <v>804</v>
      </c>
      <c r="C43" s="369" t="s">
        <v>804</v>
      </c>
      <c r="D43" s="369" t="s">
        <v>804</v>
      </c>
      <c r="E43" s="369" t="s">
        <v>804</v>
      </c>
      <c r="F43" s="369" t="s">
        <v>804</v>
      </c>
      <c r="G43" s="367" t="s">
        <v>1924</v>
      </c>
    </row>
    <row r="44" spans="1:7" s="340" customFormat="1" ht="12">
      <c r="A44" s="357" t="s">
        <v>1920</v>
      </c>
      <c r="B44" s="364" t="s">
        <v>804</v>
      </c>
      <c r="C44" s="364" t="s">
        <v>804</v>
      </c>
      <c r="D44" s="364" t="s">
        <v>804</v>
      </c>
      <c r="E44" s="364" t="s">
        <v>804</v>
      </c>
      <c r="F44" s="364" t="s">
        <v>804</v>
      </c>
      <c r="G44" s="360" t="s">
        <v>1921</v>
      </c>
    </row>
    <row r="45" spans="1:7" s="340" customFormat="1" ht="12">
      <c r="A45" s="370" t="s">
        <v>1922</v>
      </c>
      <c r="B45" s="371" t="s">
        <v>804</v>
      </c>
      <c r="C45" s="372" t="s">
        <v>804</v>
      </c>
      <c r="D45" s="372" t="s">
        <v>804</v>
      </c>
      <c r="E45" s="372" t="s">
        <v>804</v>
      </c>
      <c r="F45" s="372" t="s">
        <v>804</v>
      </c>
      <c r="G45" s="373" t="s">
        <v>1923</v>
      </c>
    </row>
    <row r="46" spans="1:7" s="340" customFormat="1" ht="12"/>
  </sheetData>
  <mergeCells count="14">
    <mergeCell ref="A1:D1"/>
    <mergeCell ref="E1:G1"/>
    <mergeCell ref="A2:D2"/>
    <mergeCell ref="E2:G2"/>
    <mergeCell ref="A3:D3"/>
    <mergeCell ref="E3:G3"/>
    <mergeCell ref="A4:D4"/>
    <mergeCell ref="E4:G4"/>
    <mergeCell ref="A5:A6"/>
    <mergeCell ref="B5:B6"/>
    <mergeCell ref="C5:C6"/>
    <mergeCell ref="D5:E5"/>
    <mergeCell ref="F5:F6"/>
    <mergeCell ref="G5:G6"/>
  </mergeCells>
  <phoneticPr fontId="5" type="noConversion"/>
  <pageMargins left="0.33" right="0.17" top="0.4" bottom="0.35" header="0.5" footer="0.35"/>
  <pageSetup paperSize="9" scale="74"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1">
    <tabColor rgb="FF00B0F0"/>
  </sheetPr>
  <dimension ref="A1:G46"/>
  <sheetViews>
    <sheetView view="pageBreakPreview" zoomScaleSheetLayoutView="100" workbookViewId="0">
      <pane xSplit="1" ySplit="8" topLeftCell="B9" activePane="bottomRight" state="frozen"/>
      <selection activeCell="E33" sqref="E33:E42"/>
      <selection pane="topRight" activeCell="E33" sqref="E33:E42"/>
      <selection pane="bottomLeft" activeCell="E33" sqref="E33:E42"/>
      <selection pane="bottomRight" activeCell="G14" sqref="G14"/>
    </sheetView>
  </sheetViews>
  <sheetFormatPr defaultRowHeight="12.75"/>
  <cols>
    <col min="1" max="1" width="28" style="574" customWidth="1"/>
    <col min="2" max="3" width="11.7109375" style="574" customWidth="1"/>
    <col min="4" max="4" width="9.28515625" style="574" customWidth="1"/>
    <col min="5" max="5" width="14" style="574" customWidth="1"/>
    <col min="6" max="6" width="11.7109375" style="574" customWidth="1"/>
    <col min="7" max="7" width="27.5703125" style="574" customWidth="1"/>
    <col min="8" max="8" width="4.7109375" style="574" customWidth="1"/>
    <col min="9" max="16384" width="9.140625" style="574"/>
  </cols>
  <sheetData>
    <row r="1" spans="1:7" s="340" customFormat="1" ht="19.149999999999999" customHeight="1">
      <c r="A1" s="978" t="s">
        <v>1943</v>
      </c>
      <c r="B1" s="978"/>
      <c r="C1" s="978"/>
      <c r="D1" s="978"/>
      <c r="E1" s="979" t="s">
        <v>1118</v>
      </c>
      <c r="F1" s="979"/>
      <c r="G1" s="979"/>
    </row>
    <row r="2" spans="1:7" s="340" customFormat="1" ht="19.149999999999999" customHeight="1">
      <c r="A2" s="980" t="s">
        <v>1944</v>
      </c>
      <c r="B2" s="980"/>
      <c r="C2" s="980"/>
      <c r="D2" s="980"/>
      <c r="E2" s="981" t="s">
        <v>1886</v>
      </c>
      <c r="F2" s="981"/>
      <c r="G2" s="981"/>
    </row>
    <row r="3" spans="1:7" s="340" customFormat="1" ht="19.149999999999999" customHeight="1">
      <c r="A3" s="980" t="s">
        <v>1887</v>
      </c>
      <c r="B3" s="980"/>
      <c r="C3" s="980"/>
      <c r="D3" s="980"/>
      <c r="E3" s="981" t="s">
        <v>1945</v>
      </c>
      <c r="F3" s="981"/>
      <c r="G3" s="981"/>
    </row>
    <row r="4" spans="1:7" s="340" customFormat="1" ht="14.45" customHeight="1">
      <c r="A4" s="974" t="s">
        <v>194</v>
      </c>
      <c r="B4" s="974"/>
      <c r="C4" s="974"/>
      <c r="D4" s="974"/>
      <c r="E4" s="975" t="s">
        <v>855</v>
      </c>
      <c r="F4" s="975"/>
      <c r="G4" s="975"/>
    </row>
    <row r="5" spans="1:7" s="340" customFormat="1" ht="19.149999999999999" customHeight="1">
      <c r="A5" s="976" t="s">
        <v>624</v>
      </c>
      <c r="B5" s="977" t="s">
        <v>1889</v>
      </c>
      <c r="C5" s="977" t="s">
        <v>1890</v>
      </c>
      <c r="D5" s="976" t="s">
        <v>2743</v>
      </c>
      <c r="E5" s="976"/>
      <c r="F5" s="977" t="s">
        <v>2742</v>
      </c>
      <c r="G5" s="977" t="s">
        <v>65</v>
      </c>
    </row>
    <row r="6" spans="1:7" s="340" customFormat="1" ht="48" customHeight="1">
      <c r="A6" s="976"/>
      <c r="B6" s="977"/>
      <c r="C6" s="977"/>
      <c r="D6" s="836" t="s">
        <v>880</v>
      </c>
      <c r="E6" s="836" t="s">
        <v>2741</v>
      </c>
      <c r="F6" s="977"/>
      <c r="G6" s="977"/>
    </row>
    <row r="7" spans="1:7" s="340" customFormat="1" ht="20.25" customHeight="1">
      <c r="A7" s="835" t="s">
        <v>844</v>
      </c>
      <c r="B7" s="835" t="s">
        <v>285</v>
      </c>
      <c r="C7" s="835" t="s">
        <v>433</v>
      </c>
      <c r="D7" s="835" t="s">
        <v>761</v>
      </c>
      <c r="E7" s="835" t="s">
        <v>1278</v>
      </c>
      <c r="F7" s="835" t="s">
        <v>799</v>
      </c>
      <c r="G7" s="835" t="s">
        <v>1279</v>
      </c>
    </row>
    <row r="8" spans="1:7" s="340" customFormat="1" ht="19.149999999999999" customHeight="1">
      <c r="A8" s="392" t="s">
        <v>663</v>
      </c>
      <c r="B8" s="391">
        <v>224881.37217196001</v>
      </c>
      <c r="C8" s="391">
        <v>231341.18683312999</v>
      </c>
      <c r="D8" s="391">
        <v>214135.31732497</v>
      </c>
      <c r="E8" s="391">
        <v>15939.63005976</v>
      </c>
      <c r="F8" s="391">
        <v>15311.41675762</v>
      </c>
      <c r="G8" s="393" t="s">
        <v>664</v>
      </c>
    </row>
    <row r="9" spans="1:7" s="340" customFormat="1" ht="22.5">
      <c r="A9" s="355" t="s">
        <v>1891</v>
      </c>
      <c r="B9" s="356">
        <v>96870.720167649997</v>
      </c>
      <c r="C9" s="356">
        <v>106835.30100348</v>
      </c>
      <c r="D9" s="356">
        <v>112011.35510134</v>
      </c>
      <c r="E9" s="356">
        <v>6819.8202524400003</v>
      </c>
      <c r="F9" s="356">
        <v>6028.4677040400002</v>
      </c>
      <c r="G9" s="355" t="s">
        <v>1892</v>
      </c>
    </row>
    <row r="10" spans="1:7" s="340" customFormat="1" ht="12">
      <c r="A10" s="357" t="s">
        <v>1893</v>
      </c>
      <c r="B10" s="358">
        <v>35142.239507539998</v>
      </c>
      <c r="C10" s="359">
        <v>38006.390718119997</v>
      </c>
      <c r="D10" s="359">
        <v>39705.807305189999</v>
      </c>
      <c r="E10" s="359">
        <v>3107.2712894400001</v>
      </c>
      <c r="F10" s="359">
        <v>3300.02758305</v>
      </c>
      <c r="G10" s="360" t="s">
        <v>1083</v>
      </c>
    </row>
    <row r="11" spans="1:7" s="340" customFormat="1" ht="12">
      <c r="A11" s="357" t="s">
        <v>1894</v>
      </c>
      <c r="B11" s="358">
        <v>27504.98346286</v>
      </c>
      <c r="C11" s="359">
        <v>29026.234137110001</v>
      </c>
      <c r="D11" s="359">
        <v>30718.638627230001</v>
      </c>
      <c r="E11" s="359">
        <v>2361.7819999799999</v>
      </c>
      <c r="F11" s="359">
        <v>2207.1167005699999</v>
      </c>
      <c r="G11" s="360" t="s">
        <v>988</v>
      </c>
    </row>
    <row r="12" spans="1:7" s="340" customFormat="1" ht="12">
      <c r="A12" s="357" t="s">
        <v>1895</v>
      </c>
      <c r="B12" s="358">
        <v>2936.22669099</v>
      </c>
      <c r="C12" s="359">
        <v>2959.3357979000002</v>
      </c>
      <c r="D12" s="359">
        <v>2735.6374971099999</v>
      </c>
      <c r="E12" s="359">
        <v>150.59722438</v>
      </c>
      <c r="F12" s="359">
        <v>12.711516</v>
      </c>
      <c r="G12" s="360" t="s">
        <v>966</v>
      </c>
    </row>
    <row r="13" spans="1:7" s="340" customFormat="1" ht="12">
      <c r="A13" s="361" t="s">
        <v>1896</v>
      </c>
      <c r="B13" s="356">
        <v>2284.5632081200001</v>
      </c>
      <c r="C13" s="356">
        <v>2878.8274254200001</v>
      </c>
      <c r="D13" s="356">
        <v>4734.9396767099997</v>
      </c>
      <c r="E13" s="356">
        <v>178.90489489999999</v>
      </c>
      <c r="F13" s="356">
        <v>174.63755072000001</v>
      </c>
      <c r="G13" s="361" t="s">
        <v>22</v>
      </c>
    </row>
    <row r="14" spans="1:7" s="340" customFormat="1" ht="22.5">
      <c r="A14" s="361" t="s">
        <v>1897</v>
      </c>
      <c r="B14" s="356">
        <v>2681.6541361899999</v>
      </c>
      <c r="C14" s="356">
        <v>3135.0259442299998</v>
      </c>
      <c r="D14" s="356">
        <v>3299.1128469199998</v>
      </c>
      <c r="E14" s="356">
        <v>206.41791241999999</v>
      </c>
      <c r="F14" s="356">
        <v>66.467502859999996</v>
      </c>
      <c r="G14" s="361" t="s">
        <v>791</v>
      </c>
    </row>
    <row r="15" spans="1:7" s="340" customFormat="1" ht="12">
      <c r="A15" s="361" t="s">
        <v>585</v>
      </c>
      <c r="B15" s="356">
        <v>123044.43466</v>
      </c>
      <c r="C15" s="356">
        <v>118492.03246</v>
      </c>
      <c r="D15" s="356">
        <v>94089.909700000004</v>
      </c>
      <c r="E15" s="356">
        <v>8734.4869999999992</v>
      </c>
      <c r="F15" s="356">
        <v>9041.8439999999991</v>
      </c>
      <c r="G15" s="361" t="s">
        <v>1898</v>
      </c>
    </row>
    <row r="16" spans="1:7" s="340" customFormat="1" ht="12">
      <c r="A16" s="392" t="s">
        <v>165</v>
      </c>
      <c r="B16" s="391">
        <v>223544.5021099</v>
      </c>
      <c r="C16" s="391">
        <v>231432.07520977</v>
      </c>
      <c r="D16" s="391">
        <v>212134.03033502999</v>
      </c>
      <c r="E16" s="391">
        <v>9713.7996314899992</v>
      </c>
      <c r="F16" s="391">
        <v>11962.18280508</v>
      </c>
      <c r="G16" s="393" t="s">
        <v>770</v>
      </c>
    </row>
    <row r="17" spans="1:7" s="340" customFormat="1" ht="22.5">
      <c r="A17" s="362" t="s">
        <v>1899</v>
      </c>
      <c r="B17" s="363">
        <v>7675.3481340099997</v>
      </c>
      <c r="C17" s="359">
        <v>8007.19807339</v>
      </c>
      <c r="D17" s="359">
        <v>10440.856835000001</v>
      </c>
      <c r="E17" s="359">
        <v>364.33468748000001</v>
      </c>
      <c r="F17" s="359">
        <v>418.16220284000002</v>
      </c>
      <c r="G17" s="360" t="s">
        <v>203</v>
      </c>
    </row>
    <row r="18" spans="1:7" s="340" customFormat="1" ht="12">
      <c r="A18" s="362" t="s">
        <v>136</v>
      </c>
      <c r="B18" s="363">
        <v>388.26458280999998</v>
      </c>
      <c r="C18" s="359">
        <v>274.91093463999999</v>
      </c>
      <c r="D18" s="359">
        <v>293.85517793000002</v>
      </c>
      <c r="E18" s="359">
        <v>4.3486728899999996</v>
      </c>
      <c r="F18" s="359">
        <v>5.2614204899999999</v>
      </c>
      <c r="G18" s="360" t="s">
        <v>69</v>
      </c>
    </row>
    <row r="19" spans="1:7" s="340" customFormat="1" ht="45">
      <c r="A19" s="362" t="s">
        <v>1900</v>
      </c>
      <c r="B19" s="363">
        <v>11466.385674560001</v>
      </c>
      <c r="C19" s="359">
        <v>11797.561582460001</v>
      </c>
      <c r="D19" s="359">
        <v>10665.83175854</v>
      </c>
      <c r="E19" s="359">
        <v>646.10384541999997</v>
      </c>
      <c r="F19" s="359">
        <v>588.91366634999997</v>
      </c>
      <c r="G19" s="360" t="s">
        <v>432</v>
      </c>
    </row>
    <row r="20" spans="1:7" s="340" customFormat="1" ht="12">
      <c r="A20" s="362" t="s">
        <v>66</v>
      </c>
      <c r="B20" s="363">
        <v>62983.221677020003</v>
      </c>
      <c r="C20" s="359">
        <v>68457.199801380004</v>
      </c>
      <c r="D20" s="359">
        <v>69616.320019260005</v>
      </c>
      <c r="E20" s="359">
        <v>4040.6414096600001</v>
      </c>
      <c r="F20" s="359">
        <v>3496.6882251799998</v>
      </c>
      <c r="G20" s="360" t="s">
        <v>67</v>
      </c>
    </row>
    <row r="21" spans="1:7" s="340" customFormat="1" ht="12">
      <c r="A21" s="362" t="s">
        <v>466</v>
      </c>
      <c r="B21" s="363">
        <v>33675.780414100002</v>
      </c>
      <c r="C21" s="359">
        <v>37537.622570350002</v>
      </c>
      <c r="D21" s="359">
        <v>40558.150299959998</v>
      </c>
      <c r="E21" s="359">
        <v>2785.0746405199998</v>
      </c>
      <c r="F21" s="359">
        <v>5349.1514371800004</v>
      </c>
      <c r="G21" s="360" t="s">
        <v>467</v>
      </c>
    </row>
    <row r="22" spans="1:7" s="340" customFormat="1" ht="22.5">
      <c r="A22" s="362" t="s">
        <v>1901</v>
      </c>
      <c r="B22" s="363">
        <v>10245.55939792</v>
      </c>
      <c r="C22" s="359">
        <v>10565.685143750001</v>
      </c>
      <c r="D22" s="359">
        <v>11774.252183930001</v>
      </c>
      <c r="E22" s="359">
        <v>344.93101952000001</v>
      </c>
      <c r="F22" s="359">
        <v>391.27462424999999</v>
      </c>
      <c r="G22" s="360" t="s">
        <v>46</v>
      </c>
    </row>
    <row r="23" spans="1:7" s="340" customFormat="1" ht="22.5">
      <c r="A23" s="362" t="s">
        <v>85</v>
      </c>
      <c r="B23" s="363">
        <v>33965.663482349999</v>
      </c>
      <c r="C23" s="359">
        <v>38812.728743560001</v>
      </c>
      <c r="D23" s="359">
        <v>18225.772840900001</v>
      </c>
      <c r="E23" s="359">
        <v>114.95587001</v>
      </c>
      <c r="F23" s="359">
        <v>122.52362023000001</v>
      </c>
      <c r="G23" s="360" t="s">
        <v>722</v>
      </c>
    </row>
    <row r="24" spans="1:7" s="340" customFormat="1" ht="22.5">
      <c r="A24" s="362" t="s">
        <v>634</v>
      </c>
      <c r="B24" s="363">
        <v>15361.787118800001</v>
      </c>
      <c r="C24" s="359">
        <v>16728.979856940001</v>
      </c>
      <c r="D24" s="359">
        <v>13705.50735725</v>
      </c>
      <c r="E24" s="359">
        <v>1259.0465786499999</v>
      </c>
      <c r="F24" s="359">
        <v>1244.7208124900001</v>
      </c>
      <c r="G24" s="360" t="s">
        <v>736</v>
      </c>
    </row>
    <row r="25" spans="1:7" s="340" customFormat="1" ht="22.5">
      <c r="A25" s="362" t="s">
        <v>1902</v>
      </c>
      <c r="B25" s="363">
        <v>4508.1347468399999</v>
      </c>
      <c r="C25" s="359">
        <v>9.2771500000000007</v>
      </c>
      <c r="D25" s="359">
        <v>435.59037224000002</v>
      </c>
      <c r="E25" s="364" t="s">
        <v>804</v>
      </c>
      <c r="F25" s="364" t="s">
        <v>804</v>
      </c>
      <c r="G25" s="360" t="s">
        <v>539</v>
      </c>
    </row>
    <row r="26" spans="1:7" s="340" customFormat="1" ht="67.5">
      <c r="A26" s="362" t="s">
        <v>1098</v>
      </c>
      <c r="B26" s="363">
        <v>9934.1690546200007</v>
      </c>
      <c r="C26" s="359">
        <v>9690.3735070099992</v>
      </c>
      <c r="D26" s="359">
        <v>12994.60560264</v>
      </c>
      <c r="E26" s="359">
        <v>58.274079970000003</v>
      </c>
      <c r="F26" s="359">
        <v>77.995728499999998</v>
      </c>
      <c r="G26" s="360" t="s">
        <v>1903</v>
      </c>
    </row>
    <row r="27" spans="1:7" s="340" customFormat="1" ht="33.75">
      <c r="A27" s="362" t="s">
        <v>1904</v>
      </c>
      <c r="B27" s="363">
        <v>2229.8227999400001</v>
      </c>
      <c r="C27" s="359">
        <v>2551.5171628799999</v>
      </c>
      <c r="D27" s="359">
        <v>3825.78433937</v>
      </c>
      <c r="E27" s="359">
        <v>28.73360194</v>
      </c>
      <c r="F27" s="359">
        <v>30.338939870000001</v>
      </c>
      <c r="G27" s="360" t="s">
        <v>1905</v>
      </c>
    </row>
    <row r="28" spans="1:7" s="340" customFormat="1" ht="12">
      <c r="A28" s="362" t="s">
        <v>336</v>
      </c>
      <c r="B28" s="363">
        <v>15534.755103900001</v>
      </c>
      <c r="C28" s="359">
        <v>14466.60088607</v>
      </c>
      <c r="D28" s="359">
        <v>12452.58033961</v>
      </c>
      <c r="E28" s="359">
        <v>56.141728350000001</v>
      </c>
      <c r="F28" s="359">
        <v>228.47982296000001</v>
      </c>
      <c r="G28" s="360" t="s">
        <v>1906</v>
      </c>
    </row>
    <row r="29" spans="1:7" s="340" customFormat="1" ht="12">
      <c r="A29" s="362" t="s">
        <v>921</v>
      </c>
      <c r="B29" s="363">
        <v>14109.09634303</v>
      </c>
      <c r="C29" s="359">
        <v>12357.059563340001</v>
      </c>
      <c r="D29" s="359">
        <v>5664.4785644000003</v>
      </c>
      <c r="E29" s="359">
        <v>2.8784970799999998</v>
      </c>
      <c r="F29" s="359">
        <v>2.4873047399999999</v>
      </c>
      <c r="G29" s="360" t="s">
        <v>1907</v>
      </c>
    </row>
    <row r="30" spans="1:7" s="340" customFormat="1" ht="12">
      <c r="A30" s="362" t="s">
        <v>1908</v>
      </c>
      <c r="B30" s="363">
        <v>79.935000000000002</v>
      </c>
      <c r="C30" s="359">
        <v>83.66</v>
      </c>
      <c r="D30" s="359">
        <v>112.78525</v>
      </c>
      <c r="E30" s="364" t="s">
        <v>804</v>
      </c>
      <c r="F30" s="364" t="s">
        <v>804</v>
      </c>
      <c r="G30" s="360" t="s">
        <v>1909</v>
      </c>
    </row>
    <row r="31" spans="1:7" s="340" customFormat="1" ht="12">
      <c r="A31" s="362" t="s">
        <v>830</v>
      </c>
      <c r="B31" s="363">
        <v>1386.5785800000001</v>
      </c>
      <c r="C31" s="359">
        <v>91.700233999999995</v>
      </c>
      <c r="D31" s="359">
        <v>1367.659394</v>
      </c>
      <c r="E31" s="359">
        <v>8.3350000000000009</v>
      </c>
      <c r="F31" s="359">
        <v>6.1849999999999996</v>
      </c>
      <c r="G31" s="360" t="s">
        <v>1910</v>
      </c>
    </row>
    <row r="32" spans="1:7" s="340" customFormat="1" ht="21">
      <c r="A32" s="392" t="s">
        <v>1092</v>
      </c>
      <c r="B32" s="391">
        <v>1084.640193</v>
      </c>
      <c r="C32" s="391">
        <v>1354.09380474</v>
      </c>
      <c r="D32" s="391">
        <v>3205.4711646000001</v>
      </c>
      <c r="E32" s="391">
        <v>-8.3832304700000009</v>
      </c>
      <c r="F32" s="391">
        <v>-11.121832639999999</v>
      </c>
      <c r="G32" s="393" t="s">
        <v>904</v>
      </c>
    </row>
    <row r="33" spans="1:7" s="340" customFormat="1" ht="12">
      <c r="A33" s="361" t="s">
        <v>1911</v>
      </c>
      <c r="B33" s="356">
        <v>1195.0221979999999</v>
      </c>
      <c r="C33" s="356">
        <v>1492.306675</v>
      </c>
      <c r="D33" s="356">
        <v>3311.9705600000002</v>
      </c>
      <c r="E33" s="356">
        <v>0</v>
      </c>
      <c r="F33" s="356">
        <v>0</v>
      </c>
      <c r="G33" s="361" t="s">
        <v>1912</v>
      </c>
    </row>
    <row r="34" spans="1:7" s="340" customFormat="1" ht="12">
      <c r="A34" s="361" t="s">
        <v>1913</v>
      </c>
      <c r="B34" s="356">
        <v>110.38200500000001</v>
      </c>
      <c r="C34" s="356">
        <v>138.21287025999999</v>
      </c>
      <c r="D34" s="356">
        <v>106.4993954</v>
      </c>
      <c r="E34" s="356">
        <v>8.3832304700000009</v>
      </c>
      <c r="F34" s="356">
        <v>11.121832639999999</v>
      </c>
      <c r="G34" s="361" t="s">
        <v>1914</v>
      </c>
    </row>
    <row r="35" spans="1:7" s="340" customFormat="1" ht="31.5">
      <c r="A35" s="392" t="s">
        <v>1130</v>
      </c>
      <c r="B35" s="391">
        <v>2840.8862595400001</v>
      </c>
      <c r="C35" s="391">
        <v>2156.5688042100001</v>
      </c>
      <c r="D35" s="391">
        <v>550.10294629999999</v>
      </c>
      <c r="E35" s="391">
        <v>-7.2121659999999999</v>
      </c>
      <c r="F35" s="391">
        <v>-11.657086100000001</v>
      </c>
      <c r="G35" s="393" t="s">
        <v>1090</v>
      </c>
    </row>
    <row r="36" spans="1:7" s="340" customFormat="1" ht="22.5">
      <c r="A36" s="361" t="s">
        <v>1917</v>
      </c>
      <c r="B36" s="356">
        <v>3013.58743</v>
      </c>
      <c r="C36" s="356">
        <v>2289.3910514899999</v>
      </c>
      <c r="D36" s="356">
        <v>641.45252400000004</v>
      </c>
      <c r="E36" s="356">
        <v>0</v>
      </c>
      <c r="F36" s="356"/>
      <c r="G36" s="361" t="s">
        <v>1918</v>
      </c>
    </row>
    <row r="37" spans="1:7" s="340" customFormat="1" ht="22.5">
      <c r="A37" s="361" t="s">
        <v>1915</v>
      </c>
      <c r="B37" s="356">
        <v>172.70117045999999</v>
      </c>
      <c r="C37" s="356">
        <v>132.82224728</v>
      </c>
      <c r="D37" s="356">
        <v>91.349577699999998</v>
      </c>
      <c r="E37" s="356">
        <v>7.2121659999999999</v>
      </c>
      <c r="F37" s="356">
        <v>11.657086100000001</v>
      </c>
      <c r="G37" s="361" t="s">
        <v>1916</v>
      </c>
    </row>
    <row r="38" spans="1:7" s="340" customFormat="1" ht="21">
      <c r="A38" s="392" t="s">
        <v>1257</v>
      </c>
      <c r="B38" s="391">
        <v>-2588.65639048</v>
      </c>
      <c r="C38" s="391">
        <v>-3601.55098559</v>
      </c>
      <c r="D38" s="391">
        <v>-1754.28712096</v>
      </c>
      <c r="E38" s="391">
        <v>6241.4258247400003</v>
      </c>
      <c r="F38" s="391">
        <v>3372.0128712800001</v>
      </c>
      <c r="G38" s="393" t="s">
        <v>1093</v>
      </c>
    </row>
    <row r="39" spans="1:7" s="340" customFormat="1" ht="31.5">
      <c r="A39" s="392" t="s">
        <v>906</v>
      </c>
      <c r="B39" s="391">
        <v>2588.65639048</v>
      </c>
      <c r="C39" s="391">
        <v>3601.55098559</v>
      </c>
      <c r="D39" s="391">
        <v>1754.28712096</v>
      </c>
      <c r="E39" s="391">
        <v>-6241.4258247400003</v>
      </c>
      <c r="F39" s="391">
        <v>-3372.0128712800001</v>
      </c>
      <c r="G39" s="393" t="s">
        <v>3082</v>
      </c>
    </row>
    <row r="40" spans="1:7" s="340" customFormat="1" ht="12">
      <c r="A40" s="365" t="s">
        <v>768</v>
      </c>
      <c r="B40" s="366">
        <v>2588.65639048</v>
      </c>
      <c r="C40" s="366">
        <v>3601.55098559</v>
      </c>
      <c r="D40" s="366">
        <v>1754.28712096</v>
      </c>
      <c r="E40" s="366">
        <v>-6241.4258247400003</v>
      </c>
      <c r="F40" s="366">
        <v>-3372.0128712800001</v>
      </c>
      <c r="G40" s="367" t="s">
        <v>1919</v>
      </c>
    </row>
    <row r="41" spans="1:7" s="340" customFormat="1" ht="12">
      <c r="A41" s="357" t="s">
        <v>1920</v>
      </c>
      <c r="B41" s="359">
        <v>3552.18313648</v>
      </c>
      <c r="C41" s="359">
        <v>6433.1697875899999</v>
      </c>
      <c r="D41" s="359">
        <v>3525.6134459599998</v>
      </c>
      <c r="E41" s="359">
        <v>-6241.4258247400003</v>
      </c>
      <c r="F41" s="359">
        <v>-3372.0128712800001</v>
      </c>
      <c r="G41" s="368" t="s">
        <v>1921</v>
      </c>
    </row>
    <row r="42" spans="1:7" s="340" customFormat="1" ht="12">
      <c r="A42" s="357" t="s">
        <v>1922</v>
      </c>
      <c r="B42" s="359">
        <v>963.526746</v>
      </c>
      <c r="C42" s="359">
        <v>2831.618802</v>
      </c>
      <c r="D42" s="359">
        <v>1771.326325</v>
      </c>
      <c r="E42" s="364" t="s">
        <v>804</v>
      </c>
      <c r="F42" s="364" t="s">
        <v>804</v>
      </c>
      <c r="G42" s="360" t="s">
        <v>1923</v>
      </c>
    </row>
    <row r="43" spans="1:7" s="340" customFormat="1" ht="12">
      <c r="A43" s="365" t="s">
        <v>354</v>
      </c>
      <c r="B43" s="369" t="s">
        <v>804</v>
      </c>
      <c r="C43" s="369" t="s">
        <v>804</v>
      </c>
      <c r="D43" s="369" t="s">
        <v>804</v>
      </c>
      <c r="E43" s="369" t="s">
        <v>804</v>
      </c>
      <c r="F43" s="369" t="s">
        <v>804</v>
      </c>
      <c r="G43" s="367" t="s">
        <v>1924</v>
      </c>
    </row>
    <row r="44" spans="1:7" s="340" customFormat="1" ht="12">
      <c r="A44" s="357" t="s">
        <v>1920</v>
      </c>
      <c r="B44" s="364" t="s">
        <v>804</v>
      </c>
      <c r="C44" s="364" t="s">
        <v>804</v>
      </c>
      <c r="D44" s="364" t="s">
        <v>804</v>
      </c>
      <c r="E44" s="364" t="s">
        <v>804</v>
      </c>
      <c r="F44" s="364" t="s">
        <v>804</v>
      </c>
      <c r="G44" s="360" t="s">
        <v>1921</v>
      </c>
    </row>
    <row r="45" spans="1:7" s="340" customFormat="1" ht="12">
      <c r="A45" s="370" t="s">
        <v>1922</v>
      </c>
      <c r="B45" s="371" t="s">
        <v>804</v>
      </c>
      <c r="C45" s="372" t="s">
        <v>804</v>
      </c>
      <c r="D45" s="372" t="s">
        <v>804</v>
      </c>
      <c r="E45" s="372" t="s">
        <v>804</v>
      </c>
      <c r="F45" s="372" t="s">
        <v>804</v>
      </c>
      <c r="G45" s="373" t="s">
        <v>1923</v>
      </c>
    </row>
    <row r="46" spans="1:7" s="340" customFormat="1" ht="12"/>
  </sheetData>
  <mergeCells count="14">
    <mergeCell ref="A1:D1"/>
    <mergeCell ref="E1:G1"/>
    <mergeCell ref="A2:D2"/>
    <mergeCell ref="E2:G2"/>
    <mergeCell ref="A3:D3"/>
    <mergeCell ref="E3:G3"/>
    <mergeCell ref="A4:D4"/>
    <mergeCell ref="E4:G4"/>
    <mergeCell ref="A5:A6"/>
    <mergeCell ref="B5:B6"/>
    <mergeCell ref="C5:C6"/>
    <mergeCell ref="D5:E5"/>
    <mergeCell ref="F5:F6"/>
    <mergeCell ref="G5:G6"/>
  </mergeCells>
  <phoneticPr fontId="5" type="noConversion"/>
  <pageMargins left="0.24" right="0.17" top="0.42" bottom="0.39" header="0.41" footer="0.38"/>
  <pageSetup paperSize="9" scale="74"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2">
    <tabColor rgb="FF00B0F0"/>
  </sheetPr>
  <dimension ref="A1:G46"/>
  <sheetViews>
    <sheetView view="pageBreakPreview" zoomScale="80" zoomScaleSheetLayoutView="80" workbookViewId="0">
      <selection activeCell="B5" sqref="B5:B6"/>
    </sheetView>
  </sheetViews>
  <sheetFormatPr defaultRowHeight="12.75"/>
  <cols>
    <col min="1" max="1" width="29.5703125" style="574" customWidth="1"/>
    <col min="2" max="3" width="11.7109375" style="574" customWidth="1"/>
    <col min="4" max="4" width="9.28515625" style="574" customWidth="1"/>
    <col min="5" max="5" width="14" style="574" customWidth="1"/>
    <col min="6" max="6" width="11.7109375" style="574" customWidth="1"/>
    <col min="7" max="7" width="34.7109375" style="574" customWidth="1"/>
    <col min="8" max="8" width="4.7109375" style="574" customWidth="1"/>
    <col min="9" max="16384" width="9.140625" style="574"/>
  </cols>
  <sheetData>
    <row r="1" spans="1:7" s="340" customFormat="1" ht="19.149999999999999" customHeight="1">
      <c r="A1" s="978" t="s">
        <v>1946</v>
      </c>
      <c r="B1" s="978"/>
      <c r="C1" s="978"/>
      <c r="D1" s="978"/>
      <c r="E1" s="979" t="s">
        <v>1119</v>
      </c>
      <c r="F1" s="979"/>
      <c r="G1" s="979"/>
    </row>
    <row r="2" spans="1:7" s="340" customFormat="1" ht="19.149999999999999" customHeight="1">
      <c r="A2" s="980" t="s">
        <v>1947</v>
      </c>
      <c r="B2" s="980"/>
      <c r="C2" s="980"/>
      <c r="D2" s="980"/>
      <c r="E2" s="981" t="s">
        <v>1886</v>
      </c>
      <c r="F2" s="981"/>
      <c r="G2" s="981"/>
    </row>
    <row r="3" spans="1:7" s="340" customFormat="1" ht="19.149999999999999" customHeight="1">
      <c r="A3" s="980" t="s">
        <v>1887</v>
      </c>
      <c r="B3" s="980"/>
      <c r="C3" s="980"/>
      <c r="D3" s="980"/>
      <c r="E3" s="981" t="s">
        <v>1948</v>
      </c>
      <c r="F3" s="981"/>
      <c r="G3" s="981"/>
    </row>
    <row r="4" spans="1:7" s="340" customFormat="1" ht="14.45" customHeight="1">
      <c r="A4" s="974" t="s">
        <v>194</v>
      </c>
      <c r="B4" s="974"/>
      <c r="C4" s="974"/>
      <c r="D4" s="974"/>
      <c r="E4" s="975" t="s">
        <v>855</v>
      </c>
      <c r="F4" s="975"/>
      <c r="G4" s="975"/>
    </row>
    <row r="5" spans="1:7" s="340" customFormat="1" ht="19.149999999999999" customHeight="1">
      <c r="A5" s="976" t="s">
        <v>624</v>
      </c>
      <c r="B5" s="977" t="s">
        <v>1889</v>
      </c>
      <c r="C5" s="977" t="s">
        <v>1890</v>
      </c>
      <c r="D5" s="976" t="s">
        <v>2743</v>
      </c>
      <c r="E5" s="976"/>
      <c r="F5" s="977" t="s">
        <v>2742</v>
      </c>
      <c r="G5" s="977" t="s">
        <v>65</v>
      </c>
    </row>
    <row r="6" spans="1:7" s="340" customFormat="1" ht="48" customHeight="1">
      <c r="A6" s="976"/>
      <c r="B6" s="977"/>
      <c r="C6" s="977"/>
      <c r="D6" s="836" t="s">
        <v>880</v>
      </c>
      <c r="E6" s="836" t="s">
        <v>2741</v>
      </c>
      <c r="F6" s="977"/>
      <c r="G6" s="977"/>
    </row>
    <row r="7" spans="1:7" s="340" customFormat="1" ht="20.25" customHeight="1">
      <c r="A7" s="835" t="s">
        <v>844</v>
      </c>
      <c r="B7" s="835" t="s">
        <v>285</v>
      </c>
      <c r="C7" s="835" t="s">
        <v>433</v>
      </c>
      <c r="D7" s="835" t="s">
        <v>761</v>
      </c>
      <c r="E7" s="835" t="s">
        <v>1278</v>
      </c>
      <c r="F7" s="835" t="s">
        <v>799</v>
      </c>
      <c r="G7" s="835" t="s">
        <v>1279</v>
      </c>
    </row>
    <row r="8" spans="1:7" s="340" customFormat="1" ht="19.149999999999999" customHeight="1">
      <c r="A8" s="392" t="s">
        <v>663</v>
      </c>
      <c r="B8" s="391">
        <v>167364.69032667999</v>
      </c>
      <c r="C8" s="391">
        <v>198977.82939438999</v>
      </c>
      <c r="D8" s="391">
        <v>174557.46598944999</v>
      </c>
      <c r="E8" s="391">
        <v>9705.7985385800002</v>
      </c>
      <c r="F8" s="391">
        <v>12410.90676052</v>
      </c>
      <c r="G8" s="393" t="s">
        <v>664</v>
      </c>
    </row>
    <row r="9" spans="1:7" s="340" customFormat="1" ht="22.5">
      <c r="A9" s="355" t="s">
        <v>1891</v>
      </c>
      <c r="B9" s="356">
        <v>43411.874778429999</v>
      </c>
      <c r="C9" s="356">
        <v>57376.144520289999</v>
      </c>
      <c r="D9" s="356">
        <v>32665.048826959999</v>
      </c>
      <c r="E9" s="356">
        <v>2279.8390180900001</v>
      </c>
      <c r="F9" s="356">
        <v>1683.73054273</v>
      </c>
      <c r="G9" s="355" t="s">
        <v>1892</v>
      </c>
    </row>
    <row r="10" spans="1:7" s="340" customFormat="1" ht="12">
      <c r="A10" s="357" t="s">
        <v>1893</v>
      </c>
      <c r="B10" s="358">
        <v>10675.395961579999</v>
      </c>
      <c r="C10" s="359">
        <v>11329.739473060001</v>
      </c>
      <c r="D10" s="359">
        <v>11177.147466660001</v>
      </c>
      <c r="E10" s="359">
        <v>778.79279879000001</v>
      </c>
      <c r="F10" s="359">
        <v>843.30415880999999</v>
      </c>
      <c r="G10" s="360" t="s">
        <v>1083</v>
      </c>
    </row>
    <row r="11" spans="1:7" s="340" customFormat="1" ht="12">
      <c r="A11" s="357" t="s">
        <v>1894</v>
      </c>
      <c r="B11" s="358">
        <v>9245.7564794600003</v>
      </c>
      <c r="C11" s="359">
        <v>8809.4203245799999</v>
      </c>
      <c r="D11" s="359">
        <v>9076.6851700000007</v>
      </c>
      <c r="E11" s="359">
        <v>591.10754939000003</v>
      </c>
      <c r="F11" s="359">
        <v>636.67769052000006</v>
      </c>
      <c r="G11" s="360" t="s">
        <v>988</v>
      </c>
    </row>
    <row r="12" spans="1:7" s="340" customFormat="1" ht="12">
      <c r="A12" s="357" t="s">
        <v>1895</v>
      </c>
      <c r="B12" s="358">
        <v>124.67724669</v>
      </c>
      <c r="C12" s="359">
        <v>141.53712182999999</v>
      </c>
      <c r="D12" s="359">
        <v>131.69850076</v>
      </c>
      <c r="E12" s="359">
        <v>10.68825232</v>
      </c>
      <c r="F12" s="359">
        <v>12.156817500000001</v>
      </c>
      <c r="G12" s="360" t="s">
        <v>966</v>
      </c>
    </row>
    <row r="13" spans="1:7" s="340" customFormat="1" ht="12">
      <c r="A13" s="361" t="s">
        <v>1896</v>
      </c>
      <c r="B13" s="356">
        <v>2319.7312303399999</v>
      </c>
      <c r="C13" s="356">
        <v>2462.1504154999998</v>
      </c>
      <c r="D13" s="356">
        <v>3692.8380900900002</v>
      </c>
      <c r="E13" s="356">
        <v>155.55916440999999</v>
      </c>
      <c r="F13" s="356">
        <v>92.938115060000001</v>
      </c>
      <c r="G13" s="361" t="s">
        <v>22</v>
      </c>
    </row>
    <row r="14" spans="1:7" s="340" customFormat="1" ht="22.5">
      <c r="A14" s="361" t="s">
        <v>1897</v>
      </c>
      <c r="B14" s="356">
        <v>1119.49631791</v>
      </c>
      <c r="C14" s="356">
        <v>1060.2021795999999</v>
      </c>
      <c r="D14" s="356">
        <v>2367.1635304000001</v>
      </c>
      <c r="E14" s="356">
        <v>27.41635608</v>
      </c>
      <c r="F14" s="356">
        <v>51.801102729999997</v>
      </c>
      <c r="G14" s="361" t="s">
        <v>791</v>
      </c>
    </row>
    <row r="15" spans="1:7" s="340" customFormat="1" ht="12">
      <c r="A15" s="361" t="s">
        <v>585</v>
      </c>
      <c r="B15" s="356">
        <v>120513.588</v>
      </c>
      <c r="C15" s="356">
        <v>138079.33227899999</v>
      </c>
      <c r="D15" s="356">
        <v>135832.415542</v>
      </c>
      <c r="E15" s="356">
        <v>7242.9840000000004</v>
      </c>
      <c r="F15" s="356">
        <v>10582.437</v>
      </c>
      <c r="G15" s="361" t="s">
        <v>1898</v>
      </c>
    </row>
    <row r="16" spans="1:7" s="340" customFormat="1" ht="12">
      <c r="A16" s="392" t="s">
        <v>165</v>
      </c>
      <c r="B16" s="391">
        <v>168727.73898438</v>
      </c>
      <c r="C16" s="391">
        <v>197496.5284788</v>
      </c>
      <c r="D16" s="391">
        <v>173244.89176433999</v>
      </c>
      <c r="E16" s="391">
        <v>6197.3754798299997</v>
      </c>
      <c r="F16" s="391">
        <v>9094.0920561999992</v>
      </c>
      <c r="G16" s="393" t="s">
        <v>770</v>
      </c>
    </row>
    <row r="17" spans="1:7" s="340" customFormat="1" ht="22.5">
      <c r="A17" s="362" t="s">
        <v>1899</v>
      </c>
      <c r="B17" s="363">
        <v>8315.0395348999991</v>
      </c>
      <c r="C17" s="359">
        <v>9534.9574334999998</v>
      </c>
      <c r="D17" s="359">
        <v>7435.25465351</v>
      </c>
      <c r="E17" s="359">
        <v>370.62906806000001</v>
      </c>
      <c r="F17" s="359">
        <v>449.85188355999998</v>
      </c>
      <c r="G17" s="360" t="s">
        <v>203</v>
      </c>
    </row>
    <row r="18" spans="1:7" s="340" customFormat="1" ht="12">
      <c r="A18" s="362" t="s">
        <v>136</v>
      </c>
      <c r="B18" s="363">
        <v>671.99491489000002</v>
      </c>
      <c r="C18" s="359">
        <v>1595.6006118600001</v>
      </c>
      <c r="D18" s="359">
        <v>846.48873067</v>
      </c>
      <c r="E18" s="359">
        <v>10.428276</v>
      </c>
      <c r="F18" s="359">
        <v>16.688728879999999</v>
      </c>
      <c r="G18" s="360" t="s">
        <v>69</v>
      </c>
    </row>
    <row r="19" spans="1:7" s="340" customFormat="1" ht="33.75">
      <c r="A19" s="362" t="s">
        <v>1900</v>
      </c>
      <c r="B19" s="363">
        <v>5726.2349793900003</v>
      </c>
      <c r="C19" s="359">
        <v>6362.0682035999998</v>
      </c>
      <c r="D19" s="359">
        <v>5799.8996295099996</v>
      </c>
      <c r="E19" s="359">
        <v>297.51614386</v>
      </c>
      <c r="F19" s="359">
        <v>267.93965788000003</v>
      </c>
      <c r="G19" s="360" t="s">
        <v>432</v>
      </c>
    </row>
    <row r="20" spans="1:7" s="340" customFormat="1" ht="12">
      <c r="A20" s="362" t="s">
        <v>66</v>
      </c>
      <c r="B20" s="363">
        <v>56722.504531569997</v>
      </c>
      <c r="C20" s="359">
        <v>66281.893881759999</v>
      </c>
      <c r="D20" s="359">
        <v>64633.389634370003</v>
      </c>
      <c r="E20" s="359">
        <v>3055.8799968500002</v>
      </c>
      <c r="F20" s="359">
        <v>3832.3879749600001</v>
      </c>
      <c r="G20" s="360" t="s">
        <v>67</v>
      </c>
    </row>
    <row r="21" spans="1:7" s="340" customFormat="1" ht="12">
      <c r="A21" s="362" t="s">
        <v>466</v>
      </c>
      <c r="B21" s="363">
        <v>28624.712278120001</v>
      </c>
      <c r="C21" s="359">
        <v>32971.764457379999</v>
      </c>
      <c r="D21" s="359">
        <v>30142.714821009999</v>
      </c>
      <c r="E21" s="359">
        <v>1258.1558450299999</v>
      </c>
      <c r="F21" s="359">
        <v>3587.89563451</v>
      </c>
      <c r="G21" s="360" t="s">
        <v>467</v>
      </c>
    </row>
    <row r="22" spans="1:7" s="340" customFormat="1" ht="22.5">
      <c r="A22" s="362" t="s">
        <v>1901</v>
      </c>
      <c r="B22" s="363">
        <v>6486.3467968499999</v>
      </c>
      <c r="C22" s="359">
        <v>7737.57846333</v>
      </c>
      <c r="D22" s="359">
        <v>6949.7958220099999</v>
      </c>
      <c r="E22" s="359">
        <v>162.76168801</v>
      </c>
      <c r="F22" s="359">
        <v>173.31511214</v>
      </c>
      <c r="G22" s="360" t="s">
        <v>46</v>
      </c>
    </row>
    <row r="23" spans="1:7" s="340" customFormat="1" ht="22.5">
      <c r="A23" s="362" t="s">
        <v>85</v>
      </c>
      <c r="B23" s="363">
        <v>24892.381674870001</v>
      </c>
      <c r="C23" s="359">
        <v>24897.89447281</v>
      </c>
      <c r="D23" s="359">
        <v>20282.286805029999</v>
      </c>
      <c r="E23" s="359">
        <v>44.632096349999998</v>
      </c>
      <c r="F23" s="359">
        <v>13.671146</v>
      </c>
      <c r="G23" s="360" t="s">
        <v>722</v>
      </c>
    </row>
    <row r="24" spans="1:7" s="340" customFormat="1" ht="22.5">
      <c r="A24" s="362" t="s">
        <v>634</v>
      </c>
      <c r="B24" s="363">
        <v>8264.8859649400001</v>
      </c>
      <c r="C24" s="359">
        <v>12284.16994664</v>
      </c>
      <c r="D24" s="359">
        <v>10440.131695960001</v>
      </c>
      <c r="E24" s="359">
        <v>622.47103920999996</v>
      </c>
      <c r="F24" s="359">
        <v>534.60723435</v>
      </c>
      <c r="G24" s="360" t="s">
        <v>736</v>
      </c>
    </row>
    <row r="25" spans="1:7" s="340" customFormat="1" ht="22.5">
      <c r="A25" s="362" t="s">
        <v>1902</v>
      </c>
      <c r="B25" s="363">
        <v>191.93711986</v>
      </c>
      <c r="C25" s="359">
        <v>1831.05691602</v>
      </c>
      <c r="D25" s="359">
        <v>1128.6058483500001</v>
      </c>
      <c r="E25" s="364" t="s">
        <v>804</v>
      </c>
      <c r="F25" s="364" t="s">
        <v>804</v>
      </c>
      <c r="G25" s="360" t="s">
        <v>539</v>
      </c>
    </row>
    <row r="26" spans="1:7" s="340" customFormat="1" ht="56.25">
      <c r="A26" s="362" t="s">
        <v>1098</v>
      </c>
      <c r="B26" s="363">
        <v>8171.7451875899997</v>
      </c>
      <c r="C26" s="359">
        <v>14436.75188272</v>
      </c>
      <c r="D26" s="359">
        <v>12375.390210019999</v>
      </c>
      <c r="E26" s="359">
        <v>133.62624292000001</v>
      </c>
      <c r="F26" s="359">
        <v>158.95061473000001</v>
      </c>
      <c r="G26" s="360" t="s">
        <v>1903</v>
      </c>
    </row>
    <row r="27" spans="1:7" s="340" customFormat="1" ht="33.75">
      <c r="A27" s="362" t="s">
        <v>1904</v>
      </c>
      <c r="B27" s="363">
        <v>1418.51395546</v>
      </c>
      <c r="C27" s="359">
        <v>1021.13533892</v>
      </c>
      <c r="D27" s="359">
        <v>896.01285925000002</v>
      </c>
      <c r="E27" s="359">
        <v>27.74739666</v>
      </c>
      <c r="F27" s="359">
        <v>38.32788309</v>
      </c>
      <c r="G27" s="360" t="s">
        <v>1905</v>
      </c>
    </row>
    <row r="28" spans="1:7" s="340" customFormat="1" ht="12">
      <c r="A28" s="362" t="s">
        <v>336</v>
      </c>
      <c r="B28" s="363">
        <v>9762.7344789399995</v>
      </c>
      <c r="C28" s="359">
        <v>11684.09364994</v>
      </c>
      <c r="D28" s="359">
        <v>7532.4812238100003</v>
      </c>
      <c r="E28" s="359">
        <v>106.01401199999999</v>
      </c>
      <c r="F28" s="359">
        <v>5.0421579999999997</v>
      </c>
      <c r="G28" s="360" t="s">
        <v>1906</v>
      </c>
    </row>
    <row r="29" spans="1:7" s="340" customFormat="1" ht="12">
      <c r="A29" s="362" t="s">
        <v>921</v>
      </c>
      <c r="B29" s="363">
        <v>6405.8612970000004</v>
      </c>
      <c r="C29" s="359">
        <v>5641.0373853000001</v>
      </c>
      <c r="D29" s="359">
        <v>4570.21890429</v>
      </c>
      <c r="E29" s="359">
        <v>107.51367488</v>
      </c>
      <c r="F29" s="359">
        <v>7.4482889999999999</v>
      </c>
      <c r="G29" s="360" t="s">
        <v>1907</v>
      </c>
    </row>
    <row r="30" spans="1:7" s="340" customFormat="1" ht="12">
      <c r="A30" s="362" t="s">
        <v>1908</v>
      </c>
      <c r="B30" s="363">
        <v>3.4308700000000001</v>
      </c>
      <c r="C30" s="359">
        <v>3.5025380199999998</v>
      </c>
      <c r="D30" s="359">
        <v>5.46671555</v>
      </c>
      <c r="E30" s="364" t="s">
        <v>804</v>
      </c>
      <c r="F30" s="359">
        <v>4.3457391000000003</v>
      </c>
      <c r="G30" s="360" t="s">
        <v>1909</v>
      </c>
    </row>
    <row r="31" spans="1:7" s="340" customFormat="1" ht="12">
      <c r="A31" s="362" t="s">
        <v>830</v>
      </c>
      <c r="B31" s="363">
        <v>3069.4153999999999</v>
      </c>
      <c r="C31" s="359">
        <v>1213.023297</v>
      </c>
      <c r="D31" s="359">
        <v>206.754211</v>
      </c>
      <c r="E31" s="364" t="s">
        <v>804</v>
      </c>
      <c r="F31" s="359">
        <v>3.62</v>
      </c>
      <c r="G31" s="360" t="s">
        <v>1910</v>
      </c>
    </row>
    <row r="32" spans="1:7" s="340" customFormat="1" ht="21">
      <c r="A32" s="392" t="s">
        <v>1092</v>
      </c>
      <c r="B32" s="391">
        <v>3770.796699</v>
      </c>
      <c r="C32" s="391">
        <v>3327.84694885</v>
      </c>
      <c r="D32" s="391">
        <v>4540.5743124999999</v>
      </c>
      <c r="E32" s="391">
        <v>-25.634267040000001</v>
      </c>
      <c r="F32" s="391">
        <v>-32.034695030000002</v>
      </c>
      <c r="G32" s="393" t="s">
        <v>904</v>
      </c>
    </row>
    <row r="33" spans="1:7" s="340" customFormat="1" ht="12">
      <c r="A33" s="361" t="s">
        <v>1911</v>
      </c>
      <c r="B33" s="356">
        <v>3891.703606</v>
      </c>
      <c r="C33" s="356">
        <v>3513.3259750000002</v>
      </c>
      <c r="D33" s="356">
        <v>4802.6249420000004</v>
      </c>
      <c r="E33" s="356">
        <v>0</v>
      </c>
      <c r="F33" s="356">
        <v>0</v>
      </c>
      <c r="G33" s="361" t="s">
        <v>1912</v>
      </c>
    </row>
    <row r="34" spans="1:7" s="340" customFormat="1" ht="12">
      <c r="A34" s="361" t="s">
        <v>1913</v>
      </c>
      <c r="B34" s="356">
        <v>120.906907</v>
      </c>
      <c r="C34" s="356">
        <v>185.47902615000001</v>
      </c>
      <c r="D34" s="356">
        <v>262.05062950000001</v>
      </c>
      <c r="E34" s="356">
        <v>25.634267040000001</v>
      </c>
      <c r="F34" s="356">
        <v>32.034695030000002</v>
      </c>
      <c r="G34" s="361" t="s">
        <v>1914</v>
      </c>
    </row>
    <row r="35" spans="1:7" s="340" customFormat="1" ht="31.5">
      <c r="A35" s="392" t="s">
        <v>1130</v>
      </c>
      <c r="B35" s="391">
        <v>2838.9242410000002</v>
      </c>
      <c r="C35" s="391">
        <v>4711.4140230000003</v>
      </c>
      <c r="D35" s="391">
        <v>2189.7338671699999</v>
      </c>
      <c r="E35" s="391">
        <v>1074.9000000000001</v>
      </c>
      <c r="F35" s="391">
        <v>400</v>
      </c>
      <c r="G35" s="393" t="s">
        <v>1090</v>
      </c>
    </row>
    <row r="36" spans="1:7" s="340" customFormat="1" ht="12">
      <c r="A36" s="361" t="s">
        <v>1917</v>
      </c>
      <c r="B36" s="356">
        <v>2838.9242410000002</v>
      </c>
      <c r="C36" s="356">
        <v>4719.3960230000002</v>
      </c>
      <c r="D36" s="356">
        <v>2189.7338671699999</v>
      </c>
      <c r="E36" s="356">
        <v>1074.9000000000001</v>
      </c>
      <c r="F36" s="356">
        <v>400</v>
      </c>
      <c r="G36" s="361" t="s">
        <v>1918</v>
      </c>
    </row>
    <row r="37" spans="1:7" s="340" customFormat="1" ht="22.5">
      <c r="A37" s="361" t="s">
        <v>1915</v>
      </c>
      <c r="B37" s="356"/>
      <c r="C37" s="356">
        <v>7.9820000000000002</v>
      </c>
      <c r="D37" s="356"/>
      <c r="E37" s="356"/>
      <c r="F37" s="356"/>
      <c r="G37" s="361" t="s">
        <v>1916</v>
      </c>
    </row>
    <row r="38" spans="1:7" s="340" customFormat="1" ht="21">
      <c r="A38" s="392" t="s">
        <v>1257</v>
      </c>
      <c r="B38" s="391">
        <v>-7972.7695977000003</v>
      </c>
      <c r="C38" s="391">
        <v>-6557.9600562599999</v>
      </c>
      <c r="D38" s="391">
        <v>-5417.7339545599998</v>
      </c>
      <c r="E38" s="391">
        <v>2459.15732579</v>
      </c>
      <c r="F38" s="391">
        <v>2948.8493993500001</v>
      </c>
      <c r="G38" s="393" t="s">
        <v>1093</v>
      </c>
    </row>
    <row r="39" spans="1:7" s="340" customFormat="1" ht="31.5">
      <c r="A39" s="392" t="s">
        <v>906</v>
      </c>
      <c r="B39" s="391">
        <v>7972.7695977000003</v>
      </c>
      <c r="C39" s="391">
        <v>6557.9600562599999</v>
      </c>
      <c r="D39" s="391">
        <v>5417.7339545599998</v>
      </c>
      <c r="E39" s="391">
        <v>-2459.15732579</v>
      </c>
      <c r="F39" s="391">
        <v>-2948.8493993500001</v>
      </c>
      <c r="G39" s="393" t="s">
        <v>3082</v>
      </c>
    </row>
    <row r="40" spans="1:7" s="340" customFormat="1" ht="12">
      <c r="A40" s="365" t="s">
        <v>768</v>
      </c>
      <c r="B40" s="366">
        <v>7972.7695977000003</v>
      </c>
      <c r="C40" s="366">
        <v>6557.9600562599999</v>
      </c>
      <c r="D40" s="366">
        <v>5417.7339545599998</v>
      </c>
      <c r="E40" s="366">
        <v>-2459.15732579</v>
      </c>
      <c r="F40" s="366">
        <v>-2948.8493993500001</v>
      </c>
      <c r="G40" s="367" t="s">
        <v>1919</v>
      </c>
    </row>
    <row r="41" spans="1:7" s="340" customFormat="1" ht="12">
      <c r="A41" s="357" t="s">
        <v>1920</v>
      </c>
      <c r="B41" s="359">
        <v>8636.5315976999991</v>
      </c>
      <c r="C41" s="359">
        <v>7227.0442462600004</v>
      </c>
      <c r="D41" s="359">
        <v>6167.9164078100002</v>
      </c>
      <c r="E41" s="359">
        <v>-2459.15732579</v>
      </c>
      <c r="F41" s="359">
        <v>-2942.8802777800001</v>
      </c>
      <c r="G41" s="368" t="s">
        <v>1921</v>
      </c>
    </row>
    <row r="42" spans="1:7" s="340" customFormat="1" ht="12">
      <c r="A42" s="357" t="s">
        <v>1922</v>
      </c>
      <c r="B42" s="359">
        <v>663.76199999999994</v>
      </c>
      <c r="C42" s="359">
        <v>669.08419000000004</v>
      </c>
      <c r="D42" s="359">
        <v>750.18245324999998</v>
      </c>
      <c r="E42" s="364" t="s">
        <v>804</v>
      </c>
      <c r="F42" s="359">
        <v>5.9691215700000004</v>
      </c>
      <c r="G42" s="360" t="s">
        <v>1923</v>
      </c>
    </row>
    <row r="43" spans="1:7" s="340" customFormat="1" ht="12">
      <c r="A43" s="365" t="s">
        <v>354</v>
      </c>
      <c r="B43" s="369" t="s">
        <v>804</v>
      </c>
      <c r="C43" s="369" t="s">
        <v>804</v>
      </c>
      <c r="D43" s="369" t="s">
        <v>804</v>
      </c>
      <c r="E43" s="369" t="s">
        <v>804</v>
      </c>
      <c r="F43" s="369" t="s">
        <v>804</v>
      </c>
      <c r="G43" s="367" t="s">
        <v>1924</v>
      </c>
    </row>
    <row r="44" spans="1:7" s="340" customFormat="1" ht="12">
      <c r="A44" s="357" t="s">
        <v>1920</v>
      </c>
      <c r="B44" s="364" t="s">
        <v>804</v>
      </c>
      <c r="C44" s="364" t="s">
        <v>804</v>
      </c>
      <c r="D44" s="364" t="s">
        <v>804</v>
      </c>
      <c r="E44" s="364" t="s">
        <v>804</v>
      </c>
      <c r="F44" s="364" t="s">
        <v>804</v>
      </c>
      <c r="G44" s="360" t="s">
        <v>1921</v>
      </c>
    </row>
    <row r="45" spans="1:7" s="340" customFormat="1" ht="12">
      <c r="A45" s="370" t="s">
        <v>1922</v>
      </c>
      <c r="B45" s="371" t="s">
        <v>804</v>
      </c>
      <c r="C45" s="372" t="s">
        <v>804</v>
      </c>
      <c r="D45" s="372" t="s">
        <v>804</v>
      </c>
      <c r="E45" s="372" t="s">
        <v>804</v>
      </c>
      <c r="F45" s="372" t="s">
        <v>804</v>
      </c>
      <c r="G45" s="373" t="s">
        <v>1923</v>
      </c>
    </row>
    <row r="46" spans="1:7" s="340" customFormat="1" ht="28.7" customHeight="1"/>
  </sheetData>
  <mergeCells count="14">
    <mergeCell ref="A1:D1"/>
    <mergeCell ref="E1:G1"/>
    <mergeCell ref="A2:D2"/>
    <mergeCell ref="E2:G2"/>
    <mergeCell ref="A3:D3"/>
    <mergeCell ref="E3:G3"/>
    <mergeCell ref="A4:D4"/>
    <mergeCell ref="E4:G4"/>
    <mergeCell ref="A5:A6"/>
    <mergeCell ref="B5:B6"/>
    <mergeCell ref="C5:C6"/>
    <mergeCell ref="D5:E5"/>
    <mergeCell ref="F5:F6"/>
    <mergeCell ref="G5:G6"/>
  </mergeCells>
  <phoneticPr fontId="5" type="noConversion"/>
  <pageMargins left="0.28000000000000003" right="0.17" top="0.39" bottom="0.2" header="0.36" footer="0.36"/>
  <pageSetup paperSize="9" scale="75"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3">
    <tabColor rgb="FF00B0F0"/>
  </sheetPr>
  <dimension ref="A1:G46"/>
  <sheetViews>
    <sheetView view="pageBreakPreview" zoomScale="80" zoomScaleSheetLayoutView="80" workbookViewId="0">
      <pane xSplit="1" ySplit="8" topLeftCell="B9" activePane="bottomRight" state="frozen"/>
      <selection activeCell="E33" sqref="E33:E42"/>
      <selection pane="topRight" activeCell="E33" sqref="E33:E42"/>
      <selection pane="bottomLeft" activeCell="E33" sqref="E33:E42"/>
      <selection pane="bottomRight" activeCell="O26" sqref="O26"/>
    </sheetView>
  </sheetViews>
  <sheetFormatPr defaultRowHeight="12.75"/>
  <cols>
    <col min="1" max="1" width="31" style="574" customWidth="1"/>
    <col min="2" max="3" width="11.7109375" style="574" customWidth="1"/>
    <col min="4" max="4" width="9.28515625" style="574" customWidth="1"/>
    <col min="5" max="5" width="14" style="574" customWidth="1"/>
    <col min="6" max="6" width="11.7109375" style="574" customWidth="1"/>
    <col min="7" max="7" width="33" style="574" customWidth="1"/>
    <col min="8" max="8" width="4.7109375" style="574" customWidth="1"/>
    <col min="9" max="16384" width="9.140625" style="574"/>
  </cols>
  <sheetData>
    <row r="1" spans="1:7" s="340" customFormat="1" ht="19.149999999999999" customHeight="1">
      <c r="A1" s="978" t="s">
        <v>1949</v>
      </c>
      <c r="B1" s="978"/>
      <c r="C1" s="978"/>
      <c r="D1" s="978"/>
      <c r="E1" s="979" t="s">
        <v>1036</v>
      </c>
      <c r="F1" s="979"/>
      <c r="G1" s="979"/>
    </row>
    <row r="2" spans="1:7" s="340" customFormat="1" ht="19.149999999999999" customHeight="1">
      <c r="A2" s="980" t="s">
        <v>1950</v>
      </c>
      <c r="B2" s="980"/>
      <c r="C2" s="980"/>
      <c r="D2" s="980"/>
      <c r="E2" s="981" t="s">
        <v>1886</v>
      </c>
      <c r="F2" s="981"/>
      <c r="G2" s="981"/>
    </row>
    <row r="3" spans="1:7" s="340" customFormat="1" ht="19.149999999999999" customHeight="1">
      <c r="A3" s="980" t="s">
        <v>1887</v>
      </c>
      <c r="B3" s="980"/>
      <c r="C3" s="980"/>
      <c r="D3" s="980"/>
      <c r="E3" s="981" t="s">
        <v>1951</v>
      </c>
      <c r="F3" s="981"/>
      <c r="G3" s="981"/>
    </row>
    <row r="4" spans="1:7" s="340" customFormat="1" ht="14.45" customHeight="1">
      <c r="A4" s="974" t="s">
        <v>194</v>
      </c>
      <c r="B4" s="974"/>
      <c r="C4" s="974"/>
      <c r="D4" s="974"/>
      <c r="E4" s="975" t="s">
        <v>855</v>
      </c>
      <c r="F4" s="975"/>
      <c r="G4" s="975"/>
    </row>
    <row r="5" spans="1:7" s="340" customFormat="1" ht="19.149999999999999" customHeight="1">
      <c r="A5" s="976" t="s">
        <v>624</v>
      </c>
      <c r="B5" s="977" t="s">
        <v>1889</v>
      </c>
      <c r="C5" s="977" t="s">
        <v>1890</v>
      </c>
      <c r="D5" s="976" t="s">
        <v>2743</v>
      </c>
      <c r="E5" s="976"/>
      <c r="F5" s="977" t="s">
        <v>2742</v>
      </c>
      <c r="G5" s="977" t="s">
        <v>65</v>
      </c>
    </row>
    <row r="6" spans="1:7" s="340" customFormat="1" ht="48" customHeight="1">
      <c r="A6" s="976"/>
      <c r="B6" s="977"/>
      <c r="C6" s="977"/>
      <c r="D6" s="836" t="s">
        <v>880</v>
      </c>
      <c r="E6" s="836" t="s">
        <v>2741</v>
      </c>
      <c r="F6" s="977"/>
      <c r="G6" s="977"/>
    </row>
    <row r="7" spans="1:7" s="340" customFormat="1" ht="20.25" customHeight="1">
      <c r="A7" s="835" t="s">
        <v>844</v>
      </c>
      <c r="B7" s="835" t="s">
        <v>285</v>
      </c>
      <c r="C7" s="835" t="s">
        <v>433</v>
      </c>
      <c r="D7" s="835" t="s">
        <v>761</v>
      </c>
      <c r="E7" s="835" t="s">
        <v>1278</v>
      </c>
      <c r="F7" s="835" t="s">
        <v>799</v>
      </c>
      <c r="G7" s="835" t="s">
        <v>1279</v>
      </c>
    </row>
    <row r="8" spans="1:7" s="340" customFormat="1" ht="19.149999999999999" customHeight="1">
      <c r="A8" s="392" t="s">
        <v>663</v>
      </c>
      <c r="B8" s="391">
        <v>144190.67468072</v>
      </c>
      <c r="C8" s="391">
        <v>170032.7690383</v>
      </c>
      <c r="D8" s="391">
        <v>159688.92760319001</v>
      </c>
      <c r="E8" s="391">
        <v>13263.439154039999</v>
      </c>
      <c r="F8" s="391">
        <v>15722.041563930001</v>
      </c>
      <c r="G8" s="393" t="s">
        <v>664</v>
      </c>
    </row>
    <row r="9" spans="1:7" s="340" customFormat="1" ht="22.5">
      <c r="A9" s="355" t="s">
        <v>1891</v>
      </c>
      <c r="B9" s="356">
        <v>45374.018545029998</v>
      </c>
      <c r="C9" s="356">
        <v>49686.692540060001</v>
      </c>
      <c r="D9" s="356">
        <v>50307.864357259998</v>
      </c>
      <c r="E9" s="356">
        <v>3444.9329932000001</v>
      </c>
      <c r="F9" s="356">
        <v>3324.1630340699999</v>
      </c>
      <c r="G9" s="355" t="s">
        <v>1892</v>
      </c>
    </row>
    <row r="10" spans="1:7" s="340" customFormat="1" ht="12">
      <c r="A10" s="357" t="s">
        <v>1893</v>
      </c>
      <c r="B10" s="358">
        <v>17671.42028283</v>
      </c>
      <c r="C10" s="359">
        <v>18959.565643649999</v>
      </c>
      <c r="D10" s="359">
        <v>18924.244446180001</v>
      </c>
      <c r="E10" s="359">
        <v>1388.4295490300001</v>
      </c>
      <c r="F10" s="359">
        <v>1785.7509936500001</v>
      </c>
      <c r="G10" s="360" t="s">
        <v>1083</v>
      </c>
    </row>
    <row r="11" spans="1:7" s="340" customFormat="1" ht="12">
      <c r="A11" s="357" t="s">
        <v>1894</v>
      </c>
      <c r="B11" s="358">
        <v>12796.506670160001</v>
      </c>
      <c r="C11" s="359">
        <v>13349.56109918</v>
      </c>
      <c r="D11" s="359">
        <v>13572.92432326</v>
      </c>
      <c r="E11" s="359">
        <v>995.80069259000004</v>
      </c>
      <c r="F11" s="359">
        <v>1196.1341617800001</v>
      </c>
      <c r="G11" s="360" t="s">
        <v>988</v>
      </c>
    </row>
    <row r="12" spans="1:7" s="340" customFormat="1" ht="12">
      <c r="A12" s="357" t="s">
        <v>1895</v>
      </c>
      <c r="B12" s="358">
        <v>2101.3643038800001</v>
      </c>
      <c r="C12" s="359">
        <v>2113.77170136</v>
      </c>
      <c r="D12" s="359">
        <v>1756.81648496</v>
      </c>
      <c r="E12" s="359">
        <v>48.84989101</v>
      </c>
      <c r="F12" s="359">
        <v>45.3529512</v>
      </c>
      <c r="G12" s="360" t="s">
        <v>966</v>
      </c>
    </row>
    <row r="13" spans="1:7" s="340" customFormat="1" ht="12">
      <c r="A13" s="361" t="s">
        <v>1896</v>
      </c>
      <c r="B13" s="356">
        <v>1203.5431257499999</v>
      </c>
      <c r="C13" s="356">
        <v>1484.65927081</v>
      </c>
      <c r="D13" s="356">
        <v>2507.1555302299998</v>
      </c>
      <c r="E13" s="356">
        <v>101.21398084</v>
      </c>
      <c r="F13" s="356">
        <v>76.560366169999995</v>
      </c>
      <c r="G13" s="361" t="s">
        <v>22</v>
      </c>
    </row>
    <row r="14" spans="1:7" s="340" customFormat="1" ht="22.5">
      <c r="A14" s="361" t="s">
        <v>1897</v>
      </c>
      <c r="B14" s="356">
        <v>2043.3020099400001</v>
      </c>
      <c r="C14" s="356">
        <v>1932.46402743</v>
      </c>
      <c r="D14" s="356">
        <v>1947.2430156999999</v>
      </c>
      <c r="E14" s="356">
        <v>33.327179999999998</v>
      </c>
      <c r="F14" s="356">
        <v>16.972163689999999</v>
      </c>
      <c r="G14" s="361" t="s">
        <v>791</v>
      </c>
    </row>
    <row r="15" spans="1:7" s="340" customFormat="1" ht="12">
      <c r="A15" s="361" t="s">
        <v>585</v>
      </c>
      <c r="B15" s="356">
        <v>95569.811000000002</v>
      </c>
      <c r="C15" s="356">
        <v>116928.9532</v>
      </c>
      <c r="D15" s="356">
        <v>104926.66469999999</v>
      </c>
      <c r="E15" s="356">
        <v>9683.9650000000001</v>
      </c>
      <c r="F15" s="356">
        <v>12304.346</v>
      </c>
      <c r="G15" s="361" t="s">
        <v>1898</v>
      </c>
    </row>
    <row r="16" spans="1:7" s="340" customFormat="1" ht="12">
      <c r="A16" s="392" t="s">
        <v>165</v>
      </c>
      <c r="B16" s="391">
        <v>144012.14270344001</v>
      </c>
      <c r="C16" s="391">
        <v>169410.42937306</v>
      </c>
      <c r="D16" s="391">
        <v>157937.96517434</v>
      </c>
      <c r="E16" s="391">
        <v>10750.93968311</v>
      </c>
      <c r="F16" s="391">
        <v>12026.924055420001</v>
      </c>
      <c r="G16" s="393" t="s">
        <v>770</v>
      </c>
    </row>
    <row r="17" spans="1:7" s="340" customFormat="1" ht="22.5">
      <c r="A17" s="362" t="s">
        <v>1899</v>
      </c>
      <c r="B17" s="363">
        <v>5296.64987217</v>
      </c>
      <c r="C17" s="359">
        <v>5858.6272857800004</v>
      </c>
      <c r="D17" s="359">
        <v>6845.8839879300003</v>
      </c>
      <c r="E17" s="359">
        <v>370.00781244000001</v>
      </c>
      <c r="F17" s="359">
        <v>428.63410389000001</v>
      </c>
      <c r="G17" s="360" t="s">
        <v>203</v>
      </c>
    </row>
    <row r="18" spans="1:7" s="340" customFormat="1" ht="12">
      <c r="A18" s="362" t="s">
        <v>136</v>
      </c>
      <c r="B18" s="363">
        <v>169.40017029000001</v>
      </c>
      <c r="C18" s="359">
        <v>233.60062712000001</v>
      </c>
      <c r="D18" s="359">
        <v>235.0381356</v>
      </c>
      <c r="E18" s="359">
        <v>2.96612527</v>
      </c>
      <c r="F18" s="359">
        <v>4.3787033099999997</v>
      </c>
      <c r="G18" s="360" t="s">
        <v>69</v>
      </c>
    </row>
    <row r="19" spans="1:7" s="340" customFormat="1" ht="33.75">
      <c r="A19" s="362" t="s">
        <v>1900</v>
      </c>
      <c r="B19" s="363">
        <v>6048.3804426699999</v>
      </c>
      <c r="C19" s="359">
        <v>6404.5720967699999</v>
      </c>
      <c r="D19" s="359">
        <v>5952.0914062700003</v>
      </c>
      <c r="E19" s="359">
        <v>345.75222647999999</v>
      </c>
      <c r="F19" s="359">
        <v>324.96095604999999</v>
      </c>
      <c r="G19" s="360" t="s">
        <v>432</v>
      </c>
    </row>
    <row r="20" spans="1:7" s="340" customFormat="1" ht="12">
      <c r="A20" s="362" t="s">
        <v>66</v>
      </c>
      <c r="B20" s="363">
        <v>42958.621850670002</v>
      </c>
      <c r="C20" s="359">
        <v>45838.365037340001</v>
      </c>
      <c r="D20" s="359">
        <v>47330.935921260003</v>
      </c>
      <c r="E20" s="359">
        <v>4460.96883136</v>
      </c>
      <c r="F20" s="359">
        <v>5268.7795509300004</v>
      </c>
      <c r="G20" s="360" t="s">
        <v>67</v>
      </c>
    </row>
    <row r="21" spans="1:7" s="340" customFormat="1" ht="12">
      <c r="A21" s="362" t="s">
        <v>466</v>
      </c>
      <c r="B21" s="363">
        <v>22645.721444840001</v>
      </c>
      <c r="C21" s="359">
        <v>26200.32757197</v>
      </c>
      <c r="D21" s="359">
        <v>29095.418140199999</v>
      </c>
      <c r="E21" s="359">
        <v>3256.42703992</v>
      </c>
      <c r="F21" s="359">
        <v>3826.9391644299999</v>
      </c>
      <c r="G21" s="360" t="s">
        <v>467</v>
      </c>
    </row>
    <row r="22" spans="1:7" s="340" customFormat="1" ht="22.5">
      <c r="A22" s="362" t="s">
        <v>1901</v>
      </c>
      <c r="B22" s="363">
        <v>6772.73837465</v>
      </c>
      <c r="C22" s="359">
        <v>7017.7329356</v>
      </c>
      <c r="D22" s="359">
        <v>7396.2306013099997</v>
      </c>
      <c r="E22" s="359">
        <v>314.62115388000001</v>
      </c>
      <c r="F22" s="359">
        <v>360.08369857999998</v>
      </c>
      <c r="G22" s="360" t="s">
        <v>46</v>
      </c>
    </row>
    <row r="23" spans="1:7" s="340" customFormat="1" ht="22.5">
      <c r="A23" s="362" t="s">
        <v>85</v>
      </c>
      <c r="B23" s="363">
        <v>18166.733778369999</v>
      </c>
      <c r="C23" s="359">
        <v>22976.498309899998</v>
      </c>
      <c r="D23" s="359">
        <v>15146.03647549</v>
      </c>
      <c r="E23" s="359">
        <v>79.230383939999996</v>
      </c>
      <c r="F23" s="359">
        <v>36.49519505</v>
      </c>
      <c r="G23" s="360" t="s">
        <v>722</v>
      </c>
    </row>
    <row r="24" spans="1:7" s="340" customFormat="1" ht="22.5">
      <c r="A24" s="362" t="s">
        <v>634</v>
      </c>
      <c r="B24" s="363">
        <v>7165.30271524</v>
      </c>
      <c r="C24" s="359">
        <v>8615.5135010199992</v>
      </c>
      <c r="D24" s="359">
        <v>8427.2372848300001</v>
      </c>
      <c r="E24" s="359">
        <v>424.53036416999998</v>
      </c>
      <c r="F24" s="359">
        <v>496.73674047999998</v>
      </c>
      <c r="G24" s="360" t="s">
        <v>736</v>
      </c>
    </row>
    <row r="25" spans="1:7" s="340" customFormat="1" ht="22.5">
      <c r="A25" s="362" t="s">
        <v>1902</v>
      </c>
      <c r="B25" s="363">
        <v>2117.2859751599999</v>
      </c>
      <c r="C25" s="359">
        <v>2982.7648985300002</v>
      </c>
      <c r="D25" s="359">
        <v>1216.5835178299999</v>
      </c>
      <c r="E25" s="364" t="s">
        <v>804</v>
      </c>
      <c r="F25" s="364" t="s">
        <v>804</v>
      </c>
      <c r="G25" s="360" t="s">
        <v>539</v>
      </c>
    </row>
    <row r="26" spans="1:7" s="340" customFormat="1" ht="56.25">
      <c r="A26" s="362" t="s">
        <v>1098</v>
      </c>
      <c r="B26" s="363">
        <v>12676.190072380001</v>
      </c>
      <c r="C26" s="359">
        <v>19395.32828075</v>
      </c>
      <c r="D26" s="359">
        <v>21528.36712689</v>
      </c>
      <c r="E26" s="359">
        <v>93.158308880000007</v>
      </c>
      <c r="F26" s="359">
        <v>121.42104332</v>
      </c>
      <c r="G26" s="360" t="s">
        <v>1903</v>
      </c>
    </row>
    <row r="27" spans="1:7" s="340" customFormat="1" ht="33.75">
      <c r="A27" s="362" t="s">
        <v>1904</v>
      </c>
      <c r="B27" s="363">
        <v>618.42289239000002</v>
      </c>
      <c r="C27" s="359">
        <v>520.08578035000005</v>
      </c>
      <c r="D27" s="359">
        <v>468.37467170000002</v>
      </c>
      <c r="E27" s="359">
        <v>25.82370543</v>
      </c>
      <c r="F27" s="359">
        <v>30.95336154</v>
      </c>
      <c r="G27" s="360" t="s">
        <v>1905</v>
      </c>
    </row>
    <row r="28" spans="1:7" s="340" customFormat="1" ht="12">
      <c r="A28" s="362" t="s">
        <v>336</v>
      </c>
      <c r="B28" s="363">
        <v>11209.037475970001</v>
      </c>
      <c r="C28" s="359">
        <v>12746.06980558</v>
      </c>
      <c r="D28" s="359">
        <v>8626.89594674</v>
      </c>
      <c r="E28" s="359">
        <v>185.02860107000001</v>
      </c>
      <c r="F28" s="359">
        <v>186.16647115000001</v>
      </c>
      <c r="G28" s="360" t="s">
        <v>1906</v>
      </c>
    </row>
    <row r="29" spans="1:7" s="340" customFormat="1" ht="12">
      <c r="A29" s="362" t="s">
        <v>921</v>
      </c>
      <c r="B29" s="363">
        <v>7078.0086521200001</v>
      </c>
      <c r="C29" s="359">
        <v>10268.90271212</v>
      </c>
      <c r="D29" s="359">
        <v>4321.1185933300003</v>
      </c>
      <c r="E29" s="359">
        <v>10.619130269999999</v>
      </c>
      <c r="F29" s="359">
        <v>925.43867349000004</v>
      </c>
      <c r="G29" s="360" t="s">
        <v>1907</v>
      </c>
    </row>
    <row r="30" spans="1:7" s="340" customFormat="1" ht="12">
      <c r="A30" s="362" t="s">
        <v>1908</v>
      </c>
      <c r="B30" s="363">
        <v>0.58320000000000005</v>
      </c>
      <c r="C30" s="359">
        <v>0.65652257000000003</v>
      </c>
      <c r="D30" s="359">
        <v>0.76745514000000004</v>
      </c>
      <c r="E30" s="364" t="s">
        <v>804</v>
      </c>
      <c r="F30" s="364" t="s">
        <v>804</v>
      </c>
      <c r="G30" s="360" t="s">
        <v>1909</v>
      </c>
    </row>
    <row r="31" spans="1:7" s="340" customFormat="1" ht="12">
      <c r="A31" s="362" t="s">
        <v>830</v>
      </c>
      <c r="B31" s="363">
        <v>1089.0657865200001</v>
      </c>
      <c r="C31" s="359">
        <v>351.38400766000001</v>
      </c>
      <c r="D31" s="359">
        <v>1346.98590982</v>
      </c>
      <c r="E31" s="359">
        <v>1181.806</v>
      </c>
      <c r="F31" s="359">
        <v>15.936393199999999</v>
      </c>
      <c r="G31" s="360" t="s">
        <v>1910</v>
      </c>
    </row>
    <row r="32" spans="1:7" s="340" customFormat="1" ht="21">
      <c r="A32" s="392" t="s">
        <v>1092</v>
      </c>
      <c r="B32" s="391">
        <v>1596.391216</v>
      </c>
      <c r="C32" s="391">
        <v>1418.783574</v>
      </c>
      <c r="D32" s="391">
        <v>3701.6044179999999</v>
      </c>
      <c r="E32" s="391">
        <v>-17.898609</v>
      </c>
      <c r="F32" s="391">
        <v>-17.18563</v>
      </c>
      <c r="G32" s="393" t="s">
        <v>904</v>
      </c>
    </row>
    <row r="33" spans="1:7" s="340" customFormat="1" ht="12">
      <c r="A33" s="361" t="s">
        <v>1911</v>
      </c>
      <c r="B33" s="356">
        <v>1699.629954</v>
      </c>
      <c r="C33" s="356">
        <v>1575.731536</v>
      </c>
      <c r="D33" s="356">
        <v>3903.4880290000001</v>
      </c>
      <c r="E33" s="356">
        <v>0</v>
      </c>
      <c r="F33" s="356">
        <v>0</v>
      </c>
      <c r="G33" s="361" t="s">
        <v>1912</v>
      </c>
    </row>
    <row r="34" spans="1:7" s="340" customFormat="1" ht="12">
      <c r="A34" s="361" t="s">
        <v>1913</v>
      </c>
      <c r="B34" s="356">
        <v>103.238738</v>
      </c>
      <c r="C34" s="356">
        <v>156.94796199999999</v>
      </c>
      <c r="D34" s="356">
        <v>201.883611</v>
      </c>
      <c r="E34" s="356">
        <v>17.898609</v>
      </c>
      <c r="F34" s="356">
        <v>17.18563</v>
      </c>
      <c r="G34" s="361" t="s">
        <v>1914</v>
      </c>
    </row>
    <row r="35" spans="1:7" s="340" customFormat="1" ht="31.5">
      <c r="A35" s="392" t="s">
        <v>1130</v>
      </c>
      <c r="B35" s="391">
        <v>337.94829299999998</v>
      </c>
      <c r="C35" s="391">
        <v>1435.1837052000001</v>
      </c>
      <c r="D35" s="391">
        <v>186.52416099999999</v>
      </c>
      <c r="E35" s="391">
        <v>-0.35359200000000002</v>
      </c>
      <c r="F35" s="391">
        <v>-2.9576739999999999</v>
      </c>
      <c r="G35" s="393" t="s">
        <v>1090</v>
      </c>
    </row>
    <row r="36" spans="1:7" s="340" customFormat="1" ht="12">
      <c r="A36" s="361" t="s">
        <v>1917</v>
      </c>
      <c r="B36" s="356">
        <v>361.05087900000001</v>
      </c>
      <c r="C36" s="356">
        <v>1438.2939552</v>
      </c>
      <c r="D36" s="356">
        <v>288.21406899999999</v>
      </c>
      <c r="E36" s="356">
        <v>0</v>
      </c>
      <c r="F36" s="356"/>
      <c r="G36" s="361" t="s">
        <v>1918</v>
      </c>
    </row>
    <row r="37" spans="1:7" s="340" customFormat="1" ht="22.5">
      <c r="A37" s="361" t="s">
        <v>1915</v>
      </c>
      <c r="B37" s="356">
        <v>23.102585999999999</v>
      </c>
      <c r="C37" s="356">
        <v>3.1102500000000002</v>
      </c>
      <c r="D37" s="356">
        <v>101.689908</v>
      </c>
      <c r="E37" s="356">
        <v>0.35359200000000002</v>
      </c>
      <c r="F37" s="356">
        <v>2.9576739999999999</v>
      </c>
      <c r="G37" s="361" t="s">
        <v>1916</v>
      </c>
    </row>
    <row r="38" spans="1:7" s="340" customFormat="1" ht="21">
      <c r="A38" s="392" t="s">
        <v>1257</v>
      </c>
      <c r="B38" s="391">
        <v>-1755.80753172</v>
      </c>
      <c r="C38" s="391">
        <v>-2231.62761396</v>
      </c>
      <c r="D38" s="391">
        <v>-2137.1661501499998</v>
      </c>
      <c r="E38" s="391">
        <v>2530.7516719300002</v>
      </c>
      <c r="F38" s="391">
        <v>3715.2608125100001</v>
      </c>
      <c r="G38" s="393" t="s">
        <v>1093</v>
      </c>
    </row>
    <row r="39" spans="1:7" s="340" customFormat="1" ht="31.5">
      <c r="A39" s="392" t="s">
        <v>906</v>
      </c>
      <c r="B39" s="391">
        <v>1755.80753172</v>
      </c>
      <c r="C39" s="391">
        <v>2231.62761396</v>
      </c>
      <c r="D39" s="391">
        <v>2137.1661501499998</v>
      </c>
      <c r="E39" s="391">
        <v>-2530.7516719300002</v>
      </c>
      <c r="F39" s="391">
        <v>-3715.2608125100001</v>
      </c>
      <c r="G39" s="393" t="s">
        <v>3082</v>
      </c>
    </row>
    <row r="40" spans="1:7" s="340" customFormat="1" ht="12">
      <c r="A40" s="365" t="s">
        <v>768</v>
      </c>
      <c r="B40" s="366">
        <v>1755.80753172</v>
      </c>
      <c r="C40" s="366">
        <v>2231.62761396</v>
      </c>
      <c r="D40" s="366">
        <v>2137.1661501499998</v>
      </c>
      <c r="E40" s="366">
        <v>-2530.7516719300002</v>
      </c>
      <c r="F40" s="366">
        <v>-3715.2608125100001</v>
      </c>
      <c r="G40" s="367" t="s">
        <v>1919</v>
      </c>
    </row>
    <row r="41" spans="1:7" s="340" customFormat="1" ht="12">
      <c r="A41" s="357" t="s">
        <v>1920</v>
      </c>
      <c r="B41" s="359">
        <v>2266.55179572</v>
      </c>
      <c r="C41" s="359">
        <v>3509.2431039600001</v>
      </c>
      <c r="D41" s="359">
        <v>3468.7951851500002</v>
      </c>
      <c r="E41" s="359">
        <v>-2530.7516719300002</v>
      </c>
      <c r="F41" s="359">
        <v>-3715.2608125100001</v>
      </c>
      <c r="G41" s="368" t="s">
        <v>1921</v>
      </c>
    </row>
    <row r="42" spans="1:7" s="340" customFormat="1" ht="12">
      <c r="A42" s="357" t="s">
        <v>1922</v>
      </c>
      <c r="B42" s="359">
        <v>510.74426399999999</v>
      </c>
      <c r="C42" s="359">
        <v>1277.6154899999999</v>
      </c>
      <c r="D42" s="359">
        <v>1331.6290349999999</v>
      </c>
      <c r="E42" s="364" t="s">
        <v>804</v>
      </c>
      <c r="F42" s="364" t="s">
        <v>804</v>
      </c>
      <c r="G42" s="360" t="s">
        <v>1923</v>
      </c>
    </row>
    <row r="43" spans="1:7" s="340" customFormat="1" ht="12">
      <c r="A43" s="365" t="s">
        <v>354</v>
      </c>
      <c r="B43" s="369" t="s">
        <v>804</v>
      </c>
      <c r="C43" s="369" t="s">
        <v>804</v>
      </c>
      <c r="D43" s="369" t="s">
        <v>804</v>
      </c>
      <c r="E43" s="369" t="s">
        <v>804</v>
      </c>
      <c r="F43" s="369" t="s">
        <v>804</v>
      </c>
      <c r="G43" s="367" t="s">
        <v>1924</v>
      </c>
    </row>
    <row r="44" spans="1:7" s="340" customFormat="1" ht="12">
      <c r="A44" s="357" t="s">
        <v>1920</v>
      </c>
      <c r="B44" s="364" t="s">
        <v>804</v>
      </c>
      <c r="C44" s="364" t="s">
        <v>804</v>
      </c>
      <c r="D44" s="364" t="s">
        <v>804</v>
      </c>
      <c r="E44" s="364" t="s">
        <v>804</v>
      </c>
      <c r="F44" s="364" t="s">
        <v>804</v>
      </c>
      <c r="G44" s="360" t="s">
        <v>1921</v>
      </c>
    </row>
    <row r="45" spans="1:7" s="340" customFormat="1" ht="12">
      <c r="A45" s="370" t="s">
        <v>1922</v>
      </c>
      <c r="B45" s="371" t="s">
        <v>804</v>
      </c>
      <c r="C45" s="372" t="s">
        <v>804</v>
      </c>
      <c r="D45" s="372" t="s">
        <v>804</v>
      </c>
      <c r="E45" s="372" t="s">
        <v>804</v>
      </c>
      <c r="F45" s="372" t="s">
        <v>804</v>
      </c>
      <c r="G45" s="373" t="s">
        <v>1923</v>
      </c>
    </row>
    <row r="46" spans="1:7" s="340" customFormat="1" ht="28.7" customHeight="1"/>
  </sheetData>
  <mergeCells count="14">
    <mergeCell ref="A1:D1"/>
    <mergeCell ref="E1:G1"/>
    <mergeCell ref="A2:D2"/>
    <mergeCell ref="E2:G2"/>
    <mergeCell ref="A3:D3"/>
    <mergeCell ref="E3:G3"/>
    <mergeCell ref="A4:D4"/>
    <mergeCell ref="E4:G4"/>
    <mergeCell ref="A5:A6"/>
    <mergeCell ref="B5:B6"/>
    <mergeCell ref="C5:C6"/>
    <mergeCell ref="D5:E5"/>
    <mergeCell ref="F5:F6"/>
    <mergeCell ref="G5:G6"/>
  </mergeCells>
  <phoneticPr fontId="5" type="noConversion"/>
  <pageMargins left="0.24" right="0.17" top="0.49" bottom="0.47" header="0.5" footer="0.5"/>
  <pageSetup paperSize="9" scale="74" orientation="portrait"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4">
    <tabColor rgb="FF00B0F0"/>
  </sheetPr>
  <dimension ref="A1:G46"/>
  <sheetViews>
    <sheetView view="pageBreakPreview" zoomScale="80" zoomScaleSheetLayoutView="80" workbookViewId="0">
      <selection activeCell="G27" sqref="G27"/>
    </sheetView>
  </sheetViews>
  <sheetFormatPr defaultRowHeight="12.75"/>
  <cols>
    <col min="1" max="1" width="31.5703125" style="574" customWidth="1"/>
    <col min="2" max="3" width="11.7109375" style="574" customWidth="1"/>
    <col min="4" max="4" width="9.28515625" style="574" customWidth="1"/>
    <col min="5" max="5" width="14" style="574" customWidth="1"/>
    <col min="6" max="6" width="11.7109375" style="574" customWidth="1"/>
    <col min="7" max="7" width="41.7109375" style="574" customWidth="1"/>
    <col min="8" max="8" width="4.7109375" style="574" customWidth="1"/>
    <col min="9" max="16384" width="9.140625" style="574"/>
  </cols>
  <sheetData>
    <row r="1" spans="1:7" s="577" customFormat="1" ht="19.149999999999999" customHeight="1">
      <c r="A1" s="984" t="s">
        <v>1952</v>
      </c>
      <c r="B1" s="984"/>
      <c r="C1" s="984"/>
      <c r="D1" s="984"/>
      <c r="E1" s="985" t="s">
        <v>1037</v>
      </c>
      <c r="F1" s="985"/>
      <c r="G1" s="985"/>
    </row>
    <row r="2" spans="1:7" s="577" customFormat="1" ht="19.149999999999999" customHeight="1">
      <c r="A2" s="986" t="s">
        <v>1953</v>
      </c>
      <c r="B2" s="986"/>
      <c r="C2" s="986"/>
      <c r="D2" s="986"/>
      <c r="E2" s="987" t="s">
        <v>1886</v>
      </c>
      <c r="F2" s="987"/>
      <c r="G2" s="987"/>
    </row>
    <row r="3" spans="1:7" s="577" customFormat="1" ht="19.149999999999999" customHeight="1">
      <c r="A3" s="986" t="s">
        <v>1887</v>
      </c>
      <c r="B3" s="986"/>
      <c r="C3" s="986"/>
      <c r="D3" s="986"/>
      <c r="E3" s="987" t="s">
        <v>1954</v>
      </c>
      <c r="F3" s="987"/>
      <c r="G3" s="987"/>
    </row>
    <row r="4" spans="1:7" s="577" customFormat="1" ht="14.45" customHeight="1">
      <c r="A4" s="982" t="s">
        <v>194</v>
      </c>
      <c r="B4" s="982"/>
      <c r="C4" s="982"/>
      <c r="D4" s="982"/>
      <c r="E4" s="983" t="s">
        <v>855</v>
      </c>
      <c r="F4" s="983"/>
      <c r="G4" s="983"/>
    </row>
    <row r="5" spans="1:7" s="577" customFormat="1" ht="19.149999999999999" customHeight="1">
      <c r="A5" s="976" t="s">
        <v>624</v>
      </c>
      <c r="B5" s="977" t="s">
        <v>1889</v>
      </c>
      <c r="C5" s="977" t="s">
        <v>1890</v>
      </c>
      <c r="D5" s="976" t="s">
        <v>2743</v>
      </c>
      <c r="E5" s="976"/>
      <c r="F5" s="977" t="s">
        <v>2742</v>
      </c>
      <c r="G5" s="977" t="s">
        <v>65</v>
      </c>
    </row>
    <row r="6" spans="1:7" s="577" customFormat="1" ht="48" customHeight="1">
      <c r="A6" s="976"/>
      <c r="B6" s="977"/>
      <c r="C6" s="977"/>
      <c r="D6" s="836" t="s">
        <v>880</v>
      </c>
      <c r="E6" s="836" t="s">
        <v>2741</v>
      </c>
      <c r="F6" s="977"/>
      <c r="G6" s="977"/>
    </row>
    <row r="7" spans="1:7" s="577" customFormat="1" ht="20.25" customHeight="1">
      <c r="A7" s="835" t="s">
        <v>844</v>
      </c>
      <c r="B7" s="835" t="s">
        <v>285</v>
      </c>
      <c r="C7" s="835" t="s">
        <v>433</v>
      </c>
      <c r="D7" s="835" t="s">
        <v>761</v>
      </c>
      <c r="E7" s="835" t="s">
        <v>1278</v>
      </c>
      <c r="F7" s="835" t="s">
        <v>799</v>
      </c>
      <c r="G7" s="835" t="s">
        <v>1279</v>
      </c>
    </row>
    <row r="8" spans="1:7" s="577" customFormat="1" ht="12">
      <c r="A8" s="392" t="s">
        <v>663</v>
      </c>
      <c r="B8" s="391">
        <v>130110.42667006</v>
      </c>
      <c r="C8" s="391">
        <v>140198.14735178999</v>
      </c>
      <c r="D8" s="391">
        <v>148636.12831885001</v>
      </c>
      <c r="E8" s="391">
        <v>10580.11271571</v>
      </c>
      <c r="F8" s="391">
        <v>9360.7717047200003</v>
      </c>
      <c r="G8" s="393" t="s">
        <v>664</v>
      </c>
    </row>
    <row r="9" spans="1:7" s="577" customFormat="1" ht="22.5">
      <c r="A9" s="355" t="s">
        <v>1891</v>
      </c>
      <c r="B9" s="356">
        <v>90103.704157879998</v>
      </c>
      <c r="C9" s="356">
        <v>101285.48493026001</v>
      </c>
      <c r="D9" s="356">
        <v>106576.85564424</v>
      </c>
      <c r="E9" s="356">
        <v>8430.5741792499994</v>
      </c>
      <c r="F9" s="356">
        <v>6255.7102893199999</v>
      </c>
      <c r="G9" s="355" t="s">
        <v>1892</v>
      </c>
    </row>
    <row r="10" spans="1:7" s="577" customFormat="1" ht="12">
      <c r="A10" s="357" t="s">
        <v>1893</v>
      </c>
      <c r="B10" s="358">
        <v>31990.730289030002</v>
      </c>
      <c r="C10" s="359">
        <v>40190.58867166</v>
      </c>
      <c r="D10" s="359">
        <v>45553.218662289997</v>
      </c>
      <c r="E10" s="359">
        <v>4813.8196236200001</v>
      </c>
      <c r="F10" s="359">
        <v>3431.31063924</v>
      </c>
      <c r="G10" s="360" t="s">
        <v>1083</v>
      </c>
    </row>
    <row r="11" spans="1:7" s="577" customFormat="1" ht="12">
      <c r="A11" s="357" t="s">
        <v>1894</v>
      </c>
      <c r="B11" s="358">
        <v>26082.597881599999</v>
      </c>
      <c r="C11" s="359">
        <v>34400.553013129997</v>
      </c>
      <c r="D11" s="359">
        <v>39124.184196690003</v>
      </c>
      <c r="E11" s="359">
        <v>3106.8100275199999</v>
      </c>
      <c r="F11" s="359">
        <v>2345.3412737799999</v>
      </c>
      <c r="G11" s="360" t="s">
        <v>988</v>
      </c>
    </row>
    <row r="12" spans="1:7" s="577" customFormat="1" ht="12">
      <c r="A12" s="357" t="s">
        <v>1895</v>
      </c>
      <c r="B12" s="358">
        <v>74.428614960000004</v>
      </c>
      <c r="C12" s="359">
        <v>68.194978419999998</v>
      </c>
      <c r="D12" s="359">
        <v>63.848647980000003</v>
      </c>
      <c r="E12" s="359">
        <v>5.9825576199999997</v>
      </c>
      <c r="F12" s="359">
        <v>4.5006623699999997</v>
      </c>
      <c r="G12" s="360" t="s">
        <v>966</v>
      </c>
    </row>
    <row r="13" spans="1:7" s="577" customFormat="1" ht="12">
      <c r="A13" s="361" t="s">
        <v>1896</v>
      </c>
      <c r="B13" s="356">
        <v>1934.3035933599999</v>
      </c>
      <c r="C13" s="356">
        <v>2230.5016523899999</v>
      </c>
      <c r="D13" s="356">
        <v>3441.8640725999999</v>
      </c>
      <c r="E13" s="356">
        <v>119.44234307000001</v>
      </c>
      <c r="F13" s="356">
        <v>141.61559965999999</v>
      </c>
      <c r="G13" s="361" t="s">
        <v>22</v>
      </c>
    </row>
    <row r="14" spans="1:7" s="577" customFormat="1" ht="22.5">
      <c r="A14" s="361" t="s">
        <v>1897</v>
      </c>
      <c r="B14" s="356">
        <v>1290.3009188200001</v>
      </c>
      <c r="C14" s="356">
        <v>1398.60726914</v>
      </c>
      <c r="D14" s="356">
        <v>3166.3123020100002</v>
      </c>
      <c r="E14" s="356">
        <v>113.00219339</v>
      </c>
      <c r="F14" s="356">
        <v>132.20281574000001</v>
      </c>
      <c r="G14" s="361" t="s">
        <v>791</v>
      </c>
    </row>
    <row r="15" spans="1:7" s="577" customFormat="1" ht="12">
      <c r="A15" s="361" t="s">
        <v>585</v>
      </c>
      <c r="B15" s="356">
        <v>36782.118000000002</v>
      </c>
      <c r="C15" s="356">
        <v>35283.553500000002</v>
      </c>
      <c r="D15" s="356">
        <v>35451.096299999997</v>
      </c>
      <c r="E15" s="356">
        <v>1917.0940000000001</v>
      </c>
      <c r="F15" s="356">
        <v>2831.2429999999999</v>
      </c>
      <c r="G15" s="361" t="s">
        <v>1898</v>
      </c>
    </row>
    <row r="16" spans="1:7" s="577" customFormat="1" ht="12">
      <c r="A16" s="392" t="s">
        <v>165</v>
      </c>
      <c r="B16" s="391">
        <v>125502.75995612</v>
      </c>
      <c r="C16" s="391">
        <v>141064.87926253001</v>
      </c>
      <c r="D16" s="391">
        <v>152357.57333240999</v>
      </c>
      <c r="E16" s="391">
        <v>3009.88268414</v>
      </c>
      <c r="F16" s="391">
        <v>3857.2434525100002</v>
      </c>
      <c r="G16" s="393" t="s">
        <v>770</v>
      </c>
    </row>
    <row r="17" spans="1:7" s="577" customFormat="1" ht="22.5">
      <c r="A17" s="362" t="s">
        <v>1899</v>
      </c>
      <c r="B17" s="363">
        <v>3041.4310292</v>
      </c>
      <c r="C17" s="359">
        <v>4885.3416753000001</v>
      </c>
      <c r="D17" s="359">
        <v>7242.7072562000003</v>
      </c>
      <c r="E17" s="359">
        <v>89.399452330000003</v>
      </c>
      <c r="F17" s="359">
        <v>400.90646793000002</v>
      </c>
      <c r="G17" s="360" t="s">
        <v>203</v>
      </c>
    </row>
    <row r="18" spans="1:7" s="577" customFormat="1" ht="12">
      <c r="A18" s="362" t="s">
        <v>136</v>
      </c>
      <c r="B18" s="363">
        <v>112.15849424</v>
      </c>
      <c r="C18" s="359">
        <v>856.68112378000001</v>
      </c>
      <c r="D18" s="359">
        <v>526.88881488000004</v>
      </c>
      <c r="E18" s="359">
        <v>1.5334035500000001</v>
      </c>
      <c r="F18" s="359">
        <v>2.9591993300000001</v>
      </c>
      <c r="G18" s="360" t="s">
        <v>69</v>
      </c>
    </row>
    <row r="19" spans="1:7" s="577" customFormat="1" ht="22.5">
      <c r="A19" s="362" t="s">
        <v>1900</v>
      </c>
      <c r="B19" s="363">
        <v>5610.37181788</v>
      </c>
      <c r="C19" s="359">
        <v>6737.4476638400001</v>
      </c>
      <c r="D19" s="359">
        <v>5843.9309116200002</v>
      </c>
      <c r="E19" s="359">
        <v>198.38150757</v>
      </c>
      <c r="F19" s="359">
        <v>273.78406854999997</v>
      </c>
      <c r="G19" s="360" t="s">
        <v>432</v>
      </c>
    </row>
    <row r="20" spans="1:7" s="577" customFormat="1" ht="12">
      <c r="A20" s="362" t="s">
        <v>66</v>
      </c>
      <c r="B20" s="363">
        <v>37362.651952890003</v>
      </c>
      <c r="C20" s="359">
        <v>41929.113118460002</v>
      </c>
      <c r="D20" s="359">
        <v>45277.624612729996</v>
      </c>
      <c r="E20" s="359">
        <v>1120.23621976</v>
      </c>
      <c r="F20" s="359">
        <v>1259.9925691000001</v>
      </c>
      <c r="G20" s="360" t="s">
        <v>67</v>
      </c>
    </row>
    <row r="21" spans="1:7" s="577" customFormat="1" ht="12">
      <c r="A21" s="362" t="s">
        <v>466</v>
      </c>
      <c r="B21" s="363">
        <v>16080.31607148</v>
      </c>
      <c r="C21" s="359">
        <v>16260.186505039999</v>
      </c>
      <c r="D21" s="359">
        <v>17926.80918172</v>
      </c>
      <c r="E21" s="359">
        <v>10.418140579999999</v>
      </c>
      <c r="F21" s="359">
        <v>6.1100194400000003</v>
      </c>
      <c r="G21" s="360" t="s">
        <v>467</v>
      </c>
    </row>
    <row r="22" spans="1:7" s="577" customFormat="1" ht="22.5">
      <c r="A22" s="362" t="s">
        <v>1901</v>
      </c>
      <c r="B22" s="363">
        <v>3806.6957935999999</v>
      </c>
      <c r="C22" s="359">
        <v>4869.7206725799997</v>
      </c>
      <c r="D22" s="359">
        <v>5457.9070094600002</v>
      </c>
      <c r="E22" s="359">
        <v>62.242363920000003</v>
      </c>
      <c r="F22" s="359">
        <v>81.838961960000006</v>
      </c>
      <c r="G22" s="360" t="s">
        <v>46</v>
      </c>
    </row>
    <row r="23" spans="1:7" s="577" customFormat="1" ht="12">
      <c r="A23" s="362" t="s">
        <v>85</v>
      </c>
      <c r="B23" s="363">
        <v>14776.17297107</v>
      </c>
      <c r="C23" s="359">
        <v>26638.46054787</v>
      </c>
      <c r="D23" s="359">
        <v>26769.868868109999</v>
      </c>
      <c r="E23" s="359">
        <v>69.366332959999994</v>
      </c>
      <c r="F23" s="359">
        <v>218.30321437000001</v>
      </c>
      <c r="G23" s="360" t="s">
        <v>722</v>
      </c>
    </row>
    <row r="24" spans="1:7" s="577" customFormat="1" ht="22.5">
      <c r="A24" s="362" t="s">
        <v>634</v>
      </c>
      <c r="B24" s="363">
        <v>4666.0734477200003</v>
      </c>
      <c r="C24" s="359">
        <v>7887.3762477199998</v>
      </c>
      <c r="D24" s="359">
        <v>7402.4387573000004</v>
      </c>
      <c r="E24" s="359">
        <v>288.15084757</v>
      </c>
      <c r="F24" s="359">
        <v>270.90960473000001</v>
      </c>
      <c r="G24" s="360" t="s">
        <v>736</v>
      </c>
    </row>
    <row r="25" spans="1:7" s="577" customFormat="1" ht="22.5">
      <c r="A25" s="362" t="s">
        <v>1902</v>
      </c>
      <c r="B25" s="363">
        <v>1566.3830739299999</v>
      </c>
      <c r="C25" s="359">
        <v>3152.3279339800001</v>
      </c>
      <c r="D25" s="359">
        <v>1460.78023493</v>
      </c>
      <c r="E25" s="364" t="s">
        <v>804</v>
      </c>
      <c r="F25" s="364" t="s">
        <v>804</v>
      </c>
      <c r="G25" s="360" t="s">
        <v>539</v>
      </c>
    </row>
    <row r="26" spans="1:7" s="577" customFormat="1" ht="56.25">
      <c r="A26" s="362" t="s">
        <v>1098</v>
      </c>
      <c r="B26" s="363">
        <v>1701.87000829</v>
      </c>
      <c r="C26" s="359">
        <v>2695.3377817599999</v>
      </c>
      <c r="D26" s="359">
        <v>3758.0406851299999</v>
      </c>
      <c r="E26" s="359">
        <v>13.886514569999999</v>
      </c>
      <c r="F26" s="359">
        <v>116.02536289</v>
      </c>
      <c r="G26" s="360" t="s">
        <v>1903</v>
      </c>
    </row>
    <row r="27" spans="1:7" s="577" customFormat="1" ht="22.5">
      <c r="A27" s="362" t="s">
        <v>1904</v>
      </c>
      <c r="B27" s="363">
        <v>2021.76981641</v>
      </c>
      <c r="C27" s="359">
        <v>2169.98682328</v>
      </c>
      <c r="D27" s="359">
        <v>587.97667967999996</v>
      </c>
      <c r="E27" s="359">
        <v>10.696223209999999</v>
      </c>
      <c r="F27" s="359">
        <v>12.207009790000001</v>
      </c>
      <c r="G27" s="360" t="s">
        <v>1905</v>
      </c>
    </row>
    <row r="28" spans="1:7" s="577" customFormat="1" ht="12">
      <c r="A28" s="362" t="s">
        <v>336</v>
      </c>
      <c r="B28" s="363">
        <v>3248.8135941800001</v>
      </c>
      <c r="C28" s="359">
        <v>7431.19735967</v>
      </c>
      <c r="D28" s="359">
        <v>8962.4215451</v>
      </c>
      <c r="E28" s="359">
        <v>2.0575668399999998</v>
      </c>
      <c r="F28" s="359">
        <v>3.1847796399999999</v>
      </c>
      <c r="G28" s="360" t="s">
        <v>1906</v>
      </c>
    </row>
    <row r="29" spans="1:7" s="577" customFormat="1" ht="12">
      <c r="A29" s="362" t="s">
        <v>921</v>
      </c>
      <c r="B29" s="363">
        <v>5493.94798068</v>
      </c>
      <c r="C29" s="359">
        <v>5105.2374024399996</v>
      </c>
      <c r="D29" s="359">
        <v>4211.6129355499997</v>
      </c>
      <c r="E29" s="359">
        <v>9.4331112800000003</v>
      </c>
      <c r="F29" s="359">
        <v>5.6501947799999996</v>
      </c>
      <c r="G29" s="360" t="s">
        <v>1907</v>
      </c>
    </row>
    <row r="30" spans="1:7" s="577" customFormat="1" ht="12">
      <c r="A30" s="362" t="s">
        <v>1908</v>
      </c>
      <c r="B30" s="363">
        <v>1.1006045499999999</v>
      </c>
      <c r="C30" s="359">
        <v>1.1656068100000001</v>
      </c>
      <c r="D30" s="359">
        <v>2.4612400000000001</v>
      </c>
      <c r="E30" s="364" t="s">
        <v>804</v>
      </c>
      <c r="F30" s="364" t="s">
        <v>804</v>
      </c>
      <c r="G30" s="360" t="s">
        <v>1909</v>
      </c>
    </row>
    <row r="31" spans="1:7" s="577" customFormat="1" ht="12">
      <c r="A31" s="362" t="s">
        <v>830</v>
      </c>
      <c r="B31" s="363">
        <v>26013.0033</v>
      </c>
      <c r="C31" s="359">
        <v>10445.2988</v>
      </c>
      <c r="D31" s="359">
        <v>16926.104599999999</v>
      </c>
      <c r="E31" s="359">
        <v>1134.0809999999999</v>
      </c>
      <c r="F31" s="359">
        <v>1205.3720000000001</v>
      </c>
      <c r="G31" s="360" t="s">
        <v>1910</v>
      </c>
    </row>
    <row r="32" spans="1:7" s="577" customFormat="1" ht="12">
      <c r="A32" s="392" t="s">
        <v>1092</v>
      </c>
      <c r="B32" s="391">
        <v>482.97210200000001</v>
      </c>
      <c r="C32" s="391">
        <v>765.68163600000003</v>
      </c>
      <c r="D32" s="391">
        <v>2444.2851460000002</v>
      </c>
      <c r="E32" s="391">
        <v>-11.459199999999999</v>
      </c>
      <c r="F32" s="391">
        <v>-44.220613</v>
      </c>
      <c r="G32" s="393" t="s">
        <v>904</v>
      </c>
    </row>
    <row r="33" spans="1:7" s="577" customFormat="1" ht="12">
      <c r="A33" s="361" t="s">
        <v>1911</v>
      </c>
      <c r="B33" s="356">
        <v>838.19588599999997</v>
      </c>
      <c r="C33" s="356">
        <v>933.03015900000003</v>
      </c>
      <c r="D33" s="356">
        <v>2591.0807930000001</v>
      </c>
      <c r="E33" s="356">
        <v>0</v>
      </c>
      <c r="F33" s="356">
        <v>0</v>
      </c>
      <c r="G33" s="361" t="s">
        <v>1912</v>
      </c>
    </row>
    <row r="34" spans="1:7" s="577" customFormat="1" ht="12">
      <c r="A34" s="361" t="s">
        <v>1913</v>
      </c>
      <c r="B34" s="356">
        <v>355.22378400000002</v>
      </c>
      <c r="C34" s="356">
        <v>167.348523</v>
      </c>
      <c r="D34" s="356">
        <v>146.795647</v>
      </c>
      <c r="E34" s="356">
        <v>11.459199999999999</v>
      </c>
      <c r="F34" s="356">
        <v>44.220613</v>
      </c>
      <c r="G34" s="361" t="s">
        <v>1914</v>
      </c>
    </row>
    <row r="35" spans="1:7" s="577" customFormat="1" ht="31.5">
      <c r="A35" s="392" t="s">
        <v>1130</v>
      </c>
      <c r="B35" s="391">
        <v>1152.5534299999999</v>
      </c>
      <c r="C35" s="391">
        <v>2352.9582820000001</v>
      </c>
      <c r="D35" s="391">
        <v>735.152783</v>
      </c>
      <c r="E35" s="391">
        <v>6.016</v>
      </c>
      <c r="F35" s="391">
        <v>0</v>
      </c>
      <c r="G35" s="393" t="s">
        <v>1090</v>
      </c>
    </row>
    <row r="36" spans="1:7" s="577" customFormat="1" ht="12">
      <c r="A36" s="361" t="s">
        <v>1917</v>
      </c>
      <c r="B36" s="356">
        <v>1181.298</v>
      </c>
      <c r="C36" s="356">
        <v>2352.9582820000001</v>
      </c>
      <c r="D36" s="356">
        <v>743.34900000000005</v>
      </c>
      <c r="E36" s="356">
        <v>6.016</v>
      </c>
      <c r="F36" s="356">
        <v>0</v>
      </c>
      <c r="G36" s="361" t="s">
        <v>1918</v>
      </c>
    </row>
    <row r="37" spans="1:7" s="577" customFormat="1" ht="22.5">
      <c r="A37" s="361" t="s">
        <v>1915</v>
      </c>
      <c r="B37" s="356">
        <v>28.74457</v>
      </c>
      <c r="C37" s="356"/>
      <c r="D37" s="356">
        <v>8.1962170000000008</v>
      </c>
      <c r="E37" s="356"/>
      <c r="F37" s="356"/>
      <c r="G37" s="361" t="s">
        <v>1916</v>
      </c>
    </row>
    <row r="38" spans="1:7" s="577" customFormat="1" ht="21">
      <c r="A38" s="392" t="s">
        <v>1257</v>
      </c>
      <c r="B38" s="391">
        <v>2972.14118194</v>
      </c>
      <c r="C38" s="391">
        <v>-3985.3718287400002</v>
      </c>
      <c r="D38" s="391">
        <v>-6900.8829425599997</v>
      </c>
      <c r="E38" s="391">
        <v>7575.6732315700001</v>
      </c>
      <c r="F38" s="391">
        <v>5547.7488652100001</v>
      </c>
      <c r="G38" s="393" t="s">
        <v>1093</v>
      </c>
    </row>
    <row r="39" spans="1:7" s="577" customFormat="1" ht="31.5">
      <c r="A39" s="392" t="s">
        <v>906</v>
      </c>
      <c r="B39" s="391">
        <v>-2972.14118194</v>
      </c>
      <c r="C39" s="391">
        <v>3985.3718287400002</v>
      </c>
      <c r="D39" s="391">
        <v>6900.8829425599997</v>
      </c>
      <c r="E39" s="391">
        <v>-7575.6732315700001</v>
      </c>
      <c r="F39" s="391">
        <v>-5547.7488652100001</v>
      </c>
      <c r="G39" s="393" t="s">
        <v>3082</v>
      </c>
    </row>
    <row r="40" spans="1:7" s="577" customFormat="1" ht="12">
      <c r="A40" s="365" t="s">
        <v>768</v>
      </c>
      <c r="B40" s="366">
        <v>-2972.14118194</v>
      </c>
      <c r="C40" s="366">
        <v>3985.3718287400002</v>
      </c>
      <c r="D40" s="366">
        <v>6900.8829425599997</v>
      </c>
      <c r="E40" s="366">
        <v>-7575.6732315700001</v>
      </c>
      <c r="F40" s="366">
        <v>-5547.7488652100001</v>
      </c>
      <c r="G40" s="367" t="s">
        <v>1919</v>
      </c>
    </row>
    <row r="41" spans="1:7" s="577" customFormat="1" ht="12">
      <c r="A41" s="357" t="s">
        <v>1920</v>
      </c>
      <c r="B41" s="359">
        <v>-2486.7734819399998</v>
      </c>
      <c r="C41" s="359">
        <v>4078.1598287400002</v>
      </c>
      <c r="D41" s="359">
        <v>10571.370942559999</v>
      </c>
      <c r="E41" s="359">
        <v>-7575.6732315700001</v>
      </c>
      <c r="F41" s="359">
        <v>-5547.7488652100001</v>
      </c>
      <c r="G41" s="368" t="s">
        <v>1921</v>
      </c>
    </row>
    <row r="42" spans="1:7" s="577" customFormat="1" ht="12">
      <c r="A42" s="357" t="s">
        <v>1922</v>
      </c>
      <c r="B42" s="359">
        <v>485.36770000000001</v>
      </c>
      <c r="C42" s="359">
        <v>92.787999999999997</v>
      </c>
      <c r="D42" s="359">
        <v>3670.4879999999998</v>
      </c>
      <c r="E42" s="364" t="s">
        <v>804</v>
      </c>
      <c r="F42" s="364" t="s">
        <v>804</v>
      </c>
      <c r="G42" s="360" t="s">
        <v>1923</v>
      </c>
    </row>
    <row r="43" spans="1:7" s="577" customFormat="1" ht="12">
      <c r="A43" s="365" t="s">
        <v>354</v>
      </c>
      <c r="B43" s="369" t="s">
        <v>804</v>
      </c>
      <c r="C43" s="369" t="s">
        <v>804</v>
      </c>
      <c r="D43" s="369" t="s">
        <v>804</v>
      </c>
      <c r="E43" s="369" t="s">
        <v>804</v>
      </c>
      <c r="F43" s="369" t="s">
        <v>804</v>
      </c>
      <c r="G43" s="367" t="s">
        <v>1924</v>
      </c>
    </row>
    <row r="44" spans="1:7" s="577" customFormat="1" ht="12">
      <c r="A44" s="357" t="s">
        <v>1920</v>
      </c>
      <c r="B44" s="364" t="s">
        <v>804</v>
      </c>
      <c r="C44" s="364" t="s">
        <v>804</v>
      </c>
      <c r="D44" s="364" t="s">
        <v>804</v>
      </c>
      <c r="E44" s="364" t="s">
        <v>804</v>
      </c>
      <c r="F44" s="364" t="s">
        <v>804</v>
      </c>
      <c r="G44" s="360" t="s">
        <v>1921</v>
      </c>
    </row>
    <row r="45" spans="1:7" s="577" customFormat="1" ht="12">
      <c r="A45" s="370" t="s">
        <v>1922</v>
      </c>
      <c r="B45" s="371" t="s">
        <v>804</v>
      </c>
      <c r="C45" s="372" t="s">
        <v>804</v>
      </c>
      <c r="D45" s="372" t="s">
        <v>804</v>
      </c>
      <c r="E45" s="372" t="s">
        <v>804</v>
      </c>
      <c r="F45" s="372" t="s">
        <v>804</v>
      </c>
      <c r="G45" s="373" t="s">
        <v>1923</v>
      </c>
    </row>
    <row r="46" spans="1:7" s="577" customFormat="1" ht="28.7" customHeight="1"/>
  </sheetData>
  <mergeCells count="14">
    <mergeCell ref="A1:D1"/>
    <mergeCell ref="E1:G1"/>
    <mergeCell ref="A2:D2"/>
    <mergeCell ref="E2:G2"/>
    <mergeCell ref="A3:D3"/>
    <mergeCell ref="E3:G3"/>
    <mergeCell ref="A4:D4"/>
    <mergeCell ref="E4:G4"/>
    <mergeCell ref="A5:A6"/>
    <mergeCell ref="B5:B6"/>
    <mergeCell ref="C5:C6"/>
    <mergeCell ref="D5:E5"/>
    <mergeCell ref="F5:F6"/>
    <mergeCell ref="G5:G6"/>
  </mergeCells>
  <phoneticPr fontId="5" type="noConversion"/>
  <pageMargins left="0.33" right="0.18" top="0.33" bottom="0.4" header="0.34" footer="0.42"/>
  <pageSetup paperSize="9" scale="74" orientation="portrait"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5">
    <tabColor rgb="FF00B0F0"/>
  </sheetPr>
  <dimension ref="A1:G46"/>
  <sheetViews>
    <sheetView view="pageBreakPreview" zoomScale="80" zoomScaleSheetLayoutView="80" workbookViewId="0">
      <selection activeCell="G29" sqref="G29"/>
    </sheetView>
  </sheetViews>
  <sheetFormatPr defaultRowHeight="12.75"/>
  <cols>
    <col min="1" max="1" width="33.42578125" style="574" customWidth="1"/>
    <col min="2" max="3" width="11.7109375" style="574" customWidth="1"/>
    <col min="4" max="4" width="9.28515625" style="574" customWidth="1"/>
    <col min="5" max="5" width="14" style="574" customWidth="1"/>
    <col min="6" max="6" width="11.7109375" style="574" customWidth="1"/>
    <col min="7" max="7" width="34.5703125" style="574" customWidth="1"/>
    <col min="8" max="8" width="4.7109375" style="574" customWidth="1"/>
    <col min="9" max="16384" width="9.140625" style="574"/>
  </cols>
  <sheetData>
    <row r="1" spans="1:7" s="577" customFormat="1" ht="18.75" customHeight="1">
      <c r="A1" s="984" t="s">
        <v>1955</v>
      </c>
      <c r="B1" s="984"/>
      <c r="C1" s="984"/>
      <c r="D1" s="984"/>
      <c r="E1" s="985" t="s">
        <v>1065</v>
      </c>
      <c r="F1" s="985"/>
      <c r="G1" s="985"/>
    </row>
    <row r="2" spans="1:7" s="577" customFormat="1" ht="18.75" customHeight="1">
      <c r="A2" s="986" t="s">
        <v>1956</v>
      </c>
      <c r="B2" s="986"/>
      <c r="C2" s="986"/>
      <c r="D2" s="986"/>
      <c r="E2" s="987" t="s">
        <v>1886</v>
      </c>
      <c r="F2" s="987"/>
      <c r="G2" s="987"/>
    </row>
    <row r="3" spans="1:7" s="577" customFormat="1" ht="18.75" customHeight="1">
      <c r="A3" s="986" t="s">
        <v>1887</v>
      </c>
      <c r="B3" s="986"/>
      <c r="C3" s="986"/>
      <c r="D3" s="986"/>
      <c r="E3" s="987" t="s">
        <v>1957</v>
      </c>
      <c r="F3" s="987"/>
      <c r="G3" s="987"/>
    </row>
    <row r="4" spans="1:7" s="577" customFormat="1" ht="14.1" customHeight="1">
      <c r="A4" s="982" t="s">
        <v>194</v>
      </c>
      <c r="B4" s="982"/>
      <c r="C4" s="982"/>
      <c r="D4" s="982"/>
      <c r="E4" s="983" t="s">
        <v>855</v>
      </c>
      <c r="F4" s="983"/>
      <c r="G4" s="983"/>
    </row>
    <row r="5" spans="1:7" s="577" customFormat="1" ht="18.95" customHeight="1">
      <c r="A5" s="976" t="s">
        <v>624</v>
      </c>
      <c r="B5" s="977" t="s">
        <v>1889</v>
      </c>
      <c r="C5" s="977" t="s">
        <v>1890</v>
      </c>
      <c r="D5" s="976" t="s">
        <v>2743</v>
      </c>
      <c r="E5" s="976"/>
      <c r="F5" s="977" t="s">
        <v>2742</v>
      </c>
      <c r="G5" s="977" t="s">
        <v>65</v>
      </c>
    </row>
    <row r="6" spans="1:7" s="577" customFormat="1" ht="47.1" customHeight="1">
      <c r="A6" s="976"/>
      <c r="B6" s="977"/>
      <c r="C6" s="977"/>
      <c r="D6" s="836" t="s">
        <v>880</v>
      </c>
      <c r="E6" s="836" t="s">
        <v>2741</v>
      </c>
      <c r="F6" s="977"/>
      <c r="G6" s="977"/>
    </row>
    <row r="7" spans="1:7" s="577" customFormat="1" ht="19.899999999999999" customHeight="1">
      <c r="A7" s="835" t="s">
        <v>844</v>
      </c>
      <c r="B7" s="835" t="s">
        <v>285</v>
      </c>
      <c r="C7" s="835" t="s">
        <v>433</v>
      </c>
      <c r="D7" s="835" t="s">
        <v>761</v>
      </c>
      <c r="E7" s="835" t="s">
        <v>1278</v>
      </c>
      <c r="F7" s="835" t="s">
        <v>799</v>
      </c>
      <c r="G7" s="835" t="s">
        <v>1279</v>
      </c>
    </row>
    <row r="8" spans="1:7" s="577" customFormat="1" ht="12">
      <c r="A8" s="392" t="s">
        <v>663</v>
      </c>
      <c r="B8" s="391">
        <v>132026.95712902001</v>
      </c>
      <c r="C8" s="391">
        <v>147082.04963888001</v>
      </c>
      <c r="D8" s="391">
        <v>135524.69206482999</v>
      </c>
      <c r="E8" s="391">
        <v>8121.8939694399996</v>
      </c>
      <c r="F8" s="391">
        <v>10359.3049665</v>
      </c>
      <c r="G8" s="393" t="s">
        <v>664</v>
      </c>
    </row>
    <row r="9" spans="1:7" s="577" customFormat="1" ht="22.5">
      <c r="A9" s="355" t="s">
        <v>1891</v>
      </c>
      <c r="B9" s="356">
        <v>64539.348942659999</v>
      </c>
      <c r="C9" s="356">
        <v>74169.792793059998</v>
      </c>
      <c r="D9" s="356">
        <v>75781.212269199998</v>
      </c>
      <c r="E9" s="356">
        <v>3674.6516987999998</v>
      </c>
      <c r="F9" s="356">
        <v>4681.5809528899999</v>
      </c>
      <c r="G9" s="355" t="s">
        <v>1892</v>
      </c>
    </row>
    <row r="10" spans="1:7" s="577" customFormat="1" ht="12">
      <c r="A10" s="357" t="s">
        <v>1893</v>
      </c>
      <c r="B10" s="358">
        <v>21295.447766429999</v>
      </c>
      <c r="C10" s="359">
        <v>23264.562956379999</v>
      </c>
      <c r="D10" s="359">
        <v>23485.75995956</v>
      </c>
      <c r="E10" s="359">
        <v>1588.46496763</v>
      </c>
      <c r="F10" s="359">
        <v>2105.0179913699999</v>
      </c>
      <c r="G10" s="360" t="s">
        <v>1083</v>
      </c>
    </row>
    <row r="11" spans="1:7" s="577" customFormat="1" ht="12">
      <c r="A11" s="357" t="s">
        <v>1894</v>
      </c>
      <c r="B11" s="358">
        <v>15254.77692027</v>
      </c>
      <c r="C11" s="359">
        <v>16903.098866709999</v>
      </c>
      <c r="D11" s="359">
        <v>18482.019880790001</v>
      </c>
      <c r="E11" s="359">
        <v>1427.4779723199999</v>
      </c>
      <c r="F11" s="359">
        <v>1328.7198516599999</v>
      </c>
      <c r="G11" s="360" t="s">
        <v>988</v>
      </c>
    </row>
    <row r="12" spans="1:7" s="577" customFormat="1" ht="12">
      <c r="A12" s="357" t="s">
        <v>1895</v>
      </c>
      <c r="B12" s="358">
        <v>5813.00483566</v>
      </c>
      <c r="C12" s="359">
        <v>8018.8805738800002</v>
      </c>
      <c r="D12" s="359">
        <v>7094.3605748600003</v>
      </c>
      <c r="E12" s="359">
        <v>81.919069640000004</v>
      </c>
      <c r="F12" s="359">
        <v>862.48559675000001</v>
      </c>
      <c r="G12" s="360" t="s">
        <v>966</v>
      </c>
    </row>
    <row r="13" spans="1:7" s="577" customFormat="1" ht="12">
      <c r="A13" s="361" t="s">
        <v>1896</v>
      </c>
      <c r="B13" s="356">
        <v>1500.9127036899999</v>
      </c>
      <c r="C13" s="356">
        <v>2727.50404445</v>
      </c>
      <c r="D13" s="356">
        <v>1719.3705320500001</v>
      </c>
      <c r="E13" s="356">
        <v>145.64151863999999</v>
      </c>
      <c r="F13" s="356">
        <v>138.37596961</v>
      </c>
      <c r="G13" s="361" t="s">
        <v>22</v>
      </c>
    </row>
    <row r="14" spans="1:7" s="577" customFormat="1" ht="22.5">
      <c r="A14" s="361" t="s">
        <v>1897</v>
      </c>
      <c r="B14" s="356">
        <v>1640.54448267</v>
      </c>
      <c r="C14" s="356">
        <v>2472.64700137</v>
      </c>
      <c r="D14" s="356">
        <v>2284.9679635799998</v>
      </c>
      <c r="E14" s="356">
        <v>38.968752000000002</v>
      </c>
      <c r="F14" s="356">
        <v>48.684044</v>
      </c>
      <c r="G14" s="361" t="s">
        <v>791</v>
      </c>
    </row>
    <row r="15" spans="1:7" s="577" customFormat="1" ht="12">
      <c r="A15" s="361" t="s">
        <v>585</v>
      </c>
      <c r="B15" s="356">
        <v>64346.150999999998</v>
      </c>
      <c r="C15" s="356">
        <v>67712.105800000005</v>
      </c>
      <c r="D15" s="356">
        <v>55739.141300000003</v>
      </c>
      <c r="E15" s="356">
        <v>4262.6319999999996</v>
      </c>
      <c r="F15" s="356">
        <v>5490.6639999999998</v>
      </c>
      <c r="G15" s="361" t="s">
        <v>1898</v>
      </c>
    </row>
    <row r="16" spans="1:7" s="577" customFormat="1" ht="12">
      <c r="A16" s="392" t="s">
        <v>165</v>
      </c>
      <c r="B16" s="391">
        <v>134037.37612651</v>
      </c>
      <c r="C16" s="391">
        <v>147892.58854975001</v>
      </c>
      <c r="D16" s="391">
        <v>137615.33978837999</v>
      </c>
      <c r="E16" s="391">
        <v>7350.0996932400003</v>
      </c>
      <c r="F16" s="391">
        <v>8277.8109363900003</v>
      </c>
      <c r="G16" s="393" t="s">
        <v>770</v>
      </c>
    </row>
    <row r="17" spans="1:7" s="577" customFormat="1" ht="22.5">
      <c r="A17" s="362" t="s">
        <v>1899</v>
      </c>
      <c r="B17" s="363">
        <v>5742.5912491899999</v>
      </c>
      <c r="C17" s="359">
        <v>6319.7073697699998</v>
      </c>
      <c r="D17" s="359">
        <v>6776.3691977799999</v>
      </c>
      <c r="E17" s="359">
        <v>359.75747316000002</v>
      </c>
      <c r="F17" s="359">
        <v>390.57208578000001</v>
      </c>
      <c r="G17" s="360" t="s">
        <v>203</v>
      </c>
    </row>
    <row r="18" spans="1:7" s="577" customFormat="1" ht="12">
      <c r="A18" s="362" t="s">
        <v>136</v>
      </c>
      <c r="B18" s="363">
        <v>303.08459712000001</v>
      </c>
      <c r="C18" s="359">
        <v>340.12299825000002</v>
      </c>
      <c r="D18" s="359">
        <v>309.03634421999999</v>
      </c>
      <c r="E18" s="359">
        <v>8.5621359399999992</v>
      </c>
      <c r="F18" s="359">
        <v>10.91585676</v>
      </c>
      <c r="G18" s="360" t="s">
        <v>69</v>
      </c>
    </row>
    <row r="19" spans="1:7" s="577" customFormat="1" ht="33.75">
      <c r="A19" s="362" t="s">
        <v>1900</v>
      </c>
      <c r="B19" s="363">
        <v>5204.9529621700003</v>
      </c>
      <c r="C19" s="359">
        <v>5550.5660819000004</v>
      </c>
      <c r="D19" s="359">
        <v>5110.7266248200003</v>
      </c>
      <c r="E19" s="359">
        <v>306.87157715000001</v>
      </c>
      <c r="F19" s="359">
        <v>197.47390845999999</v>
      </c>
      <c r="G19" s="360" t="s">
        <v>432</v>
      </c>
    </row>
    <row r="20" spans="1:7" s="577" customFormat="1" ht="12">
      <c r="A20" s="362" t="s">
        <v>66</v>
      </c>
      <c r="B20" s="363">
        <v>42930.986325569997</v>
      </c>
      <c r="C20" s="359">
        <v>47794.059598810003</v>
      </c>
      <c r="D20" s="359">
        <v>50303.472537219997</v>
      </c>
      <c r="E20" s="359">
        <v>3154.8293737499998</v>
      </c>
      <c r="F20" s="359">
        <v>3633.4233175899999</v>
      </c>
      <c r="G20" s="360" t="s">
        <v>67</v>
      </c>
    </row>
    <row r="21" spans="1:7" s="577" customFormat="1" ht="12">
      <c r="A21" s="362" t="s">
        <v>466</v>
      </c>
      <c r="B21" s="363">
        <v>23268.307350610001</v>
      </c>
      <c r="C21" s="359">
        <v>23772.626927919999</v>
      </c>
      <c r="D21" s="359">
        <v>23620.502418420001</v>
      </c>
      <c r="E21" s="359">
        <v>2562.6726182399998</v>
      </c>
      <c r="F21" s="359">
        <v>2202.8209368399998</v>
      </c>
      <c r="G21" s="360" t="s">
        <v>467</v>
      </c>
    </row>
    <row r="22" spans="1:7" s="577" customFormat="1" ht="22.5">
      <c r="A22" s="362" t="s">
        <v>1901</v>
      </c>
      <c r="B22" s="363">
        <v>6019.4299275200001</v>
      </c>
      <c r="C22" s="359">
        <v>6691.0214002000002</v>
      </c>
      <c r="D22" s="359">
        <v>6757.3623244399996</v>
      </c>
      <c r="E22" s="359">
        <v>321.65883236000002</v>
      </c>
      <c r="F22" s="359">
        <v>353.83612125000002</v>
      </c>
      <c r="G22" s="360" t="s">
        <v>46</v>
      </c>
    </row>
    <row r="23" spans="1:7" s="577" customFormat="1" ht="12">
      <c r="A23" s="362" t="s">
        <v>85</v>
      </c>
      <c r="B23" s="363">
        <v>17486.271682139999</v>
      </c>
      <c r="C23" s="359">
        <v>17304.414162960002</v>
      </c>
      <c r="D23" s="359">
        <v>11984.939393299999</v>
      </c>
      <c r="E23" s="359">
        <v>69.324775489999993</v>
      </c>
      <c r="F23" s="359">
        <v>23.75846267</v>
      </c>
      <c r="G23" s="360" t="s">
        <v>722</v>
      </c>
    </row>
    <row r="24" spans="1:7" s="577" customFormat="1" ht="22.5">
      <c r="A24" s="362" t="s">
        <v>634</v>
      </c>
      <c r="B24" s="363">
        <v>9397.2907921099995</v>
      </c>
      <c r="C24" s="359">
        <v>9087.6683006399999</v>
      </c>
      <c r="D24" s="359">
        <v>7916.5072515800002</v>
      </c>
      <c r="E24" s="359">
        <v>415.47924288000002</v>
      </c>
      <c r="F24" s="359">
        <v>1327.9580841699999</v>
      </c>
      <c r="G24" s="360" t="s">
        <v>736</v>
      </c>
    </row>
    <row r="25" spans="1:7" s="577" customFormat="1" ht="22.5">
      <c r="A25" s="362" t="s">
        <v>1902</v>
      </c>
      <c r="B25" s="363">
        <v>228.79840433000001</v>
      </c>
      <c r="C25" s="359">
        <v>143.96777299999999</v>
      </c>
      <c r="D25" s="359">
        <v>605.63408000000004</v>
      </c>
      <c r="E25" s="364" t="s">
        <v>804</v>
      </c>
      <c r="F25" s="364" t="s">
        <v>804</v>
      </c>
      <c r="G25" s="360" t="s">
        <v>539</v>
      </c>
    </row>
    <row r="26" spans="1:7" s="577" customFormat="1" ht="45">
      <c r="A26" s="362" t="s">
        <v>1098</v>
      </c>
      <c r="B26" s="363">
        <v>6914.6306173399998</v>
      </c>
      <c r="C26" s="359">
        <v>10820.30002841</v>
      </c>
      <c r="D26" s="359">
        <v>9628.9668710099995</v>
      </c>
      <c r="E26" s="359">
        <v>53.169512660000002</v>
      </c>
      <c r="F26" s="359">
        <v>78.007659320000002</v>
      </c>
      <c r="G26" s="360" t="s">
        <v>1903</v>
      </c>
    </row>
    <row r="27" spans="1:7" s="577" customFormat="1" ht="33.75">
      <c r="A27" s="362" t="s">
        <v>1904</v>
      </c>
      <c r="B27" s="363">
        <v>736.92903598999999</v>
      </c>
      <c r="C27" s="359">
        <v>2672.0751218700002</v>
      </c>
      <c r="D27" s="359">
        <v>1286.74684239</v>
      </c>
      <c r="E27" s="359">
        <v>13.916344860000001</v>
      </c>
      <c r="F27" s="359">
        <v>17.821116969999999</v>
      </c>
      <c r="G27" s="360" t="s">
        <v>1905</v>
      </c>
    </row>
    <row r="28" spans="1:7" s="577" customFormat="1" ht="12">
      <c r="A28" s="362" t="s">
        <v>336</v>
      </c>
      <c r="B28" s="363">
        <v>5749.0868953899999</v>
      </c>
      <c r="C28" s="359">
        <v>8131.9921618300004</v>
      </c>
      <c r="D28" s="359">
        <v>6260.9559087300004</v>
      </c>
      <c r="E28" s="359">
        <v>77.752268869999995</v>
      </c>
      <c r="F28" s="359">
        <v>25.608558840000001</v>
      </c>
      <c r="G28" s="360" t="s">
        <v>1906</v>
      </c>
    </row>
    <row r="29" spans="1:7" s="577" customFormat="1" ht="12">
      <c r="A29" s="362" t="s">
        <v>921</v>
      </c>
      <c r="B29" s="363">
        <v>8589.1946674499995</v>
      </c>
      <c r="C29" s="359">
        <v>8247.4146284100007</v>
      </c>
      <c r="D29" s="359">
        <v>6707.6512886800001</v>
      </c>
      <c r="E29" s="359">
        <v>6.10553788</v>
      </c>
      <c r="F29" s="359">
        <v>6.3548277400000002</v>
      </c>
      <c r="G29" s="360" t="s">
        <v>1907</v>
      </c>
    </row>
    <row r="30" spans="1:7" s="577" customFormat="1" ht="12">
      <c r="A30" s="362" t="s">
        <v>1908</v>
      </c>
      <c r="B30" s="363">
        <v>1.25430518</v>
      </c>
      <c r="C30" s="359">
        <v>2.5108580800000002</v>
      </c>
      <c r="D30" s="359">
        <v>4.7523346799999997</v>
      </c>
      <c r="E30" s="364" t="s">
        <v>804</v>
      </c>
      <c r="F30" s="364" t="s">
        <v>804</v>
      </c>
      <c r="G30" s="360" t="s">
        <v>1909</v>
      </c>
    </row>
    <row r="31" spans="1:7" s="577" customFormat="1" ht="12">
      <c r="A31" s="362" t="s">
        <v>830</v>
      </c>
      <c r="B31" s="363">
        <v>1464.5673144</v>
      </c>
      <c r="C31" s="359">
        <v>1014.1411376999999</v>
      </c>
      <c r="D31" s="359">
        <v>341.71637111000001</v>
      </c>
      <c r="E31" s="364" t="s">
        <v>804</v>
      </c>
      <c r="F31" s="359">
        <v>9.26</v>
      </c>
      <c r="G31" s="360" t="s">
        <v>1910</v>
      </c>
    </row>
    <row r="32" spans="1:7" s="577" customFormat="1" ht="21">
      <c r="A32" s="392" t="s">
        <v>1092</v>
      </c>
      <c r="B32" s="391">
        <v>1847.30951196</v>
      </c>
      <c r="C32" s="391">
        <v>1425.76340529</v>
      </c>
      <c r="D32" s="391">
        <v>3978.4782798800002</v>
      </c>
      <c r="E32" s="391">
        <v>-10.934227</v>
      </c>
      <c r="F32" s="391">
        <v>-13.318092999999999</v>
      </c>
      <c r="G32" s="393" t="s">
        <v>904</v>
      </c>
    </row>
    <row r="33" spans="1:7" s="577" customFormat="1" ht="12">
      <c r="A33" s="361" t="s">
        <v>1911</v>
      </c>
      <c r="B33" s="356">
        <v>1970.956721</v>
      </c>
      <c r="C33" s="356">
        <v>1570.0770762899999</v>
      </c>
      <c r="D33" s="356">
        <v>4229.9736615000002</v>
      </c>
      <c r="E33" s="356">
        <v>0</v>
      </c>
      <c r="F33" s="356">
        <v>0</v>
      </c>
      <c r="G33" s="361" t="s">
        <v>1912</v>
      </c>
    </row>
    <row r="34" spans="1:7" s="577" customFormat="1" ht="12">
      <c r="A34" s="361" t="s">
        <v>1913</v>
      </c>
      <c r="B34" s="356">
        <v>123.64720904000001</v>
      </c>
      <c r="C34" s="356">
        <v>144.313671</v>
      </c>
      <c r="D34" s="356">
        <v>251.49538161999999</v>
      </c>
      <c r="E34" s="356">
        <v>10.934227</v>
      </c>
      <c r="F34" s="356">
        <v>13.318092999999999</v>
      </c>
      <c r="G34" s="361" t="s">
        <v>1914</v>
      </c>
    </row>
    <row r="35" spans="1:7" s="577" customFormat="1" ht="31.5">
      <c r="A35" s="392" t="s">
        <v>1130</v>
      </c>
      <c r="B35" s="391">
        <v>1957.6493390000001</v>
      </c>
      <c r="C35" s="391">
        <v>630.76129000000003</v>
      </c>
      <c r="D35" s="391">
        <v>-195.23663139999999</v>
      </c>
      <c r="E35" s="391">
        <v>-3.4633940000000001</v>
      </c>
      <c r="F35" s="391">
        <v>-4.0935829999999997</v>
      </c>
      <c r="G35" s="393" t="s">
        <v>1090</v>
      </c>
    </row>
    <row r="36" spans="1:7" s="577" customFormat="1" ht="12">
      <c r="A36" s="361" t="s">
        <v>1917</v>
      </c>
      <c r="B36" s="356">
        <v>2031.67688</v>
      </c>
      <c r="C36" s="356">
        <v>731.213213</v>
      </c>
      <c r="D36" s="356">
        <v>256.16568799999999</v>
      </c>
      <c r="E36" s="356">
        <v>0</v>
      </c>
      <c r="F36" s="356">
        <v>0</v>
      </c>
      <c r="G36" s="361" t="s">
        <v>1918</v>
      </c>
    </row>
    <row r="37" spans="1:7" s="577" customFormat="1" ht="22.5">
      <c r="A37" s="361" t="s">
        <v>1915</v>
      </c>
      <c r="B37" s="356">
        <v>74.027540999999999</v>
      </c>
      <c r="C37" s="356">
        <v>100.45192299999999</v>
      </c>
      <c r="D37" s="356">
        <v>451.40231940000001</v>
      </c>
      <c r="E37" s="356">
        <v>3.4633940000000001</v>
      </c>
      <c r="F37" s="356">
        <v>4.0935829999999997</v>
      </c>
      <c r="G37" s="361" t="s">
        <v>1916</v>
      </c>
    </row>
    <row r="38" spans="1:7" s="577" customFormat="1" ht="21">
      <c r="A38" s="392" t="s">
        <v>1257</v>
      </c>
      <c r="B38" s="391">
        <v>-5815.3778484499999</v>
      </c>
      <c r="C38" s="391">
        <v>-2867.0636061599998</v>
      </c>
      <c r="D38" s="391">
        <v>-5873.8893720300002</v>
      </c>
      <c r="E38" s="391">
        <v>786.19189719999997</v>
      </c>
      <c r="F38" s="391">
        <v>2098.9057061100002</v>
      </c>
      <c r="G38" s="393" t="s">
        <v>1093</v>
      </c>
    </row>
    <row r="39" spans="1:7" s="577" customFormat="1" ht="31.5">
      <c r="A39" s="392" t="s">
        <v>906</v>
      </c>
      <c r="B39" s="391">
        <v>5815.3778484499999</v>
      </c>
      <c r="C39" s="391">
        <v>2867.0636061599998</v>
      </c>
      <c r="D39" s="391">
        <v>5873.8893720300002</v>
      </c>
      <c r="E39" s="391">
        <v>-786.19189719999997</v>
      </c>
      <c r="F39" s="391">
        <v>-2098.9057061100002</v>
      </c>
      <c r="G39" s="393" t="s">
        <v>3082</v>
      </c>
    </row>
    <row r="40" spans="1:7" s="577" customFormat="1" ht="12">
      <c r="A40" s="365" t="s">
        <v>768</v>
      </c>
      <c r="B40" s="366">
        <v>5815.3778484499999</v>
      </c>
      <c r="C40" s="366">
        <v>2867.0636061599998</v>
      </c>
      <c r="D40" s="366">
        <v>5873.8893720300002</v>
      </c>
      <c r="E40" s="366">
        <v>-786.19189719999997</v>
      </c>
      <c r="F40" s="366">
        <v>-2098.9057061100002</v>
      </c>
      <c r="G40" s="367" t="s">
        <v>1919</v>
      </c>
    </row>
    <row r="41" spans="1:7" s="577" customFormat="1" ht="12">
      <c r="A41" s="357" t="s">
        <v>1920</v>
      </c>
      <c r="B41" s="359">
        <v>6204.6210914499998</v>
      </c>
      <c r="C41" s="359">
        <v>3808.4140961600001</v>
      </c>
      <c r="D41" s="359">
        <v>6355.5726790299996</v>
      </c>
      <c r="E41" s="359">
        <v>-786.19189719999997</v>
      </c>
      <c r="F41" s="359">
        <v>-2098.9057061100002</v>
      </c>
      <c r="G41" s="368" t="s">
        <v>1921</v>
      </c>
    </row>
    <row r="42" spans="1:7" s="577" customFormat="1" ht="12">
      <c r="A42" s="357" t="s">
        <v>1922</v>
      </c>
      <c r="B42" s="359">
        <v>389.24324300000001</v>
      </c>
      <c r="C42" s="359">
        <v>941.35049000000004</v>
      </c>
      <c r="D42" s="359">
        <v>481.68330700000001</v>
      </c>
      <c r="E42" s="364" t="s">
        <v>804</v>
      </c>
      <c r="F42" s="364" t="s">
        <v>804</v>
      </c>
      <c r="G42" s="360" t="s">
        <v>1923</v>
      </c>
    </row>
    <row r="43" spans="1:7" s="577" customFormat="1" ht="12">
      <c r="A43" s="365" t="s">
        <v>354</v>
      </c>
      <c r="B43" s="369" t="s">
        <v>804</v>
      </c>
      <c r="C43" s="369" t="s">
        <v>804</v>
      </c>
      <c r="D43" s="369" t="s">
        <v>804</v>
      </c>
      <c r="E43" s="369" t="s">
        <v>804</v>
      </c>
      <c r="F43" s="369" t="s">
        <v>804</v>
      </c>
      <c r="G43" s="367" t="s">
        <v>1924</v>
      </c>
    </row>
    <row r="44" spans="1:7" s="577" customFormat="1" ht="12">
      <c r="A44" s="357" t="s">
        <v>1920</v>
      </c>
      <c r="B44" s="364" t="s">
        <v>804</v>
      </c>
      <c r="C44" s="364" t="s">
        <v>804</v>
      </c>
      <c r="D44" s="364" t="s">
        <v>804</v>
      </c>
      <c r="E44" s="364" t="s">
        <v>804</v>
      </c>
      <c r="F44" s="364" t="s">
        <v>804</v>
      </c>
      <c r="G44" s="360" t="s">
        <v>1921</v>
      </c>
    </row>
    <row r="45" spans="1:7" s="577" customFormat="1" ht="12">
      <c r="A45" s="370" t="s">
        <v>1922</v>
      </c>
      <c r="B45" s="371" t="s">
        <v>804</v>
      </c>
      <c r="C45" s="372" t="s">
        <v>804</v>
      </c>
      <c r="D45" s="372" t="s">
        <v>804</v>
      </c>
      <c r="E45" s="372" t="s">
        <v>804</v>
      </c>
      <c r="F45" s="372" t="s">
        <v>804</v>
      </c>
      <c r="G45" s="373" t="s">
        <v>1923</v>
      </c>
    </row>
    <row r="46" spans="1:7" s="577" customFormat="1" ht="12"/>
  </sheetData>
  <mergeCells count="14">
    <mergeCell ref="A1:D1"/>
    <mergeCell ref="E1:G1"/>
    <mergeCell ref="A2:D2"/>
    <mergeCell ref="E2:G2"/>
    <mergeCell ref="A3:D3"/>
    <mergeCell ref="E3:G3"/>
    <mergeCell ref="A4:D4"/>
    <mergeCell ref="E4:G4"/>
    <mergeCell ref="A5:A6"/>
    <mergeCell ref="B5:B6"/>
    <mergeCell ref="C5:C6"/>
    <mergeCell ref="D5:E5"/>
    <mergeCell ref="F5:F6"/>
    <mergeCell ref="G5:G6"/>
  </mergeCells>
  <phoneticPr fontId="5" type="noConversion"/>
  <pageMargins left="0.25" right="0.24" top="0.3" bottom="0.27" header="0.5" footer="0.5"/>
  <pageSetup paperSize="9" scale="74" orientation="portrait"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6">
    <tabColor rgb="FF00B0F0"/>
  </sheetPr>
  <dimension ref="A1:G46"/>
  <sheetViews>
    <sheetView view="pageBreakPreview" zoomScale="80" zoomScaleSheetLayoutView="80" workbookViewId="0">
      <selection activeCell="G22" sqref="G22"/>
    </sheetView>
  </sheetViews>
  <sheetFormatPr defaultRowHeight="12.75"/>
  <cols>
    <col min="1" max="1" width="31.5703125" style="574" customWidth="1"/>
    <col min="2" max="3" width="11.7109375" style="574" customWidth="1"/>
    <col min="4" max="4" width="9.28515625" style="574" customWidth="1"/>
    <col min="5" max="5" width="14" style="574" customWidth="1"/>
    <col min="6" max="6" width="11.7109375" style="574" customWidth="1"/>
    <col min="7" max="7" width="40.7109375" style="574" customWidth="1"/>
    <col min="8" max="8" width="4.7109375" style="574" customWidth="1"/>
    <col min="9" max="16384" width="9.140625" style="574"/>
  </cols>
  <sheetData>
    <row r="1" spans="1:7" s="577" customFormat="1" ht="19.149999999999999" customHeight="1">
      <c r="A1" s="984" t="s">
        <v>1958</v>
      </c>
      <c r="B1" s="984"/>
      <c r="C1" s="984"/>
      <c r="D1" s="984"/>
      <c r="E1" s="985" t="s">
        <v>1066</v>
      </c>
      <c r="F1" s="985"/>
      <c r="G1" s="985"/>
    </row>
    <row r="2" spans="1:7" s="577" customFormat="1" ht="19.149999999999999" customHeight="1">
      <c r="A2" s="986" t="s">
        <v>1959</v>
      </c>
      <c r="B2" s="986"/>
      <c r="C2" s="986"/>
      <c r="D2" s="986"/>
      <c r="E2" s="987" t="s">
        <v>1886</v>
      </c>
      <c r="F2" s="987"/>
      <c r="G2" s="987"/>
    </row>
    <row r="3" spans="1:7" s="577" customFormat="1" ht="19.149999999999999" customHeight="1">
      <c r="A3" s="986" t="s">
        <v>1887</v>
      </c>
      <c r="B3" s="986"/>
      <c r="C3" s="986"/>
      <c r="D3" s="986"/>
      <c r="E3" s="987" t="s">
        <v>1960</v>
      </c>
      <c r="F3" s="987"/>
      <c r="G3" s="987"/>
    </row>
    <row r="4" spans="1:7" s="577" customFormat="1" ht="14.45" customHeight="1">
      <c r="A4" s="982" t="s">
        <v>194</v>
      </c>
      <c r="B4" s="982"/>
      <c r="C4" s="982"/>
      <c r="D4" s="982"/>
      <c r="E4" s="983" t="s">
        <v>855</v>
      </c>
      <c r="F4" s="983"/>
      <c r="G4" s="983"/>
    </row>
    <row r="5" spans="1:7" s="577" customFormat="1" ht="19.149999999999999" customHeight="1">
      <c r="A5" s="976" t="s">
        <v>624</v>
      </c>
      <c r="B5" s="977" t="s">
        <v>1889</v>
      </c>
      <c r="C5" s="977" t="s">
        <v>1890</v>
      </c>
      <c r="D5" s="976" t="s">
        <v>2743</v>
      </c>
      <c r="E5" s="976"/>
      <c r="F5" s="977" t="s">
        <v>2742</v>
      </c>
      <c r="G5" s="977" t="s">
        <v>65</v>
      </c>
    </row>
    <row r="6" spans="1:7" s="577" customFormat="1" ht="48" customHeight="1">
      <c r="A6" s="976"/>
      <c r="B6" s="977"/>
      <c r="C6" s="977"/>
      <c r="D6" s="836" t="s">
        <v>880</v>
      </c>
      <c r="E6" s="836" t="s">
        <v>2741</v>
      </c>
      <c r="F6" s="977"/>
      <c r="G6" s="977"/>
    </row>
    <row r="7" spans="1:7" s="577" customFormat="1" ht="20.25" customHeight="1">
      <c r="A7" s="835" t="s">
        <v>844</v>
      </c>
      <c r="B7" s="835" t="s">
        <v>285</v>
      </c>
      <c r="C7" s="835" t="s">
        <v>433</v>
      </c>
      <c r="D7" s="835" t="s">
        <v>761</v>
      </c>
      <c r="E7" s="835" t="s">
        <v>1278</v>
      </c>
      <c r="F7" s="835" t="s">
        <v>799</v>
      </c>
      <c r="G7" s="835" t="s">
        <v>1279</v>
      </c>
    </row>
    <row r="8" spans="1:7" s="577" customFormat="1" ht="12">
      <c r="A8" s="392" t="s">
        <v>663</v>
      </c>
      <c r="B8" s="391">
        <v>111981.98891176999</v>
      </c>
      <c r="C8" s="391">
        <v>123878.67543601</v>
      </c>
      <c r="D8" s="391">
        <v>130114.94345974999</v>
      </c>
      <c r="E8" s="391">
        <v>5690.8167691799999</v>
      </c>
      <c r="F8" s="391">
        <v>8238.4715603700006</v>
      </c>
      <c r="G8" s="393" t="s">
        <v>664</v>
      </c>
    </row>
    <row r="9" spans="1:7" s="577" customFormat="1" ht="22.5">
      <c r="A9" s="355" t="s">
        <v>1891</v>
      </c>
      <c r="B9" s="356">
        <v>23320.485608350002</v>
      </c>
      <c r="C9" s="356">
        <v>24573.12941084</v>
      </c>
      <c r="D9" s="356">
        <v>28762.648108599999</v>
      </c>
      <c r="E9" s="356">
        <v>1616.18313874</v>
      </c>
      <c r="F9" s="356">
        <v>1239.7544183800001</v>
      </c>
      <c r="G9" s="355" t="s">
        <v>1892</v>
      </c>
    </row>
    <row r="10" spans="1:7" s="577" customFormat="1" ht="12">
      <c r="A10" s="357" t="s">
        <v>1893</v>
      </c>
      <c r="B10" s="358">
        <v>10202.83342194</v>
      </c>
      <c r="C10" s="359">
        <v>10448.030595050001</v>
      </c>
      <c r="D10" s="359">
        <v>11126.33779865</v>
      </c>
      <c r="E10" s="359">
        <v>706.77993495999999</v>
      </c>
      <c r="F10" s="359">
        <v>590.68350324000005</v>
      </c>
      <c r="G10" s="360" t="s">
        <v>1083</v>
      </c>
    </row>
    <row r="11" spans="1:7" s="577" customFormat="1" ht="12">
      <c r="A11" s="357" t="s">
        <v>1894</v>
      </c>
      <c r="B11" s="358">
        <v>6763.0376177199996</v>
      </c>
      <c r="C11" s="359">
        <v>7160.4390370700003</v>
      </c>
      <c r="D11" s="359">
        <v>7862.1002194499997</v>
      </c>
      <c r="E11" s="359">
        <v>423.54522401999998</v>
      </c>
      <c r="F11" s="359">
        <v>327.31326942999999</v>
      </c>
      <c r="G11" s="360" t="s">
        <v>988</v>
      </c>
    </row>
    <row r="12" spans="1:7" s="577" customFormat="1" ht="12">
      <c r="A12" s="357" t="s">
        <v>1895</v>
      </c>
      <c r="B12" s="358">
        <v>768.18969948999995</v>
      </c>
      <c r="C12" s="359">
        <v>711.26899033999996</v>
      </c>
      <c r="D12" s="359">
        <v>1431.30537671</v>
      </c>
      <c r="E12" s="359">
        <v>52.291909500000003</v>
      </c>
      <c r="F12" s="359">
        <v>1.7846356800000001</v>
      </c>
      <c r="G12" s="360" t="s">
        <v>966</v>
      </c>
    </row>
    <row r="13" spans="1:7" s="577" customFormat="1" ht="12">
      <c r="A13" s="361" t="s">
        <v>1896</v>
      </c>
      <c r="B13" s="356">
        <v>952.74352138999996</v>
      </c>
      <c r="C13" s="356">
        <v>939.46310254000002</v>
      </c>
      <c r="D13" s="356">
        <v>1366.5046247099999</v>
      </c>
      <c r="E13" s="356">
        <v>69.62940184</v>
      </c>
      <c r="F13" s="356">
        <v>86.055400989999995</v>
      </c>
      <c r="G13" s="361" t="s">
        <v>22</v>
      </c>
    </row>
    <row r="14" spans="1:7" s="577" customFormat="1" ht="22.5">
      <c r="A14" s="361" t="s">
        <v>1897</v>
      </c>
      <c r="B14" s="356">
        <v>1548.07578203</v>
      </c>
      <c r="C14" s="356">
        <v>1522.6833136299999</v>
      </c>
      <c r="D14" s="356">
        <v>1772.9044344399999</v>
      </c>
      <c r="E14" s="356">
        <v>0.45222859999999998</v>
      </c>
      <c r="F14" s="356">
        <v>62.935440999999997</v>
      </c>
      <c r="G14" s="361" t="s">
        <v>791</v>
      </c>
    </row>
    <row r="15" spans="1:7" s="577" customFormat="1" ht="12">
      <c r="A15" s="361" t="s">
        <v>585</v>
      </c>
      <c r="B15" s="356">
        <v>86160.683999999994</v>
      </c>
      <c r="C15" s="356">
        <v>96843.399609</v>
      </c>
      <c r="D15" s="356">
        <v>98212.886291999996</v>
      </c>
      <c r="E15" s="356">
        <v>4004.5520000000001</v>
      </c>
      <c r="F15" s="356">
        <v>6849.7263000000003</v>
      </c>
      <c r="G15" s="361" t="s">
        <v>1898</v>
      </c>
    </row>
    <row r="16" spans="1:7" s="577" customFormat="1" ht="12">
      <c r="A16" s="392" t="s">
        <v>165</v>
      </c>
      <c r="B16" s="391">
        <v>113001.06882013001</v>
      </c>
      <c r="C16" s="391">
        <v>124433.08872825</v>
      </c>
      <c r="D16" s="391">
        <v>129277.64482002</v>
      </c>
      <c r="E16" s="391">
        <v>4771.7092148700003</v>
      </c>
      <c r="F16" s="391">
        <v>7675.7269405799998</v>
      </c>
      <c r="G16" s="393" t="s">
        <v>770</v>
      </c>
    </row>
    <row r="17" spans="1:7" s="577" customFormat="1" ht="22.5">
      <c r="A17" s="362" t="s">
        <v>1899</v>
      </c>
      <c r="B17" s="363">
        <v>4809.1618463000004</v>
      </c>
      <c r="C17" s="359">
        <v>5151.3383720700003</v>
      </c>
      <c r="D17" s="359">
        <v>6795.9330319500004</v>
      </c>
      <c r="E17" s="359">
        <v>274.47132084999998</v>
      </c>
      <c r="F17" s="359">
        <v>314.24588924</v>
      </c>
      <c r="G17" s="360" t="s">
        <v>203</v>
      </c>
    </row>
    <row r="18" spans="1:7" s="577" customFormat="1" ht="12">
      <c r="A18" s="362" t="s">
        <v>136</v>
      </c>
      <c r="B18" s="363">
        <v>203.06200951</v>
      </c>
      <c r="C18" s="359">
        <v>161.88007888000001</v>
      </c>
      <c r="D18" s="359">
        <v>182.99168230000001</v>
      </c>
      <c r="E18" s="359">
        <v>3.7353645000000002</v>
      </c>
      <c r="F18" s="359">
        <v>5.2492392700000003</v>
      </c>
      <c r="G18" s="360" t="s">
        <v>69</v>
      </c>
    </row>
    <row r="19" spans="1:7" s="577" customFormat="1" ht="22.5">
      <c r="A19" s="362" t="s">
        <v>1900</v>
      </c>
      <c r="B19" s="363">
        <v>4451.5454853700003</v>
      </c>
      <c r="C19" s="359">
        <v>4496.1739296599999</v>
      </c>
      <c r="D19" s="359">
        <v>4527.48198073</v>
      </c>
      <c r="E19" s="359">
        <v>296.58692361999999</v>
      </c>
      <c r="F19" s="359">
        <v>266.11762082000001</v>
      </c>
      <c r="G19" s="360" t="s">
        <v>432</v>
      </c>
    </row>
    <row r="20" spans="1:7" s="577" customFormat="1" ht="12">
      <c r="A20" s="362" t="s">
        <v>66</v>
      </c>
      <c r="B20" s="363">
        <v>36371.867598669996</v>
      </c>
      <c r="C20" s="359">
        <v>37252.728128310002</v>
      </c>
      <c r="D20" s="359">
        <v>38987.009082069999</v>
      </c>
      <c r="E20" s="359">
        <v>2762.7222582099998</v>
      </c>
      <c r="F20" s="359">
        <v>3415.5337046200002</v>
      </c>
      <c r="G20" s="360" t="s">
        <v>67</v>
      </c>
    </row>
    <row r="21" spans="1:7" s="577" customFormat="1" ht="12">
      <c r="A21" s="362" t="s">
        <v>466</v>
      </c>
      <c r="B21" s="363">
        <v>22760.087307810001</v>
      </c>
      <c r="C21" s="359">
        <v>21870.77412704</v>
      </c>
      <c r="D21" s="359">
        <v>20932.332783049998</v>
      </c>
      <c r="E21" s="359">
        <v>523.91045228999997</v>
      </c>
      <c r="F21" s="359">
        <v>2696.59027079</v>
      </c>
      <c r="G21" s="360" t="s">
        <v>467</v>
      </c>
    </row>
    <row r="22" spans="1:7" s="577" customFormat="1" ht="22.5">
      <c r="A22" s="362" t="s">
        <v>1901</v>
      </c>
      <c r="B22" s="363">
        <v>5001.6533383699998</v>
      </c>
      <c r="C22" s="359">
        <v>5155.1593130600004</v>
      </c>
      <c r="D22" s="359">
        <v>5560.3328114899996</v>
      </c>
      <c r="E22" s="359">
        <v>195.16828717999999</v>
      </c>
      <c r="F22" s="359">
        <v>240.93783629999999</v>
      </c>
      <c r="G22" s="360" t="s">
        <v>46</v>
      </c>
    </row>
    <row r="23" spans="1:7" s="577" customFormat="1" ht="12">
      <c r="A23" s="362" t="s">
        <v>85</v>
      </c>
      <c r="B23" s="363">
        <v>12912.41759725</v>
      </c>
      <c r="C23" s="359">
        <v>13446.21802058</v>
      </c>
      <c r="D23" s="359">
        <v>13056.689618570001</v>
      </c>
      <c r="E23" s="359">
        <v>153.61638214000001</v>
      </c>
      <c r="F23" s="359">
        <v>67.248180989999994</v>
      </c>
      <c r="G23" s="360" t="s">
        <v>722</v>
      </c>
    </row>
    <row r="24" spans="1:7" s="577" customFormat="1" ht="22.5">
      <c r="A24" s="362" t="s">
        <v>634</v>
      </c>
      <c r="B24" s="363">
        <v>3931.9209937800001</v>
      </c>
      <c r="C24" s="359">
        <v>5512.0942243099998</v>
      </c>
      <c r="D24" s="359">
        <v>6565.9267510899999</v>
      </c>
      <c r="E24" s="359">
        <v>241.23995160999999</v>
      </c>
      <c r="F24" s="359">
        <v>373.86152978000001</v>
      </c>
      <c r="G24" s="360" t="s">
        <v>736</v>
      </c>
    </row>
    <row r="25" spans="1:7" s="577" customFormat="1" ht="22.5">
      <c r="A25" s="362" t="s">
        <v>1902</v>
      </c>
      <c r="B25" s="925" t="s">
        <v>804</v>
      </c>
      <c r="C25" s="364" t="s">
        <v>804</v>
      </c>
      <c r="D25" s="359">
        <v>374.17695398000001</v>
      </c>
      <c r="E25" s="364" t="s">
        <v>804</v>
      </c>
      <c r="F25" s="364" t="s">
        <v>804</v>
      </c>
      <c r="G25" s="360" t="s">
        <v>539</v>
      </c>
    </row>
    <row r="26" spans="1:7" s="577" customFormat="1" ht="56.25">
      <c r="A26" s="362" t="s">
        <v>1098</v>
      </c>
      <c r="B26" s="363">
        <v>13136.48810456</v>
      </c>
      <c r="C26" s="359">
        <v>21483.50412903</v>
      </c>
      <c r="D26" s="359">
        <v>20941.69798035</v>
      </c>
      <c r="E26" s="359">
        <v>210.85184292</v>
      </c>
      <c r="F26" s="359">
        <v>173.79804249</v>
      </c>
      <c r="G26" s="360" t="s">
        <v>1903</v>
      </c>
    </row>
    <row r="27" spans="1:7" s="577" customFormat="1" ht="22.5">
      <c r="A27" s="362" t="s">
        <v>1904</v>
      </c>
      <c r="B27" s="363">
        <v>306.59159395</v>
      </c>
      <c r="C27" s="359">
        <v>245.29820379</v>
      </c>
      <c r="D27" s="359">
        <v>287.03113539999998</v>
      </c>
      <c r="E27" s="359">
        <v>12.9834417</v>
      </c>
      <c r="F27" s="359">
        <v>15.81239383</v>
      </c>
      <c r="G27" s="360" t="s">
        <v>1905</v>
      </c>
    </row>
    <row r="28" spans="1:7" s="577" customFormat="1" ht="12">
      <c r="A28" s="362" t="s">
        <v>336</v>
      </c>
      <c r="B28" s="363">
        <v>5429.4326019399996</v>
      </c>
      <c r="C28" s="359">
        <v>6267.1564485099998</v>
      </c>
      <c r="D28" s="359">
        <v>5861.2679709200002</v>
      </c>
      <c r="E28" s="359">
        <v>89.241090240000005</v>
      </c>
      <c r="F28" s="359">
        <v>98.214991249999997</v>
      </c>
      <c r="G28" s="360" t="s">
        <v>1906</v>
      </c>
    </row>
    <row r="29" spans="1:7" s="577" customFormat="1" ht="12">
      <c r="A29" s="362" t="s">
        <v>921</v>
      </c>
      <c r="B29" s="363">
        <v>2558.0171305499998</v>
      </c>
      <c r="C29" s="359">
        <v>3123.2208158600001</v>
      </c>
      <c r="D29" s="359">
        <v>4774.2450294</v>
      </c>
      <c r="E29" s="359">
        <v>7.1818996100000003</v>
      </c>
      <c r="F29" s="359">
        <v>8.1172412000000005</v>
      </c>
      <c r="G29" s="360" t="s">
        <v>1907</v>
      </c>
    </row>
    <row r="30" spans="1:7" s="577" customFormat="1" ht="12">
      <c r="A30" s="362" t="s">
        <v>1908</v>
      </c>
      <c r="B30" s="363">
        <v>0.87704406999999995</v>
      </c>
      <c r="C30" s="359">
        <v>1.04226515</v>
      </c>
      <c r="D30" s="359">
        <v>1.2276547200000001</v>
      </c>
      <c r="E30" s="364" t="s">
        <v>804</v>
      </c>
      <c r="F30" s="364" t="s">
        <v>804</v>
      </c>
      <c r="G30" s="360" t="s">
        <v>1909</v>
      </c>
    </row>
    <row r="31" spans="1:7" s="577" customFormat="1" ht="12">
      <c r="A31" s="362" t="s">
        <v>830</v>
      </c>
      <c r="B31" s="363">
        <v>1127.9461679999999</v>
      </c>
      <c r="C31" s="359">
        <v>266.50067200000001</v>
      </c>
      <c r="D31" s="359">
        <v>429.30035400000003</v>
      </c>
      <c r="E31" s="364" t="s">
        <v>804</v>
      </c>
      <c r="F31" s="364" t="s">
        <v>804</v>
      </c>
      <c r="G31" s="360" t="s">
        <v>1910</v>
      </c>
    </row>
    <row r="32" spans="1:7" s="577" customFormat="1" ht="12">
      <c r="A32" s="392" t="s">
        <v>1092</v>
      </c>
      <c r="B32" s="391">
        <v>1102.084425</v>
      </c>
      <c r="C32" s="391">
        <v>1265.843351</v>
      </c>
      <c r="D32" s="391">
        <v>2742.9970969999999</v>
      </c>
      <c r="E32" s="391">
        <v>-8.937265</v>
      </c>
      <c r="F32" s="391">
        <v>-14.582077999999999</v>
      </c>
      <c r="G32" s="393" t="s">
        <v>904</v>
      </c>
    </row>
    <row r="33" spans="1:7" s="577" customFormat="1" ht="12">
      <c r="A33" s="361" t="s">
        <v>1911</v>
      </c>
      <c r="B33" s="356">
        <v>1171.728175</v>
      </c>
      <c r="C33" s="356">
        <v>1386.233962</v>
      </c>
      <c r="D33" s="356">
        <v>2862.3093840000001</v>
      </c>
      <c r="E33" s="356">
        <v>0</v>
      </c>
      <c r="F33" s="356">
        <v>0</v>
      </c>
      <c r="G33" s="361" t="s">
        <v>1912</v>
      </c>
    </row>
    <row r="34" spans="1:7" s="577" customFormat="1" ht="12">
      <c r="A34" s="361" t="s">
        <v>1913</v>
      </c>
      <c r="B34" s="356">
        <v>69.643749999999997</v>
      </c>
      <c r="C34" s="356">
        <v>120.39061100000001</v>
      </c>
      <c r="D34" s="356">
        <v>119.312287</v>
      </c>
      <c r="E34" s="356">
        <v>8.937265</v>
      </c>
      <c r="F34" s="356">
        <v>14.582077999999999</v>
      </c>
      <c r="G34" s="361" t="s">
        <v>1914</v>
      </c>
    </row>
    <row r="35" spans="1:7" s="577" customFormat="1" ht="31.5">
      <c r="A35" s="392" t="s">
        <v>1130</v>
      </c>
      <c r="B35" s="391">
        <v>69.331154999999995</v>
      </c>
      <c r="C35" s="391">
        <v>761.24737600000003</v>
      </c>
      <c r="D35" s="391">
        <v>164.179179</v>
      </c>
      <c r="E35" s="391">
        <v>0</v>
      </c>
      <c r="F35" s="391">
        <v>0</v>
      </c>
      <c r="G35" s="393" t="s">
        <v>1090</v>
      </c>
    </row>
    <row r="36" spans="1:7" s="577" customFormat="1" ht="12">
      <c r="A36" s="361" t="s">
        <v>1917</v>
      </c>
      <c r="B36" s="356">
        <v>72.525435999999999</v>
      </c>
      <c r="C36" s="356">
        <v>796.58601199999998</v>
      </c>
      <c r="D36" s="356">
        <v>164.214</v>
      </c>
      <c r="E36" s="356">
        <v>0</v>
      </c>
      <c r="F36" s="356">
        <v>0</v>
      </c>
      <c r="G36" s="361" t="s">
        <v>1918</v>
      </c>
    </row>
    <row r="37" spans="1:7" s="577" customFormat="1" ht="22.5">
      <c r="A37" s="361" t="s">
        <v>1915</v>
      </c>
      <c r="B37" s="356">
        <v>3.1942810000000001</v>
      </c>
      <c r="C37" s="356">
        <v>35.338636000000001</v>
      </c>
      <c r="D37" s="356">
        <v>3.4820999999999998E-2</v>
      </c>
      <c r="E37" s="356">
        <v>0</v>
      </c>
      <c r="F37" s="356">
        <v>0</v>
      </c>
      <c r="G37" s="361" t="s">
        <v>1916</v>
      </c>
    </row>
    <row r="38" spans="1:7" s="577" customFormat="1" ht="21">
      <c r="A38" s="392" t="s">
        <v>1257</v>
      </c>
      <c r="B38" s="391">
        <v>-2190.4954883599999</v>
      </c>
      <c r="C38" s="391">
        <v>-2581.5040192400002</v>
      </c>
      <c r="D38" s="391">
        <v>-2069.87763627</v>
      </c>
      <c r="E38" s="391">
        <v>928.04481930999998</v>
      </c>
      <c r="F38" s="391">
        <v>577.32669779000003</v>
      </c>
      <c r="G38" s="393" t="s">
        <v>1093</v>
      </c>
    </row>
    <row r="39" spans="1:7" s="577" customFormat="1" ht="31.5">
      <c r="A39" s="392" t="s">
        <v>906</v>
      </c>
      <c r="B39" s="391">
        <v>2190.4954883599999</v>
      </c>
      <c r="C39" s="391">
        <v>2581.5040192400002</v>
      </c>
      <c r="D39" s="391">
        <v>2069.87763627</v>
      </c>
      <c r="E39" s="391">
        <v>-928.04481930999998</v>
      </c>
      <c r="F39" s="391">
        <v>-577.32669779000003</v>
      </c>
      <c r="G39" s="393" t="s">
        <v>3082</v>
      </c>
    </row>
    <row r="40" spans="1:7" s="577" customFormat="1" ht="12">
      <c r="A40" s="365" t="s">
        <v>768</v>
      </c>
      <c r="B40" s="366">
        <v>2190.4954883599999</v>
      </c>
      <c r="C40" s="366">
        <v>2581.5040192400002</v>
      </c>
      <c r="D40" s="366">
        <v>2069.87763627</v>
      </c>
      <c r="E40" s="366">
        <v>-928.04481930999998</v>
      </c>
      <c r="F40" s="366">
        <v>-577.32669779000003</v>
      </c>
      <c r="G40" s="367" t="s">
        <v>1919</v>
      </c>
    </row>
    <row r="41" spans="1:7" s="577" customFormat="1" ht="12">
      <c r="A41" s="357" t="s">
        <v>1920</v>
      </c>
      <c r="B41" s="359">
        <v>2509.26032936</v>
      </c>
      <c r="C41" s="359">
        <v>3168.11402924</v>
      </c>
      <c r="D41" s="359">
        <v>3282.2876462700001</v>
      </c>
      <c r="E41" s="359">
        <v>-928.04481930999998</v>
      </c>
      <c r="F41" s="359">
        <v>-577.32669779000003</v>
      </c>
      <c r="G41" s="368" t="s">
        <v>1921</v>
      </c>
    </row>
    <row r="42" spans="1:7" s="577" customFormat="1" ht="12">
      <c r="A42" s="357" t="s">
        <v>1922</v>
      </c>
      <c r="B42" s="359">
        <v>318.76484099999999</v>
      </c>
      <c r="C42" s="359">
        <v>586.61000999999999</v>
      </c>
      <c r="D42" s="359">
        <v>1212.4100100000001</v>
      </c>
      <c r="E42" s="364" t="s">
        <v>804</v>
      </c>
      <c r="F42" s="364" t="s">
        <v>804</v>
      </c>
      <c r="G42" s="360" t="s">
        <v>1923</v>
      </c>
    </row>
    <row r="43" spans="1:7" s="577" customFormat="1" ht="12">
      <c r="A43" s="365" t="s">
        <v>354</v>
      </c>
      <c r="B43" s="369" t="s">
        <v>804</v>
      </c>
      <c r="C43" s="369" t="s">
        <v>804</v>
      </c>
      <c r="D43" s="369" t="s">
        <v>804</v>
      </c>
      <c r="E43" s="369" t="s">
        <v>804</v>
      </c>
      <c r="F43" s="369" t="s">
        <v>804</v>
      </c>
      <c r="G43" s="367" t="s">
        <v>1924</v>
      </c>
    </row>
    <row r="44" spans="1:7" s="577" customFormat="1" ht="12">
      <c r="A44" s="357" t="s">
        <v>1920</v>
      </c>
      <c r="B44" s="364" t="s">
        <v>804</v>
      </c>
      <c r="C44" s="364" t="s">
        <v>804</v>
      </c>
      <c r="D44" s="364" t="s">
        <v>804</v>
      </c>
      <c r="E44" s="364" t="s">
        <v>804</v>
      </c>
      <c r="F44" s="364" t="s">
        <v>804</v>
      </c>
      <c r="G44" s="360" t="s">
        <v>1921</v>
      </c>
    </row>
    <row r="45" spans="1:7" s="577" customFormat="1" ht="12">
      <c r="A45" s="370" t="s">
        <v>1922</v>
      </c>
      <c r="B45" s="371" t="s">
        <v>804</v>
      </c>
      <c r="C45" s="372" t="s">
        <v>804</v>
      </c>
      <c r="D45" s="372" t="s">
        <v>804</v>
      </c>
      <c r="E45" s="372" t="s">
        <v>804</v>
      </c>
      <c r="F45" s="372" t="s">
        <v>804</v>
      </c>
      <c r="G45" s="373" t="s">
        <v>1923</v>
      </c>
    </row>
    <row r="46" spans="1:7" s="577" customFormat="1" ht="28.7" customHeight="1"/>
  </sheetData>
  <mergeCells count="14">
    <mergeCell ref="A1:D1"/>
    <mergeCell ref="E1:G1"/>
    <mergeCell ref="A2:D2"/>
    <mergeCell ref="E2:G2"/>
    <mergeCell ref="A3:D3"/>
    <mergeCell ref="E3:G3"/>
    <mergeCell ref="A4:D4"/>
    <mergeCell ref="E4:G4"/>
    <mergeCell ref="A5:A6"/>
    <mergeCell ref="B5:B6"/>
    <mergeCell ref="C5:C6"/>
    <mergeCell ref="D5:E5"/>
    <mergeCell ref="F5:F6"/>
    <mergeCell ref="G5:G6"/>
  </mergeCells>
  <phoneticPr fontId="5" type="noConversion"/>
  <pageMargins left="0.42" right="0.18" top="0.36" bottom="0.34" header="0.5" footer="0.35"/>
  <pageSetup paperSize="9" scale="74" orientation="portrait"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7">
    <tabColor rgb="FF00B0F0"/>
  </sheetPr>
  <dimension ref="A1:G46"/>
  <sheetViews>
    <sheetView view="pageBreakPreview" zoomScaleNormal="80" zoomScaleSheetLayoutView="100" workbookViewId="0">
      <pane xSplit="1" ySplit="8" topLeftCell="B9" activePane="bottomRight" state="frozen"/>
      <selection activeCell="E33" sqref="E33:E42"/>
      <selection pane="topRight" activeCell="E33" sqref="E33:E42"/>
      <selection pane="bottomLeft" activeCell="E33" sqref="E33:E42"/>
      <selection pane="bottomRight" activeCell="G13" sqref="G13"/>
    </sheetView>
  </sheetViews>
  <sheetFormatPr defaultRowHeight="12.75"/>
  <cols>
    <col min="1" max="1" width="29.7109375" style="574" customWidth="1"/>
    <col min="2" max="3" width="11.7109375" style="574" customWidth="1"/>
    <col min="4" max="4" width="9.28515625" style="574" customWidth="1"/>
    <col min="5" max="5" width="14" style="574" customWidth="1"/>
    <col min="6" max="6" width="11.7109375" style="574" customWidth="1"/>
    <col min="7" max="7" width="31.5703125" style="574" customWidth="1"/>
    <col min="8" max="8" width="4.7109375" style="574" customWidth="1"/>
    <col min="9" max="16384" width="9.140625" style="574"/>
  </cols>
  <sheetData>
    <row r="1" spans="1:7" s="577" customFormat="1" ht="19.149999999999999" customHeight="1">
      <c r="A1" s="984" t="s">
        <v>1961</v>
      </c>
      <c r="B1" s="984"/>
      <c r="C1" s="984"/>
      <c r="D1" s="984"/>
      <c r="E1" s="985" t="s">
        <v>1962</v>
      </c>
      <c r="F1" s="985"/>
      <c r="G1" s="985"/>
    </row>
    <row r="2" spans="1:7" s="577" customFormat="1" ht="19.149999999999999" customHeight="1">
      <c r="A2" s="986" t="s">
        <v>1963</v>
      </c>
      <c r="B2" s="986"/>
      <c r="C2" s="986"/>
      <c r="D2" s="986"/>
      <c r="E2" s="987" t="s">
        <v>1886</v>
      </c>
      <c r="F2" s="987"/>
      <c r="G2" s="987"/>
    </row>
    <row r="3" spans="1:7" s="577" customFormat="1" ht="19.149999999999999" customHeight="1">
      <c r="A3" s="986" t="s">
        <v>1887</v>
      </c>
      <c r="B3" s="986"/>
      <c r="C3" s="986"/>
      <c r="D3" s="986"/>
      <c r="E3" s="987" t="s">
        <v>1964</v>
      </c>
      <c r="F3" s="987"/>
      <c r="G3" s="987"/>
    </row>
    <row r="4" spans="1:7" s="577" customFormat="1" ht="14.45" customHeight="1">
      <c r="A4" s="982" t="s">
        <v>194</v>
      </c>
      <c r="B4" s="982"/>
      <c r="C4" s="982"/>
      <c r="D4" s="982"/>
      <c r="E4" s="983" t="s">
        <v>855</v>
      </c>
      <c r="F4" s="983"/>
      <c r="G4" s="983"/>
    </row>
    <row r="5" spans="1:7" s="577" customFormat="1" ht="19.149999999999999" customHeight="1">
      <c r="A5" s="976" t="s">
        <v>624</v>
      </c>
      <c r="B5" s="977" t="s">
        <v>1889</v>
      </c>
      <c r="C5" s="977" t="s">
        <v>1890</v>
      </c>
      <c r="D5" s="976" t="s">
        <v>2743</v>
      </c>
      <c r="E5" s="976"/>
      <c r="F5" s="977" t="s">
        <v>2742</v>
      </c>
      <c r="G5" s="977" t="s">
        <v>65</v>
      </c>
    </row>
    <row r="6" spans="1:7" s="577" customFormat="1" ht="48" customHeight="1">
      <c r="A6" s="976"/>
      <c r="B6" s="977"/>
      <c r="C6" s="977"/>
      <c r="D6" s="836" t="s">
        <v>880</v>
      </c>
      <c r="E6" s="836" t="s">
        <v>2741</v>
      </c>
      <c r="F6" s="977"/>
      <c r="G6" s="977"/>
    </row>
    <row r="7" spans="1:7" s="577" customFormat="1" ht="20.25" customHeight="1">
      <c r="A7" s="835" t="s">
        <v>844</v>
      </c>
      <c r="B7" s="835" t="s">
        <v>285</v>
      </c>
      <c r="C7" s="835" t="s">
        <v>433</v>
      </c>
      <c r="D7" s="835" t="s">
        <v>761</v>
      </c>
      <c r="E7" s="835" t="s">
        <v>1278</v>
      </c>
      <c r="F7" s="835" t="s">
        <v>799</v>
      </c>
      <c r="G7" s="835" t="s">
        <v>1279</v>
      </c>
    </row>
    <row r="8" spans="1:7" s="577" customFormat="1" ht="19.149999999999999" customHeight="1">
      <c r="A8" s="392" t="s">
        <v>663</v>
      </c>
      <c r="B8" s="391">
        <v>398115.80603311001</v>
      </c>
      <c r="C8" s="391">
        <v>462257.30683228001</v>
      </c>
      <c r="D8" s="391">
        <v>468957.43002122</v>
      </c>
      <c r="E8" s="391">
        <v>22260.24625407</v>
      </c>
      <c r="F8" s="391">
        <v>36541.12083064</v>
      </c>
      <c r="G8" s="393" t="s">
        <v>664</v>
      </c>
    </row>
    <row r="9" spans="1:7" s="577" customFormat="1" ht="22.5">
      <c r="A9" s="355" t="s">
        <v>1891</v>
      </c>
      <c r="B9" s="356">
        <v>66605.504729330001</v>
      </c>
      <c r="C9" s="356">
        <v>72843.922829379997</v>
      </c>
      <c r="D9" s="356">
        <v>91052.460354490002</v>
      </c>
      <c r="E9" s="356">
        <v>5925.0408707300003</v>
      </c>
      <c r="F9" s="356">
        <v>7665.3318394500002</v>
      </c>
      <c r="G9" s="355" t="s">
        <v>1892</v>
      </c>
    </row>
    <row r="10" spans="1:7" s="577" customFormat="1" ht="12">
      <c r="A10" s="357" t="s">
        <v>1893</v>
      </c>
      <c r="B10" s="358">
        <v>24129.90269549</v>
      </c>
      <c r="C10" s="359">
        <v>26477.101965139998</v>
      </c>
      <c r="D10" s="359">
        <v>32437.990674050001</v>
      </c>
      <c r="E10" s="359">
        <v>1982.6960935300001</v>
      </c>
      <c r="F10" s="359">
        <v>2780.8633737999999</v>
      </c>
      <c r="G10" s="360" t="s">
        <v>1083</v>
      </c>
    </row>
    <row r="11" spans="1:7" s="577" customFormat="1" ht="12">
      <c r="A11" s="357" t="s">
        <v>1894</v>
      </c>
      <c r="B11" s="358">
        <v>19103.632501920001</v>
      </c>
      <c r="C11" s="359">
        <v>20968.430988460001</v>
      </c>
      <c r="D11" s="359">
        <v>22283.454517850001</v>
      </c>
      <c r="E11" s="359">
        <v>1487.9841869300001</v>
      </c>
      <c r="F11" s="359">
        <v>1652.37379523</v>
      </c>
      <c r="G11" s="360" t="s">
        <v>988</v>
      </c>
    </row>
    <row r="12" spans="1:7" s="577" customFormat="1" ht="12">
      <c r="A12" s="357" t="s">
        <v>1895</v>
      </c>
      <c r="B12" s="358">
        <v>7136.0247068999997</v>
      </c>
      <c r="C12" s="359">
        <v>7625.0167255799997</v>
      </c>
      <c r="D12" s="359">
        <v>7022.0408257099998</v>
      </c>
      <c r="E12" s="359">
        <v>400.41568792999999</v>
      </c>
      <c r="F12" s="359">
        <v>1241.87312819</v>
      </c>
      <c r="G12" s="360" t="s">
        <v>966</v>
      </c>
    </row>
    <row r="13" spans="1:7" s="577" customFormat="1" ht="12">
      <c r="A13" s="361" t="s">
        <v>1896</v>
      </c>
      <c r="B13" s="356">
        <v>2620.9814639199999</v>
      </c>
      <c r="C13" s="356">
        <v>3617.6198526899998</v>
      </c>
      <c r="D13" s="356">
        <v>7331.66280302</v>
      </c>
      <c r="E13" s="356">
        <v>246.68250252000001</v>
      </c>
      <c r="F13" s="356">
        <v>262.88001724999998</v>
      </c>
      <c r="G13" s="361" t="s">
        <v>22</v>
      </c>
    </row>
    <row r="14" spans="1:7" s="577" customFormat="1" ht="22.5">
      <c r="A14" s="361" t="s">
        <v>1897</v>
      </c>
      <c r="B14" s="356">
        <v>2759.8318398599999</v>
      </c>
      <c r="C14" s="356">
        <v>2312.7061792099998</v>
      </c>
      <c r="D14" s="356">
        <v>2775.2447637099999</v>
      </c>
      <c r="E14" s="356">
        <v>149.86588082</v>
      </c>
      <c r="F14" s="356">
        <v>95.237973940000003</v>
      </c>
      <c r="G14" s="361" t="s">
        <v>791</v>
      </c>
    </row>
    <row r="15" spans="1:7" s="577" customFormat="1" ht="12">
      <c r="A15" s="361" t="s">
        <v>585</v>
      </c>
      <c r="B15" s="356">
        <v>326129.48800000001</v>
      </c>
      <c r="C15" s="356">
        <v>383483.05797099997</v>
      </c>
      <c r="D15" s="356">
        <v>367798.06209999998</v>
      </c>
      <c r="E15" s="356">
        <v>15938.656999999999</v>
      </c>
      <c r="F15" s="356">
        <v>28517.670999999998</v>
      </c>
      <c r="G15" s="361" t="s">
        <v>1898</v>
      </c>
    </row>
    <row r="16" spans="1:7" s="577" customFormat="1" ht="12">
      <c r="A16" s="392" t="s">
        <v>165</v>
      </c>
      <c r="B16" s="391">
        <v>396865.40763342998</v>
      </c>
      <c r="C16" s="391">
        <v>458500.39269139001</v>
      </c>
      <c r="D16" s="391">
        <v>454600.55282817001</v>
      </c>
      <c r="E16" s="391">
        <v>13922.82162019</v>
      </c>
      <c r="F16" s="391">
        <v>18945.22848066</v>
      </c>
      <c r="G16" s="393" t="s">
        <v>770</v>
      </c>
    </row>
    <row r="17" spans="1:7" s="577" customFormat="1" ht="22.5">
      <c r="A17" s="362" t="s">
        <v>1899</v>
      </c>
      <c r="B17" s="363">
        <v>7641.8282617300001</v>
      </c>
      <c r="C17" s="359">
        <v>11873.66294923</v>
      </c>
      <c r="D17" s="359">
        <v>11982.431452860001</v>
      </c>
      <c r="E17" s="359">
        <v>531.18820182000002</v>
      </c>
      <c r="F17" s="359">
        <v>613.29176241000005</v>
      </c>
      <c r="G17" s="360" t="s">
        <v>203</v>
      </c>
    </row>
    <row r="18" spans="1:7" s="577" customFormat="1" ht="12">
      <c r="A18" s="362" t="s">
        <v>136</v>
      </c>
      <c r="B18" s="363">
        <v>1844.8604203699999</v>
      </c>
      <c r="C18" s="359">
        <v>1432.6978622700001</v>
      </c>
      <c r="D18" s="359">
        <v>1080.74241665</v>
      </c>
      <c r="E18" s="359">
        <v>29.942529</v>
      </c>
      <c r="F18" s="359">
        <v>22.902826999999998</v>
      </c>
      <c r="G18" s="360" t="s">
        <v>69</v>
      </c>
    </row>
    <row r="19" spans="1:7" s="577" customFormat="1" ht="33.75">
      <c r="A19" s="362" t="s">
        <v>1900</v>
      </c>
      <c r="B19" s="363">
        <v>10314.69911005</v>
      </c>
      <c r="C19" s="359">
        <v>10551.248076530001</v>
      </c>
      <c r="D19" s="359">
        <v>12050.16542666</v>
      </c>
      <c r="E19" s="359">
        <v>637.43571593000001</v>
      </c>
      <c r="F19" s="359">
        <v>584.76667199999997</v>
      </c>
      <c r="G19" s="360" t="s">
        <v>432</v>
      </c>
    </row>
    <row r="20" spans="1:7" s="577" customFormat="1" ht="12">
      <c r="A20" s="362" t="s">
        <v>66</v>
      </c>
      <c r="B20" s="363">
        <v>156681.18787286</v>
      </c>
      <c r="C20" s="359">
        <v>183311.90177338</v>
      </c>
      <c r="D20" s="359">
        <v>190164.26680380001</v>
      </c>
      <c r="E20" s="359">
        <v>7941.9407397000004</v>
      </c>
      <c r="F20" s="359">
        <v>11532.655872920001</v>
      </c>
      <c r="G20" s="360" t="s">
        <v>67</v>
      </c>
    </row>
    <row r="21" spans="1:7" s="577" customFormat="1" ht="12">
      <c r="A21" s="362" t="s">
        <v>466</v>
      </c>
      <c r="B21" s="363">
        <v>74291.648207699996</v>
      </c>
      <c r="C21" s="359">
        <v>79552.379449190004</v>
      </c>
      <c r="D21" s="359">
        <v>74989.454352820001</v>
      </c>
      <c r="E21" s="359">
        <v>2733.73838467</v>
      </c>
      <c r="F21" s="359">
        <v>2920.1667203400002</v>
      </c>
      <c r="G21" s="360" t="s">
        <v>467</v>
      </c>
    </row>
    <row r="22" spans="1:7" s="577" customFormat="1" ht="22.5">
      <c r="A22" s="362" t="s">
        <v>1901</v>
      </c>
      <c r="B22" s="363">
        <v>13249.901459410001</v>
      </c>
      <c r="C22" s="359">
        <v>14567.80423096</v>
      </c>
      <c r="D22" s="359">
        <v>16510.589935839998</v>
      </c>
      <c r="E22" s="359">
        <v>492.55976691000001</v>
      </c>
      <c r="F22" s="359">
        <v>501.43926753</v>
      </c>
      <c r="G22" s="360" t="s">
        <v>46</v>
      </c>
    </row>
    <row r="23" spans="1:7" s="577" customFormat="1" ht="22.5">
      <c r="A23" s="362" t="s">
        <v>85</v>
      </c>
      <c r="B23" s="363">
        <v>49738.111697369997</v>
      </c>
      <c r="C23" s="359">
        <v>53692.279389279996</v>
      </c>
      <c r="D23" s="359">
        <v>41489.007704459997</v>
      </c>
      <c r="E23" s="359">
        <v>265.59542426000002</v>
      </c>
      <c r="F23" s="359">
        <v>532.62532468999996</v>
      </c>
      <c r="G23" s="360" t="s">
        <v>722</v>
      </c>
    </row>
    <row r="24" spans="1:7" s="577" customFormat="1" ht="22.5">
      <c r="A24" s="362" t="s">
        <v>634</v>
      </c>
      <c r="B24" s="363">
        <v>20420.911269079999</v>
      </c>
      <c r="C24" s="359">
        <v>24609.969774559999</v>
      </c>
      <c r="D24" s="359">
        <v>23852.6506223</v>
      </c>
      <c r="E24" s="359">
        <v>1114.0530243200001</v>
      </c>
      <c r="F24" s="359">
        <v>1836.5028511800001</v>
      </c>
      <c r="G24" s="360" t="s">
        <v>736</v>
      </c>
    </row>
    <row r="25" spans="1:7" s="577" customFormat="1" ht="22.5">
      <c r="A25" s="362" t="s">
        <v>1902</v>
      </c>
      <c r="B25" s="363">
        <v>9505.7928901800005</v>
      </c>
      <c r="C25" s="359">
        <v>11884.22876</v>
      </c>
      <c r="D25" s="359">
        <v>15059.32380991</v>
      </c>
      <c r="E25" s="359">
        <v>10.212332999999999</v>
      </c>
      <c r="F25" s="359">
        <v>99.251000000000005</v>
      </c>
      <c r="G25" s="360" t="s">
        <v>539</v>
      </c>
    </row>
    <row r="26" spans="1:7" s="577" customFormat="1" ht="56.25">
      <c r="A26" s="362" t="s">
        <v>1098</v>
      </c>
      <c r="B26" s="363">
        <v>22047.452979549998</v>
      </c>
      <c r="C26" s="359">
        <v>31950.341898229999</v>
      </c>
      <c r="D26" s="359">
        <v>33107.897504020002</v>
      </c>
      <c r="E26" s="359">
        <v>101.27701512</v>
      </c>
      <c r="F26" s="359">
        <v>187.04041882999999</v>
      </c>
      <c r="G26" s="360" t="s">
        <v>1903</v>
      </c>
    </row>
    <row r="27" spans="1:7" s="577" customFormat="1" ht="33.75">
      <c r="A27" s="362" t="s">
        <v>1904</v>
      </c>
      <c r="B27" s="363">
        <v>1307.03663833</v>
      </c>
      <c r="C27" s="359">
        <v>1476.9959631300001</v>
      </c>
      <c r="D27" s="359">
        <v>1159.6356093300001</v>
      </c>
      <c r="E27" s="359">
        <v>35.471480939999999</v>
      </c>
      <c r="F27" s="359">
        <v>43.35347582</v>
      </c>
      <c r="G27" s="360" t="s">
        <v>1905</v>
      </c>
    </row>
    <row r="28" spans="1:7" s="577" customFormat="1" ht="12">
      <c r="A28" s="362" t="s">
        <v>336</v>
      </c>
      <c r="B28" s="363">
        <v>16192.03014142</v>
      </c>
      <c r="C28" s="359">
        <v>18999.610154729999</v>
      </c>
      <c r="D28" s="359">
        <v>18820.400631780001</v>
      </c>
      <c r="E28" s="359">
        <v>15.851361000000001</v>
      </c>
      <c r="F28" s="359">
        <v>51.134969949999999</v>
      </c>
      <c r="G28" s="360" t="s">
        <v>1906</v>
      </c>
    </row>
    <row r="29" spans="1:7" s="577" customFormat="1" ht="12">
      <c r="A29" s="362" t="s">
        <v>921</v>
      </c>
      <c r="B29" s="363">
        <v>10976.05701538</v>
      </c>
      <c r="C29" s="359">
        <v>11894.1974309</v>
      </c>
      <c r="D29" s="359">
        <v>13344.87086374</v>
      </c>
      <c r="E29" s="359">
        <v>13.55564352</v>
      </c>
      <c r="F29" s="359">
        <v>14.744317990000001</v>
      </c>
      <c r="G29" s="360" t="s">
        <v>1907</v>
      </c>
    </row>
    <row r="30" spans="1:7" s="577" customFormat="1" ht="12">
      <c r="A30" s="362" t="s">
        <v>1908</v>
      </c>
      <c r="B30" s="363">
        <v>90.993070000000003</v>
      </c>
      <c r="C30" s="359">
        <v>83.358079000000004</v>
      </c>
      <c r="D30" s="359">
        <v>103.07899399999999</v>
      </c>
      <c r="E30" s="364" t="s">
        <v>804</v>
      </c>
      <c r="F30" s="364" t="s">
        <v>804</v>
      </c>
      <c r="G30" s="360" t="s">
        <v>1909</v>
      </c>
    </row>
    <row r="31" spans="1:7" s="577" customFormat="1" ht="12">
      <c r="A31" s="362" t="s">
        <v>830</v>
      </c>
      <c r="B31" s="363">
        <v>2562.8966</v>
      </c>
      <c r="C31" s="359">
        <v>2619.7168999999999</v>
      </c>
      <c r="D31" s="359">
        <v>886.0367</v>
      </c>
      <c r="E31" s="364" t="s">
        <v>804</v>
      </c>
      <c r="F31" s="359">
        <v>5.3529999999999998</v>
      </c>
      <c r="G31" s="360" t="s">
        <v>1910</v>
      </c>
    </row>
    <row r="32" spans="1:7" s="577" customFormat="1" ht="21">
      <c r="A32" s="392" t="s">
        <v>1092</v>
      </c>
      <c r="B32" s="391">
        <v>3453.5702689999998</v>
      </c>
      <c r="C32" s="391">
        <v>4040.7873847999999</v>
      </c>
      <c r="D32" s="391">
        <v>4129.8304458399998</v>
      </c>
      <c r="E32" s="391">
        <v>-14.98467765</v>
      </c>
      <c r="F32" s="391">
        <v>-19.793413900000001</v>
      </c>
      <c r="G32" s="393" t="s">
        <v>904</v>
      </c>
    </row>
    <row r="33" spans="1:7" s="577" customFormat="1" ht="12">
      <c r="A33" s="361" t="s">
        <v>1911</v>
      </c>
      <c r="B33" s="356">
        <v>3534.24386</v>
      </c>
      <c r="C33" s="356">
        <v>4217.5112719999997</v>
      </c>
      <c r="D33" s="356">
        <v>4383.7297399999998</v>
      </c>
      <c r="E33" s="356">
        <v>0</v>
      </c>
      <c r="F33" s="356">
        <v>0</v>
      </c>
      <c r="G33" s="361" t="s">
        <v>1912</v>
      </c>
    </row>
    <row r="34" spans="1:7" s="577" customFormat="1" ht="12">
      <c r="A34" s="361" t="s">
        <v>1913</v>
      </c>
      <c r="B34" s="356">
        <v>80.673591000000002</v>
      </c>
      <c r="C34" s="356">
        <v>176.72388720000001</v>
      </c>
      <c r="D34" s="356">
        <v>253.89929416000001</v>
      </c>
      <c r="E34" s="356">
        <v>14.98467765</v>
      </c>
      <c r="F34" s="356">
        <v>19.793413900000001</v>
      </c>
      <c r="G34" s="361" t="s">
        <v>1914</v>
      </c>
    </row>
    <row r="35" spans="1:7" s="577" customFormat="1" ht="31.5">
      <c r="A35" s="392" t="s">
        <v>1130</v>
      </c>
      <c r="B35" s="391">
        <v>1092.462076</v>
      </c>
      <c r="C35" s="391">
        <v>3805.0065909999998</v>
      </c>
      <c r="D35" s="391">
        <v>7905.8851109999996</v>
      </c>
      <c r="E35" s="391">
        <v>0</v>
      </c>
      <c r="F35" s="391"/>
      <c r="G35" s="393" t="s">
        <v>1090</v>
      </c>
    </row>
    <row r="36" spans="1:7" s="577" customFormat="1" ht="12">
      <c r="A36" s="361" t="s">
        <v>1917</v>
      </c>
      <c r="B36" s="356">
        <v>1095.20119</v>
      </c>
      <c r="C36" s="356">
        <v>3874.7525000000001</v>
      </c>
      <c r="D36" s="356">
        <v>8381.6270000000004</v>
      </c>
      <c r="E36" s="356">
        <v>0</v>
      </c>
      <c r="F36" s="356"/>
      <c r="G36" s="361" t="s">
        <v>1918</v>
      </c>
    </row>
    <row r="37" spans="1:7" s="577" customFormat="1" ht="22.5">
      <c r="A37" s="361" t="s">
        <v>1915</v>
      </c>
      <c r="B37" s="356">
        <v>2.7391139999999998</v>
      </c>
      <c r="C37" s="356">
        <v>69.745908999999997</v>
      </c>
      <c r="D37" s="356">
        <v>475.74188900000001</v>
      </c>
      <c r="E37" s="356"/>
      <c r="F37" s="356"/>
      <c r="G37" s="361" t="s">
        <v>1916</v>
      </c>
    </row>
    <row r="38" spans="1:7" s="577" customFormat="1" ht="21">
      <c r="A38" s="392" t="s">
        <v>1257</v>
      </c>
      <c r="B38" s="391">
        <v>-3295.6339453199998</v>
      </c>
      <c r="C38" s="391">
        <v>-4088.8798349100002</v>
      </c>
      <c r="D38" s="391">
        <v>2321.1616362099999</v>
      </c>
      <c r="E38" s="391">
        <v>8352.4093115300002</v>
      </c>
      <c r="F38" s="391">
        <v>17615.685763879999</v>
      </c>
      <c r="G38" s="393" t="s">
        <v>1093</v>
      </c>
    </row>
    <row r="39" spans="1:7" s="577" customFormat="1" ht="31.5">
      <c r="A39" s="392" t="s">
        <v>906</v>
      </c>
      <c r="B39" s="391">
        <v>3295.6339453199998</v>
      </c>
      <c r="C39" s="391">
        <v>4088.8798349100002</v>
      </c>
      <c r="D39" s="391">
        <v>-2321.1616362099999</v>
      </c>
      <c r="E39" s="391">
        <v>-8352.4093115300002</v>
      </c>
      <c r="F39" s="391">
        <v>-17615.685763879999</v>
      </c>
      <c r="G39" s="393" t="s">
        <v>3082</v>
      </c>
    </row>
    <row r="40" spans="1:7" s="577" customFormat="1" ht="12">
      <c r="A40" s="365" t="s">
        <v>768</v>
      </c>
      <c r="B40" s="366">
        <v>3295.6339453199998</v>
      </c>
      <c r="C40" s="366">
        <v>4088.8798349100002</v>
      </c>
      <c r="D40" s="366">
        <v>-2321.1616362099999</v>
      </c>
      <c r="E40" s="366">
        <v>-8352.4093115300002</v>
      </c>
      <c r="F40" s="366">
        <v>-17615.685763879999</v>
      </c>
      <c r="G40" s="367" t="s">
        <v>1919</v>
      </c>
    </row>
    <row r="41" spans="1:7" s="577" customFormat="1" ht="12">
      <c r="A41" s="357" t="s">
        <v>1920</v>
      </c>
      <c r="B41" s="359">
        <v>4142.5850493199996</v>
      </c>
      <c r="C41" s="359">
        <v>5279.9290149099998</v>
      </c>
      <c r="D41" s="359">
        <v>-1061.15331621</v>
      </c>
      <c r="E41" s="359">
        <v>-8352.4093115300002</v>
      </c>
      <c r="F41" s="359">
        <v>-17615.685763879999</v>
      </c>
      <c r="G41" s="368" t="s">
        <v>1921</v>
      </c>
    </row>
    <row r="42" spans="1:7" s="577" customFormat="1" ht="12">
      <c r="A42" s="357" t="s">
        <v>1922</v>
      </c>
      <c r="B42" s="359">
        <v>846.95110399999999</v>
      </c>
      <c r="C42" s="359">
        <v>1191.04918</v>
      </c>
      <c r="D42" s="359">
        <v>1260.0083199999999</v>
      </c>
      <c r="E42" s="364" t="s">
        <v>804</v>
      </c>
      <c r="F42" s="364" t="s">
        <v>804</v>
      </c>
      <c r="G42" s="360" t="s">
        <v>1923</v>
      </c>
    </row>
    <row r="43" spans="1:7" s="577" customFormat="1" ht="12">
      <c r="A43" s="365" t="s">
        <v>354</v>
      </c>
      <c r="B43" s="369" t="s">
        <v>804</v>
      </c>
      <c r="C43" s="369" t="s">
        <v>804</v>
      </c>
      <c r="D43" s="369" t="s">
        <v>804</v>
      </c>
      <c r="E43" s="369" t="s">
        <v>804</v>
      </c>
      <c r="F43" s="369" t="s">
        <v>804</v>
      </c>
      <c r="G43" s="367" t="s">
        <v>1924</v>
      </c>
    </row>
    <row r="44" spans="1:7" s="577" customFormat="1" ht="12">
      <c r="A44" s="357" t="s">
        <v>1920</v>
      </c>
      <c r="B44" s="364" t="s">
        <v>804</v>
      </c>
      <c r="C44" s="364" t="s">
        <v>804</v>
      </c>
      <c r="D44" s="364" t="s">
        <v>804</v>
      </c>
      <c r="E44" s="364" t="s">
        <v>804</v>
      </c>
      <c r="F44" s="364" t="s">
        <v>804</v>
      </c>
      <c r="G44" s="360" t="s">
        <v>1921</v>
      </c>
    </row>
    <row r="45" spans="1:7" s="577" customFormat="1" ht="12">
      <c r="A45" s="370" t="s">
        <v>1922</v>
      </c>
      <c r="B45" s="371" t="s">
        <v>804</v>
      </c>
      <c r="C45" s="372" t="s">
        <v>804</v>
      </c>
      <c r="D45" s="372" t="s">
        <v>804</v>
      </c>
      <c r="E45" s="372" t="s">
        <v>804</v>
      </c>
      <c r="F45" s="372" t="s">
        <v>804</v>
      </c>
      <c r="G45" s="373" t="s">
        <v>1923</v>
      </c>
    </row>
    <row r="46" spans="1:7" s="577" customFormat="1" ht="28.7" customHeight="1"/>
  </sheetData>
  <mergeCells count="14">
    <mergeCell ref="A1:D1"/>
    <mergeCell ref="E1:G1"/>
    <mergeCell ref="A2:D2"/>
    <mergeCell ref="E2:G2"/>
    <mergeCell ref="A3:D3"/>
    <mergeCell ref="E3:G3"/>
    <mergeCell ref="A4:D4"/>
    <mergeCell ref="E4:G4"/>
    <mergeCell ref="A5:A6"/>
    <mergeCell ref="B5:B6"/>
    <mergeCell ref="C5:C6"/>
    <mergeCell ref="D5:E5"/>
    <mergeCell ref="F5:F6"/>
    <mergeCell ref="G5:G6"/>
  </mergeCells>
  <phoneticPr fontId="5" type="noConversion"/>
  <pageMargins left="0.19" right="0.24" top="0.38" bottom="0.33" header="0.38" footer="0.33"/>
  <pageSetup paperSize="9" scale="65" orientation="portrait"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8">
    <tabColor rgb="FF00B0F0"/>
  </sheetPr>
  <dimension ref="A1:G46"/>
  <sheetViews>
    <sheetView view="pageBreakPreview" zoomScale="80" zoomScaleSheetLayoutView="80" workbookViewId="0">
      <selection activeCell="F24" sqref="F24"/>
    </sheetView>
  </sheetViews>
  <sheetFormatPr defaultRowHeight="12.75"/>
  <cols>
    <col min="1" max="1" width="36" style="574" customWidth="1"/>
    <col min="2" max="3" width="11.7109375" style="574" customWidth="1"/>
    <col min="4" max="4" width="9.28515625" style="574" customWidth="1"/>
    <col min="5" max="5" width="14" style="574" customWidth="1"/>
    <col min="6" max="6" width="11.7109375" style="574" customWidth="1"/>
    <col min="7" max="7" width="40.42578125" style="574" customWidth="1"/>
    <col min="8" max="8" width="4.7109375" style="574" customWidth="1"/>
    <col min="9" max="16384" width="9.140625" style="574"/>
  </cols>
  <sheetData>
    <row r="1" spans="1:7" s="577" customFormat="1" ht="19.149999999999999" customHeight="1">
      <c r="A1" s="984" t="s">
        <v>1965</v>
      </c>
      <c r="B1" s="984"/>
      <c r="C1" s="984"/>
      <c r="D1" s="984"/>
      <c r="E1" s="985" t="s">
        <v>1048</v>
      </c>
      <c r="F1" s="985"/>
      <c r="G1" s="985"/>
    </row>
    <row r="2" spans="1:7" s="577" customFormat="1" ht="19.149999999999999" customHeight="1">
      <c r="A2" s="986" t="s">
        <v>1966</v>
      </c>
      <c r="B2" s="986"/>
      <c r="C2" s="986"/>
      <c r="D2" s="986"/>
      <c r="E2" s="987" t="s">
        <v>1886</v>
      </c>
      <c r="F2" s="987"/>
      <c r="G2" s="987"/>
    </row>
    <row r="3" spans="1:7" s="577" customFormat="1" ht="19.149999999999999" customHeight="1">
      <c r="A3" s="986" t="s">
        <v>1887</v>
      </c>
      <c r="B3" s="986"/>
      <c r="C3" s="986"/>
      <c r="D3" s="986"/>
      <c r="E3" s="987" t="s">
        <v>1967</v>
      </c>
      <c r="F3" s="987"/>
      <c r="G3" s="987"/>
    </row>
    <row r="4" spans="1:7" s="577" customFormat="1" ht="14.45" customHeight="1">
      <c r="A4" s="982" t="s">
        <v>194</v>
      </c>
      <c r="B4" s="982"/>
      <c r="C4" s="982"/>
      <c r="D4" s="982"/>
      <c r="E4" s="983" t="s">
        <v>855</v>
      </c>
      <c r="F4" s="983"/>
      <c r="G4" s="983"/>
    </row>
    <row r="5" spans="1:7" s="577" customFormat="1" ht="19.149999999999999" customHeight="1">
      <c r="A5" s="976" t="s">
        <v>624</v>
      </c>
      <c r="B5" s="977" t="s">
        <v>1889</v>
      </c>
      <c r="C5" s="977" t="s">
        <v>1890</v>
      </c>
      <c r="D5" s="976" t="s">
        <v>2743</v>
      </c>
      <c r="E5" s="976"/>
      <c r="F5" s="977" t="s">
        <v>2742</v>
      </c>
      <c r="G5" s="977" t="s">
        <v>65</v>
      </c>
    </row>
    <row r="6" spans="1:7" s="577" customFormat="1" ht="48" customHeight="1">
      <c r="A6" s="976"/>
      <c r="B6" s="977"/>
      <c r="C6" s="977"/>
      <c r="D6" s="836" t="s">
        <v>880</v>
      </c>
      <c r="E6" s="836" t="s">
        <v>2741</v>
      </c>
      <c r="F6" s="977"/>
      <c r="G6" s="977"/>
    </row>
    <row r="7" spans="1:7" s="577" customFormat="1" ht="20.25" customHeight="1">
      <c r="A7" s="835" t="s">
        <v>844</v>
      </c>
      <c r="B7" s="835" t="s">
        <v>285</v>
      </c>
      <c r="C7" s="835" t="s">
        <v>433</v>
      </c>
      <c r="D7" s="835" t="s">
        <v>761</v>
      </c>
      <c r="E7" s="835" t="s">
        <v>1278</v>
      </c>
      <c r="F7" s="835" t="s">
        <v>799</v>
      </c>
      <c r="G7" s="835" t="s">
        <v>1279</v>
      </c>
    </row>
    <row r="8" spans="1:7" s="577" customFormat="1" ht="19.149999999999999" customHeight="1">
      <c r="A8" s="392" t="s">
        <v>663</v>
      </c>
      <c r="B8" s="391">
        <v>358242.22015923</v>
      </c>
      <c r="C8" s="391">
        <v>434249.02515727002</v>
      </c>
      <c r="D8" s="391">
        <v>480381.26460266998</v>
      </c>
      <c r="E8" s="391">
        <v>27280.601512469999</v>
      </c>
      <c r="F8" s="391">
        <v>30416.554667749999</v>
      </c>
      <c r="G8" s="393" t="s">
        <v>664</v>
      </c>
    </row>
    <row r="9" spans="1:7" s="577" customFormat="1" ht="22.5">
      <c r="A9" s="355" t="s">
        <v>1891</v>
      </c>
      <c r="B9" s="356">
        <v>246029.76038610001</v>
      </c>
      <c r="C9" s="356">
        <v>284151.09416266001</v>
      </c>
      <c r="D9" s="356">
        <v>300572.94285642001</v>
      </c>
      <c r="E9" s="356">
        <v>20198.32760194</v>
      </c>
      <c r="F9" s="356">
        <v>23888.832914909999</v>
      </c>
      <c r="G9" s="355" t="s">
        <v>1892</v>
      </c>
    </row>
    <row r="10" spans="1:7" s="577" customFormat="1" ht="12">
      <c r="A10" s="357" t="s">
        <v>1893</v>
      </c>
      <c r="B10" s="358">
        <v>121858.22484105</v>
      </c>
      <c r="C10" s="359">
        <v>135249.93668031</v>
      </c>
      <c r="D10" s="359">
        <v>146675.26775067</v>
      </c>
      <c r="E10" s="359">
        <v>10842.21393903</v>
      </c>
      <c r="F10" s="359">
        <v>13855.37550176</v>
      </c>
      <c r="G10" s="360" t="s">
        <v>1083</v>
      </c>
    </row>
    <row r="11" spans="1:7" s="577" customFormat="1" ht="12">
      <c r="A11" s="357" t="s">
        <v>1894</v>
      </c>
      <c r="B11" s="358">
        <v>84686.590411109995</v>
      </c>
      <c r="C11" s="359">
        <v>96290.595652069998</v>
      </c>
      <c r="D11" s="359">
        <v>102646.39519934999</v>
      </c>
      <c r="E11" s="359">
        <v>6614.23973871</v>
      </c>
      <c r="F11" s="359">
        <v>7610.3415928499999</v>
      </c>
      <c r="G11" s="360" t="s">
        <v>988</v>
      </c>
    </row>
    <row r="12" spans="1:7" s="577" customFormat="1" ht="12">
      <c r="A12" s="357" t="s">
        <v>1895</v>
      </c>
      <c r="B12" s="358">
        <v>3589.2744263499999</v>
      </c>
      <c r="C12" s="359">
        <v>3911.3841672399999</v>
      </c>
      <c r="D12" s="359">
        <v>4266.5681645799996</v>
      </c>
      <c r="E12" s="359">
        <v>282.94197292000001</v>
      </c>
      <c r="F12" s="359">
        <v>389.12416746000002</v>
      </c>
      <c r="G12" s="360" t="s">
        <v>966</v>
      </c>
    </row>
    <row r="13" spans="1:7" s="577" customFormat="1" ht="12">
      <c r="A13" s="361" t="s">
        <v>1896</v>
      </c>
      <c r="B13" s="356">
        <v>5837.0576137799999</v>
      </c>
      <c r="C13" s="356">
        <v>7092.8128981600003</v>
      </c>
      <c r="D13" s="356">
        <v>10354.183095169999</v>
      </c>
      <c r="E13" s="356">
        <v>439.12633381000001</v>
      </c>
      <c r="F13" s="356">
        <v>656.33538720000001</v>
      </c>
      <c r="G13" s="361" t="s">
        <v>22</v>
      </c>
    </row>
    <row r="14" spans="1:7" s="577" customFormat="1" ht="12" customHeight="1">
      <c r="A14" s="361" t="s">
        <v>1897</v>
      </c>
      <c r="B14" s="356">
        <v>8849.0331593499996</v>
      </c>
      <c r="C14" s="356">
        <v>16593.740118649999</v>
      </c>
      <c r="D14" s="356">
        <v>15755.32535108</v>
      </c>
      <c r="E14" s="356">
        <v>736.99157672000001</v>
      </c>
      <c r="F14" s="356">
        <v>122.07936564000001</v>
      </c>
      <c r="G14" s="361" t="s">
        <v>791</v>
      </c>
    </row>
    <row r="15" spans="1:7" s="577" customFormat="1" ht="12">
      <c r="A15" s="361" t="s">
        <v>585</v>
      </c>
      <c r="B15" s="356">
        <v>97526.369000000006</v>
      </c>
      <c r="C15" s="356">
        <v>126411.3779778</v>
      </c>
      <c r="D15" s="356">
        <v>153698.81330000001</v>
      </c>
      <c r="E15" s="356">
        <v>5906.1559999999999</v>
      </c>
      <c r="F15" s="356">
        <v>5749.3069999999998</v>
      </c>
      <c r="G15" s="361" t="s">
        <v>1898</v>
      </c>
    </row>
    <row r="16" spans="1:7" s="577" customFormat="1" ht="12">
      <c r="A16" s="392" t="s">
        <v>165</v>
      </c>
      <c r="B16" s="391">
        <v>340700.80524079001</v>
      </c>
      <c r="C16" s="391">
        <v>407105.23242982</v>
      </c>
      <c r="D16" s="391">
        <v>462540.50911307998</v>
      </c>
      <c r="E16" s="391">
        <v>16116.150348470001</v>
      </c>
      <c r="F16" s="391">
        <v>19493.233729809999</v>
      </c>
      <c r="G16" s="393" t="s">
        <v>770</v>
      </c>
    </row>
    <row r="17" spans="1:7" s="577" customFormat="1" ht="12">
      <c r="A17" s="362" t="s">
        <v>1899</v>
      </c>
      <c r="B17" s="363">
        <v>7916.5173938799999</v>
      </c>
      <c r="C17" s="359">
        <v>6748.6038655399998</v>
      </c>
      <c r="D17" s="359">
        <v>5965.5316235199998</v>
      </c>
      <c r="E17" s="359">
        <v>118.06837568</v>
      </c>
      <c r="F17" s="359">
        <v>97.148977200000004</v>
      </c>
      <c r="G17" s="360" t="s">
        <v>203</v>
      </c>
    </row>
    <row r="18" spans="1:7" s="577" customFormat="1" ht="12">
      <c r="A18" s="362" t="s">
        <v>136</v>
      </c>
      <c r="B18" s="363">
        <v>4349.3038407000004</v>
      </c>
      <c r="C18" s="359">
        <v>4150.7092296000001</v>
      </c>
      <c r="D18" s="359">
        <v>1383.5409296800001</v>
      </c>
      <c r="E18" s="359">
        <v>0.36459075000000002</v>
      </c>
      <c r="F18" s="359">
        <v>0.49131616</v>
      </c>
      <c r="G18" s="360" t="s">
        <v>69</v>
      </c>
    </row>
    <row r="19" spans="1:7" s="577" customFormat="1" ht="22.5">
      <c r="A19" s="362" t="s">
        <v>1900</v>
      </c>
      <c r="B19" s="363">
        <v>14561.919841659999</v>
      </c>
      <c r="C19" s="359">
        <v>13408.38017248</v>
      </c>
      <c r="D19" s="359">
        <v>14269.537421610001</v>
      </c>
      <c r="E19" s="359">
        <v>533.27743286999998</v>
      </c>
      <c r="F19" s="359">
        <v>500.04028817</v>
      </c>
      <c r="G19" s="360" t="s">
        <v>432</v>
      </c>
    </row>
    <row r="20" spans="1:7" s="577" customFormat="1" ht="12">
      <c r="A20" s="362" t="s">
        <v>66</v>
      </c>
      <c r="B20" s="363">
        <v>60395.561039269996</v>
      </c>
      <c r="C20" s="359">
        <v>69312.031540230004</v>
      </c>
      <c r="D20" s="359">
        <v>68482.892648039997</v>
      </c>
      <c r="E20" s="359">
        <v>2768.74667976</v>
      </c>
      <c r="F20" s="359">
        <v>3426.4406899599999</v>
      </c>
      <c r="G20" s="360" t="s">
        <v>67</v>
      </c>
    </row>
    <row r="21" spans="1:7" s="577" customFormat="1" ht="12">
      <c r="A21" s="362" t="s">
        <v>466</v>
      </c>
      <c r="B21" s="363">
        <v>39509.566458020003</v>
      </c>
      <c r="C21" s="359">
        <v>46220.541525909997</v>
      </c>
      <c r="D21" s="359">
        <v>53107.688283219999</v>
      </c>
      <c r="E21" s="359">
        <v>2564.3348872199999</v>
      </c>
      <c r="F21" s="359">
        <v>6721.0877594800004</v>
      </c>
      <c r="G21" s="360" t="s">
        <v>467</v>
      </c>
    </row>
    <row r="22" spans="1:7" s="577" customFormat="1" ht="22.5">
      <c r="A22" s="362" t="s">
        <v>1901</v>
      </c>
      <c r="B22" s="363">
        <v>9003.1854413599995</v>
      </c>
      <c r="C22" s="359">
        <v>7248.7122847600003</v>
      </c>
      <c r="D22" s="359">
        <v>8495.5885288299996</v>
      </c>
      <c r="E22" s="359">
        <v>207.81144793000001</v>
      </c>
      <c r="F22" s="359">
        <v>300.66206086</v>
      </c>
      <c r="G22" s="360" t="s">
        <v>46</v>
      </c>
    </row>
    <row r="23" spans="1:7" s="577" customFormat="1" ht="12">
      <c r="A23" s="362" t="s">
        <v>85</v>
      </c>
      <c r="B23" s="363">
        <v>37822.919618070002</v>
      </c>
      <c r="C23" s="359">
        <v>52430.746545820002</v>
      </c>
      <c r="D23" s="359">
        <v>75412.973448570003</v>
      </c>
      <c r="E23" s="359">
        <v>738.97923488000004</v>
      </c>
      <c r="F23" s="359">
        <v>255.84699925999999</v>
      </c>
      <c r="G23" s="360" t="s">
        <v>722</v>
      </c>
    </row>
    <row r="24" spans="1:7" s="577" customFormat="1" ht="22.5">
      <c r="A24" s="362" t="s">
        <v>634</v>
      </c>
      <c r="B24" s="363">
        <v>20002.03666247</v>
      </c>
      <c r="C24" s="359">
        <v>27308.899239139999</v>
      </c>
      <c r="D24" s="359">
        <v>30079.63985689</v>
      </c>
      <c r="E24" s="359">
        <v>1656.52555818</v>
      </c>
      <c r="F24" s="359">
        <v>866.28959990999999</v>
      </c>
      <c r="G24" s="360" t="s">
        <v>736</v>
      </c>
    </row>
    <row r="25" spans="1:7" s="577" customFormat="1" ht="22.5">
      <c r="A25" s="362" t="s">
        <v>1902</v>
      </c>
      <c r="B25" s="363">
        <v>15438.03637129</v>
      </c>
      <c r="C25" s="359">
        <v>21750.153669349998</v>
      </c>
      <c r="D25" s="359">
        <v>21601.29862365</v>
      </c>
      <c r="E25" s="359">
        <v>1149.9999989999999</v>
      </c>
      <c r="F25" s="359">
        <v>889.12900000000002</v>
      </c>
      <c r="G25" s="360" t="s">
        <v>539</v>
      </c>
    </row>
    <row r="26" spans="1:7" s="577" customFormat="1" ht="45">
      <c r="A26" s="362" t="s">
        <v>1098</v>
      </c>
      <c r="B26" s="363">
        <v>6932.4801644099998</v>
      </c>
      <c r="C26" s="359">
        <v>6065.2822607600001</v>
      </c>
      <c r="D26" s="359">
        <v>19858.662136840001</v>
      </c>
      <c r="E26" s="359">
        <v>30.11548737</v>
      </c>
      <c r="F26" s="359">
        <v>40.920531019999999</v>
      </c>
      <c r="G26" s="360" t="s">
        <v>1903</v>
      </c>
    </row>
    <row r="27" spans="1:7" s="577" customFormat="1" ht="22.5">
      <c r="A27" s="362" t="s">
        <v>1904</v>
      </c>
      <c r="B27" s="363">
        <v>6199.5625871299999</v>
      </c>
      <c r="C27" s="359">
        <v>11438.75430681</v>
      </c>
      <c r="D27" s="359">
        <v>33170.69796682</v>
      </c>
      <c r="E27" s="359">
        <v>609.37852734000001</v>
      </c>
      <c r="F27" s="359">
        <v>17.045853449999999</v>
      </c>
      <c r="G27" s="360" t="s">
        <v>1905</v>
      </c>
    </row>
    <row r="28" spans="1:7" s="577" customFormat="1" ht="12">
      <c r="A28" s="362" t="s">
        <v>336</v>
      </c>
      <c r="B28" s="363">
        <v>56075.746248000003</v>
      </c>
      <c r="C28" s="359">
        <v>57476.761897919998</v>
      </c>
      <c r="D28" s="359">
        <v>36995.363804649998</v>
      </c>
      <c r="E28" s="359">
        <v>5.0181274900000004</v>
      </c>
      <c r="F28" s="359">
        <v>6.6815600999999996</v>
      </c>
      <c r="G28" s="360" t="s">
        <v>1906</v>
      </c>
    </row>
    <row r="29" spans="1:7" s="577" customFormat="1" ht="12">
      <c r="A29" s="362" t="s">
        <v>921</v>
      </c>
      <c r="B29" s="363">
        <v>7081.3457525499998</v>
      </c>
      <c r="C29" s="359">
        <v>11354.452822499999</v>
      </c>
      <c r="D29" s="359">
        <v>9194.1096777599996</v>
      </c>
      <c r="E29" s="364" t="s">
        <v>804</v>
      </c>
      <c r="F29" s="359">
        <v>6.9090942399999999</v>
      </c>
      <c r="G29" s="360" t="s">
        <v>1907</v>
      </c>
    </row>
    <row r="30" spans="1:7" s="577" customFormat="1" ht="12">
      <c r="A30" s="362" t="s">
        <v>1908</v>
      </c>
      <c r="B30" s="363">
        <v>807.70608998</v>
      </c>
      <c r="C30" s="359">
        <v>808.03456900000003</v>
      </c>
      <c r="D30" s="359">
        <v>807.94673999999998</v>
      </c>
      <c r="E30" s="364" t="s">
        <v>804</v>
      </c>
      <c r="F30" s="364" t="s">
        <v>804</v>
      </c>
      <c r="G30" s="360" t="s">
        <v>1909</v>
      </c>
    </row>
    <row r="31" spans="1:7" s="577" customFormat="1" ht="12">
      <c r="A31" s="362" t="s">
        <v>830</v>
      </c>
      <c r="B31" s="363">
        <v>54604.917732000002</v>
      </c>
      <c r="C31" s="359">
        <v>71383.1685</v>
      </c>
      <c r="D31" s="359">
        <v>83715.037423000002</v>
      </c>
      <c r="E31" s="359">
        <v>5733.53</v>
      </c>
      <c r="F31" s="359">
        <v>6364.54</v>
      </c>
      <c r="G31" s="360" t="s">
        <v>1910</v>
      </c>
    </row>
    <row r="32" spans="1:7" s="577" customFormat="1" ht="12">
      <c r="A32" s="392" t="s">
        <v>1092</v>
      </c>
      <c r="B32" s="391">
        <v>-22.704000000000001</v>
      </c>
      <c r="C32" s="391">
        <v>0</v>
      </c>
      <c r="D32" s="391">
        <v>7780.1009999999997</v>
      </c>
      <c r="E32" s="391">
        <v>0</v>
      </c>
      <c r="F32" s="391">
        <v>0</v>
      </c>
      <c r="G32" s="393" t="s">
        <v>904</v>
      </c>
    </row>
    <row r="33" spans="1:7" s="577" customFormat="1" ht="12">
      <c r="A33" s="361" t="s">
        <v>1911</v>
      </c>
      <c r="B33" s="356"/>
      <c r="C33" s="356"/>
      <c r="D33" s="356">
        <v>7780.1009999999997</v>
      </c>
      <c r="E33" s="356"/>
      <c r="F33" s="356">
        <v>0</v>
      </c>
      <c r="G33" s="361" t="s">
        <v>1912</v>
      </c>
    </row>
    <row r="34" spans="1:7" s="577" customFormat="1" ht="12">
      <c r="A34" s="361" t="s">
        <v>1913</v>
      </c>
      <c r="B34" s="356">
        <v>22.704000000000001</v>
      </c>
      <c r="C34" s="356">
        <v>0</v>
      </c>
      <c r="D34" s="356">
        <v>0</v>
      </c>
      <c r="E34" s="356">
        <v>0</v>
      </c>
      <c r="F34" s="356"/>
      <c r="G34" s="361" t="s">
        <v>1914</v>
      </c>
    </row>
    <row r="35" spans="1:7" s="577" customFormat="1" ht="21">
      <c r="A35" s="392" t="s">
        <v>1130</v>
      </c>
      <c r="B35" s="391">
        <v>12043.01745342</v>
      </c>
      <c r="C35" s="391">
        <v>8707.8030457299992</v>
      </c>
      <c r="D35" s="391">
        <v>18841.380327620001</v>
      </c>
      <c r="E35" s="391">
        <v>-20.512399800000001</v>
      </c>
      <c r="F35" s="391"/>
      <c r="G35" s="393" t="s">
        <v>1090</v>
      </c>
    </row>
    <row r="36" spans="1:7" s="577" customFormat="1" ht="12">
      <c r="A36" s="361" t="s">
        <v>1917</v>
      </c>
      <c r="B36" s="356">
        <v>12124.444</v>
      </c>
      <c r="C36" s="356">
        <v>9866.8403530800006</v>
      </c>
      <c r="D36" s="356">
        <v>24157.900977590001</v>
      </c>
      <c r="E36" s="356">
        <v>0</v>
      </c>
      <c r="F36" s="356"/>
      <c r="G36" s="361" t="s">
        <v>1918</v>
      </c>
    </row>
    <row r="37" spans="1:7" s="577" customFormat="1" ht="22.5">
      <c r="A37" s="361" t="s">
        <v>1915</v>
      </c>
      <c r="B37" s="356">
        <v>81.426546579999993</v>
      </c>
      <c r="C37" s="356">
        <v>1159.03730735</v>
      </c>
      <c r="D37" s="356">
        <v>5316.5206499699998</v>
      </c>
      <c r="E37" s="356">
        <v>20.512399800000001</v>
      </c>
      <c r="F37" s="356"/>
      <c r="G37" s="361" t="s">
        <v>1916</v>
      </c>
    </row>
    <row r="38" spans="1:7" s="577" customFormat="1" ht="21">
      <c r="A38" s="392" t="s">
        <v>1257</v>
      </c>
      <c r="B38" s="391">
        <v>5521.1014650200004</v>
      </c>
      <c r="C38" s="391">
        <v>18435.989681719999</v>
      </c>
      <c r="D38" s="391">
        <v>-8780.7258380300009</v>
      </c>
      <c r="E38" s="391">
        <v>11184.9635638</v>
      </c>
      <c r="F38" s="391">
        <v>10923.32093794</v>
      </c>
      <c r="G38" s="393" t="s">
        <v>1093</v>
      </c>
    </row>
    <row r="39" spans="1:7" s="577" customFormat="1" ht="31.5">
      <c r="A39" s="392" t="s">
        <v>906</v>
      </c>
      <c r="B39" s="391">
        <v>-5521.1014650200004</v>
      </c>
      <c r="C39" s="391">
        <v>-18435.989681719999</v>
      </c>
      <c r="D39" s="391">
        <v>8780.7258380300009</v>
      </c>
      <c r="E39" s="391">
        <v>-11184.9635638</v>
      </c>
      <c r="F39" s="391">
        <v>-10923.32093794</v>
      </c>
      <c r="G39" s="393" t="s">
        <v>3082</v>
      </c>
    </row>
    <row r="40" spans="1:7" s="577" customFormat="1" ht="12">
      <c r="A40" s="365" t="s">
        <v>768</v>
      </c>
      <c r="B40" s="366">
        <v>-5521.1014650200004</v>
      </c>
      <c r="C40" s="366">
        <v>-18435.989681719999</v>
      </c>
      <c r="D40" s="366">
        <v>8780.7258380300009</v>
      </c>
      <c r="E40" s="366">
        <v>-11184.9635638</v>
      </c>
      <c r="F40" s="366">
        <v>-10923.32093794</v>
      </c>
      <c r="G40" s="367" t="s">
        <v>1919</v>
      </c>
    </row>
    <row r="41" spans="1:7" s="577" customFormat="1" ht="12">
      <c r="A41" s="357" t="s">
        <v>1920</v>
      </c>
      <c r="B41" s="359">
        <v>-4313.4284000199996</v>
      </c>
      <c r="C41" s="359">
        <v>-9993.9903647200008</v>
      </c>
      <c r="D41" s="359">
        <v>39794.13383803</v>
      </c>
      <c r="E41" s="359">
        <v>-11184.9635638</v>
      </c>
      <c r="F41" s="359">
        <v>-10923.32093794</v>
      </c>
      <c r="G41" s="368" t="s">
        <v>1921</v>
      </c>
    </row>
    <row r="42" spans="1:7" s="577" customFormat="1" ht="12">
      <c r="A42" s="357" t="s">
        <v>1922</v>
      </c>
      <c r="B42" s="359">
        <v>1207.673065</v>
      </c>
      <c r="C42" s="359">
        <v>8441.9993169999998</v>
      </c>
      <c r="D42" s="359">
        <v>31013.407999999999</v>
      </c>
      <c r="E42" s="364" t="s">
        <v>804</v>
      </c>
      <c r="F42" s="364" t="s">
        <v>804</v>
      </c>
      <c r="G42" s="360" t="s">
        <v>1923</v>
      </c>
    </row>
    <row r="43" spans="1:7" s="577" customFormat="1" ht="12">
      <c r="A43" s="365" t="s">
        <v>354</v>
      </c>
      <c r="B43" s="369" t="s">
        <v>804</v>
      </c>
      <c r="C43" s="369" t="s">
        <v>804</v>
      </c>
      <c r="D43" s="369" t="s">
        <v>804</v>
      </c>
      <c r="E43" s="369" t="s">
        <v>804</v>
      </c>
      <c r="F43" s="369" t="s">
        <v>804</v>
      </c>
      <c r="G43" s="367" t="s">
        <v>1924</v>
      </c>
    </row>
    <row r="44" spans="1:7" s="577" customFormat="1" ht="12">
      <c r="A44" s="357" t="s">
        <v>1920</v>
      </c>
      <c r="B44" s="364" t="s">
        <v>804</v>
      </c>
      <c r="C44" s="364" t="s">
        <v>804</v>
      </c>
      <c r="D44" s="364" t="s">
        <v>804</v>
      </c>
      <c r="E44" s="364" t="s">
        <v>804</v>
      </c>
      <c r="F44" s="364" t="s">
        <v>804</v>
      </c>
      <c r="G44" s="360" t="s">
        <v>1921</v>
      </c>
    </row>
    <row r="45" spans="1:7" s="577" customFormat="1" ht="12">
      <c r="A45" s="370" t="s">
        <v>1922</v>
      </c>
      <c r="B45" s="371" t="s">
        <v>804</v>
      </c>
      <c r="C45" s="372" t="s">
        <v>804</v>
      </c>
      <c r="D45" s="372" t="s">
        <v>804</v>
      </c>
      <c r="E45" s="372" t="s">
        <v>804</v>
      </c>
      <c r="F45" s="372" t="s">
        <v>804</v>
      </c>
      <c r="G45" s="373" t="s">
        <v>1923</v>
      </c>
    </row>
    <row r="46" spans="1:7" s="577" customFormat="1" ht="28.7" customHeight="1"/>
  </sheetData>
  <mergeCells count="14">
    <mergeCell ref="A1:D1"/>
    <mergeCell ref="E1:G1"/>
    <mergeCell ref="A2:D2"/>
    <mergeCell ref="E2:G2"/>
    <mergeCell ref="A3:D3"/>
    <mergeCell ref="E3:G3"/>
    <mergeCell ref="A4:D4"/>
    <mergeCell ref="E4:G4"/>
    <mergeCell ref="A5:A6"/>
    <mergeCell ref="B5:B6"/>
    <mergeCell ref="C5:C6"/>
    <mergeCell ref="D5:E5"/>
    <mergeCell ref="F5:F6"/>
    <mergeCell ref="G5:G6"/>
  </mergeCells>
  <phoneticPr fontId="5" type="noConversion"/>
  <pageMargins left="0.24" right="0.17" top="0.41" bottom="0.17" header="0.42" footer="0.23"/>
  <pageSetup paperSize="9" scale="65" orientation="portrait"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9">
    <tabColor rgb="FF00B0F0"/>
  </sheetPr>
  <dimension ref="A1:G46"/>
  <sheetViews>
    <sheetView view="pageBreakPreview" zoomScale="80" zoomScaleSheetLayoutView="80" workbookViewId="0">
      <selection activeCell="T28" sqref="T28"/>
    </sheetView>
  </sheetViews>
  <sheetFormatPr defaultRowHeight="12.75"/>
  <cols>
    <col min="1" max="1" width="34.28515625" style="574" customWidth="1"/>
    <col min="2" max="3" width="11.7109375" style="574" customWidth="1"/>
    <col min="4" max="4" width="9.28515625" style="574" customWidth="1"/>
    <col min="5" max="5" width="14" style="574" customWidth="1"/>
    <col min="6" max="6" width="11.7109375" style="574" customWidth="1"/>
    <col min="7" max="7" width="36.140625" style="574" customWidth="1"/>
    <col min="8" max="8" width="4.7109375" style="574" customWidth="1"/>
    <col min="9" max="16384" width="9.140625" style="574"/>
  </cols>
  <sheetData>
    <row r="1" spans="1:7" s="577" customFormat="1" ht="19.149999999999999" customHeight="1">
      <c r="A1" s="984" t="s">
        <v>1107</v>
      </c>
      <c r="B1" s="984"/>
      <c r="C1" s="984"/>
      <c r="D1" s="984"/>
      <c r="E1" s="985" t="s">
        <v>968</v>
      </c>
      <c r="F1" s="985"/>
      <c r="G1" s="985"/>
    </row>
    <row r="2" spans="1:7" s="577" customFormat="1" ht="19.149999999999999" customHeight="1">
      <c r="A2" s="986" t="s">
        <v>1968</v>
      </c>
      <c r="B2" s="986"/>
      <c r="C2" s="986"/>
      <c r="D2" s="986"/>
      <c r="E2" s="987" t="s">
        <v>1886</v>
      </c>
      <c r="F2" s="987"/>
      <c r="G2" s="987"/>
    </row>
    <row r="3" spans="1:7" s="577" customFormat="1" ht="19.149999999999999" customHeight="1">
      <c r="A3" s="986" t="s">
        <v>1887</v>
      </c>
      <c r="B3" s="986"/>
      <c r="C3" s="986"/>
      <c r="D3" s="986"/>
      <c r="E3" s="987" t="s">
        <v>1969</v>
      </c>
      <c r="F3" s="987"/>
      <c r="G3" s="987"/>
    </row>
    <row r="4" spans="1:7" s="577" customFormat="1" ht="14.45" customHeight="1">
      <c r="A4" s="982" t="s">
        <v>194</v>
      </c>
      <c r="B4" s="982"/>
      <c r="C4" s="982"/>
      <c r="D4" s="982"/>
      <c r="E4" s="983" t="s">
        <v>855</v>
      </c>
      <c r="F4" s="983"/>
      <c r="G4" s="983"/>
    </row>
    <row r="5" spans="1:7" s="577" customFormat="1" ht="19.149999999999999" customHeight="1">
      <c r="A5" s="976" t="s">
        <v>624</v>
      </c>
      <c r="B5" s="977" t="s">
        <v>1889</v>
      </c>
      <c r="C5" s="977" t="s">
        <v>1890</v>
      </c>
      <c r="D5" s="976" t="s">
        <v>2743</v>
      </c>
      <c r="E5" s="976"/>
      <c r="F5" s="977" t="s">
        <v>2742</v>
      </c>
      <c r="G5" s="977" t="s">
        <v>65</v>
      </c>
    </row>
    <row r="6" spans="1:7" s="577" customFormat="1" ht="48" customHeight="1">
      <c r="A6" s="976"/>
      <c r="B6" s="977"/>
      <c r="C6" s="977"/>
      <c r="D6" s="836" t="s">
        <v>880</v>
      </c>
      <c r="E6" s="836" t="s">
        <v>2741</v>
      </c>
      <c r="F6" s="977"/>
      <c r="G6" s="977"/>
    </row>
    <row r="7" spans="1:7" s="577" customFormat="1" ht="20.25" customHeight="1">
      <c r="A7" s="835" t="s">
        <v>844</v>
      </c>
      <c r="B7" s="835" t="s">
        <v>285</v>
      </c>
      <c r="C7" s="835" t="s">
        <v>433</v>
      </c>
      <c r="D7" s="835" t="s">
        <v>761</v>
      </c>
      <c r="E7" s="835" t="s">
        <v>1278</v>
      </c>
      <c r="F7" s="835" t="s">
        <v>799</v>
      </c>
      <c r="G7" s="835" t="s">
        <v>1279</v>
      </c>
    </row>
    <row r="8" spans="1:7" s="577" customFormat="1" ht="19.149999999999999" customHeight="1">
      <c r="A8" s="392" t="s">
        <v>663</v>
      </c>
      <c r="B8" s="391">
        <v>317524.30060078</v>
      </c>
      <c r="C8" s="391">
        <v>369526.17496251001</v>
      </c>
      <c r="D8" s="391">
        <v>358451.28833631001</v>
      </c>
      <c r="E8" s="391">
        <v>18693.32061726</v>
      </c>
      <c r="F8" s="391">
        <v>17443.14428294</v>
      </c>
      <c r="G8" s="393" t="s">
        <v>664</v>
      </c>
    </row>
    <row r="9" spans="1:7" s="577" customFormat="1" ht="22.5">
      <c r="A9" s="355" t="s">
        <v>1891</v>
      </c>
      <c r="B9" s="356">
        <v>121172.25266884999</v>
      </c>
      <c r="C9" s="356">
        <v>143953.89691528</v>
      </c>
      <c r="D9" s="356">
        <v>170739.68575356001</v>
      </c>
      <c r="E9" s="356">
        <v>12214.430516570001</v>
      </c>
      <c r="F9" s="356">
        <v>13390.57624434</v>
      </c>
      <c r="G9" s="355" t="s">
        <v>1892</v>
      </c>
    </row>
    <row r="10" spans="1:7" s="577" customFormat="1" ht="12">
      <c r="A10" s="357" t="s">
        <v>1893</v>
      </c>
      <c r="B10" s="358">
        <v>54854.626877609997</v>
      </c>
      <c r="C10" s="359">
        <v>67394.025961010004</v>
      </c>
      <c r="D10" s="359">
        <v>78422.812447959994</v>
      </c>
      <c r="E10" s="359">
        <v>6253.30763905</v>
      </c>
      <c r="F10" s="359">
        <v>6738.26113523</v>
      </c>
      <c r="G10" s="360" t="s">
        <v>1083</v>
      </c>
    </row>
    <row r="11" spans="1:7" s="577" customFormat="1" ht="12">
      <c r="A11" s="357" t="s">
        <v>1894</v>
      </c>
      <c r="B11" s="358">
        <v>44159.525090939998</v>
      </c>
      <c r="C11" s="359">
        <v>52061.297395820002</v>
      </c>
      <c r="D11" s="359">
        <v>61502.483885380003</v>
      </c>
      <c r="E11" s="359">
        <v>4666.9307327200004</v>
      </c>
      <c r="F11" s="359">
        <v>4795.3762786899997</v>
      </c>
      <c r="G11" s="360" t="s">
        <v>988</v>
      </c>
    </row>
    <row r="12" spans="1:7" s="577" customFormat="1" ht="12">
      <c r="A12" s="357" t="s">
        <v>1895</v>
      </c>
      <c r="B12" s="358">
        <v>200.79460746999999</v>
      </c>
      <c r="C12" s="359">
        <v>213.48829282</v>
      </c>
      <c r="D12" s="359">
        <v>225.16372869</v>
      </c>
      <c r="E12" s="359">
        <v>22.58049334</v>
      </c>
      <c r="F12" s="359">
        <v>21.065267590000001</v>
      </c>
      <c r="G12" s="360" t="s">
        <v>966</v>
      </c>
    </row>
    <row r="13" spans="1:7" s="577" customFormat="1" ht="12">
      <c r="A13" s="361" t="s">
        <v>1896</v>
      </c>
      <c r="B13" s="356">
        <v>9628.8231084500003</v>
      </c>
      <c r="C13" s="356">
        <v>7248.7324504799999</v>
      </c>
      <c r="D13" s="356">
        <v>7015.7446213100002</v>
      </c>
      <c r="E13" s="356">
        <v>709.00098772000001</v>
      </c>
      <c r="F13" s="356">
        <v>608.32163060000005</v>
      </c>
      <c r="G13" s="361" t="s">
        <v>22</v>
      </c>
    </row>
    <row r="14" spans="1:7" s="577" customFormat="1" ht="22.5">
      <c r="A14" s="361" t="s">
        <v>1897</v>
      </c>
      <c r="B14" s="356">
        <v>10051.50255248</v>
      </c>
      <c r="C14" s="356">
        <v>12241.48949675</v>
      </c>
      <c r="D14" s="356">
        <v>12396.29196144</v>
      </c>
      <c r="E14" s="356">
        <v>154.21711296999999</v>
      </c>
      <c r="F14" s="356">
        <v>87.834407999999996</v>
      </c>
      <c r="G14" s="361" t="s">
        <v>791</v>
      </c>
    </row>
    <row r="15" spans="1:7" s="577" customFormat="1" ht="12">
      <c r="A15" s="361" t="s">
        <v>585</v>
      </c>
      <c r="B15" s="356">
        <v>176671.72227100001</v>
      </c>
      <c r="C15" s="356">
        <v>206082.05609999999</v>
      </c>
      <c r="D15" s="356">
        <v>168299.56599999999</v>
      </c>
      <c r="E15" s="356">
        <v>5615.6719999999996</v>
      </c>
      <c r="F15" s="356">
        <v>3356.4119999999998</v>
      </c>
      <c r="G15" s="361" t="s">
        <v>1898</v>
      </c>
    </row>
    <row r="16" spans="1:7" s="577" customFormat="1" ht="12">
      <c r="A16" s="392" t="s">
        <v>165</v>
      </c>
      <c r="B16" s="391">
        <v>317968.58163470001</v>
      </c>
      <c r="C16" s="391">
        <v>321237.85838095</v>
      </c>
      <c r="D16" s="391">
        <v>340026.8853581</v>
      </c>
      <c r="E16" s="391">
        <v>11001.43738818</v>
      </c>
      <c r="F16" s="391">
        <v>11483.588173820001</v>
      </c>
      <c r="G16" s="393" t="s">
        <v>770</v>
      </c>
    </row>
    <row r="17" spans="1:7" s="577" customFormat="1" ht="12">
      <c r="A17" s="362" t="s">
        <v>1899</v>
      </c>
      <c r="B17" s="363">
        <v>6481.8965314200004</v>
      </c>
      <c r="C17" s="359">
        <v>3021.9803741800001</v>
      </c>
      <c r="D17" s="359">
        <v>3322.2589650800001</v>
      </c>
      <c r="E17" s="359">
        <v>56.205719250000001</v>
      </c>
      <c r="F17" s="359">
        <v>97.961170449999997</v>
      </c>
      <c r="G17" s="360" t="s">
        <v>203</v>
      </c>
    </row>
    <row r="18" spans="1:7" s="577" customFormat="1" ht="12">
      <c r="A18" s="362" t="s">
        <v>136</v>
      </c>
      <c r="B18" s="363">
        <v>1271.0054057699999</v>
      </c>
      <c r="C18" s="359">
        <v>372.41540764000001</v>
      </c>
      <c r="D18" s="359">
        <v>393.82493688</v>
      </c>
      <c r="E18" s="359">
        <v>9.6509516299999998</v>
      </c>
      <c r="F18" s="359">
        <v>18.741020320000001</v>
      </c>
      <c r="G18" s="360" t="s">
        <v>69</v>
      </c>
    </row>
    <row r="19" spans="1:7" s="577" customFormat="1" ht="33.75">
      <c r="A19" s="362" t="s">
        <v>1900</v>
      </c>
      <c r="B19" s="363">
        <v>9514.5700280900001</v>
      </c>
      <c r="C19" s="359">
        <v>10313.27828255</v>
      </c>
      <c r="D19" s="359">
        <v>9735.4734693800001</v>
      </c>
      <c r="E19" s="359">
        <v>318.52269662999998</v>
      </c>
      <c r="F19" s="359">
        <v>285.89565446</v>
      </c>
      <c r="G19" s="360" t="s">
        <v>432</v>
      </c>
    </row>
    <row r="20" spans="1:7" s="577" customFormat="1" ht="12">
      <c r="A20" s="362" t="s">
        <v>66</v>
      </c>
      <c r="B20" s="363">
        <v>38937.434866050004</v>
      </c>
      <c r="C20" s="359">
        <v>45291.600771140002</v>
      </c>
      <c r="D20" s="359">
        <v>47418.817756179997</v>
      </c>
      <c r="E20" s="359">
        <v>1474.5407618500001</v>
      </c>
      <c r="F20" s="359">
        <v>2279.4814878500001</v>
      </c>
      <c r="G20" s="360" t="s">
        <v>67</v>
      </c>
    </row>
    <row r="21" spans="1:7" s="577" customFormat="1" ht="12">
      <c r="A21" s="362" t="s">
        <v>466</v>
      </c>
      <c r="B21" s="363">
        <v>36249.506401259998</v>
      </c>
      <c r="C21" s="359">
        <v>38831.19135583</v>
      </c>
      <c r="D21" s="359">
        <v>40280.724797130002</v>
      </c>
      <c r="E21" s="359">
        <v>6741.3984701600002</v>
      </c>
      <c r="F21" s="359">
        <v>5623.2084468499997</v>
      </c>
      <c r="G21" s="360" t="s">
        <v>467</v>
      </c>
    </row>
    <row r="22" spans="1:7" s="577" customFormat="1" ht="22.5">
      <c r="A22" s="362" t="s">
        <v>1901</v>
      </c>
      <c r="B22" s="363">
        <v>6268.1878092999996</v>
      </c>
      <c r="C22" s="359">
        <v>7540.2529493700004</v>
      </c>
      <c r="D22" s="359">
        <v>8203.5313760900008</v>
      </c>
      <c r="E22" s="359">
        <v>182.28853914000001</v>
      </c>
      <c r="F22" s="359">
        <v>166.82698106000001</v>
      </c>
      <c r="G22" s="360" t="s">
        <v>46</v>
      </c>
    </row>
    <row r="23" spans="1:7" s="577" customFormat="1" ht="12">
      <c r="A23" s="362" t="s">
        <v>85</v>
      </c>
      <c r="B23" s="363">
        <v>72174.024913390007</v>
      </c>
      <c r="C23" s="359">
        <v>84092.435635169997</v>
      </c>
      <c r="D23" s="359">
        <v>79716.075221120002</v>
      </c>
      <c r="E23" s="359">
        <v>1238.7502885599999</v>
      </c>
      <c r="F23" s="359">
        <v>1392.4005824999999</v>
      </c>
      <c r="G23" s="360" t="s">
        <v>722</v>
      </c>
    </row>
    <row r="24" spans="1:7" s="577" customFormat="1" ht="22.5">
      <c r="A24" s="362" t="s">
        <v>634</v>
      </c>
      <c r="B24" s="363">
        <v>18720.234817100001</v>
      </c>
      <c r="C24" s="359">
        <v>25764.931237730001</v>
      </c>
      <c r="D24" s="359">
        <v>22841.62985487</v>
      </c>
      <c r="E24" s="359">
        <v>574.51368577999995</v>
      </c>
      <c r="F24" s="359">
        <v>597.93984996999995</v>
      </c>
      <c r="G24" s="360" t="s">
        <v>736</v>
      </c>
    </row>
    <row r="25" spans="1:7" s="577" customFormat="1" ht="22.5">
      <c r="A25" s="362" t="s">
        <v>1902</v>
      </c>
      <c r="B25" s="363">
        <v>50032.401352330002</v>
      </c>
      <c r="C25" s="359">
        <v>40232.781756800003</v>
      </c>
      <c r="D25" s="359">
        <v>37888.936144890002</v>
      </c>
      <c r="E25" s="359">
        <v>2.58036427</v>
      </c>
      <c r="F25" s="359">
        <v>2.4401849499999999</v>
      </c>
      <c r="G25" s="360" t="s">
        <v>539</v>
      </c>
    </row>
    <row r="26" spans="1:7" s="577" customFormat="1" ht="45">
      <c r="A26" s="362" t="s">
        <v>1098</v>
      </c>
      <c r="B26" s="363">
        <v>2814.5827051400001</v>
      </c>
      <c r="C26" s="359">
        <v>4179.4032311700003</v>
      </c>
      <c r="D26" s="359">
        <v>5054.0563522000002</v>
      </c>
      <c r="E26" s="359">
        <v>7.6499008000000002</v>
      </c>
      <c r="F26" s="359">
        <v>16.4169871</v>
      </c>
      <c r="G26" s="360" t="s">
        <v>1903</v>
      </c>
    </row>
    <row r="27" spans="1:7" s="577" customFormat="1" ht="22.5">
      <c r="A27" s="362" t="s">
        <v>1904</v>
      </c>
      <c r="B27" s="363">
        <v>1744.4148871100001</v>
      </c>
      <c r="C27" s="359">
        <v>2021.01508666</v>
      </c>
      <c r="D27" s="359">
        <v>2181.4679645900001</v>
      </c>
      <c r="E27" s="359">
        <v>10.076460989999999</v>
      </c>
      <c r="F27" s="359">
        <v>15.97822596</v>
      </c>
      <c r="G27" s="360" t="s">
        <v>1905</v>
      </c>
    </row>
    <row r="28" spans="1:7" s="577" customFormat="1" ht="12">
      <c r="A28" s="362" t="s">
        <v>336</v>
      </c>
      <c r="B28" s="363">
        <v>40633.158305589997</v>
      </c>
      <c r="C28" s="359">
        <v>49645.525824980003</v>
      </c>
      <c r="D28" s="359">
        <v>67647.155746119999</v>
      </c>
      <c r="E28" s="359">
        <v>29.931773</v>
      </c>
      <c r="F28" s="359">
        <v>36.798405350000003</v>
      </c>
      <c r="G28" s="360" t="s">
        <v>1906</v>
      </c>
    </row>
    <row r="29" spans="1:7" s="577" customFormat="1" ht="12">
      <c r="A29" s="362" t="s">
        <v>921</v>
      </c>
      <c r="B29" s="363">
        <v>24615.287121509999</v>
      </c>
      <c r="C29" s="359">
        <v>7110.6636688999997</v>
      </c>
      <c r="D29" s="359">
        <v>6272.1016313299997</v>
      </c>
      <c r="E29" s="359">
        <v>1.5787761199999999</v>
      </c>
      <c r="F29" s="359">
        <v>4.8397300000000003</v>
      </c>
      <c r="G29" s="360" t="s">
        <v>1907</v>
      </c>
    </row>
    <row r="30" spans="1:7" s="577" customFormat="1" ht="12">
      <c r="A30" s="362" t="s">
        <v>1908</v>
      </c>
      <c r="B30" s="363">
        <v>0.96647459999999996</v>
      </c>
      <c r="C30" s="359">
        <v>1.45821559</v>
      </c>
      <c r="D30" s="359">
        <v>2.03438294</v>
      </c>
      <c r="E30" s="364" t="s">
        <v>804</v>
      </c>
      <c r="F30" s="359">
        <v>0.48744700000000002</v>
      </c>
      <c r="G30" s="360" t="s">
        <v>1909</v>
      </c>
    </row>
    <row r="31" spans="1:7" s="577" customFormat="1" ht="12">
      <c r="A31" s="362" t="s">
        <v>830</v>
      </c>
      <c r="B31" s="363">
        <v>8510.9100160399994</v>
      </c>
      <c r="C31" s="359">
        <v>2818.9245832400002</v>
      </c>
      <c r="D31" s="359">
        <v>9068.7967592999994</v>
      </c>
      <c r="E31" s="359">
        <v>353.74900000000002</v>
      </c>
      <c r="F31" s="359">
        <v>944.17200000000003</v>
      </c>
      <c r="G31" s="360" t="s">
        <v>1910</v>
      </c>
    </row>
    <row r="32" spans="1:7" s="577" customFormat="1" ht="21">
      <c r="A32" s="392" t="s">
        <v>1092</v>
      </c>
      <c r="B32" s="391">
        <v>-851.96787040000004</v>
      </c>
      <c r="C32" s="391">
        <v>-851.96787040000004</v>
      </c>
      <c r="D32" s="391">
        <v>22662.5311296</v>
      </c>
      <c r="E32" s="391">
        <v>0</v>
      </c>
      <c r="F32" s="391">
        <v>0</v>
      </c>
      <c r="G32" s="393" t="s">
        <v>904</v>
      </c>
    </row>
    <row r="33" spans="1:7" s="577" customFormat="1" ht="12">
      <c r="A33" s="361" t="s">
        <v>1911</v>
      </c>
      <c r="B33" s="356"/>
      <c r="C33" s="356"/>
      <c r="D33" s="356">
        <v>23514.499</v>
      </c>
      <c r="E33" s="356">
        <v>0</v>
      </c>
      <c r="F33" s="356">
        <v>0</v>
      </c>
      <c r="G33" s="361" t="s">
        <v>1912</v>
      </c>
    </row>
    <row r="34" spans="1:7" s="577" customFormat="1" ht="12">
      <c r="A34" s="361" t="s">
        <v>1913</v>
      </c>
      <c r="B34" s="356">
        <v>851.96787040000004</v>
      </c>
      <c r="C34" s="356">
        <v>851.96787040000004</v>
      </c>
      <c r="D34" s="356">
        <v>851.96787040000004</v>
      </c>
      <c r="E34" s="356">
        <v>0</v>
      </c>
      <c r="F34" s="356">
        <v>0</v>
      </c>
      <c r="G34" s="361" t="s">
        <v>1914</v>
      </c>
    </row>
    <row r="35" spans="1:7" s="577" customFormat="1" ht="31.5">
      <c r="A35" s="392" t="s">
        <v>1130</v>
      </c>
      <c r="B35" s="391">
        <v>3931.9953660000001</v>
      </c>
      <c r="C35" s="391">
        <v>47444.334584819997</v>
      </c>
      <c r="D35" s="391">
        <v>11468.433224529999</v>
      </c>
      <c r="E35" s="391">
        <v>0</v>
      </c>
      <c r="F35" s="391">
        <v>25.302</v>
      </c>
      <c r="G35" s="393" t="s">
        <v>1090</v>
      </c>
    </row>
    <row r="36" spans="1:7" s="577" customFormat="1" ht="12">
      <c r="A36" s="361" t="s">
        <v>1917</v>
      </c>
      <c r="B36" s="356">
        <v>3932.0234999999998</v>
      </c>
      <c r="C36" s="356">
        <v>47444.334584819997</v>
      </c>
      <c r="D36" s="356">
        <v>11633.50502753</v>
      </c>
      <c r="E36" s="356">
        <v>0</v>
      </c>
      <c r="F36" s="356">
        <v>25.302</v>
      </c>
      <c r="G36" s="361" t="s">
        <v>1918</v>
      </c>
    </row>
    <row r="37" spans="1:7" s="577" customFormat="1" ht="22.5">
      <c r="A37" s="361" t="s">
        <v>1915</v>
      </c>
      <c r="B37" s="356">
        <v>2.8133999999999999E-2</v>
      </c>
      <c r="C37" s="356"/>
      <c r="D37" s="356">
        <v>165.07180299999999</v>
      </c>
      <c r="E37" s="356"/>
      <c r="F37" s="356"/>
      <c r="G37" s="361" t="s">
        <v>1916</v>
      </c>
    </row>
    <row r="38" spans="1:7" s="577" customFormat="1" ht="21">
      <c r="A38" s="392" t="s">
        <v>1257</v>
      </c>
      <c r="B38" s="391">
        <v>-3524.3085295199999</v>
      </c>
      <c r="C38" s="391">
        <v>1695.9498671399999</v>
      </c>
      <c r="D38" s="391">
        <v>-15706.561375920001</v>
      </c>
      <c r="E38" s="391">
        <v>7691.8832290800001</v>
      </c>
      <c r="F38" s="391">
        <v>5934.2541091200001</v>
      </c>
      <c r="G38" s="393" t="s">
        <v>1093</v>
      </c>
    </row>
    <row r="39" spans="1:7" s="577" customFormat="1" ht="31.5">
      <c r="A39" s="392" t="s">
        <v>906</v>
      </c>
      <c r="B39" s="391">
        <v>3524.3085295199999</v>
      </c>
      <c r="C39" s="391">
        <v>-1695.9498671399999</v>
      </c>
      <c r="D39" s="391">
        <v>15706.561375920001</v>
      </c>
      <c r="E39" s="391">
        <v>-7691.8832290800001</v>
      </c>
      <c r="F39" s="391">
        <v>-5934.2541091200001</v>
      </c>
      <c r="G39" s="393" t="s">
        <v>3082</v>
      </c>
    </row>
    <row r="40" spans="1:7" s="577" customFormat="1" ht="12">
      <c r="A40" s="365" t="s">
        <v>768</v>
      </c>
      <c r="B40" s="366">
        <v>3524.3085295199999</v>
      </c>
      <c r="C40" s="366">
        <v>-1695.9498671399999</v>
      </c>
      <c r="D40" s="366">
        <v>15706.561375920001</v>
      </c>
      <c r="E40" s="366">
        <v>-7691.8832290800001</v>
      </c>
      <c r="F40" s="366">
        <v>-5934.2541091200001</v>
      </c>
      <c r="G40" s="367" t="s">
        <v>1919</v>
      </c>
    </row>
    <row r="41" spans="1:7" s="577" customFormat="1" ht="12">
      <c r="A41" s="357" t="s">
        <v>1920</v>
      </c>
      <c r="B41" s="359">
        <v>12185.47266852</v>
      </c>
      <c r="C41" s="359">
        <v>4363.3625328600001</v>
      </c>
      <c r="D41" s="359">
        <v>25447.24307592</v>
      </c>
      <c r="E41" s="359">
        <v>-7691.8832290800001</v>
      </c>
      <c r="F41" s="359">
        <v>-5934.2541091200001</v>
      </c>
      <c r="G41" s="368" t="s">
        <v>1921</v>
      </c>
    </row>
    <row r="42" spans="1:7" s="577" customFormat="1" ht="12">
      <c r="A42" s="357" t="s">
        <v>1922</v>
      </c>
      <c r="B42" s="359">
        <v>8661.1641390000004</v>
      </c>
      <c r="C42" s="359">
        <v>6059.3123999999998</v>
      </c>
      <c r="D42" s="359">
        <v>9740.6816999999992</v>
      </c>
      <c r="E42" s="364" t="s">
        <v>804</v>
      </c>
      <c r="F42" s="364" t="s">
        <v>804</v>
      </c>
      <c r="G42" s="360" t="s">
        <v>1923</v>
      </c>
    </row>
    <row r="43" spans="1:7" s="577" customFormat="1" ht="12">
      <c r="A43" s="365" t="s">
        <v>354</v>
      </c>
      <c r="B43" s="369" t="s">
        <v>804</v>
      </c>
      <c r="C43" s="369" t="s">
        <v>804</v>
      </c>
      <c r="D43" s="369" t="s">
        <v>804</v>
      </c>
      <c r="E43" s="369" t="s">
        <v>804</v>
      </c>
      <c r="F43" s="369" t="s">
        <v>804</v>
      </c>
      <c r="G43" s="367" t="s">
        <v>1924</v>
      </c>
    </row>
    <row r="44" spans="1:7" s="577" customFormat="1" ht="12">
      <c r="A44" s="357" t="s">
        <v>1920</v>
      </c>
      <c r="B44" s="364" t="s">
        <v>804</v>
      </c>
      <c r="C44" s="364" t="s">
        <v>804</v>
      </c>
      <c r="D44" s="364" t="s">
        <v>804</v>
      </c>
      <c r="E44" s="364" t="s">
        <v>804</v>
      </c>
      <c r="F44" s="364" t="s">
        <v>804</v>
      </c>
      <c r="G44" s="360" t="s">
        <v>1921</v>
      </c>
    </row>
    <row r="45" spans="1:7" s="577" customFormat="1" ht="12">
      <c r="A45" s="370" t="s">
        <v>1922</v>
      </c>
      <c r="B45" s="371" t="s">
        <v>804</v>
      </c>
      <c r="C45" s="372" t="s">
        <v>804</v>
      </c>
      <c r="D45" s="372" t="s">
        <v>804</v>
      </c>
      <c r="E45" s="372" t="s">
        <v>804</v>
      </c>
      <c r="F45" s="372" t="s">
        <v>804</v>
      </c>
      <c r="G45" s="373" t="s">
        <v>1923</v>
      </c>
    </row>
    <row r="46" spans="1:7" s="577" customFormat="1" ht="28.7" customHeight="1"/>
  </sheetData>
  <mergeCells count="14">
    <mergeCell ref="A1:D1"/>
    <mergeCell ref="E1:G1"/>
    <mergeCell ref="A2:D2"/>
    <mergeCell ref="E2:G2"/>
    <mergeCell ref="A3:D3"/>
    <mergeCell ref="E3:G3"/>
    <mergeCell ref="A4:D4"/>
    <mergeCell ref="E4:G4"/>
    <mergeCell ref="A5:A6"/>
    <mergeCell ref="B5:B6"/>
    <mergeCell ref="C5:C6"/>
    <mergeCell ref="D5:E5"/>
    <mergeCell ref="F5:F6"/>
    <mergeCell ref="G5:G6"/>
  </mergeCells>
  <phoneticPr fontId="5" type="noConversion"/>
  <pageMargins left="0.3" right="0.17" top="0.31" bottom="0.22" header="0.3" footer="0.24"/>
  <pageSetup paperSize="9" scale="66"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
    <tabColor rgb="FF00B0F0"/>
  </sheetPr>
  <dimension ref="A1:T57"/>
  <sheetViews>
    <sheetView view="pageBreakPreview" zoomScale="90" zoomScaleSheetLayoutView="90" workbookViewId="0">
      <selection activeCell="H42" sqref="H42"/>
    </sheetView>
  </sheetViews>
  <sheetFormatPr defaultRowHeight="12.75"/>
  <cols>
    <col min="1" max="1" width="44.140625" style="521" customWidth="1"/>
    <col min="2" max="2" width="14.85546875" style="521" customWidth="1"/>
    <col min="3" max="4" width="13.7109375" style="521" customWidth="1"/>
    <col min="5" max="5" width="16.140625" style="521" customWidth="1"/>
    <col min="6" max="6" width="14" style="204" customWidth="1"/>
    <col min="7" max="7" width="12.85546875" style="204" customWidth="1"/>
    <col min="8" max="8" width="13.7109375" style="204" customWidth="1"/>
    <col min="9" max="9" width="12.5703125" style="204" bestFit="1" customWidth="1"/>
    <col min="10" max="10" width="12.7109375" style="204" bestFit="1" customWidth="1"/>
    <col min="11" max="14" width="12.7109375" style="204" customWidth="1"/>
    <col min="15" max="15" width="39.28515625" style="521" customWidth="1"/>
    <col min="16" max="16" width="30.42578125" style="521" customWidth="1"/>
    <col min="17" max="16384" width="9.140625" style="521"/>
  </cols>
  <sheetData>
    <row r="1" spans="1:16" s="58" customFormat="1" ht="15">
      <c r="A1" s="58" t="s">
        <v>561</v>
      </c>
      <c r="B1" s="278"/>
      <c r="C1" s="278"/>
      <c r="D1" s="278"/>
      <c r="E1" s="278"/>
      <c r="F1" s="278"/>
      <c r="G1" s="278"/>
      <c r="H1" s="278"/>
      <c r="I1" s="278"/>
      <c r="J1" s="278"/>
      <c r="K1" s="278"/>
      <c r="L1" s="278"/>
      <c r="M1" s="278"/>
      <c r="N1" s="278"/>
      <c r="O1" s="282" t="s">
        <v>171</v>
      </c>
      <c r="P1" s="282"/>
    </row>
    <row r="2" spans="1:16">
      <c r="B2" s="266"/>
      <c r="C2" s="266"/>
      <c r="D2" s="266"/>
      <c r="E2" s="266"/>
      <c r="F2" s="266"/>
      <c r="G2" s="260"/>
      <c r="H2" s="260"/>
      <c r="I2" s="260"/>
      <c r="J2" s="260"/>
      <c r="K2" s="260"/>
      <c r="L2" s="260"/>
      <c r="M2" s="260"/>
      <c r="N2" s="260"/>
      <c r="O2" s="298"/>
      <c r="P2" s="298"/>
    </row>
    <row r="3" spans="1:16">
      <c r="A3" s="23" t="s">
        <v>172</v>
      </c>
      <c r="B3" s="292"/>
      <c r="C3" s="292"/>
      <c r="D3" s="292"/>
      <c r="E3" s="292"/>
      <c r="F3" s="292"/>
      <c r="G3" s="24"/>
      <c r="H3" s="24"/>
      <c r="I3" s="24"/>
      <c r="J3" s="24"/>
      <c r="K3" s="24"/>
      <c r="L3" s="24"/>
      <c r="M3" s="24"/>
      <c r="N3" s="24"/>
      <c r="O3" s="25" t="s">
        <v>653</v>
      </c>
      <c r="P3" s="25"/>
    </row>
    <row r="4" spans="1:16">
      <c r="B4" s="266"/>
      <c r="C4" s="266"/>
      <c r="D4" s="266"/>
      <c r="E4" s="266"/>
      <c r="F4" s="266"/>
      <c r="G4" s="260"/>
      <c r="H4" s="260"/>
      <c r="I4" s="260"/>
      <c r="J4" s="260"/>
      <c r="K4" s="571"/>
      <c r="L4" s="571"/>
      <c r="M4" s="571"/>
      <c r="N4" s="571"/>
      <c r="O4" s="298"/>
      <c r="P4" s="298"/>
    </row>
    <row r="5" spans="1:16">
      <c r="A5" s="521" t="s">
        <v>194</v>
      </c>
      <c r="B5" s="260"/>
      <c r="C5" s="260"/>
      <c r="D5" s="260"/>
      <c r="E5" s="260"/>
      <c r="F5" s="260"/>
      <c r="G5" s="260"/>
      <c r="H5" s="260"/>
      <c r="I5" s="260"/>
      <c r="J5" s="260"/>
      <c r="K5" s="260"/>
      <c r="L5" s="571"/>
      <c r="M5" s="571"/>
      <c r="N5" s="571"/>
      <c r="O5" s="298" t="s">
        <v>593</v>
      </c>
      <c r="P5" s="298"/>
    </row>
    <row r="6" spans="1:16" ht="31.7" customHeight="1">
      <c r="A6" s="930" t="s">
        <v>624</v>
      </c>
      <c r="B6" s="940" t="s">
        <v>1889</v>
      </c>
      <c r="C6" s="940" t="s">
        <v>1890</v>
      </c>
      <c r="D6" s="944" t="s">
        <v>2740</v>
      </c>
      <c r="E6" s="945"/>
      <c r="F6" s="939" t="s">
        <v>2742</v>
      </c>
      <c r="G6" s="941" t="s">
        <v>1273</v>
      </c>
      <c r="H6" s="942"/>
      <c r="I6" s="942"/>
      <c r="J6" s="943"/>
      <c r="K6" s="946" t="s">
        <v>2043</v>
      </c>
      <c r="L6" s="947"/>
      <c r="M6" s="947"/>
      <c r="N6" s="948"/>
      <c r="O6" s="930" t="s">
        <v>65</v>
      </c>
      <c r="P6" s="938"/>
    </row>
    <row r="7" spans="1:16" ht="51" customHeight="1">
      <c r="A7" s="931"/>
      <c r="B7" s="940"/>
      <c r="C7" s="940"/>
      <c r="D7" s="706" t="s">
        <v>880</v>
      </c>
      <c r="E7" s="760" t="s">
        <v>2741</v>
      </c>
      <c r="F7" s="939"/>
      <c r="G7" s="261" t="s">
        <v>134</v>
      </c>
      <c r="H7" s="261" t="s">
        <v>1006</v>
      </c>
      <c r="I7" s="261" t="s">
        <v>1211</v>
      </c>
      <c r="J7" s="261" t="s">
        <v>1175</v>
      </c>
      <c r="K7" s="261" t="s">
        <v>134</v>
      </c>
      <c r="L7" s="261" t="s">
        <v>1006</v>
      </c>
      <c r="M7" s="261" t="s">
        <v>1211</v>
      </c>
      <c r="N7" s="261" t="s">
        <v>1175</v>
      </c>
      <c r="O7" s="931"/>
      <c r="P7" s="938"/>
    </row>
    <row r="8" spans="1:16" s="93" customFormat="1">
      <c r="A8" s="95">
        <v>1</v>
      </c>
      <c r="B8" s="742" t="s">
        <v>285</v>
      </c>
      <c r="C8" s="742" t="s">
        <v>433</v>
      </c>
      <c r="D8" s="611" t="s">
        <v>761</v>
      </c>
      <c r="E8" s="611" t="s">
        <v>1278</v>
      </c>
      <c r="F8" s="708" t="s">
        <v>799</v>
      </c>
      <c r="G8" s="279">
        <v>7</v>
      </c>
      <c r="H8" s="279">
        <v>8</v>
      </c>
      <c r="I8" s="279">
        <v>9</v>
      </c>
      <c r="J8" s="279">
        <v>10</v>
      </c>
      <c r="K8" s="279">
        <v>11</v>
      </c>
      <c r="L8" s="279">
        <v>12</v>
      </c>
      <c r="M8" s="279">
        <v>13</v>
      </c>
      <c r="N8" s="279">
        <v>14</v>
      </c>
      <c r="O8" s="279">
        <v>15</v>
      </c>
      <c r="P8" s="148"/>
    </row>
    <row r="9" spans="1:16">
      <c r="A9" s="26" t="s">
        <v>663</v>
      </c>
      <c r="B9" s="612">
        <v>6382352.9243508903</v>
      </c>
      <c r="C9" s="612">
        <v>7321276.6566415504</v>
      </c>
      <c r="D9" s="491">
        <v>7634804.9096353399</v>
      </c>
      <c r="E9" s="612">
        <v>471094.12545356998</v>
      </c>
      <c r="F9" s="612">
        <v>445952.44582224003</v>
      </c>
      <c r="G9" s="332">
        <v>1741014.4331676099</v>
      </c>
      <c r="H9" s="332">
        <v>2019384.1316595299</v>
      </c>
      <c r="I9" s="332">
        <v>1630729.0347760501</v>
      </c>
      <c r="J9" s="332">
        <v>1930149.0570382001</v>
      </c>
      <c r="K9" s="326">
        <v>1763416.4619009399</v>
      </c>
      <c r="L9" s="326" t="s">
        <v>2242</v>
      </c>
      <c r="M9" s="491">
        <v>1359214.4844841999</v>
      </c>
      <c r="N9" s="491" t="s">
        <v>3098</v>
      </c>
      <c r="O9" s="26" t="s">
        <v>664</v>
      </c>
      <c r="P9" s="212"/>
    </row>
    <row r="10" spans="1:16" ht="25.5">
      <c r="A10" s="27" t="s">
        <v>1274</v>
      </c>
      <c r="B10" s="614">
        <v>4779004.3976823604</v>
      </c>
      <c r="C10" s="614">
        <v>5115743.4585164599</v>
      </c>
      <c r="D10" s="915">
        <v>4883912.8435431002</v>
      </c>
      <c r="E10" s="614">
        <v>277173.40248818003</v>
      </c>
      <c r="F10" s="614">
        <v>430131.73614498001</v>
      </c>
      <c r="G10" s="333">
        <v>1135352.72890817</v>
      </c>
      <c r="H10" s="333">
        <v>1215285.6518673601</v>
      </c>
      <c r="I10" s="333">
        <v>1258682.6090037001</v>
      </c>
      <c r="J10" s="333">
        <v>1506422.4687370299</v>
      </c>
      <c r="K10" s="327">
        <v>1007454.7166668701</v>
      </c>
      <c r="L10" s="327" t="s">
        <v>2243</v>
      </c>
      <c r="M10" s="492">
        <v>1152319.54891389</v>
      </c>
      <c r="N10" s="492" t="s">
        <v>3099</v>
      </c>
      <c r="O10" s="27" t="s">
        <v>1276</v>
      </c>
      <c r="P10" s="212"/>
    </row>
    <row r="11" spans="1:16" ht="15" customHeight="1">
      <c r="A11" s="658" t="s">
        <v>752</v>
      </c>
      <c r="B11" s="616">
        <v>1032736.59694648</v>
      </c>
      <c r="C11" s="616">
        <v>1169666.8064631999</v>
      </c>
      <c r="D11" s="493">
        <v>1224645.2302733299</v>
      </c>
      <c r="E11" s="616">
        <v>94825.681592099994</v>
      </c>
      <c r="F11" s="616">
        <v>117668.58257875001</v>
      </c>
      <c r="G11" s="334">
        <v>286076.77280715003</v>
      </c>
      <c r="H11" s="334">
        <v>312637.77541258</v>
      </c>
      <c r="I11" s="334">
        <v>206232.47051794</v>
      </c>
      <c r="J11" s="334">
        <v>364719.78772552998</v>
      </c>
      <c r="K11" s="334">
        <v>298823.38882138004</v>
      </c>
      <c r="L11" s="334" t="s">
        <v>2173</v>
      </c>
      <c r="M11" s="493">
        <v>168131.61754344002</v>
      </c>
      <c r="N11" s="493" t="s">
        <v>3100</v>
      </c>
      <c r="O11" s="658" t="s">
        <v>483</v>
      </c>
      <c r="P11" s="212"/>
    </row>
    <row r="12" spans="1:16" ht="13.7" customHeight="1">
      <c r="A12" s="658" t="s">
        <v>753</v>
      </c>
      <c r="B12" s="616">
        <v>492991.05632208002</v>
      </c>
      <c r="C12" s="616">
        <v>552280.28357990005</v>
      </c>
      <c r="D12" s="493">
        <v>598806.79041340004</v>
      </c>
      <c r="E12" s="616">
        <v>47589.643713589998</v>
      </c>
      <c r="F12" s="616">
        <v>55977.216232699997</v>
      </c>
      <c r="G12" s="334">
        <v>125183.52901779</v>
      </c>
      <c r="H12" s="334">
        <v>137846.33380783</v>
      </c>
      <c r="I12" s="334">
        <v>145782.65337571001</v>
      </c>
      <c r="J12" s="334">
        <v>143467.76737848</v>
      </c>
      <c r="K12" s="334">
        <v>145365.5364133</v>
      </c>
      <c r="L12" s="334" t="s">
        <v>2211</v>
      </c>
      <c r="M12" s="493">
        <v>146754.81967443001</v>
      </c>
      <c r="N12" s="493" t="s">
        <v>3101</v>
      </c>
      <c r="O12" s="658" t="s">
        <v>435</v>
      </c>
      <c r="P12" s="212"/>
    </row>
    <row r="13" spans="1:16">
      <c r="A13" s="658" t="s">
        <v>173</v>
      </c>
      <c r="B13" s="616">
        <v>380477.07196931</v>
      </c>
      <c r="C13" s="616">
        <v>427984.81410406</v>
      </c>
      <c r="D13" s="493">
        <v>464673.53056261002</v>
      </c>
      <c r="E13" s="616">
        <v>33385.223473079997</v>
      </c>
      <c r="F13" s="616">
        <v>35964.568424249999</v>
      </c>
      <c r="G13" s="334">
        <v>91945.303235109997</v>
      </c>
      <c r="H13" s="334">
        <v>105593.92546860001</v>
      </c>
      <c r="I13" s="334">
        <v>112062.02941459</v>
      </c>
      <c r="J13" s="334">
        <v>118383.55598583</v>
      </c>
      <c r="K13" s="334">
        <v>108567.88059104999</v>
      </c>
      <c r="L13" s="334" t="s">
        <v>2212</v>
      </c>
      <c r="M13" s="493">
        <v>115985.69987706002</v>
      </c>
      <c r="N13" s="493" t="s">
        <v>3102</v>
      </c>
      <c r="O13" s="658" t="s">
        <v>386</v>
      </c>
      <c r="P13" s="212"/>
    </row>
    <row r="14" spans="1:16" ht="15.75" customHeight="1">
      <c r="A14" s="658" t="s">
        <v>514</v>
      </c>
      <c r="B14" s="616">
        <v>1327649.5561341899</v>
      </c>
      <c r="C14" s="616">
        <v>1198169.8674127599</v>
      </c>
      <c r="D14" s="493">
        <v>944438.03030320001</v>
      </c>
      <c r="E14" s="616">
        <v>25905.81605247</v>
      </c>
      <c r="F14" s="616">
        <v>79112.376455699996</v>
      </c>
      <c r="G14" s="334">
        <v>263838.54391860001</v>
      </c>
      <c r="H14" s="334">
        <v>192124.56626282001</v>
      </c>
      <c r="I14" s="334">
        <v>342927.94581632002</v>
      </c>
      <c r="J14" s="334">
        <v>399278.81141502003</v>
      </c>
      <c r="K14" s="334">
        <v>107035.44037496</v>
      </c>
      <c r="L14" s="334" t="s">
        <v>2174</v>
      </c>
      <c r="M14" s="493">
        <v>295018.22028789</v>
      </c>
      <c r="N14" s="493" t="s">
        <v>3103</v>
      </c>
      <c r="O14" s="658" t="s">
        <v>350</v>
      </c>
      <c r="P14" s="212"/>
    </row>
    <row r="15" spans="1:16">
      <c r="A15" s="658" t="s">
        <v>351</v>
      </c>
      <c r="B15" s="616">
        <v>103651.00739846</v>
      </c>
      <c r="C15" s="616">
        <v>147056.57554034001</v>
      </c>
      <c r="D15" s="493">
        <v>161068.27197219001</v>
      </c>
      <c r="E15" s="616">
        <v>13095.69452682</v>
      </c>
      <c r="F15" s="616">
        <v>12792.903276970001</v>
      </c>
      <c r="G15" s="334">
        <v>28516.119024829997</v>
      </c>
      <c r="H15" s="334">
        <v>36214.400640859996</v>
      </c>
      <c r="I15" s="334">
        <v>40682.939587330002</v>
      </c>
      <c r="J15" s="334">
        <v>41643.116287320001</v>
      </c>
      <c r="K15" s="334">
        <v>34051.886826900001</v>
      </c>
      <c r="L15" s="334" t="s">
        <v>2244</v>
      </c>
      <c r="M15" s="493">
        <v>46414.203501009993</v>
      </c>
      <c r="N15" s="493" t="s">
        <v>3104</v>
      </c>
      <c r="O15" s="658" t="s">
        <v>352</v>
      </c>
      <c r="P15" s="212"/>
    </row>
    <row r="16" spans="1:16">
      <c r="A16" s="27" t="s">
        <v>559</v>
      </c>
      <c r="B16" s="614">
        <v>141716.80273917</v>
      </c>
      <c r="C16" s="614">
        <v>179487.7866818</v>
      </c>
      <c r="D16" s="915">
        <v>224766.54603351001</v>
      </c>
      <c r="E16" s="614">
        <v>35723.702044869999</v>
      </c>
      <c r="F16" s="614">
        <v>14683.139414970001</v>
      </c>
      <c r="G16" s="333">
        <v>39919.492547640002</v>
      </c>
      <c r="H16" s="333">
        <v>49963.426594659999</v>
      </c>
      <c r="I16" s="333">
        <v>34569.514800479999</v>
      </c>
      <c r="J16" s="333">
        <v>55035.352739039998</v>
      </c>
      <c r="K16" s="327">
        <v>58620.703809770006</v>
      </c>
      <c r="L16" s="327" t="s">
        <v>2245</v>
      </c>
      <c r="M16" s="492">
        <v>36972.409105589992</v>
      </c>
      <c r="N16" s="492" t="s">
        <v>3105</v>
      </c>
      <c r="O16" s="27" t="s">
        <v>22</v>
      </c>
      <c r="P16" s="212"/>
    </row>
    <row r="17" spans="1:20" ht="25.5">
      <c r="A17" s="27" t="s">
        <v>365</v>
      </c>
      <c r="B17" s="614">
        <v>56131.72392936</v>
      </c>
      <c r="C17" s="614">
        <v>71045.411443289995</v>
      </c>
      <c r="D17" s="915">
        <v>69708.557058730003</v>
      </c>
      <c r="E17" s="614">
        <v>3197.0209205199999</v>
      </c>
      <c r="F17" s="614">
        <v>1137.5702622900001</v>
      </c>
      <c r="G17" s="333">
        <v>13642.211711800001</v>
      </c>
      <c r="H17" s="333">
        <v>19635.053197510002</v>
      </c>
      <c r="I17" s="333">
        <v>17376.910971870002</v>
      </c>
      <c r="J17" s="333">
        <v>20391.235562130001</v>
      </c>
      <c r="K17" s="327">
        <v>9953.0414242999996</v>
      </c>
      <c r="L17" s="327" t="s">
        <v>2246</v>
      </c>
      <c r="M17" s="492">
        <v>15922.526464719998</v>
      </c>
      <c r="N17" s="492" t="s">
        <v>3106</v>
      </c>
      <c r="O17" s="27" t="s">
        <v>791</v>
      </c>
      <c r="P17" s="212"/>
    </row>
    <row r="18" spans="1:20" ht="15.75" customHeight="1">
      <c r="A18" s="27" t="s">
        <v>614</v>
      </c>
      <c r="B18" s="614">
        <v>1405500</v>
      </c>
      <c r="C18" s="614">
        <v>1955000</v>
      </c>
      <c r="D18" s="915">
        <v>2456416.963</v>
      </c>
      <c r="E18" s="614">
        <v>155000</v>
      </c>
      <c r="F18" s="614">
        <v>0</v>
      </c>
      <c r="G18" s="333">
        <v>552100</v>
      </c>
      <c r="H18" s="333">
        <v>734500</v>
      </c>
      <c r="I18" s="333">
        <v>320100</v>
      </c>
      <c r="J18" s="333">
        <v>348300</v>
      </c>
      <c r="K18" s="327">
        <v>687388</v>
      </c>
      <c r="L18" s="327" t="s">
        <v>2247</v>
      </c>
      <c r="M18" s="492">
        <v>154000</v>
      </c>
      <c r="N18" s="492" t="s">
        <v>3107</v>
      </c>
      <c r="O18" s="40" t="s">
        <v>893</v>
      </c>
      <c r="P18" s="212"/>
    </row>
    <row r="19" spans="1:20">
      <c r="A19" s="29" t="s">
        <v>165</v>
      </c>
      <c r="B19" s="612">
        <v>6852711.3057043301</v>
      </c>
      <c r="C19" s="612">
        <v>7791867.4973598197</v>
      </c>
      <c r="D19" s="491">
        <v>8227097.1735924399</v>
      </c>
      <c r="E19" s="612">
        <v>436446.37689444999</v>
      </c>
      <c r="F19" s="612">
        <v>735543.43777741003</v>
      </c>
      <c r="G19" s="335">
        <v>1562160.7075134101</v>
      </c>
      <c r="H19" s="335">
        <v>2054502.6274463101</v>
      </c>
      <c r="I19" s="335">
        <v>1956552.80232438</v>
      </c>
      <c r="J19" s="335">
        <v>2218651.3600857202</v>
      </c>
      <c r="K19" s="326">
        <v>1672746.53953123</v>
      </c>
      <c r="L19" s="326" t="s">
        <v>2248</v>
      </c>
      <c r="M19" s="491">
        <v>2015668.8169384603</v>
      </c>
      <c r="N19" s="491" t="s">
        <v>3108</v>
      </c>
      <c r="O19" s="29" t="s">
        <v>770</v>
      </c>
      <c r="P19" s="212"/>
    </row>
    <row r="20" spans="1:20" ht="25.5">
      <c r="A20" s="660" t="s">
        <v>721</v>
      </c>
      <c r="B20" s="616">
        <v>382136.37585243001</v>
      </c>
      <c r="C20" s="616">
        <v>483662.86543021002</v>
      </c>
      <c r="D20" s="493">
        <v>697301.73305626004</v>
      </c>
      <c r="E20" s="616">
        <v>45508.379113119998</v>
      </c>
      <c r="F20" s="616">
        <v>49948.605578679999</v>
      </c>
      <c r="G20" s="328">
        <v>93806.627351449992</v>
      </c>
      <c r="H20" s="328">
        <v>109613.94578214</v>
      </c>
      <c r="I20" s="328">
        <v>75235.33644146999</v>
      </c>
      <c r="J20" s="328">
        <v>205006.95585515001</v>
      </c>
      <c r="K20" s="328">
        <v>119648.97309689</v>
      </c>
      <c r="L20" s="328" t="s">
        <v>2249</v>
      </c>
      <c r="M20" s="493">
        <v>114925.35883284002</v>
      </c>
      <c r="N20" s="493" t="s">
        <v>3109</v>
      </c>
      <c r="O20" s="660" t="s">
        <v>203</v>
      </c>
      <c r="P20" s="212"/>
    </row>
    <row r="21" spans="1:20">
      <c r="A21" s="660" t="s">
        <v>136</v>
      </c>
      <c r="B21" s="616">
        <v>396512.30762093997</v>
      </c>
      <c r="C21" s="616">
        <v>431664.43491026998</v>
      </c>
      <c r="D21" s="493">
        <v>453681.97019992</v>
      </c>
      <c r="E21" s="616">
        <v>12134.5798111</v>
      </c>
      <c r="F21" s="616">
        <v>10849.8679422</v>
      </c>
      <c r="G21" s="328">
        <v>68464.33174360999</v>
      </c>
      <c r="H21" s="328">
        <v>136782.33946721</v>
      </c>
      <c r="I21" s="328">
        <v>90673.261204589988</v>
      </c>
      <c r="J21" s="328">
        <v>135744.50249486</v>
      </c>
      <c r="K21" s="328">
        <v>66775.552150799995</v>
      </c>
      <c r="L21" s="328" t="s">
        <v>2250</v>
      </c>
      <c r="M21" s="493">
        <v>100585.19033617</v>
      </c>
      <c r="N21" s="493" t="s">
        <v>3110</v>
      </c>
      <c r="O21" s="660" t="s">
        <v>69</v>
      </c>
      <c r="P21" s="212"/>
    </row>
    <row r="22" spans="1:20" ht="39" customHeight="1">
      <c r="A22" s="660" t="s">
        <v>683</v>
      </c>
      <c r="B22" s="616">
        <v>608345.52004396997</v>
      </c>
      <c r="C22" s="616">
        <v>601047.85493715003</v>
      </c>
      <c r="D22" s="493">
        <v>557438.73451582994</v>
      </c>
      <c r="E22" s="616">
        <v>24743.495460869999</v>
      </c>
      <c r="F22" s="616">
        <v>24551.430157570001</v>
      </c>
      <c r="G22" s="328">
        <v>113354.80423123001</v>
      </c>
      <c r="H22" s="328">
        <v>174219.77333842</v>
      </c>
      <c r="I22" s="328">
        <v>179069.49173158</v>
      </c>
      <c r="J22" s="328">
        <v>134403.78563592001</v>
      </c>
      <c r="K22" s="328">
        <v>103656.02948312</v>
      </c>
      <c r="L22" s="328" t="s">
        <v>2251</v>
      </c>
      <c r="M22" s="493">
        <v>144765.90251514001</v>
      </c>
      <c r="N22" s="493" t="s">
        <v>3111</v>
      </c>
      <c r="O22" s="660" t="s">
        <v>432</v>
      </c>
      <c r="P22" s="212"/>
    </row>
    <row r="23" spans="1:20">
      <c r="A23" s="660" t="s">
        <v>66</v>
      </c>
      <c r="B23" s="616">
        <v>1237421.4284532501</v>
      </c>
      <c r="C23" s="616">
        <v>1358669.1646864701</v>
      </c>
      <c r="D23" s="493">
        <v>1364736.62803455</v>
      </c>
      <c r="E23" s="616">
        <v>63361.905619509998</v>
      </c>
      <c r="F23" s="616">
        <v>72763.112547640005</v>
      </c>
      <c r="G23" s="328">
        <v>285617.91953999002</v>
      </c>
      <c r="H23" s="328">
        <v>425726.61309081002</v>
      </c>
      <c r="I23" s="328">
        <v>285930.67613219999</v>
      </c>
      <c r="J23" s="328">
        <v>361393.95592347003</v>
      </c>
      <c r="K23" s="328">
        <v>296150.96882449003</v>
      </c>
      <c r="L23" s="328" t="s">
        <v>2252</v>
      </c>
      <c r="M23" s="493">
        <v>301309.16740790009</v>
      </c>
      <c r="N23" s="493" t="s">
        <v>3112</v>
      </c>
      <c r="O23" s="660" t="s">
        <v>67</v>
      </c>
      <c r="P23" s="212"/>
    </row>
    <row r="24" spans="1:20">
      <c r="A24" s="660" t="s">
        <v>466</v>
      </c>
      <c r="B24" s="616">
        <v>795092.39620734996</v>
      </c>
      <c r="C24" s="616">
        <v>856221.59990230005</v>
      </c>
      <c r="D24" s="493">
        <v>863899.11120796995</v>
      </c>
      <c r="E24" s="616">
        <v>70377.973391149993</v>
      </c>
      <c r="F24" s="616">
        <v>116548.38302076999</v>
      </c>
      <c r="G24" s="328">
        <v>239264.14586974002</v>
      </c>
      <c r="H24" s="328">
        <v>188878.71420456</v>
      </c>
      <c r="I24" s="328">
        <v>190963.63215456001</v>
      </c>
      <c r="J24" s="328">
        <v>237115.10767344001</v>
      </c>
      <c r="K24" s="328">
        <v>234635.76422009</v>
      </c>
      <c r="L24" s="328" t="s">
        <v>2253</v>
      </c>
      <c r="M24" s="493">
        <v>192095.95666099002</v>
      </c>
      <c r="N24" s="493" t="s">
        <v>3113</v>
      </c>
      <c r="O24" s="660" t="s">
        <v>467</v>
      </c>
      <c r="P24" s="212"/>
    </row>
    <row r="25" spans="1:20" ht="25.5">
      <c r="A25" s="660" t="s">
        <v>236</v>
      </c>
      <c r="B25" s="616">
        <v>1359663.7862821</v>
      </c>
      <c r="C25" s="616">
        <v>1548637.6109307799</v>
      </c>
      <c r="D25" s="493">
        <v>1713451.1626615501</v>
      </c>
      <c r="E25" s="616">
        <v>150548.72345610999</v>
      </c>
      <c r="F25" s="616">
        <v>168925.29806298</v>
      </c>
      <c r="G25" s="328">
        <v>377932.68320222001</v>
      </c>
      <c r="H25" s="328">
        <v>395749.43689951004</v>
      </c>
      <c r="I25" s="328">
        <v>394015.90558584</v>
      </c>
      <c r="J25" s="328">
        <v>380939.58524321002</v>
      </c>
      <c r="K25" s="328">
        <v>433887.89179114997</v>
      </c>
      <c r="L25" s="328" t="s">
        <v>2254</v>
      </c>
      <c r="M25" s="493">
        <v>427742.6004565499</v>
      </c>
      <c r="N25" s="493" t="s">
        <v>3114</v>
      </c>
      <c r="O25" s="660" t="s">
        <v>46</v>
      </c>
      <c r="P25" s="212"/>
    </row>
    <row r="26" spans="1:20" ht="12.75" customHeight="1">
      <c r="A26" s="660" t="s">
        <v>85</v>
      </c>
      <c r="B26" s="616">
        <v>472369.33767535002</v>
      </c>
      <c r="C26" s="616">
        <v>554696.04154846002</v>
      </c>
      <c r="D26" s="493">
        <v>443021.62687113002</v>
      </c>
      <c r="E26" s="616">
        <v>3835.8204580299998</v>
      </c>
      <c r="F26" s="616">
        <v>3684.98973381</v>
      </c>
      <c r="G26" s="328">
        <v>46436.118959980005</v>
      </c>
      <c r="H26" s="328">
        <v>151312.46712679</v>
      </c>
      <c r="I26" s="328">
        <v>181451.09384548001</v>
      </c>
      <c r="J26" s="328">
        <v>175496.36161620999</v>
      </c>
      <c r="K26" s="328">
        <v>44821.24266851</v>
      </c>
      <c r="L26" s="328" t="s">
        <v>2255</v>
      </c>
      <c r="M26" s="493">
        <v>137902.52613386</v>
      </c>
      <c r="N26" s="493" t="s">
        <v>3115</v>
      </c>
      <c r="O26" s="660" t="s">
        <v>722</v>
      </c>
      <c r="P26" s="212"/>
    </row>
    <row r="27" spans="1:20" ht="25.5">
      <c r="A27" s="660" t="s">
        <v>634</v>
      </c>
      <c r="B27" s="616">
        <v>258431.39203975</v>
      </c>
      <c r="C27" s="616">
        <v>297795.34872762999</v>
      </c>
      <c r="D27" s="493">
        <v>293774.54053591</v>
      </c>
      <c r="E27" s="616">
        <v>11633.12484683</v>
      </c>
      <c r="F27" s="616">
        <v>14296.11112994</v>
      </c>
      <c r="G27" s="328">
        <v>55715.514295230001</v>
      </c>
      <c r="H27" s="328">
        <v>81005.493092230012</v>
      </c>
      <c r="I27" s="328">
        <v>79479.747827929998</v>
      </c>
      <c r="J27" s="328">
        <v>81594.593512239997</v>
      </c>
      <c r="K27" s="328">
        <v>66880.216895720005</v>
      </c>
      <c r="L27" s="328" t="s">
        <v>2256</v>
      </c>
      <c r="M27" s="493">
        <v>72179.985899609979</v>
      </c>
      <c r="N27" s="493" t="s">
        <v>3116</v>
      </c>
      <c r="O27" s="660" t="s">
        <v>736</v>
      </c>
      <c r="P27" s="212"/>
    </row>
    <row r="28" spans="1:20" ht="25.5">
      <c r="A28" s="660" t="s">
        <v>898</v>
      </c>
      <c r="B28" s="616">
        <v>119606.4764805</v>
      </c>
      <c r="C28" s="616">
        <v>128655.82757901</v>
      </c>
      <c r="D28" s="493">
        <v>111532.88920029999</v>
      </c>
      <c r="E28" s="616">
        <v>1336.7321727799999</v>
      </c>
      <c r="F28" s="616">
        <v>1042.78107697</v>
      </c>
      <c r="G28" s="328">
        <v>22843.191904879997</v>
      </c>
      <c r="H28" s="328">
        <v>36104.223938029994</v>
      </c>
      <c r="I28" s="328">
        <v>36145.22674523</v>
      </c>
      <c r="J28" s="328">
        <v>33563.184990870002</v>
      </c>
      <c r="K28" s="328">
        <v>12652.53965289</v>
      </c>
      <c r="L28" s="328" t="s">
        <v>2257</v>
      </c>
      <c r="M28" s="493">
        <v>36520.546617879998</v>
      </c>
      <c r="N28" s="493" t="s">
        <v>3117</v>
      </c>
      <c r="O28" s="660" t="s">
        <v>539</v>
      </c>
      <c r="P28" s="212"/>
    </row>
    <row r="29" spans="1:20" ht="51" customHeight="1">
      <c r="A29" s="660" t="s">
        <v>1098</v>
      </c>
      <c r="B29" s="616">
        <v>258838.88563768001</v>
      </c>
      <c r="C29" s="616">
        <v>349079.45791827003</v>
      </c>
      <c r="D29" s="493">
        <v>376038.01982693002</v>
      </c>
      <c r="E29" s="616">
        <v>2609.80007798</v>
      </c>
      <c r="F29" s="616">
        <v>5273.8119107299999</v>
      </c>
      <c r="G29" s="328">
        <v>25665.38561478</v>
      </c>
      <c r="H29" s="328">
        <v>80627.434764999998</v>
      </c>
      <c r="I29" s="328">
        <v>128179.00783270999</v>
      </c>
      <c r="J29" s="328">
        <v>114607.62970578</v>
      </c>
      <c r="K29" s="328">
        <v>47275.419576990003</v>
      </c>
      <c r="L29" s="328" t="s">
        <v>2258</v>
      </c>
      <c r="M29" s="493">
        <v>132426.37993695002</v>
      </c>
      <c r="N29" s="493" t="s">
        <v>3118</v>
      </c>
      <c r="O29" s="660" t="s">
        <v>635</v>
      </c>
      <c r="P29" s="212"/>
    </row>
    <row r="30" spans="1:20" ht="41.25" customHeight="1">
      <c r="A30" s="660" t="s">
        <v>954</v>
      </c>
      <c r="B30" s="616">
        <v>32188.352560169998</v>
      </c>
      <c r="C30" s="616">
        <v>42537.742267410002</v>
      </c>
      <c r="D30" s="493">
        <v>61774.924284749999</v>
      </c>
      <c r="E30" s="616">
        <v>917.96125789999996</v>
      </c>
      <c r="F30" s="616">
        <v>753.54505716999995</v>
      </c>
      <c r="G30" s="328">
        <v>5605.3040082799998</v>
      </c>
      <c r="H30" s="328">
        <v>11154.94967577</v>
      </c>
      <c r="I30" s="328">
        <v>12293.14747863</v>
      </c>
      <c r="J30" s="328">
        <v>13484.341114729999</v>
      </c>
      <c r="K30" s="328">
        <v>3497.2429564100003</v>
      </c>
      <c r="L30" s="328" t="s">
        <v>2259</v>
      </c>
      <c r="M30" s="493">
        <v>21428.342610960004</v>
      </c>
      <c r="N30" s="493" t="s">
        <v>3119</v>
      </c>
      <c r="O30" s="660" t="s">
        <v>718</v>
      </c>
      <c r="P30" s="212"/>
      <c r="T30" s="265"/>
    </row>
    <row r="31" spans="1:20">
      <c r="A31" s="660" t="s">
        <v>336</v>
      </c>
      <c r="B31" s="616">
        <v>511365.85968759999</v>
      </c>
      <c r="C31" s="616">
        <v>614202.13792537001</v>
      </c>
      <c r="D31" s="493">
        <v>681697.06700530997</v>
      </c>
      <c r="E31" s="616">
        <v>17804.334753070001</v>
      </c>
      <c r="F31" s="616">
        <v>20896.764659780001</v>
      </c>
      <c r="G31" s="328">
        <v>72160.089643020008</v>
      </c>
      <c r="H31" s="328">
        <v>132278.29890002002</v>
      </c>
      <c r="I31" s="328">
        <v>192354.56635545997</v>
      </c>
      <c r="J31" s="328">
        <v>217409.18302687001</v>
      </c>
      <c r="K31" s="328">
        <v>73354.749335400003</v>
      </c>
      <c r="L31" s="328" t="s">
        <v>2260</v>
      </c>
      <c r="M31" s="493">
        <v>219157.45465721999</v>
      </c>
      <c r="N31" s="493" t="s">
        <v>3120</v>
      </c>
      <c r="O31" s="660" t="s">
        <v>342</v>
      </c>
      <c r="P31" s="212"/>
    </row>
    <row r="32" spans="1:20">
      <c r="A32" s="660" t="s">
        <v>343</v>
      </c>
      <c r="B32" s="616">
        <v>242682.02674214001</v>
      </c>
      <c r="C32" s="616">
        <v>292204.41651667998</v>
      </c>
      <c r="D32" s="493">
        <v>310014.62663807999</v>
      </c>
      <c r="E32" s="616">
        <v>20239.21185412</v>
      </c>
      <c r="F32" s="616">
        <v>174889.31228961001</v>
      </c>
      <c r="G32" s="328">
        <v>112217.7649155</v>
      </c>
      <c r="H32" s="328">
        <v>76194.43065123001</v>
      </c>
      <c r="I32" s="328">
        <v>57342.14147147</v>
      </c>
      <c r="J32" s="328">
        <v>46450.079478480002</v>
      </c>
      <c r="K32" s="328">
        <v>118796.87249319001</v>
      </c>
      <c r="L32" s="328" t="s">
        <v>2261</v>
      </c>
      <c r="M32" s="493">
        <v>42112.46216065</v>
      </c>
      <c r="N32" s="493" t="s">
        <v>3121</v>
      </c>
      <c r="O32" s="660" t="s">
        <v>259</v>
      </c>
      <c r="P32" s="212"/>
    </row>
    <row r="33" spans="1:16">
      <c r="A33" s="660" t="s">
        <v>260</v>
      </c>
      <c r="B33" s="616">
        <v>178057.16042110001</v>
      </c>
      <c r="C33" s="616">
        <v>232792.99407981001</v>
      </c>
      <c r="D33" s="493">
        <v>297327.44413583999</v>
      </c>
      <c r="E33" s="616">
        <v>11394.33462188</v>
      </c>
      <c r="F33" s="616">
        <v>70942.769729360007</v>
      </c>
      <c r="G33" s="328">
        <v>43076.826233499996</v>
      </c>
      <c r="H33" s="328">
        <v>54854.506514590001</v>
      </c>
      <c r="I33" s="328">
        <v>53419.567517229996</v>
      </c>
      <c r="J33" s="328">
        <v>81442.093814489999</v>
      </c>
      <c r="K33" s="328">
        <v>50713.076385580003</v>
      </c>
      <c r="L33" s="328" t="s">
        <v>2193</v>
      </c>
      <c r="M33" s="493">
        <v>71981.839346980007</v>
      </c>
      <c r="N33" s="493" t="s">
        <v>3122</v>
      </c>
      <c r="O33" s="660" t="s">
        <v>261</v>
      </c>
      <c r="P33" s="212"/>
    </row>
    <row r="34" spans="1:16">
      <c r="A34" s="660" t="s">
        <v>830</v>
      </c>
      <c r="B34" s="620" t="s">
        <v>804</v>
      </c>
      <c r="C34" s="620" t="s">
        <v>804</v>
      </c>
      <c r="D34" s="493">
        <v>1406.69541811</v>
      </c>
      <c r="E34" s="620" t="s">
        <v>804</v>
      </c>
      <c r="F34" s="616">
        <v>176.65488020000001</v>
      </c>
      <c r="G34" s="331">
        <v>0</v>
      </c>
      <c r="H34" s="331">
        <v>0</v>
      </c>
      <c r="I34" s="331">
        <v>0</v>
      </c>
      <c r="J34" s="331">
        <v>0</v>
      </c>
      <c r="K34" s="520">
        <v>0</v>
      </c>
      <c r="L34" s="520" t="s">
        <v>2262</v>
      </c>
      <c r="M34" s="493">
        <v>535.10336475999998</v>
      </c>
      <c r="N34" s="493" t="s">
        <v>3123</v>
      </c>
      <c r="O34" s="660" t="s">
        <v>562</v>
      </c>
      <c r="P34" s="212"/>
    </row>
    <row r="35" spans="1:16" ht="11.25" customHeight="1">
      <c r="A35" s="29" t="s">
        <v>1092</v>
      </c>
      <c r="B35" s="612">
        <v>25804.24663052</v>
      </c>
      <c r="C35" s="612">
        <v>43206.898961209998</v>
      </c>
      <c r="D35" s="491">
        <v>84702.119767070006</v>
      </c>
      <c r="E35" s="612">
        <v>-118.1993993</v>
      </c>
      <c r="F35" s="612">
        <v>-84.358239639999994</v>
      </c>
      <c r="G35" s="335">
        <v>5052.0887960999999</v>
      </c>
      <c r="H35" s="335">
        <v>76249.877044870009</v>
      </c>
      <c r="I35" s="335">
        <v>1736.47777731</v>
      </c>
      <c r="J35" s="335">
        <v>-39831.544657070001</v>
      </c>
      <c r="K35" s="326">
        <v>59784.043036349998</v>
      </c>
      <c r="L35" s="326" t="s">
        <v>2263</v>
      </c>
      <c r="M35" s="491">
        <v>38958.518878529998</v>
      </c>
      <c r="N35" s="491" t="s">
        <v>3124</v>
      </c>
      <c r="O35" s="29" t="s">
        <v>904</v>
      </c>
      <c r="P35" s="212"/>
    </row>
    <row r="36" spans="1:16">
      <c r="A36" s="27" t="s">
        <v>774</v>
      </c>
      <c r="B36" s="614">
        <v>93151.460477090004</v>
      </c>
      <c r="C36" s="614">
        <v>91872.204441070004</v>
      </c>
      <c r="D36" s="915">
        <v>152896.8908158</v>
      </c>
      <c r="E36" s="614">
        <v>169.70166634</v>
      </c>
      <c r="F36" s="614">
        <v>319.14858687999998</v>
      </c>
      <c r="G36" s="327">
        <v>5959.2833287000003</v>
      </c>
      <c r="H36" s="327">
        <v>77625.67680500001</v>
      </c>
      <c r="I36" s="327">
        <v>5424.6198700799996</v>
      </c>
      <c r="J36" s="327">
        <v>2862.6244372900001</v>
      </c>
      <c r="K36" s="519">
        <v>60682.43789334</v>
      </c>
      <c r="L36" s="519" t="s">
        <v>2234</v>
      </c>
      <c r="M36" s="492">
        <v>40651.527404139997</v>
      </c>
      <c r="N36" s="492" t="s">
        <v>3125</v>
      </c>
      <c r="O36" s="27" t="s">
        <v>644</v>
      </c>
      <c r="P36" s="212"/>
    </row>
    <row r="37" spans="1:16" ht="15.75" customHeight="1">
      <c r="A37" s="27" t="s">
        <v>645</v>
      </c>
      <c r="B37" s="614">
        <v>67347.213846569997</v>
      </c>
      <c r="C37" s="614">
        <v>48665.305479859999</v>
      </c>
      <c r="D37" s="915">
        <v>68194.771048730006</v>
      </c>
      <c r="E37" s="614">
        <v>287.90106564000001</v>
      </c>
      <c r="F37" s="614">
        <v>403.50682652</v>
      </c>
      <c r="G37" s="327">
        <v>907.1945326</v>
      </c>
      <c r="H37" s="327">
        <v>1375.7997601300001</v>
      </c>
      <c r="I37" s="327">
        <v>3688.1420927700001</v>
      </c>
      <c r="J37" s="327">
        <v>42694.169094359997</v>
      </c>
      <c r="K37" s="519">
        <v>898.39485698999999</v>
      </c>
      <c r="L37" s="519" t="s">
        <v>2264</v>
      </c>
      <c r="M37" s="492">
        <v>1693.0085256099997</v>
      </c>
      <c r="N37" s="492" t="s">
        <v>3126</v>
      </c>
      <c r="O37" s="27" t="s">
        <v>632</v>
      </c>
      <c r="P37" s="212"/>
    </row>
    <row r="38" spans="1:16" ht="26.45" customHeight="1">
      <c r="A38" s="29" t="s">
        <v>1130</v>
      </c>
      <c r="B38" s="612">
        <v>204765.12331816999</v>
      </c>
      <c r="C38" s="612">
        <v>572872.69682229997</v>
      </c>
      <c r="D38" s="491">
        <v>238710.42560386</v>
      </c>
      <c r="E38" s="612">
        <v>4728.5680371999997</v>
      </c>
      <c r="F38" s="612">
        <v>-68.828713809999996</v>
      </c>
      <c r="G38" s="326">
        <v>49422.929841680001</v>
      </c>
      <c r="H38" s="326">
        <v>145673.64001859998</v>
      </c>
      <c r="I38" s="326">
        <v>11731.727923009999</v>
      </c>
      <c r="J38" s="326">
        <v>366044.39903900999</v>
      </c>
      <c r="K38" s="519">
        <v>46005.766212080001</v>
      </c>
      <c r="L38" s="519" t="s">
        <v>2265</v>
      </c>
      <c r="M38" s="491">
        <v>19790.317262299999</v>
      </c>
      <c r="N38" s="491" t="s">
        <v>3127</v>
      </c>
      <c r="O38" s="29" t="s">
        <v>1090</v>
      </c>
      <c r="P38" s="212"/>
    </row>
    <row r="39" spans="1:16" ht="14.25" customHeight="1">
      <c r="A39" s="27" t="s">
        <v>566</v>
      </c>
      <c r="B39" s="614">
        <v>214434.39580426001</v>
      </c>
      <c r="C39" s="614">
        <v>575159.69496144995</v>
      </c>
      <c r="D39" s="915">
        <v>246939.75089525001</v>
      </c>
      <c r="E39" s="614">
        <v>4783.393</v>
      </c>
      <c r="F39" s="614">
        <v>482.90973881000002</v>
      </c>
      <c r="G39" s="327">
        <v>49546.511420340001</v>
      </c>
      <c r="H39" s="327">
        <v>145881.85945488</v>
      </c>
      <c r="I39" s="327">
        <v>11945.88328914</v>
      </c>
      <c r="J39" s="327">
        <v>367785.44079709001</v>
      </c>
      <c r="K39" s="519">
        <v>46251.093607000003</v>
      </c>
      <c r="L39" s="519" t="s">
        <v>2267</v>
      </c>
      <c r="M39" s="492">
        <v>23621.250899280014</v>
      </c>
      <c r="N39" s="492" t="s">
        <v>3128</v>
      </c>
      <c r="O39" s="27" t="s">
        <v>264</v>
      </c>
      <c r="P39" s="212"/>
    </row>
    <row r="40" spans="1:16" ht="27.75" customHeight="1">
      <c r="A40" s="27" t="s">
        <v>418</v>
      </c>
      <c r="B40" s="614">
        <v>9669.2724860899998</v>
      </c>
      <c r="C40" s="614">
        <v>2286.99813915</v>
      </c>
      <c r="D40" s="915">
        <v>8229.3252913899996</v>
      </c>
      <c r="E40" s="614">
        <v>54.824962800000002</v>
      </c>
      <c r="F40" s="614">
        <v>551.73845261999998</v>
      </c>
      <c r="G40" s="327">
        <v>123.58157866000001</v>
      </c>
      <c r="H40" s="327">
        <v>208.21943628</v>
      </c>
      <c r="I40" s="327">
        <v>214.15536613</v>
      </c>
      <c r="J40" s="327">
        <v>1741.0417580799999</v>
      </c>
      <c r="K40" s="519">
        <v>245.32739491999999</v>
      </c>
      <c r="L40" s="519" t="s">
        <v>2266</v>
      </c>
      <c r="M40" s="492">
        <v>3830.9336369799998</v>
      </c>
      <c r="N40" s="492" t="s">
        <v>3129</v>
      </c>
      <c r="O40" s="27" t="s">
        <v>560</v>
      </c>
      <c r="P40" s="212"/>
    </row>
    <row r="41" spans="1:16" ht="14.25" customHeight="1">
      <c r="A41" s="30" t="s">
        <v>905</v>
      </c>
      <c r="B41" s="612">
        <v>-700927.75130213005</v>
      </c>
      <c r="C41" s="612">
        <v>-1086670.4365017801</v>
      </c>
      <c r="D41" s="491">
        <v>-915704.80932802998</v>
      </c>
      <c r="E41" s="612">
        <v>30037.379921219999</v>
      </c>
      <c r="F41" s="612">
        <v>-289437.80500171997</v>
      </c>
      <c r="G41" s="336">
        <v>124378.70701642001</v>
      </c>
      <c r="H41" s="336">
        <v>-257042.01285025</v>
      </c>
      <c r="I41" s="336">
        <v>-339291.97324865003</v>
      </c>
      <c r="J41" s="336">
        <v>-614715.15742945997</v>
      </c>
      <c r="K41" s="326">
        <v>-15119.886878720001</v>
      </c>
      <c r="L41" s="326" t="s">
        <v>2268</v>
      </c>
      <c r="M41" s="491">
        <v>-715203.16859508993</v>
      </c>
      <c r="N41" s="491" t="s">
        <v>3130</v>
      </c>
      <c r="O41" s="29" t="s">
        <v>1093</v>
      </c>
      <c r="P41" s="212"/>
    </row>
    <row r="42" spans="1:16" ht="39.75" customHeight="1">
      <c r="A42" s="29" t="s">
        <v>906</v>
      </c>
      <c r="B42" s="612">
        <v>700927.75130213005</v>
      </c>
      <c r="C42" s="612">
        <v>1086670.4365017801</v>
      </c>
      <c r="D42" s="491">
        <v>915704.80932802998</v>
      </c>
      <c r="E42" s="612">
        <v>-30037.379921219999</v>
      </c>
      <c r="F42" s="612">
        <v>289437.80500171997</v>
      </c>
      <c r="G42" s="326">
        <v>-124378.70701642001</v>
      </c>
      <c r="H42" s="326">
        <v>257042.01285025</v>
      </c>
      <c r="I42" s="326">
        <v>339291.97324865003</v>
      </c>
      <c r="J42" s="326">
        <v>614715.15742945997</v>
      </c>
      <c r="K42" s="326">
        <v>15119.886878720001</v>
      </c>
      <c r="L42" s="326" t="s">
        <v>2269</v>
      </c>
      <c r="M42" s="491">
        <v>715203.16859508993</v>
      </c>
      <c r="N42" s="491" t="s">
        <v>3131</v>
      </c>
      <c r="O42" s="29" t="s">
        <v>950</v>
      </c>
      <c r="P42" s="212"/>
    </row>
    <row r="43" spans="1:16">
      <c r="A43" s="41" t="s">
        <v>474</v>
      </c>
      <c r="B43" s="618">
        <v>637881.36584731005</v>
      </c>
      <c r="C43" s="618">
        <v>618614.35779953003</v>
      </c>
      <c r="D43" s="494">
        <v>-77812.754737569994</v>
      </c>
      <c r="E43" s="618">
        <v>-35531.746388320003</v>
      </c>
      <c r="F43" s="618">
        <v>284247.11277831998</v>
      </c>
      <c r="G43" s="337">
        <v>-102679.00346506</v>
      </c>
      <c r="H43" s="337">
        <v>262878.23767414002</v>
      </c>
      <c r="I43" s="337">
        <v>316642.36320796004</v>
      </c>
      <c r="J43" s="337">
        <v>141772.76039265</v>
      </c>
      <c r="K43" s="329">
        <v>15267.75880437</v>
      </c>
      <c r="L43" s="329" t="s">
        <v>2270</v>
      </c>
      <c r="M43" s="494">
        <v>96649.394965700005</v>
      </c>
      <c r="N43" s="494" t="s">
        <v>3132</v>
      </c>
      <c r="O43" s="42" t="s">
        <v>445</v>
      </c>
      <c r="P43" s="212"/>
    </row>
    <row r="44" spans="1:16">
      <c r="A44" s="663" t="s">
        <v>578</v>
      </c>
      <c r="B44" s="616">
        <v>906511.57334660995</v>
      </c>
      <c r="C44" s="616">
        <v>909270.99386675004</v>
      </c>
      <c r="D44" s="493">
        <v>174736.95052103</v>
      </c>
      <c r="E44" s="616">
        <v>46760.633611680001</v>
      </c>
      <c r="F44" s="616">
        <v>301457.11277831998</v>
      </c>
      <c r="G44" s="338">
        <v>14855.78347016</v>
      </c>
      <c r="H44" s="338">
        <v>317353.05092413997</v>
      </c>
      <c r="I44" s="338">
        <v>376333.73998996004</v>
      </c>
      <c r="J44" s="338">
        <v>200728.41949264999</v>
      </c>
      <c r="K44" s="328">
        <v>154453.13780437</v>
      </c>
      <c r="L44" s="328" t="s">
        <v>2271</v>
      </c>
      <c r="M44" s="493">
        <v>150599.7794657</v>
      </c>
      <c r="N44" s="493" t="s">
        <v>3132</v>
      </c>
      <c r="O44" s="660" t="s">
        <v>841</v>
      </c>
      <c r="P44" s="212"/>
    </row>
    <row r="45" spans="1:16">
      <c r="A45" s="663" t="s">
        <v>238</v>
      </c>
      <c r="B45" s="616">
        <v>268630.20749930001</v>
      </c>
      <c r="C45" s="616">
        <v>290656.63606722001</v>
      </c>
      <c r="D45" s="493">
        <v>252549.70525860001</v>
      </c>
      <c r="E45" s="616">
        <v>82292.38</v>
      </c>
      <c r="F45" s="616">
        <v>17210</v>
      </c>
      <c r="G45" s="338">
        <v>117534.78693522001</v>
      </c>
      <c r="H45" s="338">
        <v>54474.813249999999</v>
      </c>
      <c r="I45" s="338">
        <v>59691.376781999999</v>
      </c>
      <c r="J45" s="338">
        <v>58955.659099999997</v>
      </c>
      <c r="K45" s="328">
        <v>139185.37899999999</v>
      </c>
      <c r="L45" s="328" t="s">
        <v>2205</v>
      </c>
      <c r="M45" s="493">
        <v>53950.384500000015</v>
      </c>
      <c r="N45" s="493" t="s">
        <v>3133</v>
      </c>
      <c r="O45" s="660" t="s">
        <v>239</v>
      </c>
      <c r="P45" s="212"/>
    </row>
    <row r="46" spans="1:16">
      <c r="A46" s="41" t="s">
        <v>465</v>
      </c>
      <c r="B46" s="618">
        <v>63046.385454820003</v>
      </c>
      <c r="C46" s="618">
        <v>468056.07870224997</v>
      </c>
      <c r="D46" s="494">
        <v>993517.56406560005</v>
      </c>
      <c r="E46" s="618">
        <v>5494.3664670999997</v>
      </c>
      <c r="F46" s="618">
        <v>5190.6922234000003</v>
      </c>
      <c r="G46" s="337">
        <v>-21699.703551359999</v>
      </c>
      <c r="H46" s="337">
        <v>-5836.2248238899992</v>
      </c>
      <c r="I46" s="337">
        <v>22752.51125001</v>
      </c>
      <c r="J46" s="337">
        <v>252972.82485802</v>
      </c>
      <c r="K46" s="329">
        <v>-147.87192564999998</v>
      </c>
      <c r="L46" s="329" t="s">
        <v>2206</v>
      </c>
      <c r="M46" s="494">
        <v>618553.77362939005</v>
      </c>
      <c r="N46" s="494" t="s">
        <v>3134</v>
      </c>
      <c r="O46" s="42" t="s">
        <v>833</v>
      </c>
      <c r="P46" s="212"/>
    </row>
    <row r="47" spans="1:16">
      <c r="A47" s="663" t="s">
        <v>578</v>
      </c>
      <c r="B47" s="616">
        <v>120610.25229999999</v>
      </c>
      <c r="C47" s="616">
        <v>538846.04379999998</v>
      </c>
      <c r="D47" s="493">
        <v>1059878.4194499999</v>
      </c>
      <c r="E47" s="616">
        <v>7109.8537999999999</v>
      </c>
      <c r="F47" s="616">
        <v>8467.1854000000003</v>
      </c>
      <c r="G47" s="338">
        <v>10967.661900000001</v>
      </c>
      <c r="H47" s="338">
        <v>7369.3090999999995</v>
      </c>
      <c r="I47" s="338">
        <v>34630.341399999998</v>
      </c>
      <c r="J47" s="338">
        <v>485878.73139999999</v>
      </c>
      <c r="K47" s="328">
        <v>11649.8941</v>
      </c>
      <c r="L47" s="328" t="s">
        <v>2207</v>
      </c>
      <c r="M47" s="493">
        <v>633830.86419999995</v>
      </c>
      <c r="N47" s="493">
        <v>391366</v>
      </c>
      <c r="O47" s="660" t="s">
        <v>841</v>
      </c>
      <c r="P47" s="212"/>
    </row>
    <row r="48" spans="1:16">
      <c r="A48" s="664" t="s">
        <v>238</v>
      </c>
      <c r="B48" s="703">
        <v>57563.866845179997</v>
      </c>
      <c r="C48" s="703">
        <v>70789.965097749999</v>
      </c>
      <c r="D48" s="495">
        <v>66360.855384399998</v>
      </c>
      <c r="E48" s="703">
        <v>1615.4873329</v>
      </c>
      <c r="F48" s="703">
        <v>3276.4931766</v>
      </c>
      <c r="G48" s="339">
        <v>32667.365451359998</v>
      </c>
      <c r="H48" s="339">
        <v>13205.53392389</v>
      </c>
      <c r="I48" s="339">
        <v>11877.830149989999</v>
      </c>
      <c r="J48" s="339">
        <v>232905.90654197999</v>
      </c>
      <c r="K48" s="330">
        <v>11797.76602565</v>
      </c>
      <c r="L48" s="330" t="s">
        <v>2208</v>
      </c>
      <c r="M48" s="495">
        <v>15277.090570610002</v>
      </c>
      <c r="N48" s="495">
        <v>24481.943856400001</v>
      </c>
      <c r="O48" s="665" t="s">
        <v>239</v>
      </c>
      <c r="P48" s="212"/>
    </row>
    <row r="49" spans="1:16">
      <c r="A49" s="666"/>
      <c r="B49" s="268"/>
      <c r="C49" s="268"/>
      <c r="D49" s="268"/>
      <c r="E49" s="268"/>
      <c r="F49" s="269"/>
      <c r="G49" s="268"/>
      <c r="H49" s="268"/>
      <c r="I49" s="268"/>
      <c r="J49" s="268"/>
      <c r="K49" s="268"/>
      <c r="L49" s="268"/>
      <c r="M49" s="268"/>
      <c r="N49" s="268"/>
      <c r="O49" s="666"/>
      <c r="P49" s="147"/>
    </row>
    <row r="50" spans="1:16">
      <c r="A50" s="36" t="s">
        <v>912</v>
      </c>
      <c r="B50" s="268"/>
      <c r="C50" s="268"/>
      <c r="D50" s="268"/>
      <c r="E50" s="268"/>
      <c r="F50" s="269"/>
      <c r="G50" s="268"/>
      <c r="H50" s="268"/>
      <c r="I50" s="268"/>
      <c r="J50" s="268"/>
      <c r="K50" s="268"/>
      <c r="L50" s="268"/>
      <c r="M50" s="268"/>
      <c r="N50" s="268"/>
      <c r="O50" s="666"/>
      <c r="P50" s="147"/>
    </row>
    <row r="51" spans="1:16" ht="14.25">
      <c r="A51" s="265" t="s">
        <v>1277</v>
      </c>
      <c r="B51" s="268"/>
      <c r="C51" s="268"/>
      <c r="D51" s="268"/>
      <c r="E51" s="268"/>
      <c r="F51" s="268"/>
      <c r="G51" s="268"/>
      <c r="H51" s="268"/>
      <c r="I51" s="268"/>
      <c r="J51" s="268"/>
      <c r="K51" s="268"/>
      <c r="L51" s="268"/>
      <c r="M51" s="268"/>
      <c r="N51" s="268"/>
      <c r="O51" s="666"/>
      <c r="P51" s="147"/>
    </row>
    <row r="52" spans="1:16">
      <c r="A52" s="666"/>
      <c r="B52" s="268"/>
      <c r="C52" s="268"/>
      <c r="D52" s="268"/>
      <c r="E52" s="268"/>
      <c r="F52" s="203"/>
      <c r="G52" s="203"/>
      <c r="H52" s="203"/>
      <c r="I52" s="203"/>
      <c r="J52" s="203"/>
      <c r="K52" s="203"/>
      <c r="L52" s="203"/>
      <c r="M52" s="203"/>
      <c r="N52" s="203"/>
      <c r="O52" s="666"/>
      <c r="P52" s="147"/>
    </row>
    <row r="53" spans="1:16">
      <c r="A53" s="36"/>
      <c r="B53" s="268"/>
      <c r="C53" s="268"/>
      <c r="D53" s="268"/>
      <c r="E53" s="268"/>
      <c r="F53" s="203"/>
      <c r="G53" s="203"/>
      <c r="H53" s="203"/>
      <c r="I53" s="203"/>
      <c r="J53" s="203"/>
      <c r="K53" s="203"/>
      <c r="L53" s="203"/>
      <c r="M53" s="203"/>
      <c r="N53" s="203"/>
      <c r="O53" s="666"/>
      <c r="P53" s="666"/>
    </row>
    <row r="54" spans="1:16">
      <c r="A54" s="265"/>
      <c r="B54" s="268"/>
      <c r="C54" s="268"/>
      <c r="D54" s="268"/>
      <c r="E54" s="268"/>
      <c r="F54" s="203"/>
      <c r="G54" s="203"/>
      <c r="H54" s="203"/>
      <c r="I54" s="203"/>
      <c r="J54" s="203"/>
      <c r="K54" s="203"/>
      <c r="L54" s="203"/>
      <c r="M54" s="203"/>
      <c r="N54" s="203"/>
      <c r="O54" s="666"/>
      <c r="P54" s="666"/>
    </row>
    <row r="55" spans="1:16">
      <c r="A55" s="666"/>
      <c r="B55" s="268"/>
      <c r="C55" s="268"/>
      <c r="D55" s="268"/>
      <c r="E55" s="268"/>
      <c r="F55" s="203"/>
      <c r="G55" s="203"/>
      <c r="H55" s="203"/>
      <c r="I55" s="203"/>
      <c r="J55" s="203"/>
      <c r="K55" s="203"/>
      <c r="L55" s="203"/>
      <c r="M55" s="203"/>
      <c r="N55" s="203"/>
      <c r="O55" s="268"/>
      <c r="P55" s="666"/>
    </row>
    <row r="56" spans="1:16">
      <c r="A56" s="36"/>
      <c r="B56" s="264"/>
      <c r="C56" s="264"/>
      <c r="D56" s="264"/>
      <c r="E56" s="264"/>
      <c r="F56" s="667"/>
    </row>
    <row r="57" spans="1:16" ht="14.25">
      <c r="A57" s="265"/>
      <c r="B57" s="267"/>
      <c r="C57" s="267"/>
      <c r="D57" s="267"/>
      <c r="E57" s="267"/>
      <c r="F57" s="181"/>
    </row>
  </sheetData>
  <mergeCells count="9">
    <mergeCell ref="O6:O7"/>
    <mergeCell ref="P6:P7"/>
    <mergeCell ref="A6:A7"/>
    <mergeCell ref="F6:F7"/>
    <mergeCell ref="B6:B7"/>
    <mergeCell ref="G6:J6"/>
    <mergeCell ref="D6:E6"/>
    <mergeCell ref="C6:C7"/>
    <mergeCell ref="K6:N6"/>
  </mergeCells>
  <phoneticPr fontId="0" type="noConversion"/>
  <pageMargins left="0.43307086614173229" right="0.23622047244094491" top="0.39370078740157483" bottom="0.27559055118110237" header="0.51181102362204722" footer="0.39370078740157483"/>
  <pageSetup paperSize="9" scale="70" orientation="portrait" r:id="rId1"/>
  <headerFooter alignWithMargins="0"/>
  <colBreaks count="2" manualBreakCount="2">
    <brk id="6" max="47" man="1"/>
    <brk id="15" max="1048575" man="1"/>
  </colBreak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E44"/>
  <sheetViews>
    <sheetView view="pageBreakPreview" zoomScaleNormal="100" zoomScaleSheetLayoutView="100" workbookViewId="0">
      <pane xSplit="1" ySplit="9" topLeftCell="B10" activePane="bottomRight" state="frozen"/>
      <selection pane="topRight" activeCell="H1" sqref="H1"/>
      <selection pane="bottomLeft" activeCell="A15" sqref="A15"/>
      <selection pane="bottomRight" activeCell="C8" sqref="C8"/>
    </sheetView>
  </sheetViews>
  <sheetFormatPr defaultRowHeight="12.75"/>
  <cols>
    <col min="1" max="1" width="36.85546875" style="306" customWidth="1"/>
    <col min="2" max="2" width="17.85546875" style="306" customWidth="1"/>
    <col min="3" max="3" width="18.42578125" style="306" customWidth="1"/>
    <col min="4" max="4" width="17.5703125" style="307" customWidth="1"/>
    <col min="5" max="5" width="32.5703125" style="306" customWidth="1"/>
    <col min="6" max="16384" width="9.140625" style="306"/>
  </cols>
  <sheetData>
    <row r="1" spans="1:5" s="302" customFormat="1">
      <c r="A1" s="300" t="s">
        <v>1225</v>
      </c>
      <c r="B1" s="300"/>
      <c r="C1" s="300"/>
      <c r="D1" s="300"/>
      <c r="E1" s="301" t="s">
        <v>1226</v>
      </c>
    </row>
    <row r="2" spans="1:5" s="303" customFormat="1" ht="13.5">
      <c r="A2" s="988"/>
      <c r="B2" s="988"/>
      <c r="C2" s="988"/>
      <c r="D2" s="988"/>
    </row>
    <row r="3" spans="1:5" s="302" customFormat="1" ht="40.5" customHeight="1">
      <c r="A3" s="989" t="s">
        <v>1227</v>
      </c>
      <c r="B3" s="989"/>
      <c r="C3" s="989"/>
      <c r="D3" s="989"/>
      <c r="E3" s="989"/>
    </row>
    <row r="4" spans="1:5" s="302" customFormat="1" ht="11.25" customHeight="1">
      <c r="A4" s="990"/>
      <c r="B4" s="990"/>
      <c r="C4" s="990"/>
      <c r="D4" s="990"/>
    </row>
    <row r="5" spans="1:5">
      <c r="A5" s="304" t="s">
        <v>1228</v>
      </c>
      <c r="B5" s="305"/>
      <c r="E5" s="308" t="s">
        <v>1229</v>
      </c>
    </row>
    <row r="6" spans="1:5" s="309" customFormat="1" ht="10.5" customHeight="1">
      <c r="A6" s="991" t="s">
        <v>1230</v>
      </c>
      <c r="B6" s="993" t="s">
        <v>2976</v>
      </c>
      <c r="C6" s="993" t="s">
        <v>2742</v>
      </c>
      <c r="D6" s="993" t="s">
        <v>1231</v>
      </c>
      <c r="E6" s="993" t="s">
        <v>431</v>
      </c>
    </row>
    <row r="7" spans="1:5" s="309" customFormat="1" ht="102" customHeight="1">
      <c r="A7" s="992"/>
      <c r="B7" s="994"/>
      <c r="C7" s="994"/>
      <c r="D7" s="994"/>
      <c r="E7" s="994"/>
    </row>
    <row r="8" spans="1:5">
      <c r="A8" s="437">
        <v>1</v>
      </c>
      <c r="B8" s="310">
        <v>2</v>
      </c>
      <c r="C8" s="310">
        <v>3</v>
      </c>
      <c r="D8" s="310">
        <v>4</v>
      </c>
      <c r="E8" s="310">
        <v>5</v>
      </c>
    </row>
    <row r="9" spans="1:5" s="315" customFormat="1" ht="12">
      <c r="A9" s="439" t="s">
        <v>663</v>
      </c>
      <c r="B9" s="314">
        <v>7471663.8021999998</v>
      </c>
      <c r="C9" s="314">
        <v>583889.39582229999</v>
      </c>
      <c r="D9" s="314">
        <f>C9/B9*100</f>
        <v>7.8147171939183915</v>
      </c>
      <c r="E9" s="311" t="s">
        <v>664</v>
      </c>
    </row>
    <row r="10" spans="1:5" s="315" customFormat="1" ht="12">
      <c r="A10" s="440" t="s">
        <v>1232</v>
      </c>
      <c r="B10" s="316">
        <v>6785439.5559999999</v>
      </c>
      <c r="C10" s="316">
        <v>566533.76314499998</v>
      </c>
      <c r="D10" s="316">
        <f>C10/B10*100</f>
        <v>8.3492566468158227</v>
      </c>
      <c r="E10" s="312" t="s">
        <v>1233</v>
      </c>
    </row>
    <row r="11" spans="1:5" s="315" customFormat="1" ht="12">
      <c r="A11" s="440" t="s">
        <v>1234</v>
      </c>
      <c r="B11" s="316">
        <v>177483.49119999999</v>
      </c>
      <c r="C11" s="316">
        <v>16147.484414999999</v>
      </c>
      <c r="D11" s="316">
        <f t="shared" ref="D11:D39" si="0">C11/B11*100</f>
        <v>9.0980205008498274</v>
      </c>
      <c r="E11" s="312" t="s">
        <v>1235</v>
      </c>
    </row>
    <row r="12" spans="1:5" s="315" customFormat="1" ht="24">
      <c r="A12" s="440" t="s">
        <v>1236</v>
      </c>
      <c r="B12" s="316">
        <v>62825.955000000002</v>
      </c>
      <c r="C12" s="316">
        <v>1208.1482623000002</v>
      </c>
      <c r="D12" s="316">
        <f>C12/B12*100</f>
        <v>1.9230081935085588</v>
      </c>
      <c r="E12" s="312" t="s">
        <v>1237</v>
      </c>
    </row>
    <row r="13" spans="1:5" s="317" customFormat="1" ht="24">
      <c r="A13" s="440" t="s">
        <v>1238</v>
      </c>
      <c r="B13" s="316">
        <v>445914.8</v>
      </c>
      <c r="C13" s="316">
        <v>0</v>
      </c>
      <c r="D13" s="316">
        <v>0</v>
      </c>
      <c r="E13" s="312" t="s">
        <v>1239</v>
      </c>
    </row>
    <row r="14" spans="1:5" s="315" customFormat="1" ht="12">
      <c r="A14" s="440" t="s">
        <v>165</v>
      </c>
      <c r="B14" s="316">
        <v>8746264.5902000014</v>
      </c>
      <c r="C14" s="316">
        <v>738400.8737774</v>
      </c>
      <c r="D14" s="316">
        <f t="shared" ref="D14:D25" si="1">C14/B14*100</f>
        <v>8.442471253439578</v>
      </c>
      <c r="E14" s="312" t="s">
        <v>770</v>
      </c>
    </row>
    <row r="15" spans="1:5" s="315" customFormat="1" ht="24">
      <c r="A15" s="441" t="s">
        <v>1240</v>
      </c>
      <c r="B15" s="318">
        <v>523348.89299999998</v>
      </c>
      <c r="C15" s="318">
        <v>49948.605578399998</v>
      </c>
      <c r="D15" s="318">
        <f t="shared" si="1"/>
        <v>9.54403577546117</v>
      </c>
      <c r="E15" s="313" t="s">
        <v>237</v>
      </c>
    </row>
    <row r="16" spans="1:5" s="315" customFormat="1" ht="12">
      <c r="A16" s="441" t="s">
        <v>1241</v>
      </c>
      <c r="B16" s="318">
        <v>408355.46589999995</v>
      </c>
      <c r="C16" s="318">
        <v>10849.867941999999</v>
      </c>
      <c r="D16" s="318">
        <f t="shared" si="1"/>
        <v>2.6569665029675313</v>
      </c>
      <c r="E16" s="313" t="s">
        <v>522</v>
      </c>
    </row>
    <row r="17" spans="1:5" s="315" customFormat="1" ht="36">
      <c r="A17" s="441" t="s">
        <v>1242</v>
      </c>
      <c r="B17" s="318">
        <v>538116.06499999994</v>
      </c>
      <c r="C17" s="318">
        <v>24551.430157699997</v>
      </c>
      <c r="D17" s="318">
        <f t="shared" si="1"/>
        <v>4.5624785719229548</v>
      </c>
      <c r="E17" s="313" t="s">
        <v>118</v>
      </c>
    </row>
    <row r="18" spans="1:5" s="315" customFormat="1" ht="12">
      <c r="A18" s="441" t="s">
        <v>145</v>
      </c>
      <c r="B18" s="318">
        <v>1517563.5434999999</v>
      </c>
      <c r="C18" s="318">
        <v>72763.112547299999</v>
      </c>
      <c r="D18" s="318">
        <f t="shared" si="1"/>
        <v>4.7947325078384768</v>
      </c>
      <c r="E18" s="313" t="s">
        <v>364</v>
      </c>
    </row>
    <row r="19" spans="1:5" s="315" customFormat="1" ht="12">
      <c r="A19" s="441" t="s">
        <v>620</v>
      </c>
      <c r="B19" s="318">
        <v>926486.35349999997</v>
      </c>
      <c r="C19" s="318">
        <v>116548.3830209</v>
      </c>
      <c r="D19" s="318">
        <f t="shared" si="1"/>
        <v>12.579611408264526</v>
      </c>
      <c r="E19" s="313" t="s">
        <v>760</v>
      </c>
    </row>
    <row r="20" spans="1:5" s="315" customFormat="1" ht="24">
      <c r="A20" s="441" t="s">
        <v>1243</v>
      </c>
      <c r="B20" s="318">
        <v>1978031.5120999999</v>
      </c>
      <c r="C20" s="318">
        <v>168925.29806269999</v>
      </c>
      <c r="D20" s="318">
        <f t="shared" si="1"/>
        <v>8.5400711277525847</v>
      </c>
      <c r="E20" s="313" t="s">
        <v>491</v>
      </c>
    </row>
    <row r="21" spans="1:5" s="315" customFormat="1" ht="12">
      <c r="A21" s="441" t="s">
        <v>1244</v>
      </c>
      <c r="B21" s="318">
        <v>295082.15429999999</v>
      </c>
      <c r="C21" s="318">
        <v>3684.9897338000001</v>
      </c>
      <c r="D21" s="318">
        <f t="shared" si="1"/>
        <v>1.2488012846936167</v>
      </c>
      <c r="E21" s="313" t="s">
        <v>883</v>
      </c>
    </row>
    <row r="22" spans="1:5" s="315" customFormat="1" ht="24">
      <c r="A22" s="441" t="s">
        <v>1245</v>
      </c>
      <c r="B22" s="318">
        <v>280949.5883</v>
      </c>
      <c r="C22" s="318">
        <v>14296.1111296</v>
      </c>
      <c r="D22" s="318">
        <f t="shared" si="1"/>
        <v>5.0884969136649918</v>
      </c>
      <c r="E22" s="313" t="s">
        <v>712</v>
      </c>
    </row>
    <row r="23" spans="1:5" s="315" customFormat="1" ht="24">
      <c r="A23" s="441" t="s">
        <v>1246</v>
      </c>
      <c r="B23" s="318">
        <v>73633.938999999998</v>
      </c>
      <c r="C23" s="318">
        <v>1042.7810770000001</v>
      </c>
      <c r="D23" s="318">
        <f t="shared" si="1"/>
        <v>1.4161690806735194</v>
      </c>
      <c r="E23" s="313" t="s">
        <v>541</v>
      </c>
    </row>
    <row r="24" spans="1:5" s="315" customFormat="1" ht="48">
      <c r="A24" s="441" t="s">
        <v>1247</v>
      </c>
      <c r="B24" s="318">
        <v>333867.40119999996</v>
      </c>
      <c r="C24" s="318">
        <v>5273.8119116999997</v>
      </c>
      <c r="D24" s="318">
        <f t="shared" si="1"/>
        <v>1.57961271233569</v>
      </c>
      <c r="E24" s="313" t="s">
        <v>294</v>
      </c>
    </row>
    <row r="25" spans="1:5" s="315" customFormat="1" ht="36">
      <c r="A25" s="441" t="s">
        <v>1248</v>
      </c>
      <c r="B25" s="318">
        <v>20353.697</v>
      </c>
      <c r="C25" s="318">
        <v>753.54505729999994</v>
      </c>
      <c r="D25" s="318">
        <f t="shared" si="1"/>
        <v>3.7022515236421172</v>
      </c>
      <c r="E25" s="313" t="s">
        <v>1070</v>
      </c>
    </row>
    <row r="26" spans="1:5" s="315" customFormat="1" ht="12">
      <c r="A26" s="441" t="s">
        <v>1249</v>
      </c>
      <c r="B26" s="318">
        <v>654592.93200000003</v>
      </c>
      <c r="C26" s="318">
        <v>20896.764659799999</v>
      </c>
      <c r="D26" s="318">
        <v>1</v>
      </c>
      <c r="E26" s="313" t="s">
        <v>826</v>
      </c>
    </row>
    <row r="27" spans="1:5" s="315" customFormat="1" ht="12">
      <c r="A27" s="441" t="s">
        <v>1250</v>
      </c>
      <c r="B27" s="318">
        <v>721640.05239999993</v>
      </c>
      <c r="C27" s="318">
        <v>174889.31228960003</v>
      </c>
      <c r="D27" s="318">
        <f>C27/B27*100</f>
        <v>24.234978602969797</v>
      </c>
      <c r="E27" s="313" t="s">
        <v>75</v>
      </c>
    </row>
    <row r="28" spans="1:5" s="315" customFormat="1" ht="12">
      <c r="A28" s="441" t="s">
        <v>1251</v>
      </c>
      <c r="B28" s="318">
        <v>451468.39399999997</v>
      </c>
      <c r="C28" s="318">
        <v>70942.769729399995</v>
      </c>
      <c r="D28" s="318">
        <f>C28/B28*100</f>
        <v>15.713784325154775</v>
      </c>
      <c r="E28" s="313" t="s">
        <v>532</v>
      </c>
    </row>
    <row r="29" spans="1:5" s="315" customFormat="1" ht="12">
      <c r="A29" s="441" t="s">
        <v>657</v>
      </c>
      <c r="B29" s="318">
        <v>9774.5990000000002</v>
      </c>
      <c r="C29" s="318">
        <v>176.65488020000001</v>
      </c>
      <c r="D29" s="318">
        <f>C29/B29*100</f>
        <v>1.8072851909321292</v>
      </c>
      <c r="E29" s="313" t="s">
        <v>68</v>
      </c>
    </row>
    <row r="30" spans="1:5" s="317" customFormat="1" ht="44.25" customHeight="1">
      <c r="A30" s="440" t="s">
        <v>1252</v>
      </c>
      <c r="B30" s="316">
        <v>13000</v>
      </c>
      <c r="C30" s="316">
        <v>2857.4360000000001</v>
      </c>
      <c r="D30" s="316">
        <f>C30/B30*100</f>
        <v>21.980276923076925</v>
      </c>
      <c r="E30" s="312" t="s">
        <v>1253</v>
      </c>
    </row>
    <row r="31" spans="1:5" s="317" customFormat="1" ht="24">
      <c r="A31" s="440" t="s">
        <v>1092</v>
      </c>
      <c r="B31" s="316">
        <v>59500.271999999997</v>
      </c>
      <c r="C31" s="316">
        <v>-84.358239600000033</v>
      </c>
      <c r="D31" s="316">
        <f t="shared" si="0"/>
        <v>-0.14177790582201041</v>
      </c>
      <c r="E31" s="312" t="s">
        <v>904</v>
      </c>
    </row>
    <row r="32" spans="1:5" s="315" customFormat="1">
      <c r="A32" s="388" t="s">
        <v>655</v>
      </c>
      <c r="B32" s="316">
        <v>133061.80300000001</v>
      </c>
      <c r="C32" s="316">
        <v>319.1485869</v>
      </c>
      <c r="D32" s="316">
        <f t="shared" si="0"/>
        <v>0.23984988907748378</v>
      </c>
      <c r="E32" s="389" t="s">
        <v>1607</v>
      </c>
    </row>
    <row r="33" spans="1:5" s="317" customFormat="1">
      <c r="A33" s="388" t="s">
        <v>1254</v>
      </c>
      <c r="B33" s="316">
        <v>73561.531000000003</v>
      </c>
      <c r="C33" s="316">
        <v>403.50682650000005</v>
      </c>
      <c r="D33" s="316">
        <f t="shared" si="0"/>
        <v>0.54852967442996803</v>
      </c>
      <c r="E33" s="389" t="s">
        <v>832</v>
      </c>
    </row>
    <row r="34" spans="1:5" s="315" customFormat="1" ht="36">
      <c r="A34" s="440" t="s">
        <v>1130</v>
      </c>
      <c r="B34" s="316">
        <v>95744.804999999993</v>
      </c>
      <c r="C34" s="316">
        <v>-68.828713799999974</v>
      </c>
      <c r="D34" s="316">
        <f t="shared" si="0"/>
        <v>-7.1887674532315343E-2</v>
      </c>
      <c r="E34" s="312" t="s">
        <v>1090</v>
      </c>
    </row>
    <row r="35" spans="1:5" s="315" customFormat="1">
      <c r="A35" s="388" t="s">
        <v>1917</v>
      </c>
      <c r="B35" s="316">
        <v>98819.569000000003</v>
      </c>
      <c r="C35" s="316">
        <v>482.90973880000001</v>
      </c>
      <c r="D35" s="316">
        <f t="shared" si="0"/>
        <v>0.48867824833358664</v>
      </c>
      <c r="E35" s="389" t="s">
        <v>775</v>
      </c>
    </row>
    <row r="36" spans="1:5" s="315" customFormat="1" ht="25.5">
      <c r="A36" s="388" t="s">
        <v>1256</v>
      </c>
      <c r="B36" s="316">
        <v>3074.7640000000001</v>
      </c>
      <c r="C36" s="316">
        <v>551.73845259999996</v>
      </c>
      <c r="D36" s="316">
        <f t="shared" si="0"/>
        <v>17.944091078209578</v>
      </c>
      <c r="E36" s="389" t="s">
        <v>476</v>
      </c>
    </row>
    <row r="37" spans="1:5" s="315" customFormat="1" ht="24">
      <c r="A37" s="440" t="s">
        <v>1257</v>
      </c>
      <c r="B37" s="316">
        <v>-1429845.8650000009</v>
      </c>
      <c r="C37" s="316">
        <v>-154358.29100170004</v>
      </c>
      <c r="D37" s="318"/>
      <c r="E37" s="312" t="s">
        <v>1093</v>
      </c>
    </row>
    <row r="38" spans="1:5" s="315" customFormat="1" ht="36">
      <c r="A38" s="440" t="s">
        <v>906</v>
      </c>
      <c r="B38" s="316">
        <v>1429845.8650000009</v>
      </c>
      <c r="C38" s="316">
        <v>154358.29100170004</v>
      </c>
      <c r="D38" s="318"/>
      <c r="E38" s="312" t="s">
        <v>950</v>
      </c>
    </row>
    <row r="39" spans="1:5" s="315" customFormat="1" ht="12">
      <c r="A39" s="440" t="s">
        <v>1258</v>
      </c>
      <c r="B39" s="316">
        <v>1101061.1880000001</v>
      </c>
      <c r="C39" s="316">
        <v>188467.18540000002</v>
      </c>
      <c r="D39" s="316">
        <f t="shared" si="0"/>
        <v>17.116867568671399</v>
      </c>
      <c r="E39" s="312" t="s">
        <v>1259</v>
      </c>
    </row>
    <row r="40" spans="1:5" s="320" customFormat="1" ht="12">
      <c r="A40" s="438" t="s">
        <v>1260</v>
      </c>
      <c r="B40" s="316">
        <v>377616.37300000002</v>
      </c>
      <c r="C40" s="316">
        <v>20486.493176600001</v>
      </c>
      <c r="D40" s="316">
        <f>C40/B40*100</f>
        <v>5.4252131637840817</v>
      </c>
      <c r="E40" s="321" t="s">
        <v>955</v>
      </c>
    </row>
    <row r="41" spans="1:5" s="320" customFormat="1" ht="24">
      <c r="A41" s="438" t="s">
        <v>1261</v>
      </c>
      <c r="B41" s="324">
        <v>706401.05000000098</v>
      </c>
      <c r="C41" s="324">
        <v>-13622.401221699953</v>
      </c>
      <c r="D41" s="324"/>
      <c r="E41" s="321" t="s">
        <v>1262</v>
      </c>
    </row>
    <row r="42" spans="1:5" s="320" customFormat="1" ht="24">
      <c r="A42" s="438" t="s">
        <v>1269</v>
      </c>
      <c r="B42" s="704"/>
      <c r="C42" s="704"/>
      <c r="D42" s="319"/>
      <c r="E42" s="321" t="s">
        <v>1263</v>
      </c>
    </row>
    <row r="43" spans="1:5" s="320" customFormat="1" ht="24">
      <c r="A43" s="438" t="s">
        <v>1270</v>
      </c>
      <c r="B43" s="704"/>
      <c r="C43" s="704"/>
      <c r="D43" s="319"/>
      <c r="E43" s="321" t="s">
        <v>1264</v>
      </c>
    </row>
    <row r="44" spans="1:5" s="320" customFormat="1" ht="24">
      <c r="A44" s="442" t="s">
        <v>1271</v>
      </c>
      <c r="B44" s="705"/>
      <c r="C44" s="705"/>
      <c r="D44" s="322"/>
      <c r="E44" s="323" t="s">
        <v>1265</v>
      </c>
    </row>
  </sheetData>
  <mergeCells count="8">
    <mergeCell ref="A2:D2"/>
    <mergeCell ref="A3:E3"/>
    <mergeCell ref="A4:D4"/>
    <mergeCell ref="A6:A7"/>
    <mergeCell ref="B6:B7"/>
    <mergeCell ref="C6:C7"/>
    <mergeCell ref="D6:D7"/>
    <mergeCell ref="E6:E7"/>
  </mergeCells>
  <printOptions horizontalCentered="1"/>
  <pageMargins left="0.7" right="0.7" top="0.75" bottom="0.75" header="0.3" footer="0.3"/>
  <pageSetup paperSize="9" scale="72" fitToHeight="0" orientation="portrait" r:id="rId1"/>
  <headerFooter alignWithMargins="0">
    <oddFooter>&amp;R&amp;8&amp;P</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J110"/>
  <sheetViews>
    <sheetView topLeftCell="A4" workbookViewId="0">
      <selection activeCell="E19" sqref="E19"/>
    </sheetView>
  </sheetViews>
  <sheetFormatPr defaultRowHeight="15.75"/>
  <cols>
    <col min="1" max="1" width="3.7109375" style="165" customWidth="1"/>
    <col min="2" max="2" width="7.42578125" style="165" customWidth="1"/>
    <col min="3" max="3" width="26.140625" style="165" customWidth="1"/>
    <col min="4" max="4" width="9.7109375" style="165" customWidth="1"/>
    <col min="5" max="5" width="13.85546875" style="165" customWidth="1"/>
    <col min="6" max="6" width="17.140625" style="165" customWidth="1"/>
    <col min="7" max="7" width="11.42578125" style="165" customWidth="1"/>
    <col min="8" max="8" width="12.42578125" style="165" customWidth="1"/>
    <col min="9" max="9" width="24" style="165" customWidth="1"/>
    <col min="10" max="10" width="9.140625" style="165"/>
    <col min="11" max="11" width="11.85546875" style="165" bestFit="1" customWidth="1"/>
    <col min="12" max="16384" width="9.140625" style="165"/>
  </cols>
  <sheetData>
    <row r="1" spans="1:10" s="163" customFormat="1" ht="19.5" customHeight="1">
      <c r="A1" s="161" t="s">
        <v>391</v>
      </c>
      <c r="B1" s="162"/>
      <c r="C1" s="162"/>
      <c r="D1" s="1003"/>
      <c r="E1" s="1003"/>
      <c r="F1" s="1003"/>
      <c r="G1" s="172"/>
      <c r="I1" s="164" t="s">
        <v>477</v>
      </c>
    </row>
    <row r="2" spans="1:10" s="163" customFormat="1" ht="12.75"/>
    <row r="3" spans="1:10" s="163" customFormat="1" ht="16.5" customHeight="1">
      <c r="C3" s="163" t="s">
        <v>894</v>
      </c>
    </row>
    <row r="4" spans="1:10" ht="49.5" customHeight="1">
      <c r="A4" s="1012" t="s">
        <v>1110</v>
      </c>
      <c r="B4" s="1013"/>
      <c r="C4" s="1013"/>
      <c r="D4" s="1013"/>
      <c r="E4" s="170"/>
      <c r="F4" s="170"/>
      <c r="G4" s="1010" t="s">
        <v>983</v>
      </c>
      <c r="H4" s="1011"/>
      <c r="I4" s="1011"/>
      <c r="J4" s="174"/>
    </row>
    <row r="5" spans="1:10">
      <c r="C5" s="160"/>
      <c r="D5" s="166"/>
      <c r="E5" s="166"/>
      <c r="F5" s="160"/>
      <c r="G5" s="160"/>
    </row>
    <row r="6" spans="1:10" s="163" customFormat="1" ht="12.75">
      <c r="A6" s="162" t="s">
        <v>194</v>
      </c>
      <c r="I6" s="167" t="s">
        <v>855</v>
      </c>
    </row>
    <row r="7" spans="1:10" ht="99.75" customHeight="1">
      <c r="A7" s="1004" t="s">
        <v>879</v>
      </c>
      <c r="B7" s="1005"/>
      <c r="C7" s="1006" t="s">
        <v>624</v>
      </c>
      <c r="D7" s="1007"/>
      <c r="E7" s="291" t="s">
        <v>2989</v>
      </c>
      <c r="F7" s="622" t="s">
        <v>2742</v>
      </c>
      <c r="G7" s="176" t="s">
        <v>256</v>
      </c>
      <c r="H7" s="1008" t="s">
        <v>65</v>
      </c>
      <c r="I7" s="1009"/>
    </row>
    <row r="8" spans="1:10" s="163" customFormat="1" ht="12.75">
      <c r="A8" s="1002">
        <v>1</v>
      </c>
      <c r="B8" s="1002"/>
      <c r="C8" s="1002">
        <v>2</v>
      </c>
      <c r="D8" s="1002"/>
      <c r="E8" s="443">
        <v>3</v>
      </c>
      <c r="F8" s="443">
        <v>4</v>
      </c>
      <c r="G8" s="522">
        <v>5</v>
      </c>
      <c r="H8" s="1002">
        <v>6</v>
      </c>
      <c r="I8" s="1002"/>
    </row>
    <row r="9" spans="1:10">
      <c r="A9" s="995"/>
      <c r="B9" s="995"/>
      <c r="C9" s="996" t="s">
        <v>937</v>
      </c>
      <c r="D9" s="996"/>
      <c r="E9" s="525">
        <v>1774009.898</v>
      </c>
      <c r="F9" s="525">
        <v>138811.79866999999</v>
      </c>
      <c r="G9" s="523">
        <f>F9/E9*100</f>
        <v>7.8247476987865143</v>
      </c>
      <c r="H9" s="996" t="s">
        <v>975</v>
      </c>
      <c r="I9" s="996"/>
    </row>
    <row r="10" spans="1:10" ht="39.75" customHeight="1">
      <c r="A10" s="995">
        <v>1</v>
      </c>
      <c r="B10" s="995"/>
      <c r="C10" s="998" t="s">
        <v>453</v>
      </c>
      <c r="D10" s="998"/>
      <c r="E10" s="623">
        <v>1773009.898</v>
      </c>
      <c r="F10" s="623">
        <v>137276.26671</v>
      </c>
      <c r="G10" s="524">
        <f t="shared" ref="G10:G13" si="0">F10/E10*100</f>
        <v>7.7425550113877586</v>
      </c>
      <c r="H10" s="1000" t="s">
        <v>923</v>
      </c>
      <c r="I10" s="1000"/>
    </row>
    <row r="11" spans="1:10" ht="28.5" customHeight="1">
      <c r="A11" s="995">
        <v>2</v>
      </c>
      <c r="B11" s="995"/>
      <c r="C11" s="998" t="s">
        <v>1009</v>
      </c>
      <c r="D11" s="998"/>
      <c r="E11" s="623">
        <v>0</v>
      </c>
      <c r="F11" s="623">
        <v>1464.3456299999998</v>
      </c>
      <c r="G11" s="524"/>
      <c r="H11" s="998" t="s">
        <v>1010</v>
      </c>
      <c r="I11" s="998"/>
    </row>
    <row r="12" spans="1:10" ht="27" customHeight="1">
      <c r="A12" s="995">
        <v>3</v>
      </c>
      <c r="B12" s="995"/>
      <c r="C12" s="998" t="s">
        <v>1011</v>
      </c>
      <c r="D12" s="999"/>
      <c r="E12" s="623">
        <v>1000</v>
      </c>
      <c r="F12" s="623">
        <v>71.186329999999998</v>
      </c>
      <c r="G12" s="524">
        <f t="shared" si="0"/>
        <v>7.1186329999999991</v>
      </c>
      <c r="H12" s="1000" t="s">
        <v>958</v>
      </c>
      <c r="I12" s="1001"/>
    </row>
    <row r="13" spans="1:10" ht="29.25" customHeight="1">
      <c r="A13" s="995"/>
      <c r="B13" s="995"/>
      <c r="C13" s="996" t="s">
        <v>1052</v>
      </c>
      <c r="D13" s="996"/>
      <c r="E13" s="525">
        <v>1774009.898</v>
      </c>
      <c r="F13" s="525">
        <v>138811.79866999999</v>
      </c>
      <c r="G13" s="523">
        <f t="shared" si="0"/>
        <v>7.8247476987865143</v>
      </c>
      <c r="H13" s="996" t="s">
        <v>1064</v>
      </c>
      <c r="I13" s="996"/>
    </row>
    <row r="14" spans="1:10" ht="28.5" customHeight="1">
      <c r="A14" s="995"/>
      <c r="B14" s="995"/>
      <c r="C14" s="996" t="s">
        <v>922</v>
      </c>
      <c r="D14" s="996"/>
      <c r="E14" s="525">
        <v>0</v>
      </c>
      <c r="F14" s="525">
        <v>137936.95066</v>
      </c>
      <c r="G14" s="525" t="s">
        <v>804</v>
      </c>
      <c r="H14" s="996" t="s">
        <v>1053</v>
      </c>
      <c r="I14" s="996"/>
    </row>
    <row r="15" spans="1:10" ht="16.5" customHeight="1">
      <c r="A15" s="995"/>
      <c r="B15" s="995"/>
      <c r="C15" s="996" t="s">
        <v>873</v>
      </c>
      <c r="D15" s="996"/>
      <c r="E15" s="525">
        <v>0</v>
      </c>
      <c r="F15" s="525">
        <v>874.84801000000004</v>
      </c>
      <c r="G15" s="525" t="s">
        <v>804</v>
      </c>
      <c r="H15" s="996" t="s">
        <v>951</v>
      </c>
      <c r="I15" s="996"/>
    </row>
    <row r="16" spans="1:10" ht="27" customHeight="1">
      <c r="A16" s="995"/>
      <c r="B16" s="995"/>
      <c r="C16" s="996" t="s">
        <v>952</v>
      </c>
      <c r="D16" s="996"/>
      <c r="E16" s="525">
        <v>0</v>
      </c>
      <c r="F16" s="525">
        <v>0</v>
      </c>
      <c r="G16" s="525" t="s">
        <v>804</v>
      </c>
      <c r="H16" s="996" t="s">
        <v>961</v>
      </c>
      <c r="I16" s="996"/>
    </row>
    <row r="17" spans="1:9" ht="37.5" customHeight="1">
      <c r="A17" s="995"/>
      <c r="B17" s="995"/>
      <c r="C17" s="996" t="s">
        <v>998</v>
      </c>
      <c r="D17" s="996"/>
      <c r="E17" s="525">
        <v>0</v>
      </c>
      <c r="F17" s="525">
        <v>874.84801000000004</v>
      </c>
      <c r="G17" s="525" t="s">
        <v>804</v>
      </c>
      <c r="H17" s="996" t="s">
        <v>1103</v>
      </c>
      <c r="I17" s="996"/>
    </row>
    <row r="18" spans="1:9">
      <c r="A18" s="163"/>
      <c r="B18" s="163"/>
      <c r="C18" s="163"/>
      <c r="D18" s="163"/>
      <c r="E18" s="163"/>
      <c r="F18" s="163"/>
      <c r="G18" s="163"/>
    </row>
    <row r="19" spans="1:9" ht="15.75" customHeight="1">
      <c r="A19" s="36"/>
      <c r="B19" s="36"/>
      <c r="C19" s="36"/>
      <c r="D19" s="168"/>
      <c r="E19" s="168"/>
      <c r="F19" s="171"/>
      <c r="G19" s="171"/>
    </row>
    <row r="20" spans="1:9">
      <c r="A20" s="37"/>
      <c r="B20" s="37"/>
      <c r="C20" s="37"/>
      <c r="D20" s="169"/>
      <c r="E20" s="169"/>
      <c r="F20" s="169"/>
      <c r="G20" s="169"/>
    </row>
    <row r="21" spans="1:9" ht="60" customHeight="1">
      <c r="A21" s="997"/>
      <c r="B21" s="997"/>
      <c r="C21" s="997"/>
      <c r="D21" s="168"/>
      <c r="E21" s="168"/>
      <c r="F21" s="171"/>
      <c r="G21" s="171"/>
    </row>
    <row r="22" spans="1:9" ht="15.75" customHeight="1">
      <c r="A22" s="163"/>
      <c r="B22" s="163"/>
      <c r="C22" s="163"/>
      <c r="D22" s="169"/>
      <c r="E22" s="169"/>
      <c r="F22" s="169"/>
      <c r="G22" s="169"/>
    </row>
    <row r="23" spans="1:9">
      <c r="A23" s="163"/>
      <c r="B23" s="163"/>
      <c r="C23" s="163"/>
      <c r="D23" s="163"/>
      <c r="E23" s="163"/>
      <c r="F23" s="163"/>
      <c r="G23" s="163"/>
    </row>
    <row r="24" spans="1:9">
      <c r="A24" s="163"/>
      <c r="B24" s="163"/>
      <c r="C24" s="163"/>
      <c r="D24" s="163"/>
      <c r="E24" s="163"/>
      <c r="F24" s="163"/>
      <c r="G24" s="163"/>
    </row>
    <row r="25" spans="1:9">
      <c r="A25" s="163"/>
      <c r="B25" s="163"/>
      <c r="C25" s="163"/>
      <c r="D25" s="163"/>
      <c r="E25" s="163"/>
      <c r="F25" s="163"/>
      <c r="G25" s="163"/>
    </row>
    <row r="26" spans="1:9">
      <c r="A26" s="163"/>
      <c r="B26" s="163"/>
      <c r="C26" s="163"/>
      <c r="D26" s="163"/>
      <c r="E26" s="163"/>
      <c r="F26" s="163"/>
      <c r="G26" s="163"/>
    </row>
    <row r="27" spans="1:9">
      <c r="A27" s="163"/>
      <c r="B27" s="163"/>
      <c r="C27" s="163"/>
      <c r="D27" s="163"/>
      <c r="E27" s="163"/>
      <c r="F27" s="163"/>
      <c r="G27" s="163"/>
    </row>
    <row r="28" spans="1:9">
      <c r="A28" s="163"/>
      <c r="B28" s="163"/>
      <c r="C28" s="163"/>
      <c r="D28" s="163"/>
      <c r="E28" s="163"/>
      <c r="F28" s="163"/>
      <c r="G28" s="163"/>
    </row>
    <row r="29" spans="1:9">
      <c r="A29" s="163"/>
      <c r="B29" s="163"/>
      <c r="C29" s="163"/>
      <c r="D29" s="163"/>
      <c r="E29" s="163"/>
      <c r="F29" s="163"/>
      <c r="G29" s="163"/>
    </row>
    <row r="30" spans="1:9">
      <c r="A30" s="163"/>
      <c r="B30" s="163"/>
      <c r="C30" s="163"/>
      <c r="D30" s="163"/>
      <c r="E30" s="163"/>
      <c r="F30" s="163"/>
      <c r="G30" s="163"/>
    </row>
    <row r="31" spans="1:9">
      <c r="A31" s="163"/>
      <c r="B31" s="163"/>
      <c r="C31" s="163"/>
      <c r="D31" s="163"/>
      <c r="E31" s="163"/>
      <c r="F31" s="163"/>
      <c r="G31" s="163"/>
    </row>
    <row r="32" spans="1:9">
      <c r="A32" s="163"/>
      <c r="B32" s="163"/>
      <c r="C32" s="163"/>
      <c r="D32" s="163"/>
      <c r="E32" s="163"/>
      <c r="F32" s="163"/>
      <c r="G32" s="163"/>
    </row>
    <row r="33" spans="1:7">
      <c r="A33" s="163"/>
      <c r="B33" s="163"/>
      <c r="C33" s="163"/>
      <c r="D33" s="163"/>
      <c r="E33" s="163"/>
      <c r="F33" s="163"/>
      <c r="G33" s="163"/>
    </row>
    <row r="34" spans="1:7">
      <c r="A34" s="163"/>
      <c r="B34" s="163"/>
      <c r="C34" s="163"/>
      <c r="D34" s="163"/>
      <c r="E34" s="163"/>
      <c r="F34" s="163"/>
      <c r="G34" s="163"/>
    </row>
    <row r="35" spans="1:7">
      <c r="A35" s="163"/>
      <c r="B35" s="163"/>
      <c r="C35" s="163"/>
      <c r="D35" s="163"/>
      <c r="E35" s="163"/>
      <c r="F35" s="163"/>
      <c r="G35" s="163"/>
    </row>
    <row r="36" spans="1:7">
      <c r="A36" s="163"/>
      <c r="B36" s="163"/>
      <c r="C36" s="163"/>
      <c r="D36" s="163"/>
      <c r="E36" s="163"/>
      <c r="F36" s="163"/>
      <c r="G36" s="163"/>
    </row>
    <row r="37" spans="1:7">
      <c r="A37" s="163"/>
      <c r="B37" s="163"/>
      <c r="C37" s="163"/>
      <c r="D37" s="163"/>
      <c r="E37" s="163"/>
      <c r="F37" s="163"/>
      <c r="G37" s="163"/>
    </row>
    <row r="38" spans="1:7">
      <c r="A38" s="163"/>
      <c r="B38" s="163"/>
      <c r="C38" s="163"/>
      <c r="D38" s="163"/>
      <c r="E38" s="163"/>
      <c r="F38" s="163"/>
      <c r="G38" s="163"/>
    </row>
    <row r="39" spans="1:7">
      <c r="A39" s="163"/>
      <c r="B39" s="163"/>
      <c r="C39" s="163"/>
      <c r="D39" s="163"/>
      <c r="E39" s="163"/>
      <c r="F39" s="163"/>
      <c r="G39" s="163"/>
    </row>
    <row r="40" spans="1:7">
      <c r="A40" s="163"/>
      <c r="B40" s="163"/>
      <c r="C40" s="163"/>
      <c r="D40" s="163"/>
      <c r="E40" s="163"/>
      <c r="F40" s="163"/>
      <c r="G40" s="163"/>
    </row>
    <row r="41" spans="1:7">
      <c r="A41" s="163"/>
      <c r="B41" s="163"/>
      <c r="C41" s="163"/>
      <c r="D41" s="163"/>
      <c r="E41" s="163"/>
      <c r="F41" s="163"/>
      <c r="G41" s="163"/>
    </row>
    <row r="42" spans="1:7">
      <c r="A42" s="163"/>
      <c r="B42" s="163"/>
      <c r="C42" s="163"/>
      <c r="D42" s="163"/>
      <c r="E42" s="163"/>
      <c r="F42" s="163"/>
      <c r="G42" s="163"/>
    </row>
    <row r="43" spans="1:7">
      <c r="A43" s="163"/>
      <c r="B43" s="163"/>
      <c r="C43" s="163"/>
      <c r="D43" s="163"/>
      <c r="E43" s="163"/>
      <c r="F43" s="163"/>
      <c r="G43" s="163"/>
    </row>
    <row r="44" spans="1:7">
      <c r="A44" s="163"/>
      <c r="B44" s="163"/>
      <c r="C44" s="163"/>
      <c r="D44" s="163"/>
      <c r="E44" s="163"/>
      <c r="F44" s="163"/>
      <c r="G44" s="163"/>
    </row>
    <row r="45" spans="1:7">
      <c r="A45" s="163"/>
      <c r="B45" s="163"/>
      <c r="C45" s="163"/>
      <c r="D45" s="163"/>
      <c r="E45" s="163"/>
      <c r="F45" s="163"/>
      <c r="G45" s="163"/>
    </row>
    <row r="46" spans="1:7">
      <c r="A46" s="163"/>
      <c r="B46" s="163"/>
      <c r="C46" s="163"/>
      <c r="D46" s="163"/>
      <c r="E46" s="163"/>
      <c r="F46" s="163"/>
      <c r="G46" s="163"/>
    </row>
    <row r="47" spans="1:7">
      <c r="A47" s="163"/>
      <c r="B47" s="163"/>
      <c r="C47" s="163"/>
      <c r="D47" s="163"/>
      <c r="E47" s="163"/>
      <c r="F47" s="163"/>
      <c r="G47" s="163"/>
    </row>
    <row r="48" spans="1:7">
      <c r="A48" s="163"/>
      <c r="B48" s="163"/>
      <c r="C48" s="163"/>
      <c r="D48" s="163"/>
      <c r="E48" s="163"/>
      <c r="F48" s="163"/>
      <c r="G48" s="163"/>
    </row>
    <row r="49" spans="1:7">
      <c r="A49" s="163"/>
      <c r="B49" s="163"/>
      <c r="C49" s="163"/>
      <c r="D49" s="163"/>
      <c r="E49" s="163"/>
      <c r="F49" s="163"/>
      <c r="G49" s="163"/>
    </row>
    <row r="50" spans="1:7">
      <c r="A50" s="163"/>
      <c r="B50" s="163"/>
      <c r="C50" s="163"/>
      <c r="D50" s="163"/>
      <c r="E50" s="163"/>
      <c r="F50" s="163"/>
      <c r="G50" s="163"/>
    </row>
    <row r="51" spans="1:7">
      <c r="A51" s="163"/>
      <c r="B51" s="163"/>
      <c r="C51" s="163"/>
      <c r="D51" s="163"/>
      <c r="E51" s="163"/>
      <c r="F51" s="163"/>
      <c r="G51" s="163"/>
    </row>
    <row r="52" spans="1:7">
      <c r="A52" s="163"/>
      <c r="B52" s="163"/>
      <c r="C52" s="163"/>
      <c r="D52" s="163"/>
      <c r="E52" s="163"/>
      <c r="F52" s="163"/>
      <c r="G52" s="163"/>
    </row>
    <row r="53" spans="1:7">
      <c r="A53" s="163"/>
      <c r="B53" s="163"/>
      <c r="C53" s="163"/>
      <c r="D53" s="163"/>
      <c r="E53" s="163"/>
      <c r="F53" s="163"/>
      <c r="G53" s="163"/>
    </row>
    <row r="54" spans="1:7">
      <c r="A54" s="163"/>
      <c r="B54" s="163"/>
      <c r="C54" s="163"/>
      <c r="D54" s="163"/>
      <c r="E54" s="163"/>
      <c r="F54" s="163"/>
      <c r="G54" s="163"/>
    </row>
    <row r="55" spans="1:7">
      <c r="A55" s="163"/>
      <c r="B55" s="163"/>
      <c r="C55" s="163"/>
      <c r="D55" s="163"/>
      <c r="E55" s="163"/>
      <c r="F55" s="163"/>
      <c r="G55" s="163"/>
    </row>
    <row r="56" spans="1:7">
      <c r="A56" s="163"/>
      <c r="B56" s="163"/>
      <c r="C56" s="163"/>
      <c r="D56" s="163"/>
      <c r="E56" s="163"/>
      <c r="F56" s="163"/>
      <c r="G56" s="163"/>
    </row>
    <row r="57" spans="1:7">
      <c r="A57" s="163"/>
      <c r="B57" s="163"/>
      <c r="C57" s="163"/>
      <c r="D57" s="163"/>
      <c r="E57" s="163"/>
      <c r="F57" s="163"/>
      <c r="G57" s="163"/>
    </row>
    <row r="58" spans="1:7">
      <c r="A58" s="163"/>
      <c r="B58" s="163"/>
      <c r="C58" s="163"/>
      <c r="D58" s="163"/>
      <c r="E58" s="163"/>
      <c r="F58" s="163"/>
      <c r="G58" s="163"/>
    </row>
    <row r="59" spans="1:7">
      <c r="A59" s="163"/>
      <c r="B59" s="163"/>
      <c r="C59" s="163"/>
      <c r="D59" s="163"/>
      <c r="E59" s="163"/>
      <c r="F59" s="163"/>
      <c r="G59" s="163"/>
    </row>
    <row r="60" spans="1:7">
      <c r="A60" s="163"/>
      <c r="B60" s="163"/>
      <c r="C60" s="163"/>
      <c r="D60" s="163"/>
      <c r="E60" s="163"/>
      <c r="F60" s="163"/>
      <c r="G60" s="163"/>
    </row>
    <row r="61" spans="1:7">
      <c r="A61" s="163"/>
      <c r="B61" s="163"/>
      <c r="C61" s="163"/>
      <c r="D61" s="163"/>
      <c r="E61" s="163"/>
      <c r="F61" s="163"/>
      <c r="G61" s="163"/>
    </row>
    <row r="62" spans="1:7">
      <c r="A62" s="163"/>
      <c r="B62" s="163"/>
      <c r="C62" s="163"/>
      <c r="D62" s="163"/>
      <c r="E62" s="163"/>
      <c r="F62" s="163"/>
      <c r="G62" s="163"/>
    </row>
    <row r="63" spans="1:7">
      <c r="A63" s="163"/>
      <c r="B63" s="163"/>
      <c r="C63" s="163"/>
      <c r="D63" s="163"/>
      <c r="E63" s="163"/>
      <c r="F63" s="163"/>
      <c r="G63" s="163"/>
    </row>
    <row r="64" spans="1:7">
      <c r="A64" s="163"/>
      <c r="B64" s="163"/>
      <c r="C64" s="163"/>
      <c r="D64" s="163"/>
      <c r="E64" s="163"/>
      <c r="F64" s="163"/>
      <c r="G64" s="163"/>
    </row>
    <row r="65" spans="1:7">
      <c r="A65" s="163"/>
      <c r="B65" s="163"/>
      <c r="C65" s="163"/>
      <c r="D65" s="163"/>
      <c r="E65" s="163"/>
      <c r="F65" s="163"/>
      <c r="G65" s="163"/>
    </row>
    <row r="66" spans="1:7">
      <c r="A66" s="163"/>
      <c r="B66" s="163"/>
      <c r="C66" s="163"/>
      <c r="D66" s="163"/>
      <c r="E66" s="163"/>
      <c r="F66" s="163"/>
      <c r="G66" s="163"/>
    </row>
    <row r="67" spans="1:7">
      <c r="A67" s="163"/>
      <c r="B67" s="163"/>
      <c r="C67" s="163"/>
      <c r="D67" s="163"/>
      <c r="E67" s="163"/>
      <c r="F67" s="163"/>
      <c r="G67" s="163"/>
    </row>
    <row r="68" spans="1:7">
      <c r="A68" s="163"/>
      <c r="B68" s="163"/>
      <c r="C68" s="163"/>
      <c r="D68" s="163"/>
      <c r="E68" s="163"/>
      <c r="F68" s="163"/>
      <c r="G68" s="163"/>
    </row>
    <row r="69" spans="1:7">
      <c r="A69" s="163"/>
      <c r="B69" s="163"/>
      <c r="C69" s="163"/>
      <c r="D69" s="163"/>
      <c r="E69" s="163"/>
      <c r="F69" s="163"/>
      <c r="G69" s="163"/>
    </row>
    <row r="70" spans="1:7">
      <c r="A70" s="163"/>
      <c r="B70" s="163"/>
      <c r="C70" s="163"/>
      <c r="D70" s="163"/>
      <c r="E70" s="163"/>
      <c r="F70" s="163"/>
      <c r="G70" s="163"/>
    </row>
    <row r="71" spans="1:7">
      <c r="A71" s="163"/>
      <c r="B71" s="163"/>
      <c r="C71" s="163"/>
      <c r="D71" s="163"/>
      <c r="E71" s="163"/>
      <c r="F71" s="163"/>
      <c r="G71" s="163"/>
    </row>
    <row r="72" spans="1:7">
      <c r="A72" s="163"/>
      <c r="B72" s="163"/>
      <c r="C72" s="163"/>
      <c r="D72" s="163"/>
      <c r="E72" s="163"/>
      <c r="F72" s="163"/>
      <c r="G72" s="163"/>
    </row>
    <row r="73" spans="1:7">
      <c r="A73" s="163"/>
      <c r="B73" s="163"/>
      <c r="C73" s="163"/>
      <c r="D73" s="163"/>
      <c r="E73" s="163"/>
      <c r="F73" s="163"/>
      <c r="G73" s="163"/>
    </row>
    <row r="74" spans="1:7">
      <c r="A74" s="163"/>
      <c r="B74" s="163"/>
      <c r="C74" s="163"/>
      <c r="D74" s="163"/>
      <c r="E74" s="163"/>
      <c r="F74" s="163"/>
      <c r="G74" s="163"/>
    </row>
    <row r="75" spans="1:7">
      <c r="A75" s="163"/>
      <c r="B75" s="163"/>
      <c r="C75" s="163"/>
      <c r="D75" s="163"/>
      <c r="E75" s="163"/>
      <c r="F75" s="163"/>
      <c r="G75" s="163"/>
    </row>
    <row r="76" spans="1:7">
      <c r="A76" s="163"/>
      <c r="B76" s="163"/>
      <c r="C76" s="163"/>
      <c r="D76" s="163"/>
      <c r="E76" s="163"/>
      <c r="F76" s="163"/>
      <c r="G76" s="163"/>
    </row>
    <row r="77" spans="1:7">
      <c r="A77" s="163"/>
      <c r="B77" s="163"/>
      <c r="C77" s="163"/>
      <c r="D77" s="163"/>
      <c r="E77" s="163"/>
      <c r="F77" s="163"/>
      <c r="G77" s="163"/>
    </row>
    <row r="78" spans="1:7">
      <c r="A78" s="163"/>
      <c r="B78" s="163"/>
      <c r="C78" s="163"/>
      <c r="D78" s="163"/>
      <c r="E78" s="163"/>
      <c r="F78" s="163"/>
      <c r="G78" s="163"/>
    </row>
    <row r="79" spans="1:7">
      <c r="A79" s="163"/>
      <c r="B79" s="163"/>
      <c r="C79" s="163"/>
      <c r="D79" s="163"/>
      <c r="E79" s="163"/>
      <c r="F79" s="163"/>
      <c r="G79" s="163"/>
    </row>
    <row r="80" spans="1:7">
      <c r="A80" s="163"/>
      <c r="B80" s="163"/>
      <c r="C80" s="163"/>
      <c r="D80" s="163"/>
      <c r="E80" s="163"/>
      <c r="F80" s="163"/>
      <c r="G80" s="163"/>
    </row>
    <row r="81" spans="1:7">
      <c r="A81" s="163"/>
      <c r="B81" s="163"/>
      <c r="C81" s="163"/>
      <c r="D81" s="163"/>
      <c r="E81" s="163"/>
      <c r="F81" s="163"/>
      <c r="G81" s="163"/>
    </row>
    <row r="82" spans="1:7">
      <c r="A82" s="163"/>
      <c r="B82" s="163"/>
      <c r="C82" s="163"/>
      <c r="D82" s="163"/>
      <c r="E82" s="163"/>
      <c r="F82" s="163"/>
      <c r="G82" s="163"/>
    </row>
    <row r="83" spans="1:7">
      <c r="A83" s="163"/>
      <c r="B83" s="163"/>
      <c r="C83" s="163"/>
      <c r="D83" s="163"/>
      <c r="E83" s="163"/>
      <c r="F83" s="163"/>
      <c r="G83" s="163"/>
    </row>
    <row r="84" spans="1:7">
      <c r="A84" s="163"/>
      <c r="B84" s="163"/>
      <c r="C84" s="163"/>
      <c r="D84" s="163"/>
      <c r="E84" s="163"/>
      <c r="F84" s="163"/>
      <c r="G84" s="163"/>
    </row>
    <row r="85" spans="1:7">
      <c r="A85" s="163"/>
      <c r="B85" s="163"/>
      <c r="C85" s="163"/>
      <c r="D85" s="163"/>
      <c r="E85" s="163"/>
      <c r="F85" s="163"/>
      <c r="G85" s="163"/>
    </row>
    <row r="86" spans="1:7">
      <c r="A86" s="163"/>
      <c r="B86" s="163"/>
      <c r="C86" s="163"/>
      <c r="D86" s="163"/>
      <c r="E86" s="163"/>
      <c r="F86" s="163"/>
      <c r="G86" s="163"/>
    </row>
    <row r="87" spans="1:7">
      <c r="A87" s="163"/>
      <c r="B87" s="163"/>
      <c r="C87" s="163"/>
      <c r="D87" s="163"/>
      <c r="E87" s="163"/>
      <c r="F87" s="163"/>
      <c r="G87" s="163"/>
    </row>
    <row r="88" spans="1:7">
      <c r="A88" s="163"/>
      <c r="B88" s="163"/>
      <c r="C88" s="163"/>
      <c r="D88" s="163"/>
      <c r="E88" s="163"/>
      <c r="F88" s="163"/>
      <c r="G88" s="163"/>
    </row>
    <row r="89" spans="1:7">
      <c r="A89" s="163"/>
      <c r="B89" s="163"/>
      <c r="C89" s="163"/>
      <c r="D89" s="163"/>
      <c r="E89" s="163"/>
      <c r="F89" s="163"/>
      <c r="G89" s="163"/>
    </row>
    <row r="90" spans="1:7">
      <c r="A90" s="163"/>
      <c r="B90" s="163"/>
      <c r="C90" s="163"/>
      <c r="D90" s="163"/>
      <c r="E90" s="163"/>
      <c r="F90" s="163"/>
      <c r="G90" s="163"/>
    </row>
    <row r="91" spans="1:7">
      <c r="A91" s="163"/>
      <c r="B91" s="163"/>
      <c r="C91" s="163"/>
      <c r="D91" s="163"/>
      <c r="E91" s="163"/>
      <c r="F91" s="163"/>
      <c r="G91" s="163"/>
    </row>
    <row r="92" spans="1:7">
      <c r="A92" s="163"/>
      <c r="B92" s="163"/>
      <c r="C92" s="163"/>
      <c r="D92" s="163"/>
      <c r="E92" s="163"/>
      <c r="F92" s="163"/>
      <c r="G92" s="163"/>
    </row>
    <row r="93" spans="1:7">
      <c r="A93" s="163"/>
      <c r="B93" s="163"/>
      <c r="C93" s="163"/>
      <c r="D93" s="163"/>
      <c r="E93" s="163"/>
      <c r="F93" s="163"/>
      <c r="G93" s="163"/>
    </row>
    <row r="94" spans="1:7">
      <c r="A94" s="163"/>
      <c r="B94" s="163"/>
      <c r="C94" s="163"/>
      <c r="D94" s="163"/>
      <c r="E94" s="163"/>
      <c r="F94" s="163"/>
      <c r="G94" s="163"/>
    </row>
    <row r="95" spans="1:7">
      <c r="A95" s="163"/>
      <c r="B95" s="163"/>
      <c r="C95" s="163"/>
      <c r="D95" s="163"/>
      <c r="E95" s="163"/>
      <c r="F95" s="163"/>
      <c r="G95" s="163"/>
    </row>
    <row r="96" spans="1:7">
      <c r="A96" s="163"/>
      <c r="B96" s="163"/>
      <c r="C96" s="163"/>
      <c r="D96" s="163"/>
      <c r="E96" s="163"/>
      <c r="F96" s="163"/>
      <c r="G96" s="163"/>
    </row>
    <row r="97" spans="1:7">
      <c r="A97" s="163"/>
      <c r="B97" s="163"/>
      <c r="C97" s="163"/>
      <c r="D97" s="163"/>
      <c r="E97" s="163"/>
      <c r="F97" s="163"/>
      <c r="G97" s="163"/>
    </row>
    <row r="98" spans="1:7">
      <c r="A98" s="163"/>
      <c r="B98" s="163"/>
      <c r="C98" s="163"/>
      <c r="D98" s="163"/>
      <c r="E98" s="163"/>
      <c r="F98" s="163"/>
      <c r="G98" s="163"/>
    </row>
    <row r="99" spans="1:7">
      <c r="A99" s="163"/>
      <c r="B99" s="163"/>
      <c r="C99" s="163"/>
      <c r="D99" s="163"/>
      <c r="E99" s="163"/>
      <c r="F99" s="163"/>
      <c r="G99" s="163"/>
    </row>
    <row r="100" spans="1:7">
      <c r="A100" s="163"/>
      <c r="B100" s="163"/>
      <c r="C100" s="163"/>
      <c r="D100" s="163"/>
      <c r="E100" s="163"/>
      <c r="F100" s="163"/>
      <c r="G100" s="163"/>
    </row>
    <row r="101" spans="1:7">
      <c r="A101" s="163"/>
      <c r="B101" s="163"/>
      <c r="C101" s="163"/>
      <c r="D101" s="163"/>
      <c r="E101" s="163"/>
      <c r="F101" s="163"/>
      <c r="G101" s="163"/>
    </row>
    <row r="102" spans="1:7">
      <c r="A102" s="163"/>
      <c r="B102" s="163"/>
      <c r="C102" s="163"/>
      <c r="D102" s="163"/>
      <c r="E102" s="163"/>
      <c r="F102" s="163"/>
      <c r="G102" s="163"/>
    </row>
    <row r="103" spans="1:7">
      <c r="A103" s="163"/>
      <c r="B103" s="163"/>
      <c r="C103" s="163"/>
      <c r="D103" s="163"/>
      <c r="E103" s="163"/>
      <c r="F103" s="163"/>
      <c r="G103" s="163"/>
    </row>
    <row r="104" spans="1:7">
      <c r="A104" s="163"/>
      <c r="B104" s="163"/>
      <c r="C104" s="163"/>
      <c r="D104" s="163"/>
      <c r="E104" s="163"/>
      <c r="F104" s="163"/>
      <c r="G104" s="163"/>
    </row>
    <row r="105" spans="1:7">
      <c r="A105" s="163"/>
      <c r="B105" s="163"/>
      <c r="C105" s="163"/>
      <c r="D105" s="163"/>
      <c r="E105" s="163"/>
      <c r="F105" s="163"/>
      <c r="G105" s="163"/>
    </row>
    <row r="106" spans="1:7">
      <c r="A106" s="163"/>
      <c r="B106" s="163"/>
      <c r="C106" s="163"/>
      <c r="D106" s="163"/>
      <c r="E106" s="163"/>
      <c r="F106" s="163"/>
      <c r="G106" s="163"/>
    </row>
    <row r="107" spans="1:7">
      <c r="A107" s="163"/>
      <c r="B107" s="163"/>
      <c r="C107" s="163"/>
      <c r="D107" s="163"/>
      <c r="E107" s="163"/>
      <c r="F107" s="163"/>
      <c r="G107" s="163"/>
    </row>
    <row r="108" spans="1:7">
      <c r="A108" s="163"/>
      <c r="B108" s="163"/>
      <c r="C108" s="163"/>
      <c r="D108" s="163"/>
      <c r="E108" s="163"/>
      <c r="F108" s="163"/>
      <c r="G108" s="163"/>
    </row>
    <row r="109" spans="1:7">
      <c r="A109" s="163"/>
      <c r="B109" s="163"/>
      <c r="C109" s="163"/>
      <c r="D109" s="163"/>
      <c r="E109" s="163"/>
      <c r="F109" s="163"/>
      <c r="G109" s="163"/>
    </row>
    <row r="110" spans="1:7">
      <c r="A110" s="163"/>
      <c r="B110" s="163"/>
      <c r="C110" s="163"/>
      <c r="D110" s="163"/>
      <c r="E110" s="163"/>
      <c r="F110" s="163"/>
      <c r="G110" s="163"/>
    </row>
  </sheetData>
  <mergeCells count="37">
    <mergeCell ref="D1:F1"/>
    <mergeCell ref="A7:B7"/>
    <mergeCell ref="C7:D7"/>
    <mergeCell ref="H7:I7"/>
    <mergeCell ref="G4:I4"/>
    <mergeCell ref="A4:D4"/>
    <mergeCell ref="H10:I10"/>
    <mergeCell ref="H11:I11"/>
    <mergeCell ref="A8:B8"/>
    <mergeCell ref="C8:D8"/>
    <mergeCell ref="A9:B9"/>
    <mergeCell ref="C9:D9"/>
    <mergeCell ref="H8:I8"/>
    <mergeCell ref="H9:I9"/>
    <mergeCell ref="A10:B10"/>
    <mergeCell ref="C10:D10"/>
    <mergeCell ref="A11:B11"/>
    <mergeCell ref="C11:D11"/>
    <mergeCell ref="H13:I13"/>
    <mergeCell ref="C12:D12"/>
    <mergeCell ref="A12:B12"/>
    <mergeCell ref="H12:I12"/>
    <mergeCell ref="A13:B13"/>
    <mergeCell ref="C13:D13"/>
    <mergeCell ref="H14:I14"/>
    <mergeCell ref="H15:I15"/>
    <mergeCell ref="A16:B16"/>
    <mergeCell ref="C16:D16"/>
    <mergeCell ref="A14:B14"/>
    <mergeCell ref="C14:D14"/>
    <mergeCell ref="A15:B15"/>
    <mergeCell ref="C15:D15"/>
    <mergeCell ref="A17:B17"/>
    <mergeCell ref="C17:D17"/>
    <mergeCell ref="A21:C21"/>
    <mergeCell ref="H16:I16"/>
    <mergeCell ref="H17:I17"/>
  </mergeCells>
  <phoneticPr fontId="5" type="noConversion"/>
  <pageMargins left="0.42" right="0.41" top="1" bottom="1" header="0.5" footer="0.5"/>
  <pageSetup paperSize="9" scale="75" orientation="portrait"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G22"/>
  <sheetViews>
    <sheetView tabSelected="1" view="pageBreakPreview" zoomScaleNormal="90" zoomScaleSheetLayoutView="100" workbookViewId="0">
      <selection activeCell="J10" sqref="J10"/>
    </sheetView>
  </sheetViews>
  <sheetFormatPr defaultRowHeight="12.75"/>
  <cols>
    <col min="1" max="3" width="4.140625" style="574" customWidth="1"/>
    <col min="4" max="4" width="31.5703125" style="574" customWidth="1"/>
    <col min="5" max="5" width="3.28515625" style="574" customWidth="1"/>
    <col min="6" max="6" width="16.85546875" style="574" customWidth="1"/>
    <col min="7" max="7" width="31.5703125" style="574" customWidth="1"/>
    <col min="8" max="8" width="4.7109375" style="574" customWidth="1"/>
    <col min="9" max="16384" width="9.140625" style="574"/>
  </cols>
  <sheetData>
    <row r="1" spans="1:7" s="340" customFormat="1" ht="2.65" customHeight="1"/>
    <row r="2" spans="1:7" s="340" customFormat="1" ht="18.600000000000001" customHeight="1">
      <c r="A2" s="1018" t="s">
        <v>538</v>
      </c>
      <c r="B2" s="1018"/>
      <c r="C2" s="1018"/>
      <c r="G2" s="707" t="s">
        <v>931</v>
      </c>
    </row>
    <row r="3" spans="1:7" s="340" customFormat="1" ht="7.9" customHeight="1"/>
    <row r="4" spans="1:7" s="340" customFormat="1" ht="45.95" customHeight="1">
      <c r="A4" s="1019" t="s">
        <v>1970</v>
      </c>
      <c r="B4" s="1019"/>
      <c r="C4" s="1019"/>
      <c r="D4" s="1019"/>
      <c r="E4" s="1019"/>
      <c r="F4" s="1020" t="s">
        <v>1971</v>
      </c>
      <c r="G4" s="1020"/>
    </row>
    <row r="5" spans="1:7" s="340" customFormat="1" ht="4.3499999999999996" customHeight="1"/>
    <row r="6" spans="1:7" s="340" customFormat="1" ht="18.600000000000001" customHeight="1">
      <c r="A6" s="1018" t="s">
        <v>194</v>
      </c>
      <c r="B6" s="1018"/>
      <c r="C6" s="1018"/>
      <c r="G6" s="707" t="s">
        <v>855</v>
      </c>
    </row>
    <row r="7" spans="1:7" s="340" customFormat="1" ht="219.75" customHeight="1">
      <c r="A7" s="374" t="s">
        <v>1972</v>
      </c>
      <c r="B7" s="374" t="s">
        <v>1973</v>
      </c>
      <c r="C7" s="374" t="s">
        <v>1974</v>
      </c>
      <c r="D7" s="752" t="s">
        <v>44</v>
      </c>
      <c r="E7" s="1021" t="s">
        <v>2977</v>
      </c>
      <c r="F7" s="1021"/>
      <c r="G7" s="752" t="s">
        <v>792</v>
      </c>
    </row>
    <row r="8" spans="1:7" s="340" customFormat="1" ht="17.649999999999999" customHeight="1">
      <c r="A8" s="752" t="s">
        <v>844</v>
      </c>
      <c r="B8" s="752" t="s">
        <v>285</v>
      </c>
      <c r="C8" s="752" t="s">
        <v>433</v>
      </c>
      <c r="D8" s="752" t="s">
        <v>761</v>
      </c>
      <c r="E8" s="1022" t="s">
        <v>1278</v>
      </c>
      <c r="F8" s="1022"/>
      <c r="G8" s="752" t="s">
        <v>799</v>
      </c>
    </row>
    <row r="9" spans="1:7" s="340" customFormat="1" ht="18.600000000000001" customHeight="1">
      <c r="A9" s="375"/>
      <c r="B9" s="375"/>
      <c r="C9" s="375"/>
      <c r="D9" s="376" t="s">
        <v>398</v>
      </c>
      <c r="E9" s="1023">
        <f>E10+E13+E19</f>
        <v>273182.03581369994</v>
      </c>
      <c r="F9" s="1023"/>
      <c r="G9" s="376" t="s">
        <v>301</v>
      </c>
    </row>
    <row r="10" spans="1:7" s="340" customFormat="1" ht="18.600000000000001" customHeight="1">
      <c r="A10" s="377" t="s">
        <v>1283</v>
      </c>
      <c r="B10" s="378"/>
      <c r="C10" s="378"/>
      <c r="D10" s="379" t="s">
        <v>145</v>
      </c>
      <c r="E10" s="1016">
        <f>E11</f>
        <v>141.93857700000001</v>
      </c>
      <c r="F10" s="1016"/>
      <c r="G10" s="379" t="s">
        <v>364</v>
      </c>
    </row>
    <row r="11" spans="1:7" s="340" customFormat="1" ht="30.95" customHeight="1">
      <c r="A11" s="378"/>
      <c r="B11" s="380" t="s">
        <v>1440</v>
      </c>
      <c r="C11" s="378"/>
      <c r="D11" s="381" t="s">
        <v>1441</v>
      </c>
      <c r="E11" s="1014">
        <f>E12</f>
        <v>141.93857700000001</v>
      </c>
      <c r="F11" s="1014"/>
      <c r="G11" s="381" t="s">
        <v>754</v>
      </c>
    </row>
    <row r="12" spans="1:7" s="340" customFormat="1" ht="43.15" customHeight="1">
      <c r="A12" s="382" t="s">
        <v>1283</v>
      </c>
      <c r="B12" s="382" t="s">
        <v>1440</v>
      </c>
      <c r="C12" s="383" t="s">
        <v>2805</v>
      </c>
      <c r="D12" s="384" t="s">
        <v>2806</v>
      </c>
      <c r="E12" s="1015">
        <v>141.93857700000001</v>
      </c>
      <c r="F12" s="1015"/>
      <c r="G12" s="384" t="s">
        <v>2807</v>
      </c>
    </row>
    <row r="13" spans="1:7" s="340" customFormat="1" ht="18.600000000000001" customHeight="1">
      <c r="A13" s="377" t="s">
        <v>1287</v>
      </c>
      <c r="B13" s="378"/>
      <c r="C13" s="378"/>
      <c r="D13" s="379" t="s">
        <v>620</v>
      </c>
      <c r="E13" s="1016">
        <f>E14+E17</f>
        <v>108724.91123669999</v>
      </c>
      <c r="F13" s="1016"/>
      <c r="G13" s="379" t="s">
        <v>760</v>
      </c>
    </row>
    <row r="14" spans="1:7" s="340" customFormat="1" ht="43.15" customHeight="1">
      <c r="A14" s="378"/>
      <c r="B14" s="380" t="s">
        <v>1442</v>
      </c>
      <c r="C14" s="378"/>
      <c r="D14" s="381" t="s">
        <v>1443</v>
      </c>
      <c r="E14" s="1014">
        <f>E15+E16</f>
        <v>107540.28472119999</v>
      </c>
      <c r="F14" s="1014"/>
      <c r="G14" s="381" t="s">
        <v>1444</v>
      </c>
    </row>
    <row r="15" spans="1:7" s="340" customFormat="1" ht="55.5" customHeight="1">
      <c r="A15" s="382" t="s">
        <v>1287</v>
      </c>
      <c r="B15" s="382" t="s">
        <v>1442</v>
      </c>
      <c r="C15" s="383" t="s">
        <v>2603</v>
      </c>
      <c r="D15" s="384" t="s">
        <v>2843</v>
      </c>
      <c r="E15" s="1015">
        <v>106538.8012127</v>
      </c>
      <c r="F15" s="1015"/>
      <c r="G15" s="384" t="s">
        <v>2844</v>
      </c>
    </row>
    <row r="16" spans="1:7" s="340" customFormat="1" ht="92.25" customHeight="1">
      <c r="A16" s="382"/>
      <c r="B16" s="382"/>
      <c r="C16" s="383" t="s">
        <v>2599</v>
      </c>
      <c r="D16" s="384" t="s">
        <v>2845</v>
      </c>
      <c r="E16" s="1015">
        <v>1001.4835085</v>
      </c>
      <c r="F16" s="1015"/>
      <c r="G16" s="384" t="s">
        <v>2846</v>
      </c>
    </row>
    <row r="17" spans="1:7" s="340" customFormat="1" ht="30.95" customHeight="1">
      <c r="A17" s="378"/>
      <c r="B17" s="380" t="s">
        <v>1451</v>
      </c>
      <c r="C17" s="378"/>
      <c r="D17" s="381" t="s">
        <v>1452</v>
      </c>
      <c r="E17" s="1014">
        <f>E18</f>
        <v>1184.6265155000001</v>
      </c>
      <c r="F17" s="1014"/>
      <c r="G17" s="381" t="s">
        <v>1453</v>
      </c>
    </row>
    <row r="18" spans="1:7" s="340" customFormat="1" ht="55.5" customHeight="1">
      <c r="A18" s="382"/>
      <c r="B18" s="382" t="s">
        <v>1451</v>
      </c>
      <c r="C18" s="383" t="s">
        <v>2847</v>
      </c>
      <c r="D18" s="384" t="s">
        <v>2848</v>
      </c>
      <c r="E18" s="1015">
        <v>1184.6265155000001</v>
      </c>
      <c r="F18" s="1015"/>
      <c r="G18" s="384" t="s">
        <v>2849</v>
      </c>
    </row>
    <row r="19" spans="1:7" s="340" customFormat="1" ht="30.95" customHeight="1">
      <c r="A19" s="377" t="s">
        <v>1295</v>
      </c>
      <c r="B19" s="378"/>
      <c r="C19" s="378"/>
      <c r="D19" s="379" t="s">
        <v>1243</v>
      </c>
      <c r="E19" s="1016">
        <f>E20</f>
        <v>164315.18599999999</v>
      </c>
      <c r="F19" s="1016"/>
      <c r="G19" s="379" t="s">
        <v>491</v>
      </c>
    </row>
    <row r="20" spans="1:7" s="340" customFormat="1" ht="43.15" customHeight="1">
      <c r="A20" s="378"/>
      <c r="B20" s="380" t="s">
        <v>1442</v>
      </c>
      <c r="C20" s="378"/>
      <c r="D20" s="381" t="s">
        <v>1443</v>
      </c>
      <c r="E20" s="1014">
        <f>E21</f>
        <v>164315.18599999999</v>
      </c>
      <c r="F20" s="1014"/>
      <c r="G20" s="381" t="s">
        <v>1444</v>
      </c>
    </row>
    <row r="21" spans="1:7" s="340" customFormat="1" ht="55.5" customHeight="1">
      <c r="A21" s="385" t="s">
        <v>1295</v>
      </c>
      <c r="B21" s="385" t="s">
        <v>1442</v>
      </c>
      <c r="C21" s="386" t="s">
        <v>1631</v>
      </c>
      <c r="D21" s="387" t="s">
        <v>2852</v>
      </c>
      <c r="E21" s="1017">
        <v>164315.18599999999</v>
      </c>
      <c r="F21" s="1017"/>
      <c r="G21" s="387" t="s">
        <v>2853</v>
      </c>
    </row>
    <row r="22" spans="1:7" s="340" customFormat="1" ht="108.2" customHeight="1"/>
  </sheetData>
  <mergeCells count="19">
    <mergeCell ref="E15:F15"/>
    <mergeCell ref="E16:F16"/>
    <mergeCell ref="E14:F14"/>
    <mergeCell ref="A2:C2"/>
    <mergeCell ref="A4:E4"/>
    <mergeCell ref="F4:G4"/>
    <mergeCell ref="A6:C6"/>
    <mergeCell ref="E7:F7"/>
    <mergeCell ref="E8:F8"/>
    <mergeCell ref="E9:F9"/>
    <mergeCell ref="E10:F10"/>
    <mergeCell ref="E11:F11"/>
    <mergeCell ref="E12:F12"/>
    <mergeCell ref="E13:F13"/>
    <mergeCell ref="E17:F17"/>
    <mergeCell ref="E18:F18"/>
    <mergeCell ref="E19:F19"/>
    <mergeCell ref="E20:F20"/>
    <mergeCell ref="E21:F21"/>
  </mergeCells>
  <phoneticPr fontId="5" type="noConversion"/>
  <pageMargins left="0.62" right="0.37" top="1" bottom="1" header="0.5" footer="0.5"/>
  <pageSetup paperSize="9" scale="78" orientation="portrait"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D37"/>
  <sheetViews>
    <sheetView workbookViewId="0">
      <selection activeCell="B29" sqref="B29"/>
    </sheetView>
  </sheetViews>
  <sheetFormatPr defaultRowHeight="12.75"/>
  <cols>
    <col min="1" max="1" width="34.42578125" style="226" customWidth="1"/>
    <col min="2" max="2" width="27" style="226" customWidth="1"/>
    <col min="3" max="3" width="10" style="226" customWidth="1"/>
    <col min="4" max="4" width="35.28515625" style="226" customWidth="1"/>
    <col min="5" max="16384" width="9.140625" style="226"/>
  </cols>
  <sheetData>
    <row r="1" spans="1:4" s="223" customFormat="1" ht="15">
      <c r="A1" s="222" t="s">
        <v>565</v>
      </c>
      <c r="D1" s="224" t="s">
        <v>932</v>
      </c>
    </row>
    <row r="3" spans="1:4">
      <c r="A3" s="225" t="s">
        <v>2703</v>
      </c>
      <c r="D3" s="227" t="s">
        <v>110</v>
      </c>
    </row>
    <row r="4" spans="1:4">
      <c r="A4" s="228" t="s">
        <v>1021</v>
      </c>
      <c r="D4" s="227" t="s">
        <v>385</v>
      </c>
    </row>
    <row r="5" spans="1:4">
      <c r="A5" s="228" t="s">
        <v>1097</v>
      </c>
      <c r="B5" s="228"/>
      <c r="C5" s="228"/>
      <c r="D5" s="227" t="s">
        <v>2702</v>
      </c>
    </row>
    <row r="6" spans="1:4" ht="8.4499999999999993" customHeight="1">
      <c r="B6" s="228"/>
      <c r="C6" s="228"/>
      <c r="D6" s="227"/>
    </row>
    <row r="7" spans="1:4">
      <c r="A7" s="226" t="s">
        <v>96</v>
      </c>
      <c r="B7" s="229"/>
      <c r="C7" s="229"/>
      <c r="D7" s="230"/>
    </row>
    <row r="8" spans="1:4" s="232" customFormat="1" ht="48" customHeight="1">
      <c r="A8" s="231" t="s">
        <v>1023</v>
      </c>
      <c r="B8" s="231" t="s">
        <v>1003</v>
      </c>
      <c r="C8" s="231" t="s">
        <v>636</v>
      </c>
      <c r="D8" s="231" t="s">
        <v>637</v>
      </c>
    </row>
    <row r="9" spans="1:4" s="234" customFormat="1" ht="12">
      <c r="A9" s="233">
        <v>1</v>
      </c>
      <c r="B9" s="233">
        <v>2</v>
      </c>
      <c r="C9" s="233">
        <v>3</v>
      </c>
      <c r="D9" s="233">
        <v>4</v>
      </c>
    </row>
    <row r="10" spans="1:4">
      <c r="A10" s="235" t="s">
        <v>1022</v>
      </c>
      <c r="B10" s="236">
        <f>B11+B12</f>
        <v>22128366783.370003</v>
      </c>
      <c r="C10" s="237">
        <f>C12+C11</f>
        <v>100</v>
      </c>
      <c r="D10" s="235" t="s">
        <v>698</v>
      </c>
    </row>
    <row r="11" spans="1:4" ht="15" customHeight="1">
      <c r="A11" s="238" t="s">
        <v>611</v>
      </c>
      <c r="B11" s="239">
        <v>2464128003.5599999</v>
      </c>
      <c r="C11" s="240">
        <v>11.14</v>
      </c>
      <c r="D11" s="238" t="s">
        <v>612</v>
      </c>
    </row>
    <row r="12" spans="1:4" ht="25.5">
      <c r="A12" s="241" t="s">
        <v>81</v>
      </c>
      <c r="B12" s="239">
        <v>19664238779.810001</v>
      </c>
      <c r="C12" s="240">
        <v>88.86</v>
      </c>
      <c r="D12" s="241" t="s">
        <v>138</v>
      </c>
    </row>
    <row r="13" spans="1:4" ht="15" customHeight="1">
      <c r="A13" s="242" t="s">
        <v>217</v>
      </c>
      <c r="B13" s="243">
        <f>SUM(B14:B16)</f>
        <v>45406609243.919975</v>
      </c>
      <c r="C13" s="244">
        <f>C14+C15+C16</f>
        <v>100</v>
      </c>
      <c r="D13" s="242" t="s">
        <v>139</v>
      </c>
    </row>
    <row r="14" spans="1:4" ht="15" customHeight="1">
      <c r="A14" s="238" t="s">
        <v>611</v>
      </c>
      <c r="B14" s="239">
        <v>33949090100.519985</v>
      </c>
      <c r="C14" s="240">
        <v>74.77</v>
      </c>
      <c r="D14" s="238" t="s">
        <v>612</v>
      </c>
    </row>
    <row r="15" spans="1:4" ht="15" customHeight="1">
      <c r="A15" s="245" t="s">
        <v>30</v>
      </c>
      <c r="B15" s="239">
        <v>8560347152.239994</v>
      </c>
      <c r="C15" s="240">
        <v>18.850000000000001</v>
      </c>
      <c r="D15" s="245" t="s">
        <v>31</v>
      </c>
    </row>
    <row r="16" spans="1:4" ht="27" customHeight="1">
      <c r="A16" s="241" t="s">
        <v>81</v>
      </c>
      <c r="B16" s="239">
        <v>2897171991.1599994</v>
      </c>
      <c r="C16" s="240">
        <v>6.38</v>
      </c>
      <c r="D16" s="241" t="s">
        <v>138</v>
      </c>
    </row>
    <row r="17" spans="1:4" ht="15" customHeight="1">
      <c r="A17" s="246" t="s">
        <v>398</v>
      </c>
      <c r="B17" s="247">
        <f>B10+B13</f>
        <v>67534976027.289978</v>
      </c>
      <c r="C17" s="248">
        <v>100</v>
      </c>
      <c r="D17" s="246" t="s">
        <v>301</v>
      </c>
    </row>
    <row r="18" spans="1:4" ht="15" customHeight="1">
      <c r="A18" s="249"/>
      <c r="B18" s="250"/>
      <c r="C18" s="251"/>
      <c r="D18" s="249"/>
    </row>
    <row r="19" spans="1:4" s="253" customFormat="1" ht="12">
      <c r="A19" s="252" t="s">
        <v>751</v>
      </c>
    </row>
    <row r="20" spans="1:4" s="253" customFormat="1" ht="12">
      <c r="A20" s="252" t="s">
        <v>1012</v>
      </c>
    </row>
    <row r="22" spans="1:4" ht="12.75" customHeight="1">
      <c r="A22" s="254"/>
      <c r="B22" s="255"/>
      <c r="C22" s="255"/>
      <c r="D22" s="255"/>
    </row>
    <row r="23" spans="1:4" ht="12.75" customHeight="1">
      <c r="A23" s="255"/>
      <c r="B23" s="255"/>
      <c r="C23" s="255"/>
      <c r="D23" s="255"/>
    </row>
    <row r="24" spans="1:4" ht="12.75" customHeight="1">
      <c r="A24" s="255"/>
    </row>
    <row r="25" spans="1:4" ht="12.75" customHeight="1">
      <c r="A25" s="255"/>
    </row>
    <row r="26" spans="1:4" s="256" customFormat="1" ht="12.75" customHeight="1"/>
    <row r="27" spans="1:4" ht="12.75" customHeight="1"/>
    <row r="28" spans="1:4" ht="12.75" customHeight="1"/>
    <row r="29" spans="1:4" s="257" customFormat="1" ht="12.75" customHeight="1"/>
    <row r="30" spans="1:4" s="257" customFormat="1" ht="12.75" customHeight="1"/>
    <row r="31" spans="1:4" s="225" customFormat="1" ht="12.75" customHeight="1"/>
    <row r="32" spans="1:4" s="225" customFormat="1" ht="12.75" customHeight="1"/>
    <row r="33" ht="12.75" customHeight="1"/>
    <row r="34" ht="12.75" customHeight="1"/>
    <row r="35" ht="12.75" customHeight="1"/>
    <row r="36" ht="12.75" customHeight="1"/>
    <row r="37" ht="12.75" customHeight="1"/>
  </sheetData>
  <phoneticPr fontId="5" type="noConversion"/>
  <pageMargins left="0.75" right="0.38" top="1" bottom="1" header="0.5" footer="0.5"/>
  <pageSetup paperSize="9" scale="85" orientation="portrait"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0">
    <tabColor rgb="FF00B0F0"/>
  </sheetPr>
  <dimension ref="B1:K26"/>
  <sheetViews>
    <sheetView view="pageBreakPreview" zoomScale="80" zoomScaleSheetLayoutView="100" workbookViewId="0">
      <selection activeCell="G14" sqref="G14"/>
    </sheetView>
  </sheetViews>
  <sheetFormatPr defaultRowHeight="12.75"/>
  <cols>
    <col min="1" max="1" width="0.42578125" style="521" customWidth="1"/>
    <col min="2" max="2" width="28.7109375" style="521" customWidth="1"/>
    <col min="3" max="3" width="14.28515625" style="521" customWidth="1"/>
    <col min="4" max="4" width="14" style="521" customWidth="1"/>
    <col min="5" max="5" width="13.7109375" style="521" customWidth="1"/>
    <col min="6" max="6" width="16.7109375" style="521" customWidth="1"/>
    <col min="7" max="7" width="14.140625" style="521" customWidth="1"/>
    <col min="8" max="8" width="29.28515625" style="521" customWidth="1"/>
    <col min="9" max="9" width="4.7109375" style="521" customWidth="1"/>
    <col min="10" max="10" width="9.140625" style="521"/>
    <col min="11" max="11" width="53.140625" style="521" customWidth="1"/>
    <col min="12" max="16384" width="9.140625" style="521"/>
  </cols>
  <sheetData>
    <row r="1" spans="2:11" s="526" customFormat="1" ht="20.85" customHeight="1">
      <c r="B1" s="1025" t="s">
        <v>1873</v>
      </c>
      <c r="C1" s="1025"/>
      <c r="H1" s="528" t="s">
        <v>648</v>
      </c>
    </row>
    <row r="2" spans="2:11" s="526" customFormat="1" ht="6.95" customHeight="1"/>
    <row r="3" spans="2:11" s="526" customFormat="1" ht="33" customHeight="1">
      <c r="B3" s="1030" t="s">
        <v>1874</v>
      </c>
      <c r="C3" s="1030"/>
      <c r="D3" s="1030"/>
      <c r="E3" s="1030"/>
      <c r="F3" s="1030"/>
      <c r="G3" s="1030"/>
      <c r="H3" s="1030"/>
    </row>
    <row r="4" spans="2:11" s="526" customFormat="1" ht="20.85" customHeight="1">
      <c r="B4" s="1026" t="s">
        <v>194</v>
      </c>
      <c r="C4" s="1026"/>
      <c r="H4" s="529" t="s">
        <v>593</v>
      </c>
    </row>
    <row r="5" spans="2:11" s="526" customFormat="1" ht="29.85" customHeight="1">
      <c r="B5" s="1027" t="s">
        <v>624</v>
      </c>
      <c r="C5" s="1024" t="s">
        <v>1875</v>
      </c>
      <c r="D5" s="1024" t="s">
        <v>1890</v>
      </c>
      <c r="E5" s="1028" t="s">
        <v>2743</v>
      </c>
      <c r="F5" s="1029"/>
      <c r="G5" s="930" t="s">
        <v>2742</v>
      </c>
      <c r="H5" s="1024" t="s">
        <v>65</v>
      </c>
    </row>
    <row r="6" spans="2:11" s="526" customFormat="1" ht="60" customHeight="1">
      <c r="B6" s="1027"/>
      <c r="C6" s="1024"/>
      <c r="D6" s="1024"/>
      <c r="E6" s="624" t="s">
        <v>880</v>
      </c>
      <c r="F6" s="740" t="s">
        <v>2741</v>
      </c>
      <c r="G6" s="931"/>
      <c r="H6" s="1024"/>
    </row>
    <row r="7" spans="2:11" s="526" customFormat="1" ht="18.2" customHeight="1">
      <c r="B7" s="527">
        <v>1</v>
      </c>
      <c r="C7" s="527">
        <v>2</v>
      </c>
      <c r="D7" s="527">
        <v>3</v>
      </c>
      <c r="E7" s="527">
        <v>4</v>
      </c>
      <c r="F7" s="527">
        <v>5</v>
      </c>
      <c r="G7" s="527">
        <v>6</v>
      </c>
      <c r="H7" s="527">
        <v>7</v>
      </c>
    </row>
    <row r="8" spans="2:11" s="526" customFormat="1" ht="25.5">
      <c r="B8" s="530" t="s">
        <v>684</v>
      </c>
      <c r="C8" s="534">
        <v>121056</v>
      </c>
      <c r="D8" s="534">
        <v>132021</v>
      </c>
      <c r="E8" s="534">
        <f>E9+E10+E11+E12</f>
        <v>168538.087</v>
      </c>
      <c r="F8" s="534">
        <f>F9+F10+F11+F12</f>
        <v>10405</v>
      </c>
      <c r="G8" s="534">
        <f>G9+G10+G11+G12</f>
        <v>12385.418</v>
      </c>
      <c r="H8" s="531" t="s">
        <v>197</v>
      </c>
    </row>
    <row r="9" spans="2:11" s="526" customFormat="1" ht="38.25">
      <c r="B9" s="532" t="s">
        <v>835</v>
      </c>
      <c r="C9" s="535">
        <v>44225</v>
      </c>
      <c r="D9" s="535">
        <v>51211</v>
      </c>
      <c r="E9" s="535">
        <v>60683.258000000002</v>
      </c>
      <c r="F9" s="831">
        <v>3190</v>
      </c>
      <c r="G9" s="831">
        <v>3877.8939999999998</v>
      </c>
      <c r="H9" s="533" t="s">
        <v>62</v>
      </c>
    </row>
    <row r="10" spans="2:11" s="526" customFormat="1" ht="38.25">
      <c r="B10" s="532" t="s">
        <v>1876</v>
      </c>
      <c r="C10" s="535">
        <v>24607</v>
      </c>
      <c r="D10" s="535">
        <v>10080</v>
      </c>
      <c r="E10" s="535">
        <v>16725.915000000001</v>
      </c>
      <c r="F10" s="831">
        <v>1127</v>
      </c>
      <c r="G10" s="831">
        <v>1198.8119999999999</v>
      </c>
      <c r="H10" s="533" t="s">
        <v>1877</v>
      </c>
    </row>
    <row r="11" spans="2:11" s="526" customFormat="1" ht="25.5" customHeight="1">
      <c r="B11" s="532" t="s">
        <v>1613</v>
      </c>
      <c r="C11" s="535">
        <v>52224</v>
      </c>
      <c r="D11" s="535">
        <v>70730</v>
      </c>
      <c r="E11" s="535">
        <v>83656.399999999994</v>
      </c>
      <c r="F11" s="831">
        <v>5734</v>
      </c>
      <c r="G11" s="831">
        <v>6364.54</v>
      </c>
      <c r="H11" s="533" t="s">
        <v>273</v>
      </c>
    </row>
    <row r="12" spans="2:11" s="526" customFormat="1" ht="42" customHeight="1">
      <c r="B12" s="532" t="s">
        <v>2274</v>
      </c>
      <c r="C12" s="535" t="s">
        <v>804</v>
      </c>
      <c r="D12" s="535" t="s">
        <v>804</v>
      </c>
      <c r="E12" s="535">
        <v>7472.5140000000001</v>
      </c>
      <c r="F12" s="831">
        <v>354</v>
      </c>
      <c r="G12" s="831">
        <v>944.17200000000003</v>
      </c>
      <c r="H12" s="533" t="s">
        <v>2275</v>
      </c>
    </row>
    <row r="13" spans="2:11" s="526" customFormat="1" ht="25.5">
      <c r="B13" s="530" t="s">
        <v>685</v>
      </c>
      <c r="C13" s="534">
        <f>SUM(C14:C26)</f>
        <v>865844</v>
      </c>
      <c r="D13" s="534">
        <f>SUM(D14:D26)</f>
        <v>978094</v>
      </c>
      <c r="E13" s="534">
        <f>SUM(E14:E26)</f>
        <v>904371.17100000009</v>
      </c>
      <c r="F13" s="576">
        <f>SUM(F14:F26)</f>
        <v>58882</v>
      </c>
      <c r="G13" s="534">
        <f>SUM(G14:G26)</f>
        <v>60490.352299999999</v>
      </c>
      <c r="H13" s="531" t="s">
        <v>843</v>
      </c>
    </row>
    <row r="14" spans="2:11" s="526" customFormat="1">
      <c r="B14" s="532" t="s">
        <v>927</v>
      </c>
      <c r="C14" s="536">
        <v>53074</v>
      </c>
      <c r="D14" s="536">
        <v>64076</v>
      </c>
      <c r="E14" s="536">
        <v>59210.423999999999</v>
      </c>
      <c r="F14" s="536">
        <v>2219</v>
      </c>
      <c r="G14" s="536">
        <v>2948.0709999999999</v>
      </c>
      <c r="H14" s="533" t="s">
        <v>670</v>
      </c>
      <c r="K14" s="833"/>
    </row>
    <row r="15" spans="2:11" s="526" customFormat="1">
      <c r="B15" s="532" t="s">
        <v>1878</v>
      </c>
      <c r="C15" s="536">
        <v>32806</v>
      </c>
      <c r="D15" s="536">
        <v>29376</v>
      </c>
      <c r="E15" s="536">
        <v>19926.241000000002</v>
      </c>
      <c r="F15" s="536">
        <v>1279</v>
      </c>
      <c r="G15" s="536">
        <v>547.37</v>
      </c>
      <c r="H15" s="533" t="s">
        <v>671</v>
      </c>
      <c r="K15" s="833"/>
    </row>
    <row r="16" spans="2:11" s="526" customFormat="1">
      <c r="B16" s="532" t="s">
        <v>132</v>
      </c>
      <c r="C16" s="536">
        <v>103466</v>
      </c>
      <c r="D16" s="536">
        <v>121290</v>
      </c>
      <c r="E16" s="536">
        <v>102811.145</v>
      </c>
      <c r="F16" s="536">
        <v>6500</v>
      </c>
      <c r="G16" s="536">
        <v>7000</v>
      </c>
      <c r="H16" s="533" t="s">
        <v>672</v>
      </c>
      <c r="K16" s="833"/>
    </row>
    <row r="17" spans="2:11" s="526" customFormat="1" ht="25.5">
      <c r="B17" s="532" t="s">
        <v>1883</v>
      </c>
      <c r="C17" s="536">
        <v>89282</v>
      </c>
      <c r="D17" s="536">
        <v>93509</v>
      </c>
      <c r="E17" s="536">
        <v>86527.328999999998</v>
      </c>
      <c r="F17" s="536">
        <v>4220</v>
      </c>
      <c r="G17" s="536">
        <v>6158.6930000000002</v>
      </c>
      <c r="H17" s="533" t="s">
        <v>661</v>
      </c>
      <c r="K17" s="833"/>
    </row>
    <row r="18" spans="2:11" s="526" customFormat="1">
      <c r="B18" s="532" t="s">
        <v>167</v>
      </c>
      <c r="C18" s="536">
        <v>87076</v>
      </c>
      <c r="D18" s="536">
        <v>95698</v>
      </c>
      <c r="E18" s="536">
        <v>95371.591</v>
      </c>
      <c r="F18" s="536">
        <v>4000</v>
      </c>
      <c r="G18" s="536">
        <v>6979.4669999999996</v>
      </c>
      <c r="H18" s="533" t="s">
        <v>673</v>
      </c>
      <c r="K18" s="833"/>
    </row>
    <row r="19" spans="2:11" s="526" customFormat="1" ht="12.75" customHeight="1">
      <c r="B19" s="532" t="s">
        <v>1007</v>
      </c>
      <c r="C19" s="536">
        <v>13485</v>
      </c>
      <c r="D19" s="536">
        <v>36321</v>
      </c>
      <c r="E19" s="536">
        <v>36203.569000000003</v>
      </c>
      <c r="F19" s="536">
        <v>5965</v>
      </c>
      <c r="G19" s="536">
        <v>3500</v>
      </c>
      <c r="H19" s="533" t="s">
        <v>788</v>
      </c>
      <c r="K19" s="833"/>
    </row>
    <row r="20" spans="2:11" s="526" customFormat="1">
      <c r="B20" s="532" t="s">
        <v>1069</v>
      </c>
      <c r="C20" s="536">
        <v>58562</v>
      </c>
      <c r="D20" s="536">
        <v>50464</v>
      </c>
      <c r="E20" s="536">
        <v>33833.328999999998</v>
      </c>
      <c r="F20" s="536">
        <v>4060</v>
      </c>
      <c r="G20" s="536">
        <v>2355.3789999999999</v>
      </c>
      <c r="H20" s="533" t="s">
        <v>492</v>
      </c>
      <c r="K20" s="833"/>
    </row>
    <row r="21" spans="2:11" s="526" customFormat="1">
      <c r="B21" s="532" t="s">
        <v>900</v>
      </c>
      <c r="C21" s="536">
        <v>71143</v>
      </c>
      <c r="D21" s="536">
        <v>83979</v>
      </c>
      <c r="E21" s="536">
        <v>83180.589000000007</v>
      </c>
      <c r="F21" s="536">
        <v>6878</v>
      </c>
      <c r="G21" s="536">
        <v>5700</v>
      </c>
      <c r="H21" s="533" t="s">
        <v>493</v>
      </c>
      <c r="K21" s="833"/>
    </row>
    <row r="22" spans="2:11" s="526" customFormat="1">
      <c r="B22" s="532" t="s">
        <v>896</v>
      </c>
      <c r="C22" s="536">
        <v>51166</v>
      </c>
      <c r="D22" s="536">
        <v>63071</v>
      </c>
      <c r="E22" s="536">
        <v>58910.235000000001</v>
      </c>
      <c r="F22" s="536">
        <v>5652</v>
      </c>
      <c r="G22" s="536">
        <v>6527.5349999999999</v>
      </c>
      <c r="H22" s="533" t="s">
        <v>846</v>
      </c>
      <c r="K22" s="833"/>
    </row>
    <row r="23" spans="2:11" s="526" customFormat="1">
      <c r="B23" s="532" t="s">
        <v>866</v>
      </c>
      <c r="C23" s="536">
        <v>27722</v>
      </c>
      <c r="D23" s="536">
        <v>21509</v>
      </c>
      <c r="E23" s="536">
        <v>14477.485000000001</v>
      </c>
      <c r="F23" s="536">
        <v>1650</v>
      </c>
      <c r="G23" s="536">
        <v>1355</v>
      </c>
      <c r="H23" s="533" t="s">
        <v>348</v>
      </c>
      <c r="K23" s="833"/>
    </row>
    <row r="24" spans="2:11" s="526" customFormat="1">
      <c r="B24" s="532" t="s">
        <v>1882</v>
      </c>
      <c r="C24" s="536">
        <v>50820</v>
      </c>
      <c r="D24" s="536">
        <v>59913</v>
      </c>
      <c r="E24" s="536">
        <v>58719.252999999997</v>
      </c>
      <c r="F24" s="536">
        <v>2717</v>
      </c>
      <c r="G24" s="536">
        <v>2946.9272999999998</v>
      </c>
      <c r="H24" s="533" t="s">
        <v>677</v>
      </c>
      <c r="K24" s="833"/>
    </row>
    <row r="25" spans="2:11" s="526" customFormat="1">
      <c r="B25" s="532" t="s">
        <v>1881</v>
      </c>
      <c r="C25" s="536">
        <v>220322</v>
      </c>
      <c r="D25" s="536">
        <v>254747</v>
      </c>
      <c r="E25" s="536">
        <v>255199.981</v>
      </c>
      <c r="F25" s="536">
        <v>13742</v>
      </c>
      <c r="G25" s="536">
        <v>14471.91</v>
      </c>
      <c r="H25" s="533" t="s">
        <v>119</v>
      </c>
      <c r="K25" s="833"/>
    </row>
    <row r="26" spans="2:11" s="526" customFormat="1">
      <c r="B26" s="578" t="s">
        <v>1879</v>
      </c>
      <c r="C26" s="579">
        <v>6920</v>
      </c>
      <c r="D26" s="579">
        <v>4141</v>
      </c>
      <c r="E26" s="579" t="s">
        <v>804</v>
      </c>
      <c r="F26" s="579" t="s">
        <v>804</v>
      </c>
      <c r="G26" s="832" t="s">
        <v>804</v>
      </c>
      <c r="H26" s="580" t="s">
        <v>1880</v>
      </c>
    </row>
  </sheetData>
  <mergeCells count="9">
    <mergeCell ref="H5:H6"/>
    <mergeCell ref="B1:C1"/>
    <mergeCell ref="B4:C4"/>
    <mergeCell ref="B5:B6"/>
    <mergeCell ref="C5:C6"/>
    <mergeCell ref="D5:D6"/>
    <mergeCell ref="E5:F5"/>
    <mergeCell ref="G5:G6"/>
    <mergeCell ref="B3:H3"/>
  </mergeCells>
  <phoneticPr fontId="0" type="noConversion"/>
  <pageMargins left="0.35433070866141736" right="0.19685039370078741" top="0.98425196850393704" bottom="0.98425196850393704" header="0.51181102362204722" footer="0.51181102362204722"/>
  <pageSetup paperSize="9" scale="76" orientation="portrait" r:id="rId1"/>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M31"/>
  <sheetViews>
    <sheetView view="pageBreakPreview" zoomScaleNormal="75" workbookViewId="0">
      <selection activeCell="E8" sqref="E8"/>
    </sheetView>
  </sheetViews>
  <sheetFormatPr defaultRowHeight="18.75"/>
  <cols>
    <col min="1" max="1" width="36.7109375" style="194" customWidth="1"/>
    <col min="2" max="2" width="25.140625" style="194" customWidth="1"/>
    <col min="3" max="3" width="18.140625" style="194" customWidth="1"/>
    <col min="4" max="4" width="16.140625" style="194" customWidth="1"/>
    <col min="5" max="5" width="36" style="194" customWidth="1"/>
    <col min="6" max="11" width="9.140625" style="194"/>
    <col min="12" max="13" width="9.140625" style="170"/>
    <col min="14" max="256" width="9.140625" style="574"/>
    <col min="257" max="257" width="36.7109375" style="574" customWidth="1"/>
    <col min="258" max="258" width="25.140625" style="574" customWidth="1"/>
    <col min="259" max="259" width="18.140625" style="574" customWidth="1"/>
    <col min="260" max="260" width="16.140625" style="574" customWidth="1"/>
    <col min="261" max="261" width="36" style="574" customWidth="1"/>
    <col min="262" max="512" width="9.140625" style="574"/>
    <col min="513" max="513" width="36.7109375" style="574" customWidth="1"/>
    <col min="514" max="514" width="25.140625" style="574" customWidth="1"/>
    <col min="515" max="515" width="18.140625" style="574" customWidth="1"/>
    <col min="516" max="516" width="16.140625" style="574" customWidth="1"/>
    <col min="517" max="517" width="36" style="574" customWidth="1"/>
    <col min="518" max="768" width="9.140625" style="574"/>
    <col min="769" max="769" width="36.7109375" style="574" customWidth="1"/>
    <col min="770" max="770" width="25.140625" style="574" customWidth="1"/>
    <col min="771" max="771" width="18.140625" style="574" customWidth="1"/>
    <col min="772" max="772" width="16.140625" style="574" customWidth="1"/>
    <col min="773" max="773" width="36" style="574" customWidth="1"/>
    <col min="774" max="1024" width="9.140625" style="574"/>
    <col min="1025" max="1025" width="36.7109375" style="574" customWidth="1"/>
    <col min="1026" max="1026" width="25.140625" style="574" customWidth="1"/>
    <col min="1027" max="1027" width="18.140625" style="574" customWidth="1"/>
    <col min="1028" max="1028" width="16.140625" style="574" customWidth="1"/>
    <col min="1029" max="1029" width="36" style="574" customWidth="1"/>
    <col min="1030" max="1280" width="9.140625" style="574"/>
    <col min="1281" max="1281" width="36.7109375" style="574" customWidth="1"/>
    <col min="1282" max="1282" width="25.140625" style="574" customWidth="1"/>
    <col min="1283" max="1283" width="18.140625" style="574" customWidth="1"/>
    <col min="1284" max="1284" width="16.140625" style="574" customWidth="1"/>
    <col min="1285" max="1285" width="36" style="574" customWidth="1"/>
    <col min="1286" max="1536" width="9.140625" style="574"/>
    <col min="1537" max="1537" width="36.7109375" style="574" customWidth="1"/>
    <col min="1538" max="1538" width="25.140625" style="574" customWidth="1"/>
    <col min="1539" max="1539" width="18.140625" style="574" customWidth="1"/>
    <col min="1540" max="1540" width="16.140625" style="574" customWidth="1"/>
    <col min="1541" max="1541" width="36" style="574" customWidth="1"/>
    <col min="1542" max="1792" width="9.140625" style="574"/>
    <col min="1793" max="1793" width="36.7109375" style="574" customWidth="1"/>
    <col min="1794" max="1794" width="25.140625" style="574" customWidth="1"/>
    <col min="1795" max="1795" width="18.140625" style="574" customWidth="1"/>
    <col min="1796" max="1796" width="16.140625" style="574" customWidth="1"/>
    <col min="1797" max="1797" width="36" style="574" customWidth="1"/>
    <col min="1798" max="2048" width="9.140625" style="574"/>
    <col min="2049" max="2049" width="36.7109375" style="574" customWidth="1"/>
    <col min="2050" max="2050" width="25.140625" style="574" customWidth="1"/>
    <col min="2051" max="2051" width="18.140625" style="574" customWidth="1"/>
    <col min="2052" max="2052" width="16.140625" style="574" customWidth="1"/>
    <col min="2053" max="2053" width="36" style="574" customWidth="1"/>
    <col min="2054" max="2304" width="9.140625" style="574"/>
    <col min="2305" max="2305" width="36.7109375" style="574" customWidth="1"/>
    <col min="2306" max="2306" width="25.140625" style="574" customWidth="1"/>
    <col min="2307" max="2307" width="18.140625" style="574" customWidth="1"/>
    <col min="2308" max="2308" width="16.140625" style="574" customWidth="1"/>
    <col min="2309" max="2309" width="36" style="574" customWidth="1"/>
    <col min="2310" max="2560" width="9.140625" style="574"/>
    <col min="2561" max="2561" width="36.7109375" style="574" customWidth="1"/>
    <col min="2562" max="2562" width="25.140625" style="574" customWidth="1"/>
    <col min="2563" max="2563" width="18.140625" style="574" customWidth="1"/>
    <col min="2564" max="2564" width="16.140625" style="574" customWidth="1"/>
    <col min="2565" max="2565" width="36" style="574" customWidth="1"/>
    <col min="2566" max="2816" width="9.140625" style="574"/>
    <col min="2817" max="2817" width="36.7109375" style="574" customWidth="1"/>
    <col min="2818" max="2818" width="25.140625" style="574" customWidth="1"/>
    <col min="2819" max="2819" width="18.140625" style="574" customWidth="1"/>
    <col min="2820" max="2820" width="16.140625" style="574" customWidth="1"/>
    <col min="2821" max="2821" width="36" style="574" customWidth="1"/>
    <col min="2822" max="3072" width="9.140625" style="574"/>
    <col min="3073" max="3073" width="36.7109375" style="574" customWidth="1"/>
    <col min="3074" max="3074" width="25.140625" style="574" customWidth="1"/>
    <col min="3075" max="3075" width="18.140625" style="574" customWidth="1"/>
    <col min="3076" max="3076" width="16.140625" style="574" customWidth="1"/>
    <col min="3077" max="3077" width="36" style="574" customWidth="1"/>
    <col min="3078" max="3328" width="9.140625" style="574"/>
    <col min="3329" max="3329" width="36.7109375" style="574" customWidth="1"/>
    <col min="3330" max="3330" width="25.140625" style="574" customWidth="1"/>
    <col min="3331" max="3331" width="18.140625" style="574" customWidth="1"/>
    <col min="3332" max="3332" width="16.140625" style="574" customWidth="1"/>
    <col min="3333" max="3333" width="36" style="574" customWidth="1"/>
    <col min="3334" max="3584" width="9.140625" style="574"/>
    <col min="3585" max="3585" width="36.7109375" style="574" customWidth="1"/>
    <col min="3586" max="3586" width="25.140625" style="574" customWidth="1"/>
    <col min="3587" max="3587" width="18.140625" style="574" customWidth="1"/>
    <col min="3588" max="3588" width="16.140625" style="574" customWidth="1"/>
    <col min="3589" max="3589" width="36" style="574" customWidth="1"/>
    <col min="3590" max="3840" width="9.140625" style="574"/>
    <col min="3841" max="3841" width="36.7109375" style="574" customWidth="1"/>
    <col min="3842" max="3842" width="25.140625" style="574" customWidth="1"/>
    <col min="3843" max="3843" width="18.140625" style="574" customWidth="1"/>
    <col min="3844" max="3844" width="16.140625" style="574" customWidth="1"/>
    <col min="3845" max="3845" width="36" style="574" customWidth="1"/>
    <col min="3846" max="4096" width="9.140625" style="574"/>
    <col min="4097" max="4097" width="36.7109375" style="574" customWidth="1"/>
    <col min="4098" max="4098" width="25.140625" style="574" customWidth="1"/>
    <col min="4099" max="4099" width="18.140625" style="574" customWidth="1"/>
    <col min="4100" max="4100" width="16.140625" style="574" customWidth="1"/>
    <col min="4101" max="4101" width="36" style="574" customWidth="1"/>
    <col min="4102" max="4352" width="9.140625" style="574"/>
    <col min="4353" max="4353" width="36.7109375" style="574" customWidth="1"/>
    <col min="4354" max="4354" width="25.140625" style="574" customWidth="1"/>
    <col min="4355" max="4355" width="18.140625" style="574" customWidth="1"/>
    <col min="4356" max="4356" width="16.140625" style="574" customWidth="1"/>
    <col min="4357" max="4357" width="36" style="574" customWidth="1"/>
    <col min="4358" max="4608" width="9.140625" style="574"/>
    <col min="4609" max="4609" width="36.7109375" style="574" customWidth="1"/>
    <col min="4610" max="4610" width="25.140625" style="574" customWidth="1"/>
    <col min="4611" max="4611" width="18.140625" style="574" customWidth="1"/>
    <col min="4612" max="4612" width="16.140625" style="574" customWidth="1"/>
    <col min="4613" max="4613" width="36" style="574" customWidth="1"/>
    <col min="4614" max="4864" width="9.140625" style="574"/>
    <col min="4865" max="4865" width="36.7109375" style="574" customWidth="1"/>
    <col min="4866" max="4866" width="25.140625" style="574" customWidth="1"/>
    <col min="4867" max="4867" width="18.140625" style="574" customWidth="1"/>
    <col min="4868" max="4868" width="16.140625" style="574" customWidth="1"/>
    <col min="4869" max="4869" width="36" style="574" customWidth="1"/>
    <col min="4870" max="5120" width="9.140625" style="574"/>
    <col min="5121" max="5121" width="36.7109375" style="574" customWidth="1"/>
    <col min="5122" max="5122" width="25.140625" style="574" customWidth="1"/>
    <col min="5123" max="5123" width="18.140625" style="574" customWidth="1"/>
    <col min="5124" max="5124" width="16.140625" style="574" customWidth="1"/>
    <col min="5125" max="5125" width="36" style="574" customWidth="1"/>
    <col min="5126" max="5376" width="9.140625" style="574"/>
    <col min="5377" max="5377" width="36.7109375" style="574" customWidth="1"/>
    <col min="5378" max="5378" width="25.140625" style="574" customWidth="1"/>
    <col min="5379" max="5379" width="18.140625" style="574" customWidth="1"/>
    <col min="5380" max="5380" width="16.140625" style="574" customWidth="1"/>
    <col min="5381" max="5381" width="36" style="574" customWidth="1"/>
    <col min="5382" max="5632" width="9.140625" style="574"/>
    <col min="5633" max="5633" width="36.7109375" style="574" customWidth="1"/>
    <col min="5634" max="5634" width="25.140625" style="574" customWidth="1"/>
    <col min="5635" max="5635" width="18.140625" style="574" customWidth="1"/>
    <col min="5636" max="5636" width="16.140625" style="574" customWidth="1"/>
    <col min="5637" max="5637" width="36" style="574" customWidth="1"/>
    <col min="5638" max="5888" width="9.140625" style="574"/>
    <col min="5889" max="5889" width="36.7109375" style="574" customWidth="1"/>
    <col min="5890" max="5890" width="25.140625" style="574" customWidth="1"/>
    <col min="5891" max="5891" width="18.140625" style="574" customWidth="1"/>
    <col min="5892" max="5892" width="16.140625" style="574" customWidth="1"/>
    <col min="5893" max="5893" width="36" style="574" customWidth="1"/>
    <col min="5894" max="6144" width="9.140625" style="574"/>
    <col min="6145" max="6145" width="36.7109375" style="574" customWidth="1"/>
    <col min="6146" max="6146" width="25.140625" style="574" customWidth="1"/>
    <col min="6147" max="6147" width="18.140625" style="574" customWidth="1"/>
    <col min="6148" max="6148" width="16.140625" style="574" customWidth="1"/>
    <col min="6149" max="6149" width="36" style="574" customWidth="1"/>
    <col min="6150" max="6400" width="9.140625" style="574"/>
    <col min="6401" max="6401" width="36.7109375" style="574" customWidth="1"/>
    <col min="6402" max="6402" width="25.140625" style="574" customWidth="1"/>
    <col min="6403" max="6403" width="18.140625" style="574" customWidth="1"/>
    <col min="6404" max="6404" width="16.140625" style="574" customWidth="1"/>
    <col min="6405" max="6405" width="36" style="574" customWidth="1"/>
    <col min="6406" max="6656" width="9.140625" style="574"/>
    <col min="6657" max="6657" width="36.7109375" style="574" customWidth="1"/>
    <col min="6658" max="6658" width="25.140625" style="574" customWidth="1"/>
    <col min="6659" max="6659" width="18.140625" style="574" customWidth="1"/>
    <col min="6660" max="6660" width="16.140625" style="574" customWidth="1"/>
    <col min="6661" max="6661" width="36" style="574" customWidth="1"/>
    <col min="6662" max="6912" width="9.140625" style="574"/>
    <col min="6913" max="6913" width="36.7109375" style="574" customWidth="1"/>
    <col min="6914" max="6914" width="25.140625" style="574" customWidth="1"/>
    <col min="6915" max="6915" width="18.140625" style="574" customWidth="1"/>
    <col min="6916" max="6916" width="16.140625" style="574" customWidth="1"/>
    <col min="6917" max="6917" width="36" style="574" customWidth="1"/>
    <col min="6918" max="7168" width="9.140625" style="574"/>
    <col min="7169" max="7169" width="36.7109375" style="574" customWidth="1"/>
    <col min="7170" max="7170" width="25.140625" style="574" customWidth="1"/>
    <col min="7171" max="7171" width="18.140625" style="574" customWidth="1"/>
    <col min="7172" max="7172" width="16.140625" style="574" customWidth="1"/>
    <col min="7173" max="7173" width="36" style="574" customWidth="1"/>
    <col min="7174" max="7424" width="9.140625" style="574"/>
    <col min="7425" max="7425" width="36.7109375" style="574" customWidth="1"/>
    <col min="7426" max="7426" width="25.140625" style="574" customWidth="1"/>
    <col min="7427" max="7427" width="18.140625" style="574" customWidth="1"/>
    <col min="7428" max="7428" width="16.140625" style="574" customWidth="1"/>
    <col min="7429" max="7429" width="36" style="574" customWidth="1"/>
    <col min="7430" max="7680" width="9.140625" style="574"/>
    <col min="7681" max="7681" width="36.7109375" style="574" customWidth="1"/>
    <col min="7682" max="7682" width="25.140625" style="574" customWidth="1"/>
    <col min="7683" max="7683" width="18.140625" style="574" customWidth="1"/>
    <col min="7684" max="7684" width="16.140625" style="574" customWidth="1"/>
    <col min="7685" max="7685" width="36" style="574" customWidth="1"/>
    <col min="7686" max="7936" width="9.140625" style="574"/>
    <col min="7937" max="7937" width="36.7109375" style="574" customWidth="1"/>
    <col min="7938" max="7938" width="25.140625" style="574" customWidth="1"/>
    <col min="7939" max="7939" width="18.140625" style="574" customWidth="1"/>
    <col min="7940" max="7940" width="16.140625" style="574" customWidth="1"/>
    <col min="7941" max="7941" width="36" style="574" customWidth="1"/>
    <col min="7942" max="8192" width="9.140625" style="574"/>
    <col min="8193" max="8193" width="36.7109375" style="574" customWidth="1"/>
    <col min="8194" max="8194" width="25.140625" style="574" customWidth="1"/>
    <col min="8195" max="8195" width="18.140625" style="574" customWidth="1"/>
    <col min="8196" max="8196" width="16.140625" style="574" customWidth="1"/>
    <col min="8197" max="8197" width="36" style="574" customWidth="1"/>
    <col min="8198" max="8448" width="9.140625" style="574"/>
    <col min="8449" max="8449" width="36.7109375" style="574" customWidth="1"/>
    <col min="8450" max="8450" width="25.140625" style="574" customWidth="1"/>
    <col min="8451" max="8451" width="18.140625" style="574" customWidth="1"/>
    <col min="8452" max="8452" width="16.140625" style="574" customWidth="1"/>
    <col min="8453" max="8453" width="36" style="574" customWidth="1"/>
    <col min="8454" max="8704" width="9.140625" style="574"/>
    <col min="8705" max="8705" width="36.7109375" style="574" customWidth="1"/>
    <col min="8706" max="8706" width="25.140625" style="574" customWidth="1"/>
    <col min="8707" max="8707" width="18.140625" style="574" customWidth="1"/>
    <col min="8708" max="8708" width="16.140625" style="574" customWidth="1"/>
    <col min="8709" max="8709" width="36" style="574" customWidth="1"/>
    <col min="8710" max="8960" width="9.140625" style="574"/>
    <col min="8961" max="8961" width="36.7109375" style="574" customWidth="1"/>
    <col min="8962" max="8962" width="25.140625" style="574" customWidth="1"/>
    <col min="8963" max="8963" width="18.140625" style="574" customWidth="1"/>
    <col min="8964" max="8964" width="16.140625" style="574" customWidth="1"/>
    <col min="8965" max="8965" width="36" style="574" customWidth="1"/>
    <col min="8966" max="9216" width="9.140625" style="574"/>
    <col min="9217" max="9217" width="36.7109375" style="574" customWidth="1"/>
    <col min="9218" max="9218" width="25.140625" style="574" customWidth="1"/>
    <col min="9219" max="9219" width="18.140625" style="574" customWidth="1"/>
    <col min="9220" max="9220" width="16.140625" style="574" customWidth="1"/>
    <col min="9221" max="9221" width="36" style="574" customWidth="1"/>
    <col min="9222" max="9472" width="9.140625" style="574"/>
    <col min="9473" max="9473" width="36.7109375" style="574" customWidth="1"/>
    <col min="9474" max="9474" width="25.140625" style="574" customWidth="1"/>
    <col min="9475" max="9475" width="18.140625" style="574" customWidth="1"/>
    <col min="9476" max="9476" width="16.140625" style="574" customWidth="1"/>
    <col min="9477" max="9477" width="36" style="574" customWidth="1"/>
    <col min="9478" max="9728" width="9.140625" style="574"/>
    <col min="9729" max="9729" width="36.7109375" style="574" customWidth="1"/>
    <col min="9730" max="9730" width="25.140625" style="574" customWidth="1"/>
    <col min="9731" max="9731" width="18.140625" style="574" customWidth="1"/>
    <col min="9732" max="9732" width="16.140625" style="574" customWidth="1"/>
    <col min="9733" max="9733" width="36" style="574" customWidth="1"/>
    <col min="9734" max="9984" width="9.140625" style="574"/>
    <col min="9985" max="9985" width="36.7109375" style="574" customWidth="1"/>
    <col min="9986" max="9986" width="25.140625" style="574" customWidth="1"/>
    <col min="9987" max="9987" width="18.140625" style="574" customWidth="1"/>
    <col min="9988" max="9988" width="16.140625" style="574" customWidth="1"/>
    <col min="9989" max="9989" width="36" style="574" customWidth="1"/>
    <col min="9990" max="10240" width="9.140625" style="574"/>
    <col min="10241" max="10241" width="36.7109375" style="574" customWidth="1"/>
    <col min="10242" max="10242" width="25.140625" style="574" customWidth="1"/>
    <col min="10243" max="10243" width="18.140625" style="574" customWidth="1"/>
    <col min="10244" max="10244" width="16.140625" style="574" customWidth="1"/>
    <col min="10245" max="10245" width="36" style="574" customWidth="1"/>
    <col min="10246" max="10496" width="9.140625" style="574"/>
    <col min="10497" max="10497" width="36.7109375" style="574" customWidth="1"/>
    <col min="10498" max="10498" width="25.140625" style="574" customWidth="1"/>
    <col min="10499" max="10499" width="18.140625" style="574" customWidth="1"/>
    <col min="10500" max="10500" width="16.140625" style="574" customWidth="1"/>
    <col min="10501" max="10501" width="36" style="574" customWidth="1"/>
    <col min="10502" max="10752" width="9.140625" style="574"/>
    <col min="10753" max="10753" width="36.7109375" style="574" customWidth="1"/>
    <col min="10754" max="10754" width="25.140625" style="574" customWidth="1"/>
    <col min="10755" max="10755" width="18.140625" style="574" customWidth="1"/>
    <col min="10756" max="10756" width="16.140625" style="574" customWidth="1"/>
    <col min="10757" max="10757" width="36" style="574" customWidth="1"/>
    <col min="10758" max="11008" width="9.140625" style="574"/>
    <col min="11009" max="11009" width="36.7109375" style="574" customWidth="1"/>
    <col min="11010" max="11010" width="25.140625" style="574" customWidth="1"/>
    <col min="11011" max="11011" width="18.140625" style="574" customWidth="1"/>
    <col min="11012" max="11012" width="16.140625" style="574" customWidth="1"/>
    <col min="11013" max="11013" width="36" style="574" customWidth="1"/>
    <col min="11014" max="11264" width="9.140625" style="574"/>
    <col min="11265" max="11265" width="36.7109375" style="574" customWidth="1"/>
    <col min="11266" max="11266" width="25.140625" style="574" customWidth="1"/>
    <col min="11267" max="11267" width="18.140625" style="574" customWidth="1"/>
    <col min="11268" max="11268" width="16.140625" style="574" customWidth="1"/>
    <col min="11269" max="11269" width="36" style="574" customWidth="1"/>
    <col min="11270" max="11520" width="9.140625" style="574"/>
    <col min="11521" max="11521" width="36.7109375" style="574" customWidth="1"/>
    <col min="11522" max="11522" width="25.140625" style="574" customWidth="1"/>
    <col min="11523" max="11523" width="18.140625" style="574" customWidth="1"/>
    <col min="11524" max="11524" width="16.140625" style="574" customWidth="1"/>
    <col min="11525" max="11525" width="36" style="574" customWidth="1"/>
    <col min="11526" max="11776" width="9.140625" style="574"/>
    <col min="11777" max="11777" width="36.7109375" style="574" customWidth="1"/>
    <col min="11778" max="11778" width="25.140625" style="574" customWidth="1"/>
    <col min="11779" max="11779" width="18.140625" style="574" customWidth="1"/>
    <col min="11780" max="11780" width="16.140625" style="574" customWidth="1"/>
    <col min="11781" max="11781" width="36" style="574" customWidth="1"/>
    <col min="11782" max="12032" width="9.140625" style="574"/>
    <col min="12033" max="12033" width="36.7109375" style="574" customWidth="1"/>
    <col min="12034" max="12034" width="25.140625" style="574" customWidth="1"/>
    <col min="12035" max="12035" width="18.140625" style="574" customWidth="1"/>
    <col min="12036" max="12036" width="16.140625" style="574" customWidth="1"/>
    <col min="12037" max="12037" width="36" style="574" customWidth="1"/>
    <col min="12038" max="12288" width="9.140625" style="574"/>
    <col min="12289" max="12289" width="36.7109375" style="574" customWidth="1"/>
    <col min="12290" max="12290" width="25.140625" style="574" customWidth="1"/>
    <col min="12291" max="12291" width="18.140625" style="574" customWidth="1"/>
    <col min="12292" max="12292" width="16.140625" style="574" customWidth="1"/>
    <col min="12293" max="12293" width="36" style="574" customWidth="1"/>
    <col min="12294" max="12544" width="9.140625" style="574"/>
    <col min="12545" max="12545" width="36.7109375" style="574" customWidth="1"/>
    <col min="12546" max="12546" width="25.140625" style="574" customWidth="1"/>
    <col min="12547" max="12547" width="18.140625" style="574" customWidth="1"/>
    <col min="12548" max="12548" width="16.140625" style="574" customWidth="1"/>
    <col min="12549" max="12549" width="36" style="574" customWidth="1"/>
    <col min="12550" max="12800" width="9.140625" style="574"/>
    <col min="12801" max="12801" width="36.7109375" style="574" customWidth="1"/>
    <col min="12802" max="12802" width="25.140625" style="574" customWidth="1"/>
    <col min="12803" max="12803" width="18.140625" style="574" customWidth="1"/>
    <col min="12804" max="12804" width="16.140625" style="574" customWidth="1"/>
    <col min="12805" max="12805" width="36" style="574" customWidth="1"/>
    <col min="12806" max="13056" width="9.140625" style="574"/>
    <col min="13057" max="13057" width="36.7109375" style="574" customWidth="1"/>
    <col min="13058" max="13058" width="25.140625" style="574" customWidth="1"/>
    <col min="13059" max="13059" width="18.140625" style="574" customWidth="1"/>
    <col min="13060" max="13060" width="16.140625" style="574" customWidth="1"/>
    <col min="13061" max="13061" width="36" style="574" customWidth="1"/>
    <col min="13062" max="13312" width="9.140625" style="574"/>
    <col min="13313" max="13313" width="36.7109375" style="574" customWidth="1"/>
    <col min="13314" max="13314" width="25.140625" style="574" customWidth="1"/>
    <col min="13315" max="13315" width="18.140625" style="574" customWidth="1"/>
    <col min="13316" max="13316" width="16.140625" style="574" customWidth="1"/>
    <col min="13317" max="13317" width="36" style="574" customWidth="1"/>
    <col min="13318" max="13568" width="9.140625" style="574"/>
    <col min="13569" max="13569" width="36.7109375" style="574" customWidth="1"/>
    <col min="13570" max="13570" width="25.140625" style="574" customWidth="1"/>
    <col min="13571" max="13571" width="18.140625" style="574" customWidth="1"/>
    <col min="13572" max="13572" width="16.140625" style="574" customWidth="1"/>
    <col min="13573" max="13573" width="36" style="574" customWidth="1"/>
    <col min="13574" max="13824" width="9.140625" style="574"/>
    <col min="13825" max="13825" width="36.7109375" style="574" customWidth="1"/>
    <col min="13826" max="13826" width="25.140625" style="574" customWidth="1"/>
    <col min="13827" max="13827" width="18.140625" style="574" customWidth="1"/>
    <col min="13828" max="13828" width="16.140625" style="574" customWidth="1"/>
    <col min="13829" max="13829" width="36" style="574" customWidth="1"/>
    <col min="13830" max="14080" width="9.140625" style="574"/>
    <col min="14081" max="14081" width="36.7109375" style="574" customWidth="1"/>
    <col min="14082" max="14082" width="25.140625" style="574" customWidth="1"/>
    <col min="14083" max="14083" width="18.140625" style="574" customWidth="1"/>
    <col min="14084" max="14084" width="16.140625" style="574" customWidth="1"/>
    <col min="14085" max="14085" width="36" style="574" customWidth="1"/>
    <col min="14086" max="14336" width="9.140625" style="574"/>
    <col min="14337" max="14337" width="36.7109375" style="574" customWidth="1"/>
    <col min="14338" max="14338" width="25.140625" style="574" customWidth="1"/>
    <col min="14339" max="14339" width="18.140625" style="574" customWidth="1"/>
    <col min="14340" max="14340" width="16.140625" style="574" customWidth="1"/>
    <col min="14341" max="14341" width="36" style="574" customWidth="1"/>
    <col min="14342" max="14592" width="9.140625" style="574"/>
    <col min="14593" max="14593" width="36.7109375" style="574" customWidth="1"/>
    <col min="14594" max="14594" width="25.140625" style="574" customWidth="1"/>
    <col min="14595" max="14595" width="18.140625" style="574" customWidth="1"/>
    <col min="14596" max="14596" width="16.140625" style="574" customWidth="1"/>
    <col min="14597" max="14597" width="36" style="574" customWidth="1"/>
    <col min="14598" max="14848" width="9.140625" style="574"/>
    <col min="14849" max="14849" width="36.7109375" style="574" customWidth="1"/>
    <col min="14850" max="14850" width="25.140625" style="574" customWidth="1"/>
    <col min="14851" max="14851" width="18.140625" style="574" customWidth="1"/>
    <col min="14852" max="14852" width="16.140625" style="574" customWidth="1"/>
    <col min="14853" max="14853" width="36" style="574" customWidth="1"/>
    <col min="14854" max="15104" width="9.140625" style="574"/>
    <col min="15105" max="15105" width="36.7109375" style="574" customWidth="1"/>
    <col min="15106" max="15106" width="25.140625" style="574" customWidth="1"/>
    <col min="15107" max="15107" width="18.140625" style="574" customWidth="1"/>
    <col min="15108" max="15108" width="16.140625" style="574" customWidth="1"/>
    <col min="15109" max="15109" width="36" style="574" customWidth="1"/>
    <col min="15110" max="15360" width="9.140625" style="574"/>
    <col min="15361" max="15361" width="36.7109375" style="574" customWidth="1"/>
    <col min="15362" max="15362" width="25.140625" style="574" customWidth="1"/>
    <col min="15363" max="15363" width="18.140625" style="574" customWidth="1"/>
    <col min="15364" max="15364" width="16.140625" style="574" customWidth="1"/>
    <col min="15365" max="15365" width="36" style="574" customWidth="1"/>
    <col min="15366" max="15616" width="9.140625" style="574"/>
    <col min="15617" max="15617" width="36.7109375" style="574" customWidth="1"/>
    <col min="15618" max="15618" width="25.140625" style="574" customWidth="1"/>
    <col min="15619" max="15619" width="18.140625" style="574" customWidth="1"/>
    <col min="15620" max="15620" width="16.140625" style="574" customWidth="1"/>
    <col min="15621" max="15621" width="36" style="574" customWidth="1"/>
    <col min="15622" max="15872" width="9.140625" style="574"/>
    <col min="15873" max="15873" width="36.7109375" style="574" customWidth="1"/>
    <col min="15874" max="15874" width="25.140625" style="574" customWidth="1"/>
    <col min="15875" max="15875" width="18.140625" style="574" customWidth="1"/>
    <col min="15876" max="15876" width="16.140625" style="574" customWidth="1"/>
    <col min="15877" max="15877" width="36" style="574" customWidth="1"/>
    <col min="15878" max="16128" width="9.140625" style="574"/>
    <col min="16129" max="16129" width="36.7109375" style="574" customWidth="1"/>
    <col min="16130" max="16130" width="25.140625" style="574" customWidth="1"/>
    <col min="16131" max="16131" width="18.140625" style="574" customWidth="1"/>
    <col min="16132" max="16132" width="16.140625" style="574" customWidth="1"/>
    <col min="16133" max="16133" width="36" style="574" customWidth="1"/>
    <col min="16134" max="16384" width="9.140625" style="574"/>
  </cols>
  <sheetData>
    <row r="1" spans="1:13" ht="18" customHeight="1">
      <c r="A1" s="574" t="s">
        <v>789</v>
      </c>
      <c r="B1" s="574"/>
      <c r="C1" s="574"/>
      <c r="D1" s="574"/>
      <c r="E1" s="193" t="s">
        <v>790</v>
      </c>
      <c r="F1" s="574"/>
      <c r="G1" s="574"/>
    </row>
    <row r="2" spans="1:13" ht="24.75" customHeight="1">
      <c r="A2" s="1031" t="s">
        <v>1163</v>
      </c>
      <c r="B2" s="1031"/>
      <c r="C2" s="1031"/>
      <c r="D2" s="1031"/>
      <c r="E2" s="1031"/>
    </row>
    <row r="3" spans="1:13" ht="15.75" customHeight="1">
      <c r="A3" s="195"/>
      <c r="B3" s="195"/>
      <c r="C3" s="195"/>
      <c r="D3" s="195"/>
      <c r="E3" s="195"/>
    </row>
    <row r="4" spans="1:13" ht="14.25" customHeight="1">
      <c r="A4" s="574" t="s">
        <v>96</v>
      </c>
      <c r="B4" s="574"/>
      <c r="C4" s="574"/>
      <c r="D4" s="196"/>
      <c r="E4" s="750" t="s">
        <v>1164</v>
      </c>
    </row>
    <row r="5" spans="1:13" ht="38.25" customHeight="1">
      <c r="A5" s="1034" t="s">
        <v>525</v>
      </c>
      <c r="B5" s="1036" t="s">
        <v>2978</v>
      </c>
      <c r="C5" s="1032" t="s">
        <v>430</v>
      </c>
      <c r="D5" s="1033"/>
      <c r="E5" s="1034" t="s">
        <v>306</v>
      </c>
    </row>
    <row r="6" spans="1:13" ht="62.25" customHeight="1">
      <c r="A6" s="1035"/>
      <c r="B6" s="1037"/>
      <c r="C6" s="197" t="s">
        <v>1165</v>
      </c>
      <c r="D6" s="197" t="s">
        <v>1166</v>
      </c>
      <c r="E6" s="1035"/>
    </row>
    <row r="7" spans="1:13" ht="15.75" customHeight="1">
      <c r="A7" s="152">
        <v>1</v>
      </c>
      <c r="B7" s="152">
        <v>2</v>
      </c>
      <c r="C7" s="152">
        <v>3</v>
      </c>
      <c r="D7" s="197">
        <v>4</v>
      </c>
      <c r="E7" s="152">
        <v>5</v>
      </c>
    </row>
    <row r="8" spans="1:13" ht="80.25" customHeight="1">
      <c r="A8" s="198" t="s">
        <v>269</v>
      </c>
      <c r="B8" s="201">
        <f>B10+B11</f>
        <v>383586.51749520004</v>
      </c>
      <c r="C8" s="201">
        <f>C10+C11</f>
        <v>300299.14998310001</v>
      </c>
      <c r="D8" s="201">
        <f>D10+D11</f>
        <v>83287.367512099998</v>
      </c>
      <c r="E8" s="198" t="s">
        <v>783</v>
      </c>
    </row>
    <row r="9" spans="1:13" s="200" customFormat="1" ht="19.5" customHeight="1">
      <c r="A9" s="749" t="s">
        <v>526</v>
      </c>
      <c r="B9" s="749"/>
      <c r="C9" s="749"/>
      <c r="D9" s="749"/>
      <c r="E9" s="749" t="s">
        <v>784</v>
      </c>
      <c r="F9" s="165"/>
      <c r="G9" s="165"/>
      <c r="H9" s="165"/>
      <c r="I9" s="165"/>
      <c r="J9" s="165"/>
      <c r="K9" s="165"/>
      <c r="L9" s="199"/>
      <c r="M9" s="199"/>
    </row>
    <row r="10" spans="1:13" s="200" customFormat="1" ht="19.5" customHeight="1">
      <c r="A10" s="749" t="s">
        <v>388</v>
      </c>
      <c r="B10" s="201">
        <f>C10+D10</f>
        <v>1020.6793831</v>
      </c>
      <c r="C10" s="202">
        <v>1020.6793831</v>
      </c>
      <c r="D10" s="202">
        <v>0</v>
      </c>
      <c r="E10" s="749" t="s">
        <v>164</v>
      </c>
      <c r="F10" s="165"/>
      <c r="G10" s="165"/>
      <c r="H10" s="165"/>
      <c r="I10" s="165"/>
      <c r="J10" s="165"/>
      <c r="K10" s="165"/>
      <c r="L10" s="199"/>
      <c r="M10" s="199"/>
    </row>
    <row r="11" spans="1:13" s="200" customFormat="1" ht="19.5" customHeight="1">
      <c r="A11" s="749" t="s">
        <v>469</v>
      </c>
      <c r="B11" s="201">
        <f>C11+D11</f>
        <v>382565.83811210003</v>
      </c>
      <c r="C11" s="202">
        <v>299278.4706</v>
      </c>
      <c r="D11" s="926">
        <v>83287.367512099998</v>
      </c>
      <c r="E11" s="749" t="s">
        <v>36</v>
      </c>
      <c r="F11" s="165"/>
      <c r="G11" s="165"/>
      <c r="H11" s="165"/>
      <c r="I11" s="165"/>
      <c r="J11" s="165"/>
      <c r="K11" s="165"/>
      <c r="L11" s="199"/>
      <c r="M11" s="199"/>
    </row>
    <row r="12" spans="1:13" ht="48.75" customHeight="1">
      <c r="A12" s="198" t="s">
        <v>479</v>
      </c>
      <c r="B12" s="201">
        <f>C12+D12</f>
        <v>8229.2999999999993</v>
      </c>
      <c r="C12" s="201">
        <f>C14+C15</f>
        <v>1387.3</v>
      </c>
      <c r="D12" s="201">
        <f>D14+D15</f>
        <v>6842</v>
      </c>
      <c r="E12" s="198" t="s">
        <v>533</v>
      </c>
    </row>
    <row r="13" spans="1:13" ht="19.5" customHeight="1">
      <c r="A13" s="749" t="s">
        <v>526</v>
      </c>
      <c r="B13" s="201"/>
      <c r="C13" s="209"/>
      <c r="D13" s="209"/>
      <c r="E13" s="749" t="s">
        <v>784</v>
      </c>
    </row>
    <row r="14" spans="1:13" ht="64.5" customHeight="1">
      <c r="A14" s="749" t="s">
        <v>480</v>
      </c>
      <c r="B14" s="201">
        <f>C14+D14</f>
        <v>2405.4</v>
      </c>
      <c r="C14" s="202">
        <v>1122</v>
      </c>
      <c r="D14" s="202">
        <v>1283.4000000000001</v>
      </c>
      <c r="E14" s="749" t="s">
        <v>160</v>
      </c>
    </row>
    <row r="15" spans="1:13" ht="53.25" customHeight="1">
      <c r="A15" s="749" t="s">
        <v>1167</v>
      </c>
      <c r="B15" s="403">
        <f>C15+D15</f>
        <v>5823.9000000000005</v>
      </c>
      <c r="C15" s="202">
        <v>265.3</v>
      </c>
      <c r="D15" s="202">
        <v>5558.6</v>
      </c>
      <c r="E15" s="402" t="s">
        <v>801</v>
      </c>
    </row>
    <row r="16" spans="1:13" ht="78" customHeight="1">
      <c r="A16" s="749" t="s">
        <v>1168</v>
      </c>
      <c r="B16" s="210"/>
      <c r="C16" s="211"/>
      <c r="D16" s="211"/>
      <c r="E16" s="749" t="s">
        <v>1169</v>
      </c>
    </row>
    <row r="17" spans="1:5">
      <c r="A17" s="163"/>
      <c r="B17" s="163"/>
      <c r="C17" s="163"/>
      <c r="D17" s="163"/>
      <c r="E17" s="163"/>
    </row>
    <row r="18" spans="1:5">
      <c r="A18" s="163"/>
      <c r="B18" s="163"/>
      <c r="C18" s="163"/>
      <c r="D18" s="163"/>
      <c r="E18" s="163"/>
    </row>
    <row r="19" spans="1:5">
      <c r="A19" s="163"/>
      <c r="B19" s="163"/>
      <c r="C19" s="163"/>
      <c r="D19" s="163"/>
      <c r="E19" s="163"/>
    </row>
    <row r="20" spans="1:5">
      <c r="A20" s="163"/>
      <c r="B20" s="163"/>
      <c r="C20" s="163"/>
      <c r="D20" s="163"/>
      <c r="E20" s="163"/>
    </row>
    <row r="21" spans="1:5">
      <c r="A21" s="163"/>
      <c r="B21" s="163"/>
      <c r="C21" s="163"/>
      <c r="D21" s="163"/>
      <c r="E21" s="163"/>
    </row>
    <row r="22" spans="1:5">
      <c r="A22" s="163"/>
      <c r="B22" s="163"/>
      <c r="C22" s="163"/>
      <c r="D22" s="163"/>
      <c r="E22" s="163"/>
    </row>
    <row r="23" spans="1:5">
      <c r="A23" s="163"/>
      <c r="B23" s="163"/>
      <c r="C23" s="163"/>
      <c r="D23" s="163"/>
      <c r="E23" s="163"/>
    </row>
    <row r="24" spans="1:5">
      <c r="A24" s="163"/>
      <c r="B24" s="163"/>
      <c r="C24" s="163"/>
      <c r="D24" s="163"/>
      <c r="E24" s="163"/>
    </row>
    <row r="25" spans="1:5">
      <c r="A25" s="163"/>
      <c r="B25" s="163"/>
      <c r="C25" s="163"/>
      <c r="D25" s="163"/>
      <c r="E25" s="163"/>
    </row>
    <row r="26" spans="1:5">
      <c r="A26" s="163"/>
      <c r="B26" s="163"/>
      <c r="C26" s="163"/>
      <c r="D26" s="163"/>
      <c r="E26" s="163"/>
    </row>
    <row r="27" spans="1:5">
      <c r="A27" s="163"/>
      <c r="B27" s="163"/>
      <c r="C27" s="163"/>
      <c r="D27" s="163"/>
      <c r="E27" s="163"/>
    </row>
    <row r="28" spans="1:5">
      <c r="A28" s="163"/>
      <c r="B28" s="163"/>
      <c r="C28" s="163"/>
      <c r="D28" s="163"/>
      <c r="E28" s="163"/>
    </row>
    <row r="29" spans="1:5">
      <c r="A29" s="163"/>
      <c r="B29" s="163"/>
      <c r="C29" s="163"/>
      <c r="D29" s="163"/>
      <c r="E29" s="163"/>
    </row>
    <row r="30" spans="1:5">
      <c r="A30" s="163"/>
      <c r="B30" s="163"/>
      <c r="C30" s="163"/>
      <c r="D30" s="163"/>
      <c r="E30" s="163"/>
    </row>
    <row r="31" spans="1:5">
      <c r="A31" s="163"/>
      <c r="B31" s="163"/>
      <c r="C31" s="163"/>
      <c r="D31" s="163"/>
      <c r="E31" s="163"/>
    </row>
  </sheetData>
  <mergeCells count="5">
    <mergeCell ref="A2:E2"/>
    <mergeCell ref="C5:D5"/>
    <mergeCell ref="A5:A6"/>
    <mergeCell ref="E5:E6"/>
    <mergeCell ref="B5:B6"/>
  </mergeCells>
  <pageMargins left="0.56999999999999995" right="0.46" top="1" bottom="1" header="0.5" footer="0.5"/>
  <pageSetup paperSize="9" scale="70" orientation="portrait"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M25"/>
  <sheetViews>
    <sheetView workbookViewId="0">
      <selection activeCell="F19" sqref="F19"/>
    </sheetView>
  </sheetViews>
  <sheetFormatPr defaultRowHeight="18"/>
  <cols>
    <col min="1" max="1" width="30.28515625" style="56" customWidth="1"/>
    <col min="2" max="2" width="13.140625" style="56" customWidth="1"/>
    <col min="3" max="4" width="13.42578125" style="56" customWidth="1"/>
    <col min="5" max="5" width="28.42578125" style="56" customWidth="1"/>
    <col min="6" max="11" width="9.140625" style="56"/>
    <col min="12" max="13" width="9.140625" style="49"/>
    <col min="14" max="16384" width="9.140625" style="190"/>
  </cols>
  <sheetData>
    <row r="1" spans="1:13" s="58" customFormat="1" ht="18" customHeight="1">
      <c r="A1" s="58" t="s">
        <v>3</v>
      </c>
      <c r="E1" s="282" t="s">
        <v>857</v>
      </c>
      <c r="H1" s="57"/>
      <c r="I1" s="57"/>
      <c r="J1" s="57"/>
      <c r="K1" s="57"/>
      <c r="L1" s="57"/>
      <c r="M1" s="57"/>
    </row>
    <row r="2" spans="1:13" ht="9" customHeight="1">
      <c r="A2" s="190"/>
      <c r="B2" s="190"/>
      <c r="C2" s="190"/>
      <c r="D2" s="190"/>
      <c r="E2" s="22"/>
      <c r="F2" s="190"/>
      <c r="G2" s="190"/>
    </row>
    <row r="3" spans="1:13" ht="43.5" customHeight="1">
      <c r="A3" s="1038" t="s">
        <v>652</v>
      </c>
      <c r="B3" s="1038"/>
      <c r="C3" s="1038"/>
      <c r="D3" s="1038"/>
      <c r="E3" s="1038"/>
    </row>
    <row r="4" spans="1:13" ht="13.7" customHeight="1">
      <c r="A4" s="190" t="s">
        <v>472</v>
      </c>
      <c r="B4" s="753"/>
      <c r="C4" s="753"/>
      <c r="D4" s="753"/>
      <c r="E4" s="753"/>
    </row>
    <row r="5" spans="1:13" ht="72.75" customHeight="1">
      <c r="A5" s="217" t="s">
        <v>624</v>
      </c>
      <c r="B5" s="187" t="s">
        <v>2979</v>
      </c>
      <c r="C5" s="187" t="s">
        <v>2980</v>
      </c>
      <c r="D5" s="187" t="s">
        <v>2719</v>
      </c>
      <c r="E5" s="217" t="s">
        <v>431</v>
      </c>
    </row>
    <row r="6" spans="1:13" s="93" customFormat="1" ht="13.7" customHeight="1">
      <c r="A6" s="95">
        <v>1</v>
      </c>
      <c r="B6" s="95">
        <v>2</v>
      </c>
      <c r="C6" s="95">
        <v>3</v>
      </c>
      <c r="D6" s="95">
        <v>4</v>
      </c>
      <c r="E6" s="95">
        <v>5</v>
      </c>
      <c r="F6" s="125"/>
      <c r="G6" s="125"/>
      <c r="H6" s="125"/>
      <c r="I6" s="125"/>
      <c r="J6" s="125"/>
      <c r="K6" s="125"/>
      <c r="L6" s="125"/>
      <c r="M6" s="125"/>
    </row>
    <row r="7" spans="1:13" ht="26.45" customHeight="1">
      <c r="A7" s="52" t="s">
        <v>473</v>
      </c>
      <c r="B7" s="177">
        <v>135</v>
      </c>
      <c r="C7" s="177">
        <v>134</v>
      </c>
      <c r="D7" s="177">
        <v>130</v>
      </c>
      <c r="E7" s="52" t="s">
        <v>675</v>
      </c>
    </row>
    <row r="8" spans="1:13" ht="15.75" customHeight="1">
      <c r="A8" s="28" t="s">
        <v>526</v>
      </c>
      <c r="B8" s="44"/>
      <c r="C8" s="218"/>
      <c r="D8" s="44"/>
      <c r="E8" s="28" t="s">
        <v>784</v>
      </c>
    </row>
    <row r="9" spans="1:13" s="58" customFormat="1" ht="15" customHeight="1">
      <c r="A9" s="105" t="s">
        <v>567</v>
      </c>
      <c r="B9" s="178">
        <v>4</v>
      </c>
      <c r="C9" s="219">
        <v>5</v>
      </c>
      <c r="D9" s="178">
        <v>5</v>
      </c>
      <c r="E9" s="105" t="s">
        <v>193</v>
      </c>
      <c r="F9" s="57"/>
      <c r="G9" s="88"/>
      <c r="H9" s="57"/>
      <c r="I9" s="57"/>
      <c r="J9" s="57"/>
      <c r="K9" s="57"/>
      <c r="L9" s="57"/>
      <c r="M9" s="57"/>
    </row>
    <row r="10" spans="1:13" s="58" customFormat="1" ht="15" customHeight="1">
      <c r="A10" s="105" t="s">
        <v>1100</v>
      </c>
      <c r="B10" s="178">
        <v>5</v>
      </c>
      <c r="C10" s="219">
        <v>5</v>
      </c>
      <c r="D10" s="178">
        <v>4</v>
      </c>
      <c r="E10" s="105" t="s">
        <v>1101</v>
      </c>
      <c r="F10" s="57"/>
      <c r="G10" s="88"/>
      <c r="H10" s="57"/>
      <c r="I10" s="57"/>
      <c r="J10" s="57"/>
      <c r="K10" s="57"/>
      <c r="L10" s="57"/>
      <c r="M10" s="57"/>
    </row>
    <row r="11" spans="1:13" ht="27" customHeight="1">
      <c r="A11" s="104" t="s">
        <v>733</v>
      </c>
      <c r="B11" s="179">
        <v>112</v>
      </c>
      <c r="C11" s="179">
        <v>113</v>
      </c>
      <c r="D11" s="179">
        <v>111</v>
      </c>
      <c r="E11" s="104" t="s">
        <v>803</v>
      </c>
      <c r="G11" s="88"/>
    </row>
    <row r="12" spans="1:13" ht="13.7" customHeight="1">
      <c r="A12" s="28" t="s">
        <v>526</v>
      </c>
      <c r="B12" s="44"/>
      <c r="C12" s="218"/>
      <c r="D12" s="44"/>
      <c r="E12" s="28" t="s">
        <v>784</v>
      </c>
    </row>
    <row r="13" spans="1:13" ht="15" customHeight="1">
      <c r="A13" s="105" t="s">
        <v>567</v>
      </c>
      <c r="B13" s="178">
        <v>4</v>
      </c>
      <c r="C13" s="219">
        <v>5</v>
      </c>
      <c r="D13" s="178">
        <v>5</v>
      </c>
      <c r="E13" s="105" t="s">
        <v>193</v>
      </c>
    </row>
    <row r="14" spans="1:13" ht="25.5">
      <c r="A14" s="105" t="s">
        <v>1100</v>
      </c>
      <c r="B14" s="178">
        <v>5</v>
      </c>
      <c r="C14" s="219">
        <v>5</v>
      </c>
      <c r="D14" s="178">
        <v>4</v>
      </c>
      <c r="E14" s="220" t="s">
        <v>1221</v>
      </c>
    </row>
    <row r="15" spans="1:13" ht="42.75" customHeight="1">
      <c r="A15" s="104" t="s">
        <v>17</v>
      </c>
      <c r="B15" s="179">
        <v>8</v>
      </c>
      <c r="C15" s="179">
        <v>6</v>
      </c>
      <c r="D15" s="179">
        <v>5</v>
      </c>
      <c r="E15" s="104" t="s">
        <v>33</v>
      </c>
    </row>
    <row r="16" spans="1:13" ht="13.7" customHeight="1">
      <c r="A16" s="28" t="s">
        <v>526</v>
      </c>
      <c r="B16" s="44"/>
      <c r="C16" s="218"/>
      <c r="D16" s="44"/>
      <c r="E16" s="28" t="s">
        <v>784</v>
      </c>
    </row>
    <row r="17" spans="1:13" ht="15" customHeight="1">
      <c r="A17" s="105" t="s">
        <v>567</v>
      </c>
      <c r="B17" s="178"/>
      <c r="C17" s="219"/>
      <c r="D17" s="178"/>
      <c r="E17" s="105" t="s">
        <v>193</v>
      </c>
    </row>
    <row r="18" spans="1:13" ht="15" customHeight="1">
      <c r="A18" s="105" t="s">
        <v>1100</v>
      </c>
      <c r="B18" s="178"/>
      <c r="C18" s="219"/>
      <c r="D18" s="178"/>
      <c r="E18" s="105" t="s">
        <v>1101</v>
      </c>
    </row>
    <row r="19" spans="1:13" ht="41.25" customHeight="1">
      <c r="A19" s="104" t="s">
        <v>697</v>
      </c>
      <c r="B19" s="179">
        <v>10</v>
      </c>
      <c r="C19" s="179">
        <v>11</v>
      </c>
      <c r="D19" s="179">
        <v>10</v>
      </c>
      <c r="E19" s="104" t="s">
        <v>76</v>
      </c>
    </row>
    <row r="20" spans="1:13" ht="41.25" customHeight="1">
      <c r="A20" s="106" t="s">
        <v>824</v>
      </c>
      <c r="B20" s="180">
        <v>5</v>
      </c>
      <c r="C20" s="180">
        <v>4</v>
      </c>
      <c r="D20" s="180">
        <v>4</v>
      </c>
      <c r="E20" s="106" t="s">
        <v>729</v>
      </c>
    </row>
    <row r="21" spans="1:13" s="574" customFormat="1" ht="18.75" customHeight="1">
      <c r="A21" s="1040"/>
      <c r="B21" s="1040"/>
      <c r="C21" s="1040"/>
      <c r="D21" s="1040"/>
      <c r="E21" s="1040"/>
      <c r="F21" s="194"/>
      <c r="G21" s="194"/>
      <c r="H21" s="194"/>
      <c r="I21" s="194"/>
      <c r="J21" s="194"/>
      <c r="K21" s="194"/>
      <c r="L21" s="170"/>
      <c r="M21" s="170"/>
    </row>
    <row r="22" spans="1:13" s="574" customFormat="1" ht="18.75" customHeight="1">
      <c r="A22" s="1039"/>
      <c r="B22" s="1039"/>
      <c r="C22" s="1039"/>
      <c r="D22" s="1039"/>
      <c r="E22" s="1039"/>
      <c r="F22" s="194"/>
      <c r="G22" s="194"/>
      <c r="H22" s="194"/>
      <c r="I22" s="194"/>
      <c r="J22" s="194"/>
      <c r="K22" s="194"/>
      <c r="L22" s="170"/>
      <c r="M22" s="170"/>
    </row>
    <row r="23" spans="1:13" s="574" customFormat="1" ht="18.75" customHeight="1">
      <c r="A23" s="1039"/>
      <c r="B23" s="1039"/>
      <c r="C23" s="1039"/>
      <c r="D23" s="1039"/>
      <c r="E23" s="1039"/>
      <c r="F23" s="194"/>
      <c r="G23" s="194"/>
      <c r="H23" s="194"/>
      <c r="I23" s="194"/>
      <c r="J23" s="194"/>
      <c r="K23" s="194"/>
      <c r="L23" s="170"/>
      <c r="M23" s="170"/>
    </row>
    <row r="24" spans="1:13" s="574" customFormat="1" ht="31.5" customHeight="1">
      <c r="A24" s="1039"/>
      <c r="B24" s="1039"/>
      <c r="C24" s="1039"/>
      <c r="D24" s="1039"/>
      <c r="E24" s="1039"/>
      <c r="F24" s="194"/>
      <c r="G24" s="194"/>
      <c r="H24" s="194"/>
      <c r="I24" s="194"/>
      <c r="J24" s="194"/>
      <c r="K24" s="194"/>
      <c r="L24" s="170"/>
      <c r="M24" s="170"/>
    </row>
    <row r="25" spans="1:13">
      <c r="A25" s="49"/>
      <c r="B25" s="49"/>
      <c r="C25" s="49"/>
      <c r="D25" s="49"/>
      <c r="E25" s="49"/>
    </row>
  </sheetData>
  <mergeCells count="5">
    <mergeCell ref="A3:E3"/>
    <mergeCell ref="A23:E23"/>
    <mergeCell ref="A22:E22"/>
    <mergeCell ref="A21:E21"/>
    <mergeCell ref="A24:E24"/>
  </mergeCells>
  <phoneticPr fontId="5" type="noConversion"/>
  <pageMargins left="0.75" right="0.75" top="1" bottom="1" header="0.5" footer="0.5"/>
  <pageSetup paperSize="9" scale="85" orientation="portrait"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M10"/>
  <sheetViews>
    <sheetView workbookViewId="0">
      <selection activeCell="F13" sqref="F13"/>
    </sheetView>
  </sheetViews>
  <sheetFormatPr defaultRowHeight="18.75"/>
  <cols>
    <col min="1" max="1" width="34.5703125" style="194" customWidth="1"/>
    <col min="2" max="2" width="17.28515625" style="194" customWidth="1"/>
    <col min="3" max="3" width="20.85546875" style="194" customWidth="1"/>
    <col min="4" max="4" width="13.7109375" style="194" customWidth="1"/>
    <col min="5" max="5" width="29.7109375" style="194" customWidth="1"/>
    <col min="6" max="11" width="9.140625" style="194"/>
    <col min="12" max="13" width="9.140625" style="170"/>
    <col min="14" max="256" width="9.140625" style="537"/>
    <col min="257" max="257" width="34.5703125" style="537" customWidth="1"/>
    <col min="258" max="258" width="17.28515625" style="537" customWidth="1"/>
    <col min="259" max="259" width="20.85546875" style="537" customWidth="1"/>
    <col min="260" max="260" width="13.7109375" style="537" customWidth="1"/>
    <col min="261" max="261" width="29.7109375" style="537" customWidth="1"/>
    <col min="262" max="512" width="9.140625" style="537"/>
    <col min="513" max="513" width="34.5703125" style="537" customWidth="1"/>
    <col min="514" max="514" width="17.28515625" style="537" customWidth="1"/>
    <col min="515" max="515" width="20.85546875" style="537" customWidth="1"/>
    <col min="516" max="516" width="13.7109375" style="537" customWidth="1"/>
    <col min="517" max="517" width="29.7109375" style="537" customWidth="1"/>
    <col min="518" max="768" width="9.140625" style="537"/>
    <col min="769" max="769" width="34.5703125" style="537" customWidth="1"/>
    <col min="770" max="770" width="17.28515625" style="537" customWidth="1"/>
    <col min="771" max="771" width="20.85546875" style="537" customWidth="1"/>
    <col min="772" max="772" width="13.7109375" style="537" customWidth="1"/>
    <col min="773" max="773" width="29.7109375" style="537" customWidth="1"/>
    <col min="774" max="1024" width="9.140625" style="537"/>
    <col min="1025" max="1025" width="34.5703125" style="537" customWidth="1"/>
    <col min="1026" max="1026" width="17.28515625" style="537" customWidth="1"/>
    <col min="1027" max="1027" width="20.85546875" style="537" customWidth="1"/>
    <col min="1028" max="1028" width="13.7109375" style="537" customWidth="1"/>
    <col min="1029" max="1029" width="29.7109375" style="537" customWidth="1"/>
    <col min="1030" max="1280" width="9.140625" style="537"/>
    <col min="1281" max="1281" width="34.5703125" style="537" customWidth="1"/>
    <col min="1282" max="1282" width="17.28515625" style="537" customWidth="1"/>
    <col min="1283" max="1283" width="20.85546875" style="537" customWidth="1"/>
    <col min="1284" max="1284" width="13.7109375" style="537" customWidth="1"/>
    <col min="1285" max="1285" width="29.7109375" style="537" customWidth="1"/>
    <col min="1286" max="1536" width="9.140625" style="537"/>
    <col min="1537" max="1537" width="34.5703125" style="537" customWidth="1"/>
    <col min="1538" max="1538" width="17.28515625" style="537" customWidth="1"/>
    <col min="1539" max="1539" width="20.85546875" style="537" customWidth="1"/>
    <col min="1540" max="1540" width="13.7109375" style="537" customWidth="1"/>
    <col min="1541" max="1541" width="29.7109375" style="537" customWidth="1"/>
    <col min="1542" max="1792" width="9.140625" style="537"/>
    <col min="1793" max="1793" width="34.5703125" style="537" customWidth="1"/>
    <col min="1794" max="1794" width="17.28515625" style="537" customWidth="1"/>
    <col min="1795" max="1795" width="20.85546875" style="537" customWidth="1"/>
    <col min="1796" max="1796" width="13.7109375" style="537" customWidth="1"/>
    <col min="1797" max="1797" width="29.7109375" style="537" customWidth="1"/>
    <col min="1798" max="2048" width="9.140625" style="537"/>
    <col min="2049" max="2049" width="34.5703125" style="537" customWidth="1"/>
    <col min="2050" max="2050" width="17.28515625" style="537" customWidth="1"/>
    <col min="2051" max="2051" width="20.85546875" style="537" customWidth="1"/>
    <col min="2052" max="2052" width="13.7109375" style="537" customWidth="1"/>
    <col min="2053" max="2053" width="29.7109375" style="537" customWidth="1"/>
    <col min="2054" max="2304" width="9.140625" style="537"/>
    <col min="2305" max="2305" width="34.5703125" style="537" customWidth="1"/>
    <col min="2306" max="2306" width="17.28515625" style="537" customWidth="1"/>
    <col min="2307" max="2307" width="20.85546875" style="537" customWidth="1"/>
    <col min="2308" max="2308" width="13.7109375" style="537" customWidth="1"/>
    <col min="2309" max="2309" width="29.7109375" style="537" customWidth="1"/>
    <col min="2310" max="2560" width="9.140625" style="537"/>
    <col min="2561" max="2561" width="34.5703125" style="537" customWidth="1"/>
    <col min="2562" max="2562" width="17.28515625" style="537" customWidth="1"/>
    <col min="2563" max="2563" width="20.85546875" style="537" customWidth="1"/>
    <col min="2564" max="2564" width="13.7109375" style="537" customWidth="1"/>
    <col min="2565" max="2565" width="29.7109375" style="537" customWidth="1"/>
    <col min="2566" max="2816" width="9.140625" style="537"/>
    <col min="2817" max="2817" width="34.5703125" style="537" customWidth="1"/>
    <col min="2818" max="2818" width="17.28515625" style="537" customWidth="1"/>
    <col min="2819" max="2819" width="20.85546875" style="537" customWidth="1"/>
    <col min="2820" max="2820" width="13.7109375" style="537" customWidth="1"/>
    <col min="2821" max="2821" width="29.7109375" style="537" customWidth="1"/>
    <col min="2822" max="3072" width="9.140625" style="537"/>
    <col min="3073" max="3073" width="34.5703125" style="537" customWidth="1"/>
    <col min="3074" max="3074" width="17.28515625" style="537" customWidth="1"/>
    <col min="3075" max="3075" width="20.85546875" style="537" customWidth="1"/>
    <col min="3076" max="3076" width="13.7109375" style="537" customWidth="1"/>
    <col min="3077" max="3077" width="29.7109375" style="537" customWidth="1"/>
    <col min="3078" max="3328" width="9.140625" style="537"/>
    <col min="3329" max="3329" width="34.5703125" style="537" customWidth="1"/>
    <col min="3330" max="3330" width="17.28515625" style="537" customWidth="1"/>
    <col min="3331" max="3331" width="20.85546875" style="537" customWidth="1"/>
    <col min="3332" max="3332" width="13.7109375" style="537" customWidth="1"/>
    <col min="3333" max="3333" width="29.7109375" style="537" customWidth="1"/>
    <col min="3334" max="3584" width="9.140625" style="537"/>
    <col min="3585" max="3585" width="34.5703125" style="537" customWidth="1"/>
    <col min="3586" max="3586" width="17.28515625" style="537" customWidth="1"/>
    <col min="3587" max="3587" width="20.85546875" style="537" customWidth="1"/>
    <col min="3588" max="3588" width="13.7109375" style="537" customWidth="1"/>
    <col min="3589" max="3589" width="29.7109375" style="537" customWidth="1"/>
    <col min="3590" max="3840" width="9.140625" style="537"/>
    <col min="3841" max="3841" width="34.5703125" style="537" customWidth="1"/>
    <col min="3842" max="3842" width="17.28515625" style="537" customWidth="1"/>
    <col min="3843" max="3843" width="20.85546875" style="537" customWidth="1"/>
    <col min="3844" max="3844" width="13.7109375" style="537" customWidth="1"/>
    <col min="3845" max="3845" width="29.7109375" style="537" customWidth="1"/>
    <col min="3846" max="4096" width="9.140625" style="537"/>
    <col min="4097" max="4097" width="34.5703125" style="537" customWidth="1"/>
    <col min="4098" max="4098" width="17.28515625" style="537" customWidth="1"/>
    <col min="4099" max="4099" width="20.85546875" style="537" customWidth="1"/>
    <col min="4100" max="4100" width="13.7109375" style="537" customWidth="1"/>
    <col min="4101" max="4101" width="29.7109375" style="537" customWidth="1"/>
    <col min="4102" max="4352" width="9.140625" style="537"/>
    <col min="4353" max="4353" width="34.5703125" style="537" customWidth="1"/>
    <col min="4354" max="4354" width="17.28515625" style="537" customWidth="1"/>
    <col min="4355" max="4355" width="20.85546875" style="537" customWidth="1"/>
    <col min="4356" max="4356" width="13.7109375" style="537" customWidth="1"/>
    <col min="4357" max="4357" width="29.7109375" style="537" customWidth="1"/>
    <col min="4358" max="4608" width="9.140625" style="537"/>
    <col min="4609" max="4609" width="34.5703125" style="537" customWidth="1"/>
    <col min="4610" max="4610" width="17.28515625" style="537" customWidth="1"/>
    <col min="4611" max="4611" width="20.85546875" style="537" customWidth="1"/>
    <col min="4612" max="4612" width="13.7109375" style="537" customWidth="1"/>
    <col min="4613" max="4613" width="29.7109375" style="537" customWidth="1"/>
    <col min="4614" max="4864" width="9.140625" style="537"/>
    <col min="4865" max="4865" width="34.5703125" style="537" customWidth="1"/>
    <col min="4866" max="4866" width="17.28515625" style="537" customWidth="1"/>
    <col min="4867" max="4867" width="20.85546875" style="537" customWidth="1"/>
    <col min="4868" max="4868" width="13.7109375" style="537" customWidth="1"/>
    <col min="4869" max="4869" width="29.7109375" style="537" customWidth="1"/>
    <col min="4870" max="5120" width="9.140625" style="537"/>
    <col min="5121" max="5121" width="34.5703125" style="537" customWidth="1"/>
    <col min="5122" max="5122" width="17.28515625" style="537" customWidth="1"/>
    <col min="5123" max="5123" width="20.85546875" style="537" customWidth="1"/>
    <col min="5124" max="5124" width="13.7109375" style="537" customWidth="1"/>
    <col min="5125" max="5125" width="29.7109375" style="537" customWidth="1"/>
    <col min="5126" max="5376" width="9.140625" style="537"/>
    <col min="5377" max="5377" width="34.5703125" style="537" customWidth="1"/>
    <col min="5378" max="5378" width="17.28515625" style="537" customWidth="1"/>
    <col min="5379" max="5379" width="20.85546875" style="537" customWidth="1"/>
    <col min="5380" max="5380" width="13.7109375" style="537" customWidth="1"/>
    <col min="5381" max="5381" width="29.7109375" style="537" customWidth="1"/>
    <col min="5382" max="5632" width="9.140625" style="537"/>
    <col min="5633" max="5633" width="34.5703125" style="537" customWidth="1"/>
    <col min="5634" max="5634" width="17.28515625" style="537" customWidth="1"/>
    <col min="5635" max="5635" width="20.85546875" style="537" customWidth="1"/>
    <col min="5636" max="5636" width="13.7109375" style="537" customWidth="1"/>
    <col min="5637" max="5637" width="29.7109375" style="537" customWidth="1"/>
    <col min="5638" max="5888" width="9.140625" style="537"/>
    <col min="5889" max="5889" width="34.5703125" style="537" customWidth="1"/>
    <col min="5890" max="5890" width="17.28515625" style="537" customWidth="1"/>
    <col min="5891" max="5891" width="20.85546875" style="537" customWidth="1"/>
    <col min="5892" max="5892" width="13.7109375" style="537" customWidth="1"/>
    <col min="5893" max="5893" width="29.7109375" style="537" customWidth="1"/>
    <col min="5894" max="6144" width="9.140625" style="537"/>
    <col min="6145" max="6145" width="34.5703125" style="537" customWidth="1"/>
    <col min="6146" max="6146" width="17.28515625" style="537" customWidth="1"/>
    <col min="6147" max="6147" width="20.85546875" style="537" customWidth="1"/>
    <col min="6148" max="6148" width="13.7109375" style="537" customWidth="1"/>
    <col min="6149" max="6149" width="29.7109375" style="537" customWidth="1"/>
    <col min="6150" max="6400" width="9.140625" style="537"/>
    <col min="6401" max="6401" width="34.5703125" style="537" customWidth="1"/>
    <col min="6402" max="6402" width="17.28515625" style="537" customWidth="1"/>
    <col min="6403" max="6403" width="20.85546875" style="537" customWidth="1"/>
    <col min="6404" max="6404" width="13.7109375" style="537" customWidth="1"/>
    <col min="6405" max="6405" width="29.7109375" style="537" customWidth="1"/>
    <col min="6406" max="6656" width="9.140625" style="537"/>
    <col min="6657" max="6657" width="34.5703125" style="537" customWidth="1"/>
    <col min="6658" max="6658" width="17.28515625" style="537" customWidth="1"/>
    <col min="6659" max="6659" width="20.85546875" style="537" customWidth="1"/>
    <col min="6660" max="6660" width="13.7109375" style="537" customWidth="1"/>
    <col min="6661" max="6661" width="29.7109375" style="537" customWidth="1"/>
    <col min="6662" max="6912" width="9.140625" style="537"/>
    <col min="6913" max="6913" width="34.5703125" style="537" customWidth="1"/>
    <col min="6914" max="6914" width="17.28515625" style="537" customWidth="1"/>
    <col min="6915" max="6915" width="20.85546875" style="537" customWidth="1"/>
    <col min="6916" max="6916" width="13.7109375" style="537" customWidth="1"/>
    <col min="6917" max="6917" width="29.7109375" style="537" customWidth="1"/>
    <col min="6918" max="7168" width="9.140625" style="537"/>
    <col min="7169" max="7169" width="34.5703125" style="537" customWidth="1"/>
    <col min="7170" max="7170" width="17.28515625" style="537" customWidth="1"/>
    <col min="7171" max="7171" width="20.85546875" style="537" customWidth="1"/>
    <col min="7172" max="7172" width="13.7109375" style="537" customWidth="1"/>
    <col min="7173" max="7173" width="29.7109375" style="537" customWidth="1"/>
    <col min="7174" max="7424" width="9.140625" style="537"/>
    <col min="7425" max="7425" width="34.5703125" style="537" customWidth="1"/>
    <col min="7426" max="7426" width="17.28515625" style="537" customWidth="1"/>
    <col min="7427" max="7427" width="20.85546875" style="537" customWidth="1"/>
    <col min="7428" max="7428" width="13.7109375" style="537" customWidth="1"/>
    <col min="7429" max="7429" width="29.7109375" style="537" customWidth="1"/>
    <col min="7430" max="7680" width="9.140625" style="537"/>
    <col min="7681" max="7681" width="34.5703125" style="537" customWidth="1"/>
    <col min="7682" max="7682" width="17.28515625" style="537" customWidth="1"/>
    <col min="7683" max="7683" width="20.85546875" style="537" customWidth="1"/>
    <col min="7684" max="7684" width="13.7109375" style="537" customWidth="1"/>
    <col min="7685" max="7685" width="29.7109375" style="537" customWidth="1"/>
    <col min="7686" max="7936" width="9.140625" style="537"/>
    <col min="7937" max="7937" width="34.5703125" style="537" customWidth="1"/>
    <col min="7938" max="7938" width="17.28515625" style="537" customWidth="1"/>
    <col min="7939" max="7939" width="20.85546875" style="537" customWidth="1"/>
    <col min="7940" max="7940" width="13.7109375" style="537" customWidth="1"/>
    <col min="7941" max="7941" width="29.7109375" style="537" customWidth="1"/>
    <col min="7942" max="8192" width="9.140625" style="537"/>
    <col min="8193" max="8193" width="34.5703125" style="537" customWidth="1"/>
    <col min="8194" max="8194" width="17.28515625" style="537" customWidth="1"/>
    <col min="8195" max="8195" width="20.85546875" style="537" customWidth="1"/>
    <col min="8196" max="8196" width="13.7109375" style="537" customWidth="1"/>
    <col min="8197" max="8197" width="29.7109375" style="537" customWidth="1"/>
    <col min="8198" max="8448" width="9.140625" style="537"/>
    <col min="8449" max="8449" width="34.5703125" style="537" customWidth="1"/>
    <col min="8450" max="8450" width="17.28515625" style="537" customWidth="1"/>
    <col min="8451" max="8451" width="20.85546875" style="537" customWidth="1"/>
    <col min="8452" max="8452" width="13.7109375" style="537" customWidth="1"/>
    <col min="8453" max="8453" width="29.7109375" style="537" customWidth="1"/>
    <col min="8454" max="8704" width="9.140625" style="537"/>
    <col min="8705" max="8705" width="34.5703125" style="537" customWidth="1"/>
    <col min="8706" max="8706" width="17.28515625" style="537" customWidth="1"/>
    <col min="8707" max="8707" width="20.85546875" style="537" customWidth="1"/>
    <col min="8708" max="8708" width="13.7109375" style="537" customWidth="1"/>
    <col min="8709" max="8709" width="29.7109375" style="537" customWidth="1"/>
    <col min="8710" max="8960" width="9.140625" style="537"/>
    <col min="8961" max="8961" width="34.5703125" style="537" customWidth="1"/>
    <col min="8962" max="8962" width="17.28515625" style="537" customWidth="1"/>
    <col min="8963" max="8963" width="20.85546875" style="537" customWidth="1"/>
    <col min="8964" max="8964" width="13.7109375" style="537" customWidth="1"/>
    <col min="8965" max="8965" width="29.7109375" style="537" customWidth="1"/>
    <col min="8966" max="9216" width="9.140625" style="537"/>
    <col min="9217" max="9217" width="34.5703125" style="537" customWidth="1"/>
    <col min="9218" max="9218" width="17.28515625" style="537" customWidth="1"/>
    <col min="9219" max="9219" width="20.85546875" style="537" customWidth="1"/>
    <col min="9220" max="9220" width="13.7109375" style="537" customWidth="1"/>
    <col min="9221" max="9221" width="29.7109375" style="537" customWidth="1"/>
    <col min="9222" max="9472" width="9.140625" style="537"/>
    <col min="9473" max="9473" width="34.5703125" style="537" customWidth="1"/>
    <col min="9474" max="9474" width="17.28515625" style="537" customWidth="1"/>
    <col min="9475" max="9475" width="20.85546875" style="537" customWidth="1"/>
    <col min="9476" max="9476" width="13.7109375" style="537" customWidth="1"/>
    <col min="9477" max="9477" width="29.7109375" style="537" customWidth="1"/>
    <col min="9478" max="9728" width="9.140625" style="537"/>
    <col min="9729" max="9729" width="34.5703125" style="537" customWidth="1"/>
    <col min="9730" max="9730" width="17.28515625" style="537" customWidth="1"/>
    <col min="9731" max="9731" width="20.85546875" style="537" customWidth="1"/>
    <col min="9732" max="9732" width="13.7109375" style="537" customWidth="1"/>
    <col min="9733" max="9733" width="29.7109375" style="537" customWidth="1"/>
    <col min="9734" max="9984" width="9.140625" style="537"/>
    <col min="9985" max="9985" width="34.5703125" style="537" customWidth="1"/>
    <col min="9986" max="9986" width="17.28515625" style="537" customWidth="1"/>
    <col min="9987" max="9987" width="20.85546875" style="537" customWidth="1"/>
    <col min="9988" max="9988" width="13.7109375" style="537" customWidth="1"/>
    <col min="9989" max="9989" width="29.7109375" style="537" customWidth="1"/>
    <col min="9990" max="10240" width="9.140625" style="537"/>
    <col min="10241" max="10241" width="34.5703125" style="537" customWidth="1"/>
    <col min="10242" max="10242" width="17.28515625" style="537" customWidth="1"/>
    <col min="10243" max="10243" width="20.85546875" style="537" customWidth="1"/>
    <col min="10244" max="10244" width="13.7109375" style="537" customWidth="1"/>
    <col min="10245" max="10245" width="29.7109375" style="537" customWidth="1"/>
    <col min="10246" max="10496" width="9.140625" style="537"/>
    <col min="10497" max="10497" width="34.5703125" style="537" customWidth="1"/>
    <col min="10498" max="10498" width="17.28515625" style="537" customWidth="1"/>
    <col min="10499" max="10499" width="20.85546875" style="537" customWidth="1"/>
    <col min="10500" max="10500" width="13.7109375" style="537" customWidth="1"/>
    <col min="10501" max="10501" width="29.7109375" style="537" customWidth="1"/>
    <col min="10502" max="10752" width="9.140625" style="537"/>
    <col min="10753" max="10753" width="34.5703125" style="537" customWidth="1"/>
    <col min="10754" max="10754" width="17.28515625" style="537" customWidth="1"/>
    <col min="10755" max="10755" width="20.85546875" style="537" customWidth="1"/>
    <col min="10756" max="10756" width="13.7109375" style="537" customWidth="1"/>
    <col min="10757" max="10757" width="29.7109375" style="537" customWidth="1"/>
    <col min="10758" max="11008" width="9.140625" style="537"/>
    <col min="11009" max="11009" width="34.5703125" style="537" customWidth="1"/>
    <col min="11010" max="11010" width="17.28515625" style="537" customWidth="1"/>
    <col min="11011" max="11011" width="20.85546875" style="537" customWidth="1"/>
    <col min="11012" max="11012" width="13.7109375" style="537" customWidth="1"/>
    <col min="11013" max="11013" width="29.7109375" style="537" customWidth="1"/>
    <col min="11014" max="11264" width="9.140625" style="537"/>
    <col min="11265" max="11265" width="34.5703125" style="537" customWidth="1"/>
    <col min="11266" max="11266" width="17.28515625" style="537" customWidth="1"/>
    <col min="11267" max="11267" width="20.85546875" style="537" customWidth="1"/>
    <col min="11268" max="11268" width="13.7109375" style="537" customWidth="1"/>
    <col min="11269" max="11269" width="29.7109375" style="537" customWidth="1"/>
    <col min="11270" max="11520" width="9.140625" style="537"/>
    <col min="11521" max="11521" width="34.5703125" style="537" customWidth="1"/>
    <col min="11522" max="11522" width="17.28515625" style="537" customWidth="1"/>
    <col min="11523" max="11523" width="20.85546875" style="537" customWidth="1"/>
    <col min="11524" max="11524" width="13.7109375" style="537" customWidth="1"/>
    <col min="11525" max="11525" width="29.7109375" style="537" customWidth="1"/>
    <col min="11526" max="11776" width="9.140625" style="537"/>
    <col min="11777" max="11777" width="34.5703125" style="537" customWidth="1"/>
    <col min="11778" max="11778" width="17.28515625" style="537" customWidth="1"/>
    <col min="11779" max="11779" width="20.85546875" style="537" customWidth="1"/>
    <col min="11780" max="11780" width="13.7109375" style="537" customWidth="1"/>
    <col min="11781" max="11781" width="29.7109375" style="537" customWidth="1"/>
    <col min="11782" max="12032" width="9.140625" style="537"/>
    <col min="12033" max="12033" width="34.5703125" style="537" customWidth="1"/>
    <col min="12034" max="12034" width="17.28515625" style="537" customWidth="1"/>
    <col min="12035" max="12035" width="20.85546875" style="537" customWidth="1"/>
    <col min="12036" max="12036" width="13.7109375" style="537" customWidth="1"/>
    <col min="12037" max="12037" width="29.7109375" style="537" customWidth="1"/>
    <col min="12038" max="12288" width="9.140625" style="537"/>
    <col min="12289" max="12289" width="34.5703125" style="537" customWidth="1"/>
    <col min="12290" max="12290" width="17.28515625" style="537" customWidth="1"/>
    <col min="12291" max="12291" width="20.85546875" style="537" customWidth="1"/>
    <col min="12292" max="12292" width="13.7109375" style="537" customWidth="1"/>
    <col min="12293" max="12293" width="29.7109375" style="537" customWidth="1"/>
    <col min="12294" max="12544" width="9.140625" style="537"/>
    <col min="12545" max="12545" width="34.5703125" style="537" customWidth="1"/>
    <col min="12546" max="12546" width="17.28515625" style="537" customWidth="1"/>
    <col min="12547" max="12547" width="20.85546875" style="537" customWidth="1"/>
    <col min="12548" max="12548" width="13.7109375" style="537" customWidth="1"/>
    <col min="12549" max="12549" width="29.7109375" style="537" customWidth="1"/>
    <col min="12550" max="12800" width="9.140625" style="537"/>
    <col min="12801" max="12801" width="34.5703125" style="537" customWidth="1"/>
    <col min="12802" max="12802" width="17.28515625" style="537" customWidth="1"/>
    <col min="12803" max="12803" width="20.85546875" style="537" customWidth="1"/>
    <col min="12804" max="12804" width="13.7109375" style="537" customWidth="1"/>
    <col min="12805" max="12805" width="29.7109375" style="537" customWidth="1"/>
    <col min="12806" max="13056" width="9.140625" style="537"/>
    <col min="13057" max="13057" width="34.5703125" style="537" customWidth="1"/>
    <col min="13058" max="13058" width="17.28515625" style="537" customWidth="1"/>
    <col min="13059" max="13059" width="20.85546875" style="537" customWidth="1"/>
    <col min="13060" max="13060" width="13.7109375" style="537" customWidth="1"/>
    <col min="13061" max="13061" width="29.7109375" style="537" customWidth="1"/>
    <col min="13062" max="13312" width="9.140625" style="537"/>
    <col min="13313" max="13313" width="34.5703125" style="537" customWidth="1"/>
    <col min="13314" max="13314" width="17.28515625" style="537" customWidth="1"/>
    <col min="13315" max="13315" width="20.85546875" style="537" customWidth="1"/>
    <col min="13316" max="13316" width="13.7109375" style="537" customWidth="1"/>
    <col min="13317" max="13317" width="29.7109375" style="537" customWidth="1"/>
    <col min="13318" max="13568" width="9.140625" style="537"/>
    <col min="13569" max="13569" width="34.5703125" style="537" customWidth="1"/>
    <col min="13570" max="13570" width="17.28515625" style="537" customWidth="1"/>
    <col min="13571" max="13571" width="20.85546875" style="537" customWidth="1"/>
    <col min="13572" max="13572" width="13.7109375" style="537" customWidth="1"/>
    <col min="13573" max="13573" width="29.7109375" style="537" customWidth="1"/>
    <col min="13574" max="13824" width="9.140625" style="537"/>
    <col min="13825" max="13825" width="34.5703125" style="537" customWidth="1"/>
    <col min="13826" max="13826" width="17.28515625" style="537" customWidth="1"/>
    <col min="13827" max="13827" width="20.85546875" style="537" customWidth="1"/>
    <col min="13828" max="13828" width="13.7109375" style="537" customWidth="1"/>
    <col min="13829" max="13829" width="29.7109375" style="537" customWidth="1"/>
    <col min="13830" max="14080" width="9.140625" style="537"/>
    <col min="14081" max="14081" width="34.5703125" style="537" customWidth="1"/>
    <col min="14082" max="14082" width="17.28515625" style="537" customWidth="1"/>
    <col min="14083" max="14083" width="20.85546875" style="537" customWidth="1"/>
    <col min="14084" max="14084" width="13.7109375" style="537" customWidth="1"/>
    <col min="14085" max="14085" width="29.7109375" style="537" customWidth="1"/>
    <col min="14086" max="14336" width="9.140625" style="537"/>
    <col min="14337" max="14337" width="34.5703125" style="537" customWidth="1"/>
    <col min="14338" max="14338" width="17.28515625" style="537" customWidth="1"/>
    <col min="14339" max="14339" width="20.85546875" style="537" customWidth="1"/>
    <col min="14340" max="14340" width="13.7109375" style="537" customWidth="1"/>
    <col min="14341" max="14341" width="29.7109375" style="537" customWidth="1"/>
    <col min="14342" max="14592" width="9.140625" style="537"/>
    <col min="14593" max="14593" width="34.5703125" style="537" customWidth="1"/>
    <col min="14594" max="14594" width="17.28515625" style="537" customWidth="1"/>
    <col min="14595" max="14595" width="20.85546875" style="537" customWidth="1"/>
    <col min="14596" max="14596" width="13.7109375" style="537" customWidth="1"/>
    <col min="14597" max="14597" width="29.7109375" style="537" customWidth="1"/>
    <col min="14598" max="14848" width="9.140625" style="537"/>
    <col min="14849" max="14849" width="34.5703125" style="537" customWidth="1"/>
    <col min="14850" max="14850" width="17.28515625" style="537" customWidth="1"/>
    <col min="14851" max="14851" width="20.85546875" style="537" customWidth="1"/>
    <col min="14852" max="14852" width="13.7109375" style="537" customWidth="1"/>
    <col min="14853" max="14853" width="29.7109375" style="537" customWidth="1"/>
    <col min="14854" max="15104" width="9.140625" style="537"/>
    <col min="15105" max="15105" width="34.5703125" style="537" customWidth="1"/>
    <col min="15106" max="15106" width="17.28515625" style="537" customWidth="1"/>
    <col min="15107" max="15107" width="20.85546875" style="537" customWidth="1"/>
    <col min="15108" max="15108" width="13.7109375" style="537" customWidth="1"/>
    <col min="15109" max="15109" width="29.7109375" style="537" customWidth="1"/>
    <col min="15110" max="15360" width="9.140625" style="537"/>
    <col min="15361" max="15361" width="34.5703125" style="537" customWidth="1"/>
    <col min="15362" max="15362" width="17.28515625" style="537" customWidth="1"/>
    <col min="15363" max="15363" width="20.85546875" style="537" customWidth="1"/>
    <col min="15364" max="15364" width="13.7109375" style="537" customWidth="1"/>
    <col min="15365" max="15365" width="29.7109375" style="537" customWidth="1"/>
    <col min="15366" max="15616" width="9.140625" style="537"/>
    <col min="15617" max="15617" width="34.5703125" style="537" customWidth="1"/>
    <col min="15618" max="15618" width="17.28515625" style="537" customWidth="1"/>
    <col min="15619" max="15619" width="20.85546875" style="537" customWidth="1"/>
    <col min="15620" max="15620" width="13.7109375" style="537" customWidth="1"/>
    <col min="15621" max="15621" width="29.7109375" style="537" customWidth="1"/>
    <col min="15622" max="15872" width="9.140625" style="537"/>
    <col min="15873" max="15873" width="34.5703125" style="537" customWidth="1"/>
    <col min="15874" max="15874" width="17.28515625" style="537" customWidth="1"/>
    <col min="15875" max="15875" width="20.85546875" style="537" customWidth="1"/>
    <col min="15876" max="15876" width="13.7109375" style="537" customWidth="1"/>
    <col min="15877" max="15877" width="29.7109375" style="537" customWidth="1"/>
    <col min="15878" max="16128" width="9.140625" style="537"/>
    <col min="16129" max="16129" width="34.5703125" style="537" customWidth="1"/>
    <col min="16130" max="16130" width="17.28515625" style="537" customWidth="1"/>
    <col min="16131" max="16131" width="20.85546875" style="537" customWidth="1"/>
    <col min="16132" max="16132" width="13.7109375" style="537" customWidth="1"/>
    <col min="16133" max="16133" width="29.7109375" style="537" customWidth="1"/>
    <col min="16134" max="16384" width="9.140625" style="537"/>
  </cols>
  <sheetData>
    <row r="1" spans="1:7" ht="16.5" customHeight="1">
      <c r="A1" s="537" t="s">
        <v>930</v>
      </c>
      <c r="B1" s="537"/>
      <c r="C1" s="537"/>
      <c r="D1" s="537"/>
      <c r="E1" s="193" t="s">
        <v>929</v>
      </c>
      <c r="F1" s="537"/>
      <c r="G1" s="537"/>
    </row>
    <row r="2" spans="1:7" ht="44.25" customHeight="1">
      <c r="A2" s="1041" t="s">
        <v>2276</v>
      </c>
      <c r="B2" s="1041"/>
      <c r="C2" s="1041"/>
      <c r="D2" s="1041"/>
      <c r="E2" s="1041"/>
    </row>
    <row r="3" spans="1:7" ht="23.25" customHeight="1">
      <c r="A3" s="538" t="s">
        <v>144</v>
      </c>
      <c r="B3" s="196"/>
      <c r="C3" s="196"/>
      <c r="D3" s="196"/>
      <c r="E3" s="539" t="s">
        <v>166</v>
      </c>
    </row>
    <row r="4" spans="1:7" ht="84" customHeight="1">
      <c r="A4" s="152" t="s">
        <v>624</v>
      </c>
      <c r="B4" s="187" t="s">
        <v>2277</v>
      </c>
      <c r="C4" s="187" t="s">
        <v>2981</v>
      </c>
      <c r="D4" s="152" t="s">
        <v>2278</v>
      </c>
      <c r="E4" s="152" t="s">
        <v>431</v>
      </c>
    </row>
    <row r="5" spans="1:7" ht="21.75" customHeight="1">
      <c r="A5" s="152">
        <v>1</v>
      </c>
      <c r="B5" s="152">
        <v>2</v>
      </c>
      <c r="C5" s="152">
        <v>3</v>
      </c>
      <c r="D5" s="152">
        <v>4</v>
      </c>
      <c r="E5" s="152">
        <v>5</v>
      </c>
    </row>
    <row r="6" spans="1:7" ht="71.25" customHeight="1">
      <c r="A6" s="540" t="s">
        <v>292</v>
      </c>
      <c r="B6" s="541">
        <v>37794.699999999997</v>
      </c>
      <c r="C6" s="541">
        <v>38307.4</v>
      </c>
      <c r="D6" s="541">
        <f>C6/B6*100</f>
        <v>101.35653940896476</v>
      </c>
      <c r="E6" s="540" t="s">
        <v>680</v>
      </c>
    </row>
    <row r="7" spans="1:7" ht="55.5" customHeight="1">
      <c r="A7" s="542" t="s">
        <v>2279</v>
      </c>
      <c r="B7" s="543">
        <v>0</v>
      </c>
      <c r="C7" s="543">
        <v>35958.9</v>
      </c>
      <c r="D7" s="541">
        <f>B7/C7*100</f>
        <v>0</v>
      </c>
      <c r="E7" s="542" t="s">
        <v>405</v>
      </c>
      <c r="G7" s="194" t="s">
        <v>746</v>
      </c>
    </row>
    <row r="8" spans="1:7">
      <c r="A8" s="163"/>
      <c r="B8" s="163"/>
      <c r="C8" s="163"/>
      <c r="D8" s="163"/>
      <c r="E8" s="163"/>
    </row>
    <row r="9" spans="1:7">
      <c r="A9" s="544"/>
      <c r="B9" s="163"/>
      <c r="C9" s="163"/>
      <c r="D9" s="163"/>
      <c r="E9" s="163"/>
    </row>
    <row r="10" spans="1:7">
      <c r="A10" s="544"/>
    </row>
  </sheetData>
  <mergeCells count="1">
    <mergeCell ref="A2:E2"/>
  </mergeCells>
  <phoneticPr fontId="5" type="noConversion"/>
  <pageMargins left="0.57999999999999996" right="0.6" top="1" bottom="1" header="0.5" footer="0.5"/>
  <pageSetup paperSize="9" scale="85" orientation="portrait" r:id="rId1"/>
  <headerFooter alignWithMargins="0"/>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L54"/>
  <sheetViews>
    <sheetView zoomScale="75" workbookViewId="0">
      <selection activeCell="M25" sqref="M25"/>
    </sheetView>
  </sheetViews>
  <sheetFormatPr defaultRowHeight="15"/>
  <cols>
    <col min="1" max="1" width="30.85546875" style="127" customWidth="1"/>
    <col min="2" max="2" width="11.140625" style="127" customWidth="1"/>
    <col min="3" max="3" width="10.85546875" style="127" customWidth="1"/>
    <col min="4" max="4" width="12.28515625" style="127" customWidth="1"/>
    <col min="5" max="5" width="13" style="127" customWidth="1"/>
    <col min="6" max="6" width="11.42578125" style="127" customWidth="1"/>
    <col min="7" max="7" width="11" style="127" customWidth="1"/>
    <col min="8" max="8" width="11.140625" style="127" customWidth="1"/>
    <col min="9" max="9" width="13.42578125" style="127" customWidth="1"/>
    <col min="10" max="10" width="31.7109375" style="127" customWidth="1"/>
    <col min="11" max="11" width="19.5703125" style="127" customWidth="1"/>
    <col min="12" max="16384" width="9.140625" style="127"/>
  </cols>
  <sheetData>
    <row r="1" spans="1:12">
      <c r="A1" s="127" t="s">
        <v>1079</v>
      </c>
      <c r="J1" s="128" t="s">
        <v>1104</v>
      </c>
    </row>
    <row r="3" spans="1:12" ht="18.75">
      <c r="A3" s="1043" t="s">
        <v>1014</v>
      </c>
      <c r="B3" s="1043"/>
      <c r="C3" s="1043"/>
      <c r="D3" s="1043"/>
      <c r="E3" s="1043"/>
      <c r="F3" s="1043"/>
      <c r="G3" s="1043"/>
      <c r="H3" s="1043"/>
      <c r="I3" s="1043"/>
      <c r="J3" s="1043"/>
    </row>
    <row r="4" spans="1:12" ht="18.75">
      <c r="A4" s="1043" t="s">
        <v>56</v>
      </c>
      <c r="B4" s="1043"/>
      <c r="C4" s="1043"/>
      <c r="D4" s="1043"/>
      <c r="E4" s="1043"/>
      <c r="F4" s="1043"/>
      <c r="G4" s="1043"/>
      <c r="H4" s="1043"/>
      <c r="I4" s="1043"/>
      <c r="J4" s="1043"/>
    </row>
    <row r="5" spans="1:12">
      <c r="A5" s="127" t="s">
        <v>96</v>
      </c>
      <c r="J5" s="128" t="s">
        <v>387</v>
      </c>
    </row>
    <row r="6" spans="1:12">
      <c r="A6" s="1044" t="s">
        <v>624</v>
      </c>
      <c r="B6" s="1046" t="s">
        <v>456</v>
      </c>
      <c r="C6" s="1047"/>
      <c r="D6" s="1047"/>
      <c r="E6" s="1048"/>
      <c r="F6" s="1046" t="s">
        <v>457</v>
      </c>
      <c r="G6" s="1047"/>
      <c r="H6" s="1047"/>
      <c r="I6" s="1048"/>
      <c r="J6" s="1044" t="s">
        <v>65</v>
      </c>
    </row>
    <row r="7" spans="1:12">
      <c r="A7" s="1045"/>
      <c r="B7" s="1049" t="s">
        <v>458</v>
      </c>
      <c r="C7" s="1050"/>
      <c r="D7" s="1050"/>
      <c r="E7" s="1051"/>
      <c r="F7" s="1049" t="s">
        <v>534</v>
      </c>
      <c r="G7" s="1050"/>
      <c r="H7" s="1050"/>
      <c r="I7" s="1051"/>
      <c r="J7" s="1045"/>
    </row>
    <row r="8" spans="1:12" ht="83.25" customHeight="1">
      <c r="A8" s="1045"/>
      <c r="B8" s="394" t="s">
        <v>295</v>
      </c>
      <c r="C8" s="394" t="s">
        <v>2096</v>
      </c>
      <c r="D8" s="394" t="s">
        <v>2097</v>
      </c>
      <c r="E8" s="394" t="s">
        <v>2982</v>
      </c>
      <c r="F8" s="394" t="s">
        <v>295</v>
      </c>
      <c r="G8" s="394" t="s">
        <v>2096</v>
      </c>
      <c r="H8" s="394" t="s">
        <v>2097</v>
      </c>
      <c r="I8" s="394" t="s">
        <v>2982</v>
      </c>
      <c r="J8" s="1045"/>
    </row>
    <row r="9" spans="1:12" ht="15" customHeight="1">
      <c r="A9" s="129">
        <v>1</v>
      </c>
      <c r="B9" s="129">
        <v>2</v>
      </c>
      <c r="C9" s="129">
        <v>3</v>
      </c>
      <c r="D9" s="394">
        <v>4</v>
      </c>
      <c r="E9" s="394">
        <v>5</v>
      </c>
      <c r="F9" s="129">
        <v>6</v>
      </c>
      <c r="G9" s="129">
        <v>7</v>
      </c>
      <c r="H9" s="129">
        <v>8</v>
      </c>
      <c r="I9" s="129" t="s">
        <v>674</v>
      </c>
      <c r="J9" s="129">
        <v>10</v>
      </c>
    </row>
    <row r="10" spans="1:12" ht="18" customHeight="1">
      <c r="A10" s="410" t="s">
        <v>174</v>
      </c>
      <c r="B10" s="413">
        <f t="shared" ref="B10:D10" si="0">B11+B16</f>
        <v>890308.74462863011</v>
      </c>
      <c r="C10" s="404">
        <f t="shared" si="0"/>
        <v>700927.75130450004</v>
      </c>
      <c r="D10" s="404">
        <f t="shared" si="0"/>
        <v>1086670.4356</v>
      </c>
      <c r="E10" s="404">
        <f>E11+E16</f>
        <v>915704.80909999995</v>
      </c>
      <c r="F10" s="404">
        <f>F11+F16</f>
        <v>554789.27074965998</v>
      </c>
      <c r="G10" s="404">
        <f t="shared" ref="G10:H10" si="1">G11+G16</f>
        <v>575951.91999999993</v>
      </c>
      <c r="H10" s="404">
        <f t="shared" si="1"/>
        <v>906459.20745093003</v>
      </c>
      <c r="I10" s="404">
        <f>I11+I16</f>
        <v>1173531.7006999999</v>
      </c>
      <c r="J10" s="131" t="s">
        <v>70</v>
      </c>
    </row>
    <row r="11" spans="1:12" ht="17.45" customHeight="1">
      <c r="A11" s="136" t="s">
        <v>768</v>
      </c>
      <c r="B11" s="414">
        <f t="shared" ref="B11:D11" si="2">B12+B14+B15</f>
        <v>811848.31543021009</v>
      </c>
      <c r="C11" s="405">
        <f t="shared" si="2"/>
        <v>637881.36584730004</v>
      </c>
      <c r="D11" s="405">
        <f t="shared" si="2"/>
        <v>618614.3578</v>
      </c>
      <c r="E11" s="405">
        <f>E14+E15+E12</f>
        <v>-77812.754400000034</v>
      </c>
      <c r="F11" s="405">
        <f>F12+F14+F15</f>
        <v>343947.74412067997</v>
      </c>
      <c r="G11" s="405">
        <f t="shared" ref="G11:H11" si="3">G12+G14+G15</f>
        <v>483332.25699999998</v>
      </c>
      <c r="H11" s="405">
        <f t="shared" si="3"/>
        <v>827998.77825251</v>
      </c>
      <c r="I11" s="405">
        <f>I14+I15</f>
        <v>180014.1372</v>
      </c>
      <c r="J11" s="133" t="s">
        <v>769</v>
      </c>
    </row>
    <row r="12" spans="1:12" ht="34.5" customHeight="1">
      <c r="A12" s="411" t="s">
        <v>211</v>
      </c>
      <c r="B12" s="415">
        <v>-14318.2445057</v>
      </c>
      <c r="C12" s="406">
        <v>-76025.34329650001</v>
      </c>
      <c r="D12" s="406">
        <v>81772.247300000003</v>
      </c>
      <c r="E12" s="406">
        <v>-244826.89160000003</v>
      </c>
      <c r="F12" s="406">
        <v>-37332.036857100007</v>
      </c>
      <c r="G12" s="406">
        <v>71102.447</v>
      </c>
      <c r="H12" s="406">
        <v>1832.2183166000032</v>
      </c>
      <c r="I12" s="406">
        <v>-261735.04250000001</v>
      </c>
      <c r="J12" s="135" t="s">
        <v>864</v>
      </c>
    </row>
    <row r="13" spans="1:12" ht="18" customHeight="1">
      <c r="A13" s="411" t="s">
        <v>865</v>
      </c>
      <c r="B13" s="407">
        <v>0</v>
      </c>
      <c r="C13" s="407">
        <v>0</v>
      </c>
      <c r="D13" s="407">
        <v>0</v>
      </c>
      <c r="E13" s="407">
        <v>0</v>
      </c>
      <c r="F13" s="407">
        <v>0</v>
      </c>
      <c r="G13" s="407">
        <v>0</v>
      </c>
      <c r="H13" s="407">
        <v>0</v>
      </c>
      <c r="I13" s="407">
        <v>0</v>
      </c>
      <c r="J13" s="135" t="s">
        <v>564</v>
      </c>
    </row>
    <row r="14" spans="1:12" ht="25.5" customHeight="1">
      <c r="A14" s="411" t="s">
        <v>235</v>
      </c>
      <c r="B14" s="415">
        <v>826166.55993591005</v>
      </c>
      <c r="C14" s="406">
        <v>713906.70914380008</v>
      </c>
      <c r="D14" s="406">
        <v>536842.11049999995</v>
      </c>
      <c r="E14" s="406">
        <v>167014.1372</v>
      </c>
      <c r="F14" s="406">
        <v>381279.78097778</v>
      </c>
      <c r="G14" s="406">
        <v>412229.81</v>
      </c>
      <c r="H14" s="406">
        <v>826166.55993591005</v>
      </c>
      <c r="I14" s="406">
        <v>180014.1372</v>
      </c>
      <c r="J14" s="135" t="s">
        <v>234</v>
      </c>
    </row>
    <row r="15" spans="1:12" ht="30" customHeight="1">
      <c r="A15" s="411" t="s">
        <v>210</v>
      </c>
      <c r="B15" s="407">
        <v>0</v>
      </c>
      <c r="C15" s="407">
        <v>0</v>
      </c>
      <c r="D15" s="407">
        <v>0</v>
      </c>
      <c r="E15" s="407">
        <v>0</v>
      </c>
      <c r="F15" s="407">
        <v>0</v>
      </c>
      <c r="G15" s="407">
        <v>0</v>
      </c>
      <c r="H15" s="407">
        <v>0</v>
      </c>
      <c r="I15" s="407">
        <v>0</v>
      </c>
      <c r="J15" s="135" t="s">
        <v>77</v>
      </c>
      <c r="K15" s="1042"/>
      <c r="L15" s="1042"/>
    </row>
    <row r="16" spans="1:12" s="137" customFormat="1" ht="18" customHeight="1">
      <c r="A16" s="136" t="s">
        <v>354</v>
      </c>
      <c r="B16" s="414">
        <f t="shared" ref="B16:C16" si="4">B18+B20</f>
        <v>78460.429198419995</v>
      </c>
      <c r="C16" s="405">
        <f t="shared" si="4"/>
        <v>63046.385457199998</v>
      </c>
      <c r="D16" s="405">
        <f>D18+D20+D21</f>
        <v>468056.07779999997</v>
      </c>
      <c r="E16" s="405">
        <f>E18+E20+E21</f>
        <v>993517.56350000005</v>
      </c>
      <c r="F16" s="405">
        <f>F18+F20</f>
        <v>210841.52662898001</v>
      </c>
      <c r="G16" s="405">
        <f>G18+G20</f>
        <v>92619.663</v>
      </c>
      <c r="H16" s="405">
        <f t="shared" ref="H16" si="5">H18+H20</f>
        <v>78460.429198419995</v>
      </c>
      <c r="I16" s="405">
        <f>I18+I20+I21</f>
        <v>993517.56350000005</v>
      </c>
      <c r="J16" s="133" t="s">
        <v>490</v>
      </c>
    </row>
    <row r="17" spans="1:10" ht="30.75" customHeight="1">
      <c r="A17" s="411" t="s">
        <v>494</v>
      </c>
      <c r="B17" s="407">
        <v>0</v>
      </c>
      <c r="C17" s="407">
        <v>0</v>
      </c>
      <c r="D17" s="407">
        <v>0</v>
      </c>
      <c r="E17" s="407">
        <v>0</v>
      </c>
      <c r="F17" s="407">
        <v>0</v>
      </c>
      <c r="G17" s="407">
        <v>0</v>
      </c>
      <c r="H17" s="407">
        <v>0</v>
      </c>
      <c r="I17" s="407">
        <v>0</v>
      </c>
      <c r="J17" s="135" t="s">
        <v>864</v>
      </c>
    </row>
    <row r="18" spans="1:10" ht="33.75" customHeight="1">
      <c r="A18" s="411" t="s">
        <v>495</v>
      </c>
      <c r="B18" s="415">
        <v>81292.319996890001</v>
      </c>
      <c r="C18" s="406">
        <v>64458.871922760001</v>
      </c>
      <c r="D18" s="406">
        <v>31849.585800000001</v>
      </c>
      <c r="E18" s="406">
        <v>20995.206100000003</v>
      </c>
      <c r="F18" s="406">
        <v>211957.33692161</v>
      </c>
      <c r="G18" s="406">
        <v>96362.062999999995</v>
      </c>
      <c r="H18" s="406">
        <v>81292.319996890001</v>
      </c>
      <c r="I18" s="406">
        <v>20995.206100000003</v>
      </c>
      <c r="J18" s="135" t="s">
        <v>1</v>
      </c>
    </row>
    <row r="19" spans="1:10" ht="49.7" customHeight="1">
      <c r="A19" s="411" t="s">
        <v>582</v>
      </c>
      <c r="B19" s="407">
        <v>0</v>
      </c>
      <c r="C19" s="407">
        <v>0</v>
      </c>
      <c r="D19" s="407">
        <v>0</v>
      </c>
      <c r="E19" s="407">
        <v>0</v>
      </c>
      <c r="F19" s="407">
        <v>0</v>
      </c>
      <c r="G19" s="407">
        <v>0</v>
      </c>
      <c r="H19" s="407">
        <v>0</v>
      </c>
      <c r="I19" s="407">
        <v>0</v>
      </c>
      <c r="J19" s="135" t="s">
        <v>584</v>
      </c>
    </row>
    <row r="20" spans="1:10">
      <c r="A20" s="411" t="s">
        <v>231</v>
      </c>
      <c r="B20" s="415">
        <v>-2831.8907984699986</v>
      </c>
      <c r="C20" s="406">
        <v>-1412.4864655599995</v>
      </c>
      <c r="D20" s="406">
        <v>-7211.8889999999992</v>
      </c>
      <c r="E20" s="406">
        <v>-8410.8960000000006</v>
      </c>
      <c r="F20" s="406">
        <v>-1115.8102926299998</v>
      </c>
      <c r="G20" s="406">
        <v>-3742.4</v>
      </c>
      <c r="H20" s="406">
        <v>-2831.8907984699986</v>
      </c>
      <c r="I20" s="406">
        <v>-8410.8960000000006</v>
      </c>
      <c r="J20" s="135" t="s">
        <v>691</v>
      </c>
    </row>
    <row r="21" spans="1:10" ht="26.45" customHeight="1">
      <c r="A21" s="412" t="s">
        <v>381</v>
      </c>
      <c r="B21" s="408">
        <v>0</v>
      </c>
      <c r="C21" s="408">
        <v>0</v>
      </c>
      <c r="D21" s="409">
        <v>443418.38099999999</v>
      </c>
      <c r="E21" s="409">
        <v>980933.25340000005</v>
      </c>
      <c r="F21" s="408">
        <v>0</v>
      </c>
      <c r="G21" s="408">
        <v>0</v>
      </c>
      <c r="H21" s="408">
        <v>0</v>
      </c>
      <c r="I21" s="409">
        <v>980933.25340000005</v>
      </c>
      <c r="J21" s="139" t="s">
        <v>383</v>
      </c>
    </row>
    <row r="22" spans="1:10" ht="14.25" customHeight="1">
      <c r="A22" s="143"/>
      <c r="B22" s="627"/>
      <c r="C22" s="628"/>
      <c r="D22" s="627"/>
      <c r="E22" s="627"/>
      <c r="F22" s="627"/>
      <c r="G22" s="628"/>
      <c r="H22" s="627"/>
      <c r="I22" s="627"/>
      <c r="J22" s="143"/>
    </row>
    <row r="23" spans="1:10">
      <c r="A23" s="127" t="s">
        <v>689</v>
      </c>
    </row>
    <row r="24" spans="1:10" ht="18">
      <c r="A24" s="140" t="s">
        <v>970</v>
      </c>
    </row>
    <row r="25" spans="1:10" ht="18">
      <c r="A25" s="182"/>
      <c r="B25" s="629"/>
      <c r="C25" s="629"/>
      <c r="D25" s="629"/>
    </row>
    <row r="26" spans="1:10" ht="18">
      <c r="A26" s="159"/>
      <c r="B26" s="629"/>
      <c r="C26" s="629"/>
      <c r="D26" s="629"/>
    </row>
    <row r="27" spans="1:10">
      <c r="A27" s="127" t="s">
        <v>1080</v>
      </c>
      <c r="J27" s="128" t="s">
        <v>1081</v>
      </c>
    </row>
    <row r="29" spans="1:10" ht="15.75">
      <c r="A29" s="1043" t="s">
        <v>130</v>
      </c>
      <c r="B29" s="1043"/>
      <c r="C29" s="1043"/>
      <c r="D29" s="1043"/>
      <c r="E29" s="1043"/>
      <c r="F29" s="1043"/>
      <c r="G29" s="1043"/>
      <c r="H29" s="1043"/>
      <c r="I29" s="1043"/>
      <c r="J29" s="1043"/>
    </row>
    <row r="30" spans="1:10" ht="18.75">
      <c r="A30" s="1043" t="s">
        <v>353</v>
      </c>
      <c r="B30" s="1043"/>
      <c r="C30" s="1043"/>
      <c r="D30" s="1043"/>
      <c r="E30" s="1043"/>
      <c r="F30" s="1043"/>
      <c r="G30" s="1043"/>
      <c r="H30" s="1043"/>
      <c r="I30" s="1043"/>
      <c r="J30" s="1043"/>
    </row>
    <row r="31" spans="1:10">
      <c r="A31" s="127" t="s">
        <v>96</v>
      </c>
      <c r="J31" s="128" t="s">
        <v>387</v>
      </c>
    </row>
    <row r="32" spans="1:10">
      <c r="A32" s="1044" t="s">
        <v>624</v>
      </c>
      <c r="B32" s="1046" t="s">
        <v>456</v>
      </c>
      <c r="C32" s="1047"/>
      <c r="D32" s="1047"/>
      <c r="E32" s="1048"/>
      <c r="F32" s="1046" t="s">
        <v>457</v>
      </c>
      <c r="G32" s="1047"/>
      <c r="H32" s="1047"/>
      <c r="I32" s="1048"/>
      <c r="J32" s="1044" t="s">
        <v>65</v>
      </c>
    </row>
    <row r="33" spans="1:10">
      <c r="A33" s="1045"/>
      <c r="B33" s="1049" t="s">
        <v>458</v>
      </c>
      <c r="C33" s="1050"/>
      <c r="D33" s="1050"/>
      <c r="E33" s="1051"/>
      <c r="F33" s="1049" t="s">
        <v>534</v>
      </c>
      <c r="G33" s="1050"/>
      <c r="H33" s="1050"/>
      <c r="I33" s="1051"/>
      <c r="J33" s="1045"/>
    </row>
    <row r="34" spans="1:10" ht="81.75" customHeight="1">
      <c r="A34" s="1045"/>
      <c r="B34" s="394" t="s">
        <v>295</v>
      </c>
      <c r="C34" s="394" t="s">
        <v>2096</v>
      </c>
      <c r="D34" s="394" t="s">
        <v>2097</v>
      </c>
      <c r="E34" s="394" t="s">
        <v>2982</v>
      </c>
      <c r="F34" s="394" t="s">
        <v>295</v>
      </c>
      <c r="G34" s="394" t="s">
        <v>2096</v>
      </c>
      <c r="H34" s="394" t="s">
        <v>2097</v>
      </c>
      <c r="I34" s="394" t="s">
        <v>2982</v>
      </c>
      <c r="J34" s="1045"/>
    </row>
    <row r="35" spans="1:10">
      <c r="A35" s="129">
        <v>1</v>
      </c>
      <c r="B35" s="129">
        <v>2</v>
      </c>
      <c r="C35" s="129">
        <v>3</v>
      </c>
      <c r="D35" s="129">
        <v>4</v>
      </c>
      <c r="E35" s="394">
        <v>5</v>
      </c>
      <c r="F35" s="129">
        <v>6</v>
      </c>
      <c r="G35" s="129">
        <v>7</v>
      </c>
      <c r="H35" s="129">
        <v>8</v>
      </c>
      <c r="I35" s="129">
        <v>9</v>
      </c>
      <c r="J35" s="129">
        <v>10</v>
      </c>
    </row>
    <row r="36" spans="1:10" ht="27" customHeight="1">
      <c r="A36" s="130" t="s">
        <v>174</v>
      </c>
      <c r="B36" s="630">
        <f>B37+B46</f>
        <v>527264.17877341004</v>
      </c>
      <c r="C36" s="630">
        <f t="shared" ref="C36:D36" si="6">C37+C46</f>
        <v>568598.03799999994</v>
      </c>
      <c r="D36" s="630">
        <f t="shared" si="6"/>
        <v>890308.74467863003</v>
      </c>
      <c r="E36" s="630">
        <f>E37+E46</f>
        <v>915704.8091500001</v>
      </c>
      <c r="F36" s="630">
        <f>F37+F46</f>
        <v>554789.27074965998</v>
      </c>
      <c r="G36" s="630">
        <f>G37+G46</f>
        <v>575951.92275999999</v>
      </c>
      <c r="H36" s="630">
        <f t="shared" ref="H36" si="7">H37+H46</f>
        <v>906459.20745093003</v>
      </c>
      <c r="I36" s="630">
        <f>I37+I46</f>
        <v>911796.65825000009</v>
      </c>
      <c r="J36" s="131" t="s">
        <v>70</v>
      </c>
    </row>
    <row r="37" spans="1:10" s="137" customFormat="1" ht="15.75">
      <c r="A37" s="132" t="s">
        <v>768</v>
      </c>
      <c r="B37" s="414">
        <f>B39+B44+B45</f>
        <v>316422.65214443003</v>
      </c>
      <c r="C37" s="414">
        <f t="shared" ref="C37:D37" si="8">C39+C44+C45</f>
        <v>475978.37299999996</v>
      </c>
      <c r="D37" s="414">
        <f t="shared" si="8"/>
        <v>811848.31543021009</v>
      </c>
      <c r="E37" s="414">
        <f>E39+E44+E45</f>
        <v>-77812.754400000005</v>
      </c>
      <c r="F37" s="414">
        <f>F39+F44+F45</f>
        <v>343947.74412067997</v>
      </c>
      <c r="G37" s="414">
        <f>G39+G44+G45</f>
        <v>483332.25775999995</v>
      </c>
      <c r="H37" s="414">
        <f t="shared" ref="H37" si="9">H39+H44+H45</f>
        <v>827998.77825251</v>
      </c>
      <c r="I37" s="414">
        <v>-81720.905300000013</v>
      </c>
      <c r="J37" s="132" t="s">
        <v>769</v>
      </c>
    </row>
    <row r="38" spans="1:10" ht="23.25" customHeight="1">
      <c r="A38" s="134" t="s">
        <v>772</v>
      </c>
      <c r="B38" s="407">
        <v>0</v>
      </c>
      <c r="C38" s="407">
        <v>0</v>
      </c>
      <c r="D38" s="407">
        <v>0</v>
      </c>
      <c r="E38" s="407">
        <v>0</v>
      </c>
      <c r="F38" s="407">
        <v>0</v>
      </c>
      <c r="G38" s="407">
        <v>0</v>
      </c>
      <c r="H38" s="407">
        <v>0</v>
      </c>
      <c r="I38" s="407">
        <v>0</v>
      </c>
      <c r="J38" s="134" t="s">
        <v>845</v>
      </c>
    </row>
    <row r="39" spans="1:10" ht="32.25" customHeight="1">
      <c r="A39" s="141" t="s">
        <v>422</v>
      </c>
      <c r="B39" s="415">
        <f t="shared" ref="B39:H39" si="10">B41+B42+B43</f>
        <v>246829.78094443001</v>
      </c>
      <c r="C39" s="415">
        <f t="shared" si="10"/>
        <v>256207.54199999999</v>
      </c>
      <c r="D39" s="415">
        <f t="shared" si="10"/>
        <v>434546.30793591007</v>
      </c>
      <c r="E39" s="415">
        <f>E41+E42+E43</f>
        <v>167014.13720000003</v>
      </c>
      <c r="F39" s="415">
        <f t="shared" si="10"/>
        <v>246829.78097778</v>
      </c>
      <c r="G39" s="415">
        <f t="shared" si="10"/>
        <v>256229.82415999999</v>
      </c>
      <c r="H39" s="415">
        <f t="shared" si="10"/>
        <v>434546.30793591007</v>
      </c>
      <c r="I39" s="415">
        <f>I41+I42+I43</f>
        <v>180014.13720000003</v>
      </c>
      <c r="J39" s="141" t="s">
        <v>601</v>
      </c>
    </row>
    <row r="40" spans="1:10" ht="15" customHeight="1">
      <c r="A40" s="134" t="s">
        <v>115</v>
      </c>
      <c r="B40" s="415"/>
      <c r="C40" s="415"/>
      <c r="D40" s="415"/>
      <c r="E40" s="415"/>
      <c r="F40" s="415"/>
      <c r="G40" s="415"/>
      <c r="H40" s="415"/>
      <c r="I40" s="415"/>
      <c r="J40" s="134" t="s">
        <v>828</v>
      </c>
    </row>
    <row r="41" spans="1:10" ht="19.5" customHeight="1">
      <c r="A41" s="142" t="s">
        <v>704</v>
      </c>
      <c r="B41" s="415">
        <v>210149.32930000001</v>
      </c>
      <c r="C41" s="415">
        <v>288444.03999999998</v>
      </c>
      <c r="D41" s="415">
        <v>359967.15530830005</v>
      </c>
      <c r="E41" s="415">
        <v>321425.12820000004</v>
      </c>
      <c r="F41" s="415">
        <v>210149.3293333</v>
      </c>
      <c r="G41" s="415">
        <v>288444.03999999998</v>
      </c>
      <c r="H41" s="415">
        <v>359967.15530830005</v>
      </c>
      <c r="I41" s="415">
        <v>321425.12820000004</v>
      </c>
      <c r="J41" s="142" t="s">
        <v>654</v>
      </c>
    </row>
    <row r="42" spans="1:10" ht="29.25" customHeight="1">
      <c r="A42" s="142" t="s">
        <v>346</v>
      </c>
      <c r="B42" s="415">
        <v>31063.27900000001</v>
      </c>
      <c r="C42" s="415">
        <v>24351.124</v>
      </c>
      <c r="D42" s="415">
        <v>89185.75269329999</v>
      </c>
      <c r="E42" s="415">
        <v>-140026.66500000001</v>
      </c>
      <c r="F42" s="415">
        <v>31063.27900000001</v>
      </c>
      <c r="G42" s="415">
        <v>24351.124159999999</v>
      </c>
      <c r="H42" s="415">
        <v>89185.75269329999</v>
      </c>
      <c r="I42" s="415">
        <v>-140026.66500000001</v>
      </c>
      <c r="J42" s="142" t="s">
        <v>389</v>
      </c>
    </row>
    <row r="43" spans="1:10" ht="42.75" customHeight="1">
      <c r="A43" s="142" t="s">
        <v>185</v>
      </c>
      <c r="B43" s="415">
        <v>5617.1726444299857</v>
      </c>
      <c r="C43" s="415">
        <v>-56587.622000000003</v>
      </c>
      <c r="D43" s="415">
        <v>-14606.60006569</v>
      </c>
      <c r="E43" s="415">
        <v>-14384.326000000001</v>
      </c>
      <c r="F43" s="415">
        <v>5617.172644479986</v>
      </c>
      <c r="G43" s="415">
        <v>-56565.34</v>
      </c>
      <c r="H43" s="415">
        <v>-14606.60006569</v>
      </c>
      <c r="I43" s="415">
        <v>-1384.326</v>
      </c>
      <c r="J43" s="142" t="s">
        <v>423</v>
      </c>
    </row>
    <row r="44" spans="1:10" ht="31.7" customHeight="1">
      <c r="A44" s="142" t="s">
        <v>771</v>
      </c>
      <c r="B44" s="415">
        <v>134450</v>
      </c>
      <c r="C44" s="415">
        <v>155999.98699999999</v>
      </c>
      <c r="D44" s="415">
        <v>391620.25199999998</v>
      </c>
      <c r="E44" s="415">
        <v>0</v>
      </c>
      <c r="F44" s="415">
        <v>134450</v>
      </c>
      <c r="G44" s="415">
        <v>155999.98699999999</v>
      </c>
      <c r="H44" s="415">
        <v>391620.25199999998</v>
      </c>
      <c r="I44" s="415">
        <v>0</v>
      </c>
      <c r="J44" s="142" t="s">
        <v>208</v>
      </c>
    </row>
    <row r="45" spans="1:10" ht="17.45" customHeight="1">
      <c r="A45" s="134" t="s">
        <v>225</v>
      </c>
      <c r="B45" s="415">
        <v>-64857.128800000006</v>
      </c>
      <c r="C45" s="415">
        <v>63770.843999999997</v>
      </c>
      <c r="D45" s="415">
        <v>-14318.2445057</v>
      </c>
      <c r="E45" s="415">
        <v>-244826.89160000003</v>
      </c>
      <c r="F45" s="415">
        <v>-37332.036857100007</v>
      </c>
      <c r="G45" s="415">
        <v>71102.446599999996</v>
      </c>
      <c r="H45" s="415">
        <v>1832.2183166000032</v>
      </c>
      <c r="I45" s="415">
        <v>-138560.4755</v>
      </c>
      <c r="J45" s="134" t="s">
        <v>797</v>
      </c>
    </row>
    <row r="46" spans="1:10" s="137" customFormat="1" ht="17.45" customHeight="1">
      <c r="A46" s="132" t="s">
        <v>354</v>
      </c>
      <c r="B46" s="414">
        <f>SUM(B47:B51)</f>
        <v>210841.52662898001</v>
      </c>
      <c r="C46" s="414">
        <f>SUM(C47:C51)</f>
        <v>92619.664999999994</v>
      </c>
      <c r="D46" s="414">
        <f t="shared" ref="D46" si="11">SUM(D47:D51)</f>
        <v>78460.429248419998</v>
      </c>
      <c r="E46" s="414">
        <f>SUM(E47:E51)</f>
        <v>993517.56355000008</v>
      </c>
      <c r="F46" s="414">
        <f>SUM(F47:F51)</f>
        <v>210841.52662898001</v>
      </c>
      <c r="G46" s="414">
        <f>SUM(G47:G51)</f>
        <v>92619.664999999994</v>
      </c>
      <c r="H46" s="414">
        <f t="shared" ref="H46" si="12">SUM(H47:H51)</f>
        <v>78460.429198419995</v>
      </c>
      <c r="I46" s="414">
        <f>SUM(I47:I51)</f>
        <v>993517.56355000008</v>
      </c>
      <c r="J46" s="132" t="s">
        <v>490</v>
      </c>
    </row>
    <row r="47" spans="1:10" ht="22.7" customHeight="1">
      <c r="A47" s="134" t="s">
        <v>772</v>
      </c>
      <c r="B47" s="407">
        <v>0</v>
      </c>
      <c r="C47" s="407">
        <v>0</v>
      </c>
      <c r="D47" s="407">
        <v>0</v>
      </c>
      <c r="E47" s="407">
        <v>0</v>
      </c>
      <c r="F47" s="407">
        <v>0</v>
      </c>
      <c r="G47" s="407">
        <v>0</v>
      </c>
      <c r="H47" s="407">
        <v>0</v>
      </c>
      <c r="I47" s="407">
        <v>0</v>
      </c>
      <c r="J47" s="134" t="s">
        <v>845</v>
      </c>
    </row>
    <row r="48" spans="1:10" ht="31.7" customHeight="1">
      <c r="A48" s="134" t="s">
        <v>422</v>
      </c>
      <c r="B48" s="407">
        <v>0</v>
      </c>
      <c r="C48" s="407">
        <v>0</v>
      </c>
      <c r="D48" s="407">
        <v>0</v>
      </c>
      <c r="E48" s="407">
        <v>0</v>
      </c>
      <c r="F48" s="407">
        <v>0</v>
      </c>
      <c r="G48" s="407">
        <v>0</v>
      </c>
      <c r="H48" s="407">
        <v>0</v>
      </c>
      <c r="I48" s="407">
        <v>0</v>
      </c>
      <c r="J48" s="134" t="s">
        <v>601</v>
      </c>
    </row>
    <row r="49" spans="1:10" ht="20.25" customHeight="1">
      <c r="A49" s="134" t="s">
        <v>226</v>
      </c>
      <c r="B49" s="415">
        <v>210841.52662898001</v>
      </c>
      <c r="C49" s="415">
        <v>92619.664999999994</v>
      </c>
      <c r="D49" s="415">
        <v>78460.429248419998</v>
      </c>
      <c r="E49" s="415">
        <v>12584.310150000005</v>
      </c>
      <c r="F49" s="415">
        <v>210841.52662898001</v>
      </c>
      <c r="G49" s="415">
        <v>92619.664999999994</v>
      </c>
      <c r="H49" s="415">
        <v>78460.429198419995</v>
      </c>
      <c r="I49" s="415">
        <v>12584.310150000005</v>
      </c>
      <c r="J49" s="134" t="s">
        <v>227</v>
      </c>
    </row>
    <row r="50" spans="1:10" ht="42.75" customHeight="1">
      <c r="A50" s="134" t="s">
        <v>470</v>
      </c>
      <c r="B50" s="407">
        <v>0</v>
      </c>
      <c r="C50" s="407">
        <v>0</v>
      </c>
      <c r="D50" s="407">
        <v>0</v>
      </c>
      <c r="E50" s="407">
        <v>0</v>
      </c>
      <c r="F50" s="407">
        <v>0</v>
      </c>
      <c r="G50" s="407">
        <v>0</v>
      </c>
      <c r="H50" s="407">
        <v>0</v>
      </c>
      <c r="I50" s="407">
        <v>0</v>
      </c>
      <c r="J50" s="134" t="s">
        <v>279</v>
      </c>
    </row>
    <row r="51" spans="1:10" ht="19.5" customHeight="1">
      <c r="A51" s="138" t="s">
        <v>557</v>
      </c>
      <c r="B51" s="408">
        <v>0</v>
      </c>
      <c r="C51" s="408">
        <v>0</v>
      </c>
      <c r="D51" s="408">
        <v>0</v>
      </c>
      <c r="E51" s="408">
        <v>980933.25340000005</v>
      </c>
      <c r="F51" s="408">
        <v>0</v>
      </c>
      <c r="G51" s="408">
        <v>0</v>
      </c>
      <c r="H51" s="408">
        <v>0</v>
      </c>
      <c r="I51" s="408">
        <v>980933.25340000005</v>
      </c>
      <c r="J51" s="139" t="s">
        <v>797</v>
      </c>
    </row>
    <row r="52" spans="1:10" ht="19.5" customHeight="1">
      <c r="A52" s="127" t="s">
        <v>689</v>
      </c>
      <c r="J52" s="143"/>
    </row>
    <row r="53" spans="1:10" ht="19.5" customHeight="1">
      <c r="A53" s="140" t="s">
        <v>970</v>
      </c>
      <c r="J53" s="143"/>
    </row>
    <row r="54" spans="1:10" ht="18">
      <c r="A54" s="182"/>
    </row>
  </sheetData>
  <mergeCells count="17">
    <mergeCell ref="A3:J3"/>
    <mergeCell ref="A4:J4"/>
    <mergeCell ref="A6:A8"/>
    <mergeCell ref="B6:E6"/>
    <mergeCell ref="F6:I6"/>
    <mergeCell ref="J6:J8"/>
    <mergeCell ref="B7:E7"/>
    <mergeCell ref="F7:I7"/>
    <mergeCell ref="K15:L15"/>
    <mergeCell ref="A29:J29"/>
    <mergeCell ref="A30:J30"/>
    <mergeCell ref="A32:A34"/>
    <mergeCell ref="B32:E32"/>
    <mergeCell ref="F32:I32"/>
    <mergeCell ref="J32:J34"/>
    <mergeCell ref="B33:E33"/>
    <mergeCell ref="F33:I33"/>
  </mergeCells>
  <pageMargins left="0.34" right="0.18" top="0.18" bottom="0.17" header="0.21" footer="0.17"/>
  <pageSetup paperSize="9" scale="64" fitToWidth="0" fitToHeight="0" orientation="portrait" r:id="rId1"/>
  <headerFooter alignWithMargins="0"/>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I66"/>
  <sheetViews>
    <sheetView workbookViewId="0">
      <selection activeCell="I23" sqref="I23"/>
    </sheetView>
  </sheetViews>
  <sheetFormatPr defaultRowHeight="12.75"/>
  <cols>
    <col min="1" max="1" width="5.7109375" style="260" customWidth="1"/>
    <col min="2" max="2" width="46.42578125" style="260" customWidth="1"/>
    <col min="3" max="3" width="12.28515625" style="260" customWidth="1"/>
    <col min="4" max="4" width="14.85546875" style="260" customWidth="1"/>
    <col min="5" max="5" width="15.7109375" style="260" customWidth="1"/>
    <col min="6" max="6" width="14.42578125" style="260" customWidth="1"/>
    <col min="7" max="7" width="15.7109375" style="260" customWidth="1"/>
    <col min="8" max="8" width="14.42578125" style="260" customWidth="1"/>
    <col min="9" max="9" width="50.42578125" style="260" customWidth="1"/>
    <col min="10" max="16384" width="9.140625" style="260"/>
  </cols>
  <sheetData>
    <row r="1" spans="1:9" s="278" customFormat="1" ht="15">
      <c r="A1" s="77" t="s">
        <v>1078</v>
      </c>
      <c r="B1" s="77"/>
      <c r="C1" s="117"/>
      <c r="D1" s="117"/>
      <c r="E1" s="117"/>
      <c r="F1" s="117"/>
      <c r="G1" s="117"/>
      <c r="H1" s="117"/>
      <c r="I1" s="118" t="s">
        <v>676</v>
      </c>
    </row>
    <row r="2" spans="1:9">
      <c r="A2" s="266"/>
      <c r="B2" s="266"/>
      <c r="C2" s="631"/>
      <c r="D2" s="266"/>
      <c r="E2" s="266"/>
      <c r="F2" s="266"/>
      <c r="G2" s="266"/>
      <c r="H2" s="266"/>
      <c r="I2" s="754"/>
    </row>
    <row r="3" spans="1:9">
      <c r="A3" s="1057" t="s">
        <v>899</v>
      </c>
      <c r="B3" s="1057"/>
      <c r="C3" s="1057"/>
      <c r="D3" s="266"/>
      <c r="E3" s="266"/>
      <c r="F3" s="266"/>
      <c r="G3" s="266"/>
      <c r="H3" s="266"/>
      <c r="I3" s="63" t="s">
        <v>627</v>
      </c>
    </row>
    <row r="4" spans="1:9" s="79" customFormat="1">
      <c r="A4" s="755" t="s">
        <v>133</v>
      </c>
      <c r="B4" s="266"/>
      <c r="C4" s="188"/>
      <c r="D4" s="188"/>
      <c r="E4" s="188"/>
      <c r="F4" s="188"/>
      <c r="G4" s="188"/>
      <c r="H4" s="188"/>
      <c r="I4" s="63" t="s">
        <v>605</v>
      </c>
    </row>
    <row r="5" spans="1:9" s="79" customFormat="1">
      <c r="A5" s="78"/>
      <c r="B5" s="260"/>
      <c r="I5" s="63" t="s">
        <v>725</v>
      </c>
    </row>
    <row r="6" spans="1:9" ht="14.25" customHeight="1">
      <c r="A6" s="260" t="s">
        <v>96</v>
      </c>
    </row>
    <row r="7" spans="1:9" s="633" customFormat="1" ht="12.75" customHeight="1">
      <c r="A7" s="632"/>
      <c r="B7" s="1058" t="s">
        <v>320</v>
      </c>
      <c r="C7" s="1061" t="s">
        <v>2280</v>
      </c>
      <c r="D7" s="1062"/>
      <c r="E7" s="1061" t="s">
        <v>2722</v>
      </c>
      <c r="F7" s="1062"/>
      <c r="G7" s="1061" t="s">
        <v>2722</v>
      </c>
      <c r="H7" s="1062"/>
      <c r="I7" s="1058" t="s">
        <v>709</v>
      </c>
    </row>
    <row r="8" spans="1:9" s="633" customFormat="1" ht="12.75" customHeight="1">
      <c r="A8" s="634"/>
      <c r="B8" s="1059"/>
      <c r="C8" s="1066" t="s">
        <v>2281</v>
      </c>
      <c r="D8" s="1067"/>
      <c r="E8" s="1066" t="s">
        <v>2723</v>
      </c>
      <c r="F8" s="1067"/>
      <c r="G8" s="1066" t="s">
        <v>2724</v>
      </c>
      <c r="H8" s="1067"/>
      <c r="I8" s="1059"/>
    </row>
    <row r="9" spans="1:9" s="633" customFormat="1" ht="36" customHeight="1">
      <c r="A9" s="635"/>
      <c r="B9" s="1060"/>
      <c r="C9" s="758" t="s">
        <v>201</v>
      </c>
      <c r="D9" s="758" t="s">
        <v>324</v>
      </c>
      <c r="E9" s="758" t="s">
        <v>201</v>
      </c>
      <c r="F9" s="758" t="s">
        <v>324</v>
      </c>
      <c r="G9" s="758" t="s">
        <v>201</v>
      </c>
      <c r="H9" s="758" t="s">
        <v>324</v>
      </c>
      <c r="I9" s="1060"/>
    </row>
    <row r="10" spans="1:9" s="107" customFormat="1" ht="12" customHeight="1">
      <c r="A10" s="119">
        <v>1</v>
      </c>
      <c r="B10" s="279">
        <v>2</v>
      </c>
      <c r="C10" s="279">
        <v>7</v>
      </c>
      <c r="D10" s="279">
        <v>8</v>
      </c>
      <c r="E10" s="279">
        <v>7</v>
      </c>
      <c r="F10" s="279">
        <v>8</v>
      </c>
      <c r="G10" s="279">
        <v>7</v>
      </c>
      <c r="H10" s="279">
        <v>8</v>
      </c>
      <c r="I10" s="279">
        <v>9</v>
      </c>
    </row>
    <row r="11" spans="1:9" s="636" customFormat="1" ht="26.45" customHeight="1">
      <c r="A11" s="120" t="s">
        <v>393</v>
      </c>
      <c r="B11" s="80" t="s">
        <v>977</v>
      </c>
      <c r="C11" s="81">
        <v>4417240.3408651846</v>
      </c>
      <c r="D11" s="82">
        <v>28756.202987209057</v>
      </c>
      <c r="E11" s="81">
        <v>5655411.2580000004</v>
      </c>
      <c r="F11" s="81">
        <v>31014.045999999998</v>
      </c>
      <c r="G11" s="81">
        <v>9022195.0072428659</v>
      </c>
      <c r="H11" s="81">
        <v>26577.29698424858</v>
      </c>
      <c r="I11" s="80" t="s">
        <v>978</v>
      </c>
    </row>
    <row r="12" spans="1:9" ht="27.75" customHeight="1">
      <c r="A12" s="121" t="s">
        <v>844</v>
      </c>
      <c r="B12" s="80" t="s">
        <v>321</v>
      </c>
      <c r="C12" s="81">
        <v>4398168.6842651842</v>
      </c>
      <c r="D12" s="82">
        <v>28632.046639315038</v>
      </c>
      <c r="E12" s="81">
        <v>5613052.6610000003</v>
      </c>
      <c r="F12" s="81">
        <v>30781.753000000001</v>
      </c>
      <c r="G12" s="81">
        <v>8665700.3113128655</v>
      </c>
      <c r="H12" s="81">
        <v>25527.146172895587</v>
      </c>
      <c r="I12" s="80" t="s">
        <v>414</v>
      </c>
    </row>
    <row r="13" spans="1:9">
      <c r="A13" s="121" t="s">
        <v>415</v>
      </c>
      <c r="B13" s="83" t="s">
        <v>416</v>
      </c>
      <c r="C13" s="183">
        <v>3614604.0078443284</v>
      </c>
      <c r="D13" s="184">
        <v>23531.046206915744</v>
      </c>
      <c r="E13" s="183">
        <v>4178018.9210000001</v>
      </c>
      <c r="F13" s="183">
        <v>22912.085999999999</v>
      </c>
      <c r="G13" s="183">
        <v>4349494.6965684555</v>
      </c>
      <c r="H13" s="183">
        <v>12812.604049160325</v>
      </c>
      <c r="I13" s="83" t="s">
        <v>187</v>
      </c>
    </row>
    <row r="14" spans="1:9" ht="25.5" customHeight="1">
      <c r="A14" s="396" t="s">
        <v>255</v>
      </c>
      <c r="B14" s="395" t="s">
        <v>588</v>
      </c>
      <c r="C14" s="206">
        <v>109080.56405</v>
      </c>
      <c r="D14" s="207">
        <v>710.11369084043997</v>
      </c>
      <c r="E14" s="206">
        <v>1384.326</v>
      </c>
      <c r="F14" s="207">
        <v>7.5919999999999996</v>
      </c>
      <c r="G14" s="206">
        <v>0</v>
      </c>
      <c r="H14" s="207">
        <v>0</v>
      </c>
      <c r="I14" s="395" t="s">
        <v>0</v>
      </c>
    </row>
    <row r="15" spans="1:9" ht="25.5" customHeight="1">
      <c r="A15" s="396" t="s">
        <v>563</v>
      </c>
      <c r="B15" s="395" t="s">
        <v>595</v>
      </c>
      <c r="C15" s="206">
        <v>596925.50899999996</v>
      </c>
      <c r="D15" s="208">
        <v>3885.9807890111319</v>
      </c>
      <c r="E15" s="206">
        <v>561781.86300000001</v>
      </c>
      <c r="F15" s="208">
        <v>3080.7890000000002</v>
      </c>
      <c r="G15" s="206">
        <v>400412.19799999997</v>
      </c>
      <c r="H15" s="208">
        <v>1179.5216013197041</v>
      </c>
      <c r="I15" s="395" t="s">
        <v>128</v>
      </c>
    </row>
    <row r="16" spans="1:9" ht="24.75" customHeight="1">
      <c r="A16" s="396" t="s">
        <v>607</v>
      </c>
      <c r="B16" s="395" t="s">
        <v>1063</v>
      </c>
      <c r="C16" s="206">
        <v>1300814.5209999999</v>
      </c>
      <c r="D16" s="208">
        <v>8468.2932165874608</v>
      </c>
      <c r="E16" s="206">
        <v>1335814.5209999999</v>
      </c>
      <c r="F16" s="208">
        <v>7325.5529999999999</v>
      </c>
      <c r="G16" s="206">
        <v>1274838.807</v>
      </c>
      <c r="H16" s="208">
        <v>3755.3798774560341</v>
      </c>
      <c r="I16" s="395" t="s">
        <v>936</v>
      </c>
    </row>
    <row r="17" spans="1:9" ht="28.5" customHeight="1">
      <c r="A17" s="396" t="s">
        <v>608</v>
      </c>
      <c r="B17" s="395" t="s">
        <v>756</v>
      </c>
      <c r="C17" s="206">
        <v>1578614.4029999999</v>
      </c>
      <c r="D17" s="208">
        <v>10276.768459084693</v>
      </c>
      <c r="E17" s="206">
        <v>2266131.2560000001</v>
      </c>
      <c r="F17" s="208">
        <v>12427.371999999999</v>
      </c>
      <c r="G17" s="206">
        <v>2672555.2680000002</v>
      </c>
      <c r="H17" s="208">
        <v>7872.7288655845869</v>
      </c>
      <c r="I17" s="395" t="s">
        <v>1111</v>
      </c>
    </row>
    <row r="18" spans="1:9" ht="23.25" customHeight="1">
      <c r="A18" s="396" t="s">
        <v>609</v>
      </c>
      <c r="B18" s="432" t="s">
        <v>901</v>
      </c>
      <c r="C18" s="206">
        <v>28405</v>
      </c>
      <c r="D18" s="208">
        <v>184.91634659201873</v>
      </c>
      <c r="E18" s="206">
        <v>12000</v>
      </c>
      <c r="F18" s="208">
        <v>65.808000000000007</v>
      </c>
      <c r="G18" s="206">
        <v>0</v>
      </c>
      <c r="H18" s="208">
        <v>0</v>
      </c>
      <c r="I18" s="395" t="s">
        <v>918</v>
      </c>
    </row>
    <row r="19" spans="1:9" ht="27" customHeight="1">
      <c r="A19" s="637" t="s">
        <v>700</v>
      </c>
      <c r="B19" s="432" t="s">
        <v>347</v>
      </c>
      <c r="C19" s="206">
        <v>0</v>
      </c>
      <c r="D19" s="208">
        <v>0</v>
      </c>
      <c r="E19" s="206">
        <v>0</v>
      </c>
      <c r="F19" s="208">
        <v>0</v>
      </c>
      <c r="G19" s="208">
        <v>0</v>
      </c>
      <c r="H19" s="208">
        <v>0</v>
      </c>
      <c r="I19" s="395" t="s">
        <v>1087</v>
      </c>
    </row>
    <row r="20" spans="1:9" ht="17.45" customHeight="1">
      <c r="A20" s="396" t="s">
        <v>658</v>
      </c>
      <c r="B20" s="432" t="s">
        <v>971</v>
      </c>
      <c r="C20" s="206">
        <v>764.01079432800111</v>
      </c>
      <c r="D20" s="208">
        <v>4.9737048000000064</v>
      </c>
      <c r="E20" s="206">
        <v>906.95500000000004</v>
      </c>
      <c r="F20" s="208">
        <v>4.9740000000000002</v>
      </c>
      <c r="G20" s="206">
        <v>1688.4235684560026</v>
      </c>
      <c r="H20" s="208">
        <v>4.9737048000000064</v>
      </c>
      <c r="I20" s="395" t="s">
        <v>797</v>
      </c>
    </row>
    <row r="21" spans="1:9" ht="18.75" customHeight="1">
      <c r="A21" s="121" t="s">
        <v>489</v>
      </c>
      <c r="B21" s="83" t="s">
        <v>4</v>
      </c>
      <c r="C21" s="183">
        <v>783564.67642085557</v>
      </c>
      <c r="D21" s="184">
        <v>5101.0004323992935</v>
      </c>
      <c r="E21" s="183">
        <v>1435033.74</v>
      </c>
      <c r="F21" s="184">
        <v>7869.6670000000004</v>
      </c>
      <c r="G21" s="183">
        <v>4316205.6147444099</v>
      </c>
      <c r="H21" s="184">
        <v>12714.542123735262</v>
      </c>
      <c r="I21" s="83" t="s">
        <v>777</v>
      </c>
    </row>
    <row r="22" spans="1:9" ht="25.5" customHeight="1">
      <c r="A22" s="396" t="s">
        <v>778</v>
      </c>
      <c r="B22" s="395" t="s">
        <v>739</v>
      </c>
      <c r="C22" s="206">
        <v>437506.55099246779</v>
      </c>
      <c r="D22" s="208">
        <v>2848.1645139799994</v>
      </c>
      <c r="E22" s="206">
        <v>581199.94900000002</v>
      </c>
      <c r="F22" s="208">
        <v>3187.277</v>
      </c>
      <c r="G22" s="206">
        <v>1032208.8083072342</v>
      </c>
      <c r="H22" s="208">
        <v>3040.6480935199993</v>
      </c>
      <c r="I22" s="395" t="s">
        <v>307</v>
      </c>
    </row>
    <row r="23" spans="1:9" ht="18" customHeight="1">
      <c r="A23" s="396" t="s">
        <v>779</v>
      </c>
      <c r="B23" s="395" t="s">
        <v>442</v>
      </c>
      <c r="C23" s="206">
        <v>147398.79604610891</v>
      </c>
      <c r="D23" s="208">
        <v>959.56510673855144</v>
      </c>
      <c r="E23" s="206">
        <v>185398.70699999999</v>
      </c>
      <c r="F23" s="208">
        <v>1016.7190000000001</v>
      </c>
      <c r="G23" s="206">
        <v>701260.1115085429</v>
      </c>
      <c r="H23" s="208">
        <v>2065.7498792486604</v>
      </c>
      <c r="I23" s="395" t="s">
        <v>93</v>
      </c>
    </row>
    <row r="24" spans="1:9" ht="18.75" customHeight="1">
      <c r="A24" s="396" t="s">
        <v>780</v>
      </c>
      <c r="B24" s="395" t="s">
        <v>424</v>
      </c>
      <c r="C24" s="206">
        <v>26911.901341922203</v>
      </c>
      <c r="D24" s="208">
        <v>175.19628501999998</v>
      </c>
      <c r="E24" s="206">
        <v>32669.800999999999</v>
      </c>
      <c r="F24" s="208">
        <v>179.16</v>
      </c>
      <c r="G24" s="206">
        <v>61458.805058582897</v>
      </c>
      <c r="H24" s="208">
        <v>181.04340606999997</v>
      </c>
      <c r="I24" s="395" t="s">
        <v>37</v>
      </c>
    </row>
    <row r="25" spans="1:9" ht="17.45" customHeight="1">
      <c r="A25" s="396" t="s">
        <v>628</v>
      </c>
      <c r="B25" s="395" t="s">
        <v>443</v>
      </c>
      <c r="C25" s="206">
        <v>29431.677851855497</v>
      </c>
      <c r="D25" s="208">
        <v>191.600012055566</v>
      </c>
      <c r="E25" s="206">
        <v>33190.731</v>
      </c>
      <c r="F25" s="208">
        <v>182.017</v>
      </c>
      <c r="G25" s="206">
        <v>57272.566683508587</v>
      </c>
      <c r="H25" s="208">
        <v>168.71171733439945</v>
      </c>
      <c r="I25" s="395" t="s">
        <v>630</v>
      </c>
    </row>
    <row r="26" spans="1:9" ht="18.75" customHeight="1">
      <c r="A26" s="396" t="s">
        <v>629</v>
      </c>
      <c r="B26" s="395" t="s">
        <v>158</v>
      </c>
      <c r="C26" s="206">
        <v>577.84382627840034</v>
      </c>
      <c r="D26" s="208">
        <v>3.7617591711372977</v>
      </c>
      <c r="E26" s="206">
        <v>539.27099999999996</v>
      </c>
      <c r="F26" s="208">
        <v>2.9569999999999999</v>
      </c>
      <c r="G26" s="206">
        <v>732.02375593840043</v>
      </c>
      <c r="H26" s="208">
        <v>2.1563724509924302</v>
      </c>
      <c r="I26" s="395" t="s">
        <v>452</v>
      </c>
    </row>
    <row r="27" spans="1:9" ht="25.5">
      <c r="A27" s="396" t="s">
        <v>853</v>
      </c>
      <c r="B27" s="395" t="s">
        <v>500</v>
      </c>
      <c r="C27" s="206">
        <v>1417.6714782315601</v>
      </c>
      <c r="D27" s="208">
        <v>9.2290311713531672</v>
      </c>
      <c r="E27" s="206">
        <v>1482.2360000000001</v>
      </c>
      <c r="F27" s="208">
        <v>8.1289999999999996</v>
      </c>
      <c r="G27" s="206">
        <v>2407.0940584516807</v>
      </c>
      <c r="H27" s="208">
        <v>7.0907416220923203</v>
      </c>
      <c r="I27" s="395" t="s">
        <v>720</v>
      </c>
    </row>
    <row r="28" spans="1:9" ht="15.75" customHeight="1">
      <c r="A28" s="396" t="s">
        <v>501</v>
      </c>
      <c r="B28" s="395" t="s">
        <v>502</v>
      </c>
      <c r="C28" s="206">
        <v>1354.0878536073933</v>
      </c>
      <c r="D28" s="208">
        <v>8.8151022303716768</v>
      </c>
      <c r="E28" s="206">
        <v>1393.0239999999999</v>
      </c>
      <c r="F28" s="208">
        <v>7.6390000000000002</v>
      </c>
      <c r="G28" s="206">
        <v>2194.3439479520121</v>
      </c>
      <c r="H28" s="208">
        <v>6.4640290687012456</v>
      </c>
      <c r="I28" s="395" t="s">
        <v>471</v>
      </c>
    </row>
    <row r="29" spans="1:9" ht="18" customHeight="1">
      <c r="A29" s="396" t="s">
        <v>503</v>
      </c>
      <c r="B29" s="395" t="s">
        <v>448</v>
      </c>
      <c r="C29" s="206">
        <v>105500.85780314</v>
      </c>
      <c r="D29" s="208">
        <v>686.80982880762963</v>
      </c>
      <c r="E29" s="206">
        <v>104093.041</v>
      </c>
      <c r="F29" s="208">
        <v>570.84199999999998</v>
      </c>
      <c r="G29" s="206">
        <v>179939.89529538</v>
      </c>
      <c r="H29" s="208">
        <v>530.06125812407572</v>
      </c>
      <c r="I29" s="395" t="s">
        <v>332</v>
      </c>
    </row>
    <row r="30" spans="1:9" ht="16.5" customHeight="1">
      <c r="A30" s="396" t="s">
        <v>92</v>
      </c>
      <c r="B30" s="395" t="s">
        <v>1084</v>
      </c>
      <c r="C30" s="206">
        <v>2743.2892272437998</v>
      </c>
      <c r="D30" s="208">
        <v>17.85879322468459</v>
      </c>
      <c r="E30" s="206">
        <v>2721.9789999999998</v>
      </c>
      <c r="F30" s="208">
        <v>14.927</v>
      </c>
      <c r="G30" s="206">
        <v>4282.9661288189991</v>
      </c>
      <c r="H30" s="208">
        <v>12.616626296341352</v>
      </c>
      <c r="I30" s="395" t="s">
        <v>1051</v>
      </c>
    </row>
    <row r="31" spans="1:9" ht="20.25" customHeight="1">
      <c r="A31" s="396" t="s">
        <v>731</v>
      </c>
      <c r="B31" s="395" t="s">
        <v>678</v>
      </c>
      <c r="C31" s="206">
        <v>30722.000000000004</v>
      </c>
      <c r="D31" s="208">
        <v>200</v>
      </c>
      <c r="E31" s="206">
        <v>36470</v>
      </c>
      <c r="F31" s="208">
        <v>200</v>
      </c>
      <c r="G31" s="206">
        <v>67894</v>
      </c>
      <c r="H31" s="208">
        <v>200</v>
      </c>
      <c r="I31" s="395" t="s">
        <v>159</v>
      </c>
    </row>
    <row r="32" spans="1:9" ht="20.25" customHeight="1">
      <c r="A32" s="396" t="s">
        <v>2080</v>
      </c>
      <c r="B32" s="395" t="s">
        <v>2081</v>
      </c>
      <c r="C32" s="206">
        <v>0</v>
      </c>
      <c r="D32" s="208">
        <v>0</v>
      </c>
      <c r="E32" s="206">
        <v>455875</v>
      </c>
      <c r="F32" s="208">
        <v>2500</v>
      </c>
      <c r="G32" s="206">
        <v>2206555</v>
      </c>
      <c r="H32" s="208">
        <v>6500</v>
      </c>
      <c r="I32" s="395" t="s">
        <v>2079</v>
      </c>
    </row>
    <row r="33" spans="1:9" ht="23.25" customHeight="1">
      <c r="A33" s="122" t="s">
        <v>285</v>
      </c>
      <c r="B33" s="84" t="s">
        <v>911</v>
      </c>
      <c r="C33" s="711">
        <v>3577.06</v>
      </c>
      <c r="D33" s="712">
        <v>23.286634984701514</v>
      </c>
      <c r="E33" s="711">
        <v>26863.999940000002</v>
      </c>
      <c r="F33" s="712">
        <v>147.321</v>
      </c>
      <c r="G33" s="711">
        <v>354000.09933</v>
      </c>
      <c r="H33" s="712">
        <v>1042.8023075087635</v>
      </c>
      <c r="I33" s="45" t="s">
        <v>890</v>
      </c>
    </row>
    <row r="34" spans="1:9" ht="15" customHeight="1">
      <c r="A34" s="122" t="s">
        <v>849</v>
      </c>
      <c r="B34" s="71" t="s">
        <v>416</v>
      </c>
      <c r="C34" s="713">
        <v>3577.06</v>
      </c>
      <c r="D34" s="714">
        <v>23.286634984701514</v>
      </c>
      <c r="E34" s="713">
        <v>26863.999940000002</v>
      </c>
      <c r="F34" s="714">
        <v>147.321</v>
      </c>
      <c r="G34" s="713">
        <v>354000.09933</v>
      </c>
      <c r="H34" s="714">
        <v>1042.8023075087635</v>
      </c>
      <c r="I34" s="71" t="s">
        <v>850</v>
      </c>
    </row>
    <row r="35" spans="1:9" ht="15.75" customHeight="1">
      <c r="A35" s="122" t="s">
        <v>851</v>
      </c>
      <c r="B35" s="71" t="s">
        <v>4</v>
      </c>
      <c r="C35" s="715">
        <v>0</v>
      </c>
      <c r="D35" s="715">
        <v>0</v>
      </c>
      <c r="E35" s="715">
        <v>0</v>
      </c>
      <c r="F35" s="715">
        <v>0</v>
      </c>
      <c r="G35" s="715">
        <v>0</v>
      </c>
      <c r="H35" s="715">
        <v>0</v>
      </c>
      <c r="I35" s="71" t="s">
        <v>814</v>
      </c>
    </row>
    <row r="36" spans="1:9" ht="27.75" customHeight="1">
      <c r="A36" s="122" t="s">
        <v>433</v>
      </c>
      <c r="B36" s="45" t="s">
        <v>874</v>
      </c>
      <c r="C36" s="711">
        <v>210235.5986</v>
      </c>
      <c r="D36" s="712">
        <v>1368.6322413905343</v>
      </c>
      <c r="E36" s="711">
        <v>233024.535</v>
      </c>
      <c r="F36" s="712">
        <v>1277.8969999999999</v>
      </c>
      <c r="G36" s="711">
        <v>310850.14685600001</v>
      </c>
      <c r="H36" s="712">
        <v>915.69254089021115</v>
      </c>
      <c r="I36" s="45" t="s">
        <v>891</v>
      </c>
    </row>
    <row r="37" spans="1:9" ht="15.75" customHeight="1">
      <c r="A37" s="123" t="s">
        <v>656</v>
      </c>
      <c r="B37" s="71" t="s">
        <v>755</v>
      </c>
      <c r="C37" s="713">
        <v>194741.00200000001</v>
      </c>
      <c r="D37" s="716">
        <v>1267.7625284812184</v>
      </c>
      <c r="E37" s="713">
        <v>217529.93799999999</v>
      </c>
      <c r="F37" s="716">
        <v>1192.925</v>
      </c>
      <c r="G37" s="713">
        <v>308355.55025599996</v>
      </c>
      <c r="H37" s="716">
        <v>908.34403704598333</v>
      </c>
      <c r="I37" s="71" t="s">
        <v>34</v>
      </c>
    </row>
    <row r="38" spans="1:9" ht="16.5" customHeight="1">
      <c r="A38" s="123" t="s">
        <v>35</v>
      </c>
      <c r="B38" s="71" t="s">
        <v>262</v>
      </c>
      <c r="C38" s="713">
        <v>15494.596599999999</v>
      </c>
      <c r="D38" s="716">
        <v>100.86971290931578</v>
      </c>
      <c r="E38" s="713">
        <v>15494.597</v>
      </c>
      <c r="F38" s="716">
        <v>84.971999999999994</v>
      </c>
      <c r="G38" s="713">
        <v>2494.5966000000003</v>
      </c>
      <c r="H38" s="716">
        <v>7.3485038442277668</v>
      </c>
      <c r="I38" s="71" t="s">
        <v>263</v>
      </c>
    </row>
    <row r="39" spans="1:9" ht="20.25" customHeight="1">
      <c r="A39" s="124" t="s">
        <v>390</v>
      </c>
      <c r="B39" s="45" t="s">
        <v>521</v>
      </c>
      <c r="C39" s="711">
        <v>82867.350140160008</v>
      </c>
      <c r="D39" s="712">
        <v>539.46585600000003</v>
      </c>
      <c r="E39" s="711">
        <v>83270.237999999998</v>
      </c>
      <c r="F39" s="712">
        <v>456.65100000000001</v>
      </c>
      <c r="G39" s="711">
        <v>238317.85188406784</v>
      </c>
      <c r="H39" s="712">
        <v>702.0291981149079</v>
      </c>
      <c r="I39" s="45" t="s">
        <v>168</v>
      </c>
    </row>
    <row r="40" spans="1:9" ht="20.25" customHeight="1">
      <c r="A40" s="122" t="s">
        <v>844</v>
      </c>
      <c r="B40" s="71" t="s">
        <v>416</v>
      </c>
      <c r="C40" s="713">
        <v>6806.8420497300012</v>
      </c>
      <c r="D40" s="716">
        <v>44.312493000000003</v>
      </c>
      <c r="E40" s="713">
        <v>7352.9080000000004</v>
      </c>
      <c r="F40" s="716">
        <v>40.323</v>
      </c>
      <c r="G40" s="713">
        <v>12334.169093032002</v>
      </c>
      <c r="H40" s="716">
        <v>36.333605600000006</v>
      </c>
      <c r="I40" s="71" t="s">
        <v>850</v>
      </c>
    </row>
    <row r="41" spans="1:9" ht="20.25" customHeight="1">
      <c r="A41" s="122" t="s">
        <v>285</v>
      </c>
      <c r="B41" s="185" t="s">
        <v>4</v>
      </c>
      <c r="C41" s="713">
        <v>76060.508090430012</v>
      </c>
      <c r="D41" s="716">
        <v>495.15336300000001</v>
      </c>
      <c r="E41" s="713">
        <v>75917.33</v>
      </c>
      <c r="F41" s="716">
        <v>416.32799999999997</v>
      </c>
      <c r="G41" s="713">
        <v>225983.68279103583</v>
      </c>
      <c r="H41" s="716">
        <v>665.69559251490796</v>
      </c>
      <c r="I41" s="71" t="s">
        <v>814</v>
      </c>
    </row>
    <row r="42" spans="1:9" ht="15.75" customHeight="1">
      <c r="A42" s="124" t="s">
        <v>497</v>
      </c>
      <c r="B42" s="45" t="s">
        <v>303</v>
      </c>
      <c r="C42" s="711">
        <v>40249.35</v>
      </c>
      <c r="D42" s="712">
        <v>262.0229802747217</v>
      </c>
      <c r="E42" s="711">
        <v>39727.832999999999</v>
      </c>
      <c r="F42" s="712">
        <v>217.86600000000001</v>
      </c>
      <c r="G42" s="711">
        <v>39727.832999999999</v>
      </c>
      <c r="H42" s="712">
        <v>117.0289951983975</v>
      </c>
      <c r="I42" s="45" t="s">
        <v>626</v>
      </c>
    </row>
    <row r="43" spans="1:9" ht="15.75" customHeight="1">
      <c r="A43" s="122" t="s">
        <v>844</v>
      </c>
      <c r="B43" s="71" t="s">
        <v>416</v>
      </c>
      <c r="C43" s="713">
        <v>40249.35</v>
      </c>
      <c r="D43" s="714">
        <v>262.0229802747217</v>
      </c>
      <c r="E43" s="713">
        <v>39727.832999999999</v>
      </c>
      <c r="F43" s="714">
        <v>217.86600000000001</v>
      </c>
      <c r="G43" s="713">
        <v>39727.832999999999</v>
      </c>
      <c r="H43" s="714">
        <v>117.0289951983975</v>
      </c>
      <c r="I43" s="71" t="s">
        <v>498</v>
      </c>
    </row>
    <row r="44" spans="1:9" ht="15" customHeight="1">
      <c r="A44" s="122" t="s">
        <v>285</v>
      </c>
      <c r="B44" s="186" t="s">
        <v>4</v>
      </c>
      <c r="C44" s="711">
        <v>0</v>
      </c>
      <c r="D44" s="711">
        <v>0</v>
      </c>
      <c r="E44" s="711">
        <v>0</v>
      </c>
      <c r="F44" s="711">
        <v>0</v>
      </c>
      <c r="G44" s="711">
        <v>0</v>
      </c>
      <c r="H44" s="711">
        <v>0</v>
      </c>
      <c r="I44" s="71" t="s">
        <v>499</v>
      </c>
    </row>
    <row r="45" spans="1:9" ht="42.75" customHeight="1">
      <c r="A45" s="85"/>
      <c r="B45" s="86" t="s">
        <v>604</v>
      </c>
      <c r="C45" s="717">
        <v>4540357.0410053441</v>
      </c>
      <c r="D45" s="718">
        <v>29557.691823483776</v>
      </c>
      <c r="E45" s="717">
        <f>E11+E39+E42</f>
        <v>5778409.3289999999</v>
      </c>
      <c r="F45" s="718">
        <f t="shared" ref="F45" si="0">F11+F39+F42</f>
        <v>31688.563000000002</v>
      </c>
      <c r="G45" s="717">
        <v>9300240.6921269335</v>
      </c>
      <c r="H45" s="718">
        <v>27396.355177561883</v>
      </c>
      <c r="I45" s="86" t="s">
        <v>724</v>
      </c>
    </row>
    <row r="46" spans="1:9" ht="15" customHeight="1">
      <c r="A46" s="156"/>
      <c r="B46" s="39"/>
      <c r="C46" s="157"/>
      <c r="D46" s="158"/>
      <c r="E46" s="157"/>
      <c r="F46" s="158"/>
      <c r="G46" s="157"/>
      <c r="H46" s="158"/>
      <c r="I46" s="39"/>
    </row>
    <row r="47" spans="1:9" s="719" customFormat="1" ht="15" customHeight="1">
      <c r="B47" s="1063" t="s">
        <v>2725</v>
      </c>
      <c r="C47" s="1063"/>
      <c r="D47" s="1063"/>
      <c r="E47" s="720"/>
      <c r="F47" s="720"/>
    </row>
    <row r="48" spans="1:9" s="721" customFormat="1" ht="14.25" customHeight="1">
      <c r="B48" s="636" t="s">
        <v>2726</v>
      </c>
      <c r="C48" s="636"/>
      <c r="D48" s="636"/>
      <c r="E48" s="722"/>
      <c r="F48" s="723"/>
    </row>
    <row r="49" spans="2:9" s="719" customFormat="1" ht="15" customHeight="1">
      <c r="B49" s="1063" t="s">
        <v>2727</v>
      </c>
      <c r="C49" s="1063"/>
      <c r="D49" s="1063"/>
      <c r="E49" s="724"/>
      <c r="F49" s="724"/>
    </row>
    <row r="50" spans="2:9" s="721" customFormat="1" ht="14.25" customHeight="1">
      <c r="B50" s="1064" t="s">
        <v>2728</v>
      </c>
      <c r="C50" s="1064"/>
      <c r="D50" s="1064"/>
      <c r="E50" s="722"/>
      <c r="F50" s="725"/>
    </row>
    <row r="51" spans="2:9" s="719" customFormat="1" ht="15" customHeight="1">
      <c r="B51" s="1063" t="s">
        <v>2729</v>
      </c>
      <c r="C51" s="1063"/>
      <c r="D51" s="1063"/>
      <c r="E51" s="260"/>
      <c r="F51" s="260"/>
    </row>
    <row r="52" spans="2:9" s="719" customFormat="1" ht="14.25" customHeight="1">
      <c r="B52" s="1065" t="s">
        <v>2730</v>
      </c>
      <c r="C52" s="1065"/>
      <c r="D52" s="1065"/>
      <c r="E52" s="1065"/>
      <c r="F52" s="1065"/>
    </row>
    <row r="53" spans="2:9" s="726" customFormat="1" ht="7.5" customHeight="1">
      <c r="B53" s="727"/>
      <c r="C53" s="728"/>
      <c r="D53" s="729"/>
      <c r="E53" s="728"/>
      <c r="F53" s="728"/>
    </row>
    <row r="54" spans="2:9" s="726" customFormat="1" ht="7.5" customHeight="1">
      <c r="B54" s="757"/>
      <c r="C54" s="754"/>
      <c r="D54" s="754"/>
      <c r="E54" s="754"/>
      <c r="F54" s="754"/>
    </row>
    <row r="55" spans="2:9" s="719" customFormat="1" ht="13.5" customHeight="1">
      <c r="B55" s="1056" t="s">
        <v>2731</v>
      </c>
      <c r="C55" s="1056"/>
      <c r="D55" s="1056"/>
      <c r="E55" s="1056"/>
      <c r="F55" s="1056"/>
    </row>
    <row r="56" spans="2:9" s="719" customFormat="1" ht="14.25" customHeight="1">
      <c r="B56" s="730" t="s">
        <v>2732</v>
      </c>
      <c r="C56" s="662"/>
      <c r="D56" s="662"/>
      <c r="E56" s="260"/>
      <c r="F56" s="260"/>
    </row>
    <row r="58" spans="2:9" s="719" customFormat="1">
      <c r="B58" s="1054" t="s">
        <v>2082</v>
      </c>
      <c r="C58" s="1054"/>
      <c r="D58" s="1054"/>
      <c r="E58" s="397"/>
      <c r="F58" s="398"/>
    </row>
    <row r="59" spans="2:9" s="719" customFormat="1">
      <c r="B59" s="1053" t="s">
        <v>2733</v>
      </c>
      <c r="C59" s="1053"/>
      <c r="D59" s="1053"/>
      <c r="E59" s="93"/>
      <c r="F59" s="146"/>
    </row>
    <row r="60" spans="2:9" s="719" customFormat="1">
      <c r="B60" s="1054" t="s">
        <v>2083</v>
      </c>
      <c r="C60" s="1054"/>
      <c r="D60" s="1054"/>
      <c r="E60" s="399"/>
      <c r="F60" s="400"/>
      <c r="G60" s="731"/>
      <c r="H60" s="732"/>
      <c r="I60" s="733"/>
    </row>
    <row r="61" spans="2:9" s="719" customFormat="1">
      <c r="B61" s="1053" t="s">
        <v>2084</v>
      </c>
      <c r="C61" s="1053"/>
      <c r="D61" s="1053"/>
      <c r="E61" s="734"/>
      <c r="F61" s="735"/>
      <c r="H61" s="736"/>
    </row>
    <row r="62" spans="2:9" s="719" customFormat="1">
      <c r="B62" s="1054" t="s">
        <v>2085</v>
      </c>
      <c r="C62" s="1054"/>
      <c r="D62" s="1054"/>
      <c r="E62" s="521"/>
      <c r="F62" s="521"/>
    </row>
    <row r="63" spans="2:9" s="719" customFormat="1" ht="14.25">
      <c r="B63" s="1055" t="s">
        <v>2734</v>
      </c>
      <c r="C63" s="1055"/>
      <c r="D63" s="1055"/>
      <c r="E63" s="1055"/>
      <c r="F63" s="1055"/>
    </row>
    <row r="64" spans="2:9" s="719" customFormat="1">
      <c r="B64" s="756" t="s">
        <v>2086</v>
      </c>
      <c r="C64" s="98"/>
      <c r="D64" s="737"/>
      <c r="E64" s="98"/>
      <c r="F64" s="98"/>
    </row>
    <row r="65" spans="2:6" s="719" customFormat="1" ht="14.25">
      <c r="B65" s="1052" t="s">
        <v>2735</v>
      </c>
      <c r="C65" s="1053"/>
      <c r="D65" s="1053"/>
      <c r="E65" s="1053"/>
      <c r="F65" s="1053"/>
    </row>
    <row r="66" spans="2:6" s="719" customFormat="1">
      <c r="B66" s="401" t="s">
        <v>2087</v>
      </c>
      <c r="C66" s="756"/>
      <c r="D66" s="756"/>
      <c r="E66" s="756"/>
      <c r="F66" s="756"/>
    </row>
  </sheetData>
  <mergeCells count="22">
    <mergeCell ref="G7:H7"/>
    <mergeCell ref="I7:I9"/>
    <mergeCell ref="C8:D8"/>
    <mergeCell ref="E8:F8"/>
    <mergeCell ref="G8:H8"/>
    <mergeCell ref="B55:F55"/>
    <mergeCell ref="A3:C3"/>
    <mergeCell ref="B7:B9"/>
    <mergeCell ref="C7:D7"/>
    <mergeCell ref="E7:F7"/>
    <mergeCell ref="B47:D47"/>
    <mergeCell ref="B49:D49"/>
    <mergeCell ref="B50:D50"/>
    <mergeCell ref="B51:D51"/>
    <mergeCell ref="B52:F52"/>
    <mergeCell ref="B65:F65"/>
    <mergeCell ref="B58:D58"/>
    <mergeCell ref="B59:D59"/>
    <mergeCell ref="B60:D60"/>
    <mergeCell ref="B61:D61"/>
    <mergeCell ref="B62:D62"/>
    <mergeCell ref="B63:F63"/>
  </mergeCells>
  <pageMargins left="0.26" right="0.32" top="0.17" bottom="0.51181102362204722" header="0.28999999999999998" footer="0.31496062992125984"/>
  <pageSetup paperSize="9" scale="75"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4">
    <tabColor rgb="FF00B0F0"/>
  </sheetPr>
  <dimension ref="A1:G267"/>
  <sheetViews>
    <sheetView view="pageBreakPreview" zoomScale="90" zoomScaleNormal="80" zoomScaleSheetLayoutView="90" workbookViewId="0">
      <selection activeCell="F19" sqref="F19"/>
    </sheetView>
  </sheetViews>
  <sheetFormatPr defaultRowHeight="12.75"/>
  <cols>
    <col min="1" max="4" width="6.28515625" style="574" customWidth="1"/>
    <col min="5" max="5" width="42.7109375" style="574" customWidth="1"/>
    <col min="6" max="6" width="20" style="574" customWidth="1"/>
    <col min="7" max="7" width="42.7109375" style="574" customWidth="1"/>
    <col min="8" max="8" width="4.85546875" style="574" customWidth="1"/>
    <col min="9" max="16384" width="9.140625" style="574"/>
  </cols>
  <sheetData>
    <row r="1" spans="1:7" s="340" customFormat="1">
      <c r="A1" s="839"/>
      <c r="B1" s="839"/>
      <c r="C1" s="839"/>
      <c r="D1" s="839"/>
      <c r="E1" s="839"/>
      <c r="F1" s="839"/>
      <c r="G1" s="839"/>
    </row>
    <row r="2" spans="1:7" s="340" customFormat="1">
      <c r="A2" s="839" t="s">
        <v>2990</v>
      </c>
      <c r="B2" s="839"/>
      <c r="C2" s="839"/>
      <c r="D2" s="839"/>
      <c r="E2" s="839"/>
      <c r="F2" s="839"/>
      <c r="G2" s="840" t="s">
        <v>186</v>
      </c>
    </row>
    <row r="3" spans="1:7" s="340" customFormat="1" ht="18.75" customHeight="1">
      <c r="A3" s="949" t="s">
        <v>2991</v>
      </c>
      <c r="B3" s="949"/>
      <c r="C3" s="949"/>
      <c r="D3" s="949"/>
      <c r="E3" s="949"/>
      <c r="F3" s="949"/>
      <c r="G3" s="949"/>
    </row>
    <row r="4" spans="1:7" s="340" customFormat="1">
      <c r="A4" s="949" t="s">
        <v>2992</v>
      </c>
      <c r="B4" s="949"/>
      <c r="C4" s="949"/>
      <c r="D4" s="949"/>
      <c r="E4" s="949"/>
      <c r="F4" s="949"/>
      <c r="G4" s="949"/>
    </row>
    <row r="5" spans="1:7" s="340" customFormat="1">
      <c r="A5" s="839"/>
      <c r="B5" s="839"/>
      <c r="C5" s="839"/>
      <c r="D5" s="839"/>
      <c r="E5" s="839"/>
      <c r="F5" s="839"/>
      <c r="G5" s="839"/>
    </row>
    <row r="6" spans="1:7" s="340" customFormat="1" ht="13.5" thickBot="1">
      <c r="A6" s="839" t="s">
        <v>114</v>
      </c>
      <c r="B6" s="839"/>
      <c r="C6" s="839"/>
      <c r="D6" s="839"/>
      <c r="E6" s="839"/>
      <c r="F6" s="839"/>
      <c r="G6" s="840" t="s">
        <v>855</v>
      </c>
    </row>
    <row r="7" spans="1:7" s="340" customFormat="1" ht="116.25">
      <c r="A7" s="841" t="s">
        <v>2993</v>
      </c>
      <c r="B7" s="842" t="s">
        <v>2994</v>
      </c>
      <c r="C7" s="842" t="s">
        <v>2995</v>
      </c>
      <c r="D7" s="842" t="s">
        <v>2996</v>
      </c>
      <c r="E7" s="843" t="s">
        <v>624</v>
      </c>
      <c r="F7" s="844" t="s">
        <v>2997</v>
      </c>
      <c r="G7" s="845" t="s">
        <v>65</v>
      </c>
    </row>
    <row r="8" spans="1:7" s="340" customFormat="1">
      <c r="A8" s="846">
        <v>1</v>
      </c>
      <c r="B8" s="847">
        <v>2</v>
      </c>
      <c r="C8" s="847">
        <v>3</v>
      </c>
      <c r="D8" s="847">
        <v>4</v>
      </c>
      <c r="E8" s="847">
        <v>5</v>
      </c>
      <c r="F8" s="847">
        <v>6</v>
      </c>
      <c r="G8" s="848">
        <v>7</v>
      </c>
    </row>
    <row r="9" spans="1:7" s="340" customFormat="1">
      <c r="A9" s="849"/>
      <c r="B9" s="850"/>
      <c r="C9" s="851"/>
      <c r="D9" s="850"/>
      <c r="E9" s="852" t="s">
        <v>1280</v>
      </c>
      <c r="F9" s="853">
        <v>756831.98927989998</v>
      </c>
      <c r="G9" s="854" t="s">
        <v>831</v>
      </c>
    </row>
    <row r="10" spans="1:7" s="340" customFormat="1">
      <c r="A10" s="858"/>
      <c r="B10" s="859"/>
      <c r="C10" s="860"/>
      <c r="D10" s="859"/>
      <c r="E10" s="855" t="s">
        <v>115</v>
      </c>
      <c r="F10" s="857"/>
      <c r="G10" s="856" t="s">
        <v>482</v>
      </c>
    </row>
    <row r="11" spans="1:7" s="340" customFormat="1">
      <c r="A11" s="861"/>
      <c r="B11" s="862"/>
      <c r="C11" s="863"/>
      <c r="D11" s="862"/>
      <c r="E11" s="864" t="s">
        <v>924</v>
      </c>
      <c r="F11" s="865">
        <v>445952.44582219998</v>
      </c>
      <c r="G11" s="866" t="s">
        <v>892</v>
      </c>
    </row>
    <row r="12" spans="1:7" s="340" customFormat="1">
      <c r="A12" s="861">
        <v>1</v>
      </c>
      <c r="B12" s="862"/>
      <c r="C12" s="863"/>
      <c r="D12" s="862"/>
      <c r="E12" s="864" t="s">
        <v>296</v>
      </c>
      <c r="F12" s="865">
        <v>430131.73614479997</v>
      </c>
      <c r="G12" s="866" t="s">
        <v>747</v>
      </c>
    </row>
    <row r="13" spans="1:7" s="340" customFormat="1">
      <c r="A13" s="861"/>
      <c r="B13" s="862">
        <v>1</v>
      </c>
      <c r="C13" s="863"/>
      <c r="D13" s="862"/>
      <c r="E13" s="864" t="s">
        <v>1281</v>
      </c>
      <c r="F13" s="865">
        <v>173645.79881139999</v>
      </c>
      <c r="G13" s="866" t="s">
        <v>411</v>
      </c>
    </row>
    <row r="14" spans="1:7" s="340" customFormat="1">
      <c r="A14" s="867"/>
      <c r="B14" s="868"/>
      <c r="C14" s="869">
        <v>1</v>
      </c>
      <c r="D14" s="868"/>
      <c r="E14" s="870" t="s">
        <v>1282</v>
      </c>
      <c r="F14" s="871">
        <v>117668.58257870001</v>
      </c>
      <c r="G14" s="872" t="s">
        <v>412</v>
      </c>
    </row>
    <row r="15" spans="1:7" s="340" customFormat="1" ht="38.25">
      <c r="A15" s="858"/>
      <c r="B15" s="859"/>
      <c r="C15" s="860"/>
      <c r="D15" s="859">
        <v>10</v>
      </c>
      <c r="E15" s="855" t="s">
        <v>2283</v>
      </c>
      <c r="F15" s="857">
        <v>117668.58257875001</v>
      </c>
      <c r="G15" s="856" t="s">
        <v>2284</v>
      </c>
    </row>
    <row r="16" spans="1:7" s="340" customFormat="1">
      <c r="A16" s="867"/>
      <c r="B16" s="868"/>
      <c r="C16" s="869">
        <v>2</v>
      </c>
      <c r="D16" s="868"/>
      <c r="E16" s="870" t="s">
        <v>1284</v>
      </c>
      <c r="F16" s="871">
        <v>55977.216232699997</v>
      </c>
      <c r="G16" s="872" t="s">
        <v>511</v>
      </c>
    </row>
    <row r="17" spans="1:7" s="340" customFormat="1" ht="25.5">
      <c r="A17" s="858"/>
      <c r="B17" s="859"/>
      <c r="C17" s="860"/>
      <c r="D17" s="859">
        <v>1</v>
      </c>
      <c r="E17" s="855" t="s">
        <v>1285</v>
      </c>
      <c r="F17" s="857">
        <v>51925.749174589997</v>
      </c>
      <c r="G17" s="856" t="s">
        <v>153</v>
      </c>
    </row>
    <row r="18" spans="1:7" s="340" customFormat="1" ht="25.5">
      <c r="A18" s="858"/>
      <c r="B18" s="859"/>
      <c r="C18" s="860"/>
      <c r="D18" s="859">
        <v>2</v>
      </c>
      <c r="E18" s="855" t="s">
        <v>1286</v>
      </c>
      <c r="F18" s="857">
        <v>4029.2065843800001</v>
      </c>
      <c r="G18" s="856" t="s">
        <v>439</v>
      </c>
    </row>
    <row r="19" spans="1:7" s="340" customFormat="1" ht="38.25">
      <c r="A19" s="858"/>
      <c r="B19" s="859"/>
      <c r="C19" s="860"/>
      <c r="D19" s="859">
        <v>5</v>
      </c>
      <c r="E19" s="855" t="s">
        <v>1288</v>
      </c>
      <c r="F19" s="857">
        <v>22.260473730000001</v>
      </c>
      <c r="G19" s="856" t="s">
        <v>254</v>
      </c>
    </row>
    <row r="20" spans="1:7" s="340" customFormat="1">
      <c r="A20" s="861"/>
      <c r="B20" s="862">
        <v>3</v>
      </c>
      <c r="C20" s="863"/>
      <c r="D20" s="862"/>
      <c r="E20" s="864" t="s">
        <v>1289</v>
      </c>
      <c r="F20" s="865">
        <v>35964.568424199999</v>
      </c>
      <c r="G20" s="866" t="s">
        <v>64</v>
      </c>
    </row>
    <row r="21" spans="1:7" s="340" customFormat="1">
      <c r="A21" s="867"/>
      <c r="B21" s="868"/>
      <c r="C21" s="869">
        <v>1</v>
      </c>
      <c r="D21" s="868"/>
      <c r="E21" s="870" t="s">
        <v>650</v>
      </c>
      <c r="F21" s="871">
        <v>35964.568424199999</v>
      </c>
      <c r="G21" s="872" t="s">
        <v>64</v>
      </c>
    </row>
    <row r="22" spans="1:7" s="340" customFormat="1">
      <c r="A22" s="858"/>
      <c r="B22" s="859"/>
      <c r="C22" s="860"/>
      <c r="D22" s="859">
        <v>1</v>
      </c>
      <c r="E22" s="855" t="s">
        <v>650</v>
      </c>
      <c r="F22" s="857">
        <v>35964.568424249999</v>
      </c>
      <c r="G22" s="856" t="s">
        <v>64</v>
      </c>
    </row>
    <row r="23" spans="1:7" s="340" customFormat="1">
      <c r="A23" s="861"/>
      <c r="B23" s="862">
        <v>4</v>
      </c>
      <c r="C23" s="863"/>
      <c r="D23" s="862"/>
      <c r="E23" s="864" t="s">
        <v>1290</v>
      </c>
      <c r="F23" s="865">
        <v>6007.4498793000002</v>
      </c>
      <c r="G23" s="866" t="s">
        <v>440</v>
      </c>
    </row>
    <row r="24" spans="1:7" s="340" customFormat="1">
      <c r="A24" s="867"/>
      <c r="B24" s="868"/>
      <c r="C24" s="869">
        <v>1</v>
      </c>
      <c r="D24" s="868"/>
      <c r="E24" s="870" t="s">
        <v>1291</v>
      </c>
      <c r="F24" s="871">
        <v>3310.2515810999998</v>
      </c>
      <c r="G24" s="872" t="s">
        <v>441</v>
      </c>
    </row>
    <row r="25" spans="1:7" s="340" customFormat="1" ht="25.5">
      <c r="A25" s="858"/>
      <c r="B25" s="859"/>
      <c r="C25" s="860"/>
      <c r="D25" s="859">
        <v>1</v>
      </c>
      <c r="E25" s="855" t="s">
        <v>1292</v>
      </c>
      <c r="F25" s="857">
        <v>3081.26203799</v>
      </c>
      <c r="G25" s="856" t="s">
        <v>101</v>
      </c>
    </row>
    <row r="26" spans="1:7" s="340" customFormat="1">
      <c r="A26" s="858"/>
      <c r="B26" s="859"/>
      <c r="C26" s="860"/>
      <c r="D26" s="859">
        <v>2</v>
      </c>
      <c r="E26" s="855" t="s">
        <v>1293</v>
      </c>
      <c r="F26" s="857">
        <v>228.98954307</v>
      </c>
      <c r="G26" s="856" t="s">
        <v>146</v>
      </c>
    </row>
    <row r="27" spans="1:7" s="340" customFormat="1">
      <c r="A27" s="867"/>
      <c r="B27" s="868"/>
      <c r="C27" s="869">
        <v>3</v>
      </c>
      <c r="D27" s="868"/>
      <c r="E27" s="870" t="s">
        <v>551</v>
      </c>
      <c r="F27" s="871">
        <v>233.38787049999999</v>
      </c>
      <c r="G27" s="872" t="s">
        <v>7</v>
      </c>
    </row>
    <row r="28" spans="1:7" s="340" customFormat="1" ht="25.5">
      <c r="A28" s="858"/>
      <c r="B28" s="859"/>
      <c r="C28" s="860"/>
      <c r="D28" s="859">
        <v>2</v>
      </c>
      <c r="E28" s="855" t="s">
        <v>1294</v>
      </c>
      <c r="F28" s="857">
        <v>54.513057250000003</v>
      </c>
      <c r="G28" s="856" t="s">
        <v>180</v>
      </c>
    </row>
    <row r="29" spans="1:7" s="340" customFormat="1" ht="38.25">
      <c r="A29" s="858"/>
      <c r="B29" s="859"/>
      <c r="C29" s="860"/>
      <c r="D29" s="859">
        <v>9</v>
      </c>
      <c r="E29" s="855" t="s">
        <v>2288</v>
      </c>
      <c r="F29" s="857">
        <v>178.87481328999999</v>
      </c>
      <c r="G29" s="856" t="s">
        <v>2289</v>
      </c>
    </row>
    <row r="30" spans="1:7" s="340" customFormat="1">
      <c r="A30" s="867"/>
      <c r="B30" s="868"/>
      <c r="C30" s="869">
        <v>4</v>
      </c>
      <c r="D30" s="868"/>
      <c r="E30" s="870" t="s">
        <v>1296</v>
      </c>
      <c r="F30" s="871">
        <v>2437.4140630000002</v>
      </c>
      <c r="G30" s="872" t="s">
        <v>713</v>
      </c>
    </row>
    <row r="31" spans="1:7" s="340" customFormat="1" ht="25.5">
      <c r="A31" s="858"/>
      <c r="B31" s="859"/>
      <c r="C31" s="860"/>
      <c r="D31" s="859">
        <v>1</v>
      </c>
      <c r="E31" s="855" t="s">
        <v>1297</v>
      </c>
      <c r="F31" s="857">
        <v>92.117248739999994</v>
      </c>
      <c r="G31" s="856" t="s">
        <v>444</v>
      </c>
    </row>
    <row r="32" spans="1:7" s="340" customFormat="1" ht="25.5">
      <c r="A32" s="858"/>
      <c r="B32" s="859"/>
      <c r="C32" s="860"/>
      <c r="D32" s="859">
        <v>2</v>
      </c>
      <c r="E32" s="855" t="s">
        <v>1298</v>
      </c>
      <c r="F32" s="857">
        <v>2345.2968143200001</v>
      </c>
      <c r="G32" s="856" t="s">
        <v>649</v>
      </c>
    </row>
    <row r="33" spans="1:7" s="340" customFormat="1">
      <c r="A33" s="867"/>
      <c r="B33" s="868"/>
      <c r="C33" s="869">
        <v>5</v>
      </c>
      <c r="D33" s="868"/>
      <c r="E33" s="870" t="s">
        <v>1299</v>
      </c>
      <c r="F33" s="871">
        <v>26.396364699999999</v>
      </c>
      <c r="G33" s="872" t="s">
        <v>116</v>
      </c>
    </row>
    <row r="34" spans="1:7" s="340" customFormat="1">
      <c r="A34" s="858"/>
      <c r="B34" s="859"/>
      <c r="C34" s="860"/>
      <c r="D34" s="859">
        <v>1</v>
      </c>
      <c r="E34" s="855" t="s">
        <v>1299</v>
      </c>
      <c r="F34" s="857">
        <v>26.396364680000001</v>
      </c>
      <c r="G34" s="856" t="s">
        <v>116</v>
      </c>
    </row>
    <row r="35" spans="1:7" s="340" customFormat="1" ht="25.5">
      <c r="A35" s="861"/>
      <c r="B35" s="862">
        <v>5</v>
      </c>
      <c r="C35" s="863"/>
      <c r="D35" s="862"/>
      <c r="E35" s="864" t="s">
        <v>1300</v>
      </c>
      <c r="F35" s="865">
        <v>134629.3028141</v>
      </c>
      <c r="G35" s="866" t="s">
        <v>544</v>
      </c>
    </row>
    <row r="36" spans="1:7" s="340" customFormat="1">
      <c r="A36" s="867"/>
      <c r="B36" s="868"/>
      <c r="C36" s="869">
        <v>1</v>
      </c>
      <c r="D36" s="868"/>
      <c r="E36" s="870" t="s">
        <v>1301</v>
      </c>
      <c r="F36" s="871">
        <v>79112.376455699996</v>
      </c>
      <c r="G36" s="872" t="s">
        <v>2998</v>
      </c>
    </row>
    <row r="37" spans="1:7" s="340" customFormat="1" ht="51">
      <c r="A37" s="858"/>
      <c r="B37" s="859"/>
      <c r="C37" s="860"/>
      <c r="D37" s="859">
        <v>1</v>
      </c>
      <c r="E37" s="855" t="s">
        <v>2999</v>
      </c>
      <c r="F37" s="857">
        <v>18351.886282529998</v>
      </c>
      <c r="G37" s="856" t="s">
        <v>25</v>
      </c>
    </row>
    <row r="38" spans="1:7" s="340" customFormat="1" ht="76.5">
      <c r="A38" s="858"/>
      <c r="B38" s="859"/>
      <c r="C38" s="860"/>
      <c r="D38" s="859">
        <v>2</v>
      </c>
      <c r="E38" s="855" t="s">
        <v>1302</v>
      </c>
      <c r="F38" s="857">
        <v>27836.448244769999</v>
      </c>
      <c r="G38" s="856" t="s">
        <v>3000</v>
      </c>
    </row>
    <row r="39" spans="1:7" s="340" customFormat="1" ht="25.5">
      <c r="A39" s="858"/>
      <c r="B39" s="859"/>
      <c r="C39" s="860"/>
      <c r="D39" s="859">
        <v>4</v>
      </c>
      <c r="E39" s="855" t="s">
        <v>1303</v>
      </c>
      <c r="F39" s="857">
        <v>3947.4625948900002</v>
      </c>
      <c r="G39" s="856" t="s">
        <v>322</v>
      </c>
    </row>
    <row r="40" spans="1:7" s="340" customFormat="1" ht="63.75">
      <c r="A40" s="858"/>
      <c r="B40" s="859"/>
      <c r="C40" s="860"/>
      <c r="D40" s="859">
        <v>13</v>
      </c>
      <c r="E40" s="855" t="s">
        <v>3001</v>
      </c>
      <c r="F40" s="857">
        <v>-476.87865749000002</v>
      </c>
      <c r="G40" s="856" t="s">
        <v>2285</v>
      </c>
    </row>
    <row r="41" spans="1:7" s="340" customFormat="1" ht="76.5">
      <c r="A41" s="858"/>
      <c r="B41" s="859"/>
      <c r="C41" s="860"/>
      <c r="D41" s="859">
        <v>14</v>
      </c>
      <c r="E41" s="855" t="s">
        <v>3002</v>
      </c>
      <c r="F41" s="857">
        <v>424.69826148999999</v>
      </c>
      <c r="G41" s="856" t="s">
        <v>2286</v>
      </c>
    </row>
    <row r="42" spans="1:7" s="340" customFormat="1" ht="38.25">
      <c r="A42" s="858"/>
      <c r="B42" s="859"/>
      <c r="C42" s="860"/>
      <c r="D42" s="859">
        <v>15</v>
      </c>
      <c r="E42" s="855" t="s">
        <v>3003</v>
      </c>
      <c r="F42" s="857">
        <v>29028.759729509999</v>
      </c>
      <c r="G42" s="856" t="s">
        <v>3004</v>
      </c>
    </row>
    <row r="43" spans="1:7" s="340" customFormat="1">
      <c r="A43" s="867"/>
      <c r="B43" s="868"/>
      <c r="C43" s="869">
        <v>2</v>
      </c>
      <c r="D43" s="868"/>
      <c r="E43" s="870" t="s">
        <v>820</v>
      </c>
      <c r="F43" s="871">
        <v>12792.903276999999</v>
      </c>
      <c r="G43" s="872" t="s">
        <v>106</v>
      </c>
    </row>
    <row r="44" spans="1:7" s="340" customFormat="1" ht="38.25">
      <c r="A44" s="858"/>
      <c r="B44" s="859"/>
      <c r="C44" s="860"/>
      <c r="D44" s="859">
        <v>29</v>
      </c>
      <c r="E44" s="855" t="s">
        <v>2326</v>
      </c>
      <c r="F44" s="857">
        <v>0.10657999999999999</v>
      </c>
      <c r="G44" s="856" t="s">
        <v>3005</v>
      </c>
    </row>
    <row r="45" spans="1:7" s="340" customFormat="1" ht="51">
      <c r="A45" s="858"/>
      <c r="B45" s="859"/>
      <c r="C45" s="860"/>
      <c r="D45" s="859">
        <v>74</v>
      </c>
      <c r="E45" s="855" t="s">
        <v>3006</v>
      </c>
      <c r="F45" s="857">
        <v>1274.1711798900001</v>
      </c>
      <c r="G45" s="856" t="s">
        <v>2290</v>
      </c>
    </row>
    <row r="46" spans="1:7" s="340" customFormat="1" ht="76.5">
      <c r="A46" s="858"/>
      <c r="B46" s="859"/>
      <c r="C46" s="860"/>
      <c r="D46" s="859">
        <v>75</v>
      </c>
      <c r="E46" s="855" t="s">
        <v>3007</v>
      </c>
      <c r="F46" s="857">
        <v>4309.7805939999998</v>
      </c>
      <c r="G46" s="856" t="s">
        <v>2291</v>
      </c>
    </row>
    <row r="47" spans="1:7" s="340" customFormat="1" ht="38.25">
      <c r="A47" s="858"/>
      <c r="B47" s="859"/>
      <c r="C47" s="860"/>
      <c r="D47" s="859">
        <v>76</v>
      </c>
      <c r="E47" s="855" t="s">
        <v>3008</v>
      </c>
      <c r="F47" s="857">
        <v>3617.5</v>
      </c>
      <c r="G47" s="856" t="s">
        <v>2292</v>
      </c>
    </row>
    <row r="48" spans="1:7" s="340" customFormat="1" ht="63.75">
      <c r="A48" s="858"/>
      <c r="B48" s="859"/>
      <c r="C48" s="860"/>
      <c r="D48" s="859">
        <v>77</v>
      </c>
      <c r="E48" s="855" t="s">
        <v>3009</v>
      </c>
      <c r="F48" s="857">
        <v>189.05586729999999</v>
      </c>
      <c r="G48" s="856" t="s">
        <v>2293</v>
      </c>
    </row>
    <row r="49" spans="1:7" s="340" customFormat="1" ht="51">
      <c r="A49" s="858"/>
      <c r="B49" s="859"/>
      <c r="C49" s="860"/>
      <c r="D49" s="859">
        <v>78</v>
      </c>
      <c r="E49" s="855" t="s">
        <v>3010</v>
      </c>
      <c r="F49" s="857">
        <v>12.120986</v>
      </c>
      <c r="G49" s="856" t="s">
        <v>2294</v>
      </c>
    </row>
    <row r="50" spans="1:7" s="340" customFormat="1" ht="51">
      <c r="A50" s="858"/>
      <c r="B50" s="859"/>
      <c r="C50" s="860"/>
      <c r="D50" s="859">
        <v>79</v>
      </c>
      <c r="E50" s="855" t="s">
        <v>3011</v>
      </c>
      <c r="F50" s="857">
        <v>424.37973399999998</v>
      </c>
      <c r="G50" s="856" t="s">
        <v>2295</v>
      </c>
    </row>
    <row r="51" spans="1:7" s="340" customFormat="1" ht="76.5">
      <c r="A51" s="858"/>
      <c r="B51" s="859"/>
      <c r="C51" s="860"/>
      <c r="D51" s="859">
        <v>80</v>
      </c>
      <c r="E51" s="855" t="s">
        <v>3012</v>
      </c>
      <c r="F51" s="857">
        <v>195.69636136</v>
      </c>
      <c r="G51" s="856" t="s">
        <v>2296</v>
      </c>
    </row>
    <row r="52" spans="1:7" s="340" customFormat="1" ht="63.75">
      <c r="A52" s="858"/>
      <c r="B52" s="859"/>
      <c r="C52" s="860"/>
      <c r="D52" s="859">
        <v>81</v>
      </c>
      <c r="E52" s="855" t="s">
        <v>3013</v>
      </c>
      <c r="F52" s="857">
        <v>176.89852500000001</v>
      </c>
      <c r="G52" s="856" t="s">
        <v>2297</v>
      </c>
    </row>
    <row r="53" spans="1:7" s="340" customFormat="1" ht="63.75">
      <c r="A53" s="858"/>
      <c r="B53" s="859"/>
      <c r="C53" s="860"/>
      <c r="D53" s="859">
        <v>82</v>
      </c>
      <c r="E53" s="855" t="s">
        <v>3014</v>
      </c>
      <c r="F53" s="857">
        <v>7.0405911000000003</v>
      </c>
      <c r="G53" s="856" t="s">
        <v>2298</v>
      </c>
    </row>
    <row r="54" spans="1:7" s="340" customFormat="1" ht="63.75">
      <c r="A54" s="858"/>
      <c r="B54" s="859"/>
      <c r="C54" s="860"/>
      <c r="D54" s="859">
        <v>83</v>
      </c>
      <c r="E54" s="855" t="s">
        <v>3015</v>
      </c>
      <c r="F54" s="857">
        <v>-89.384129000000001</v>
      </c>
      <c r="G54" s="856" t="s">
        <v>3016</v>
      </c>
    </row>
    <row r="55" spans="1:7" s="340" customFormat="1" ht="38.25">
      <c r="A55" s="858"/>
      <c r="B55" s="859"/>
      <c r="C55" s="860"/>
      <c r="D55" s="859">
        <v>84</v>
      </c>
      <c r="E55" s="855" t="s">
        <v>3017</v>
      </c>
      <c r="F55" s="857">
        <v>2675.5369873200002</v>
      </c>
      <c r="G55" s="856" t="s">
        <v>2299</v>
      </c>
    </row>
    <row r="56" spans="1:7" s="340" customFormat="1" ht="25.5">
      <c r="A56" s="867"/>
      <c r="B56" s="868"/>
      <c r="C56" s="869">
        <v>3</v>
      </c>
      <c r="D56" s="868"/>
      <c r="E56" s="870" t="s">
        <v>1304</v>
      </c>
      <c r="F56" s="871">
        <v>38889.089286599999</v>
      </c>
      <c r="G56" s="872" t="s">
        <v>90</v>
      </c>
    </row>
    <row r="57" spans="1:7" s="340" customFormat="1" ht="38.25">
      <c r="A57" s="858"/>
      <c r="B57" s="859"/>
      <c r="C57" s="860"/>
      <c r="D57" s="859">
        <v>1</v>
      </c>
      <c r="E57" s="855" t="s">
        <v>1305</v>
      </c>
      <c r="F57" s="857">
        <v>2.7690000000000002E-3</v>
      </c>
      <c r="G57" s="856" t="s">
        <v>3018</v>
      </c>
    </row>
    <row r="58" spans="1:7" s="340" customFormat="1" ht="25.5">
      <c r="A58" s="858"/>
      <c r="B58" s="859"/>
      <c r="C58" s="860"/>
      <c r="D58" s="859">
        <v>2</v>
      </c>
      <c r="E58" s="855" t="s">
        <v>1980</v>
      </c>
      <c r="F58" s="857">
        <v>591.189615</v>
      </c>
      <c r="G58" s="856" t="s">
        <v>1981</v>
      </c>
    </row>
    <row r="59" spans="1:7" s="340" customFormat="1" ht="25.5">
      <c r="A59" s="858"/>
      <c r="B59" s="859"/>
      <c r="C59" s="860"/>
      <c r="D59" s="859">
        <v>3</v>
      </c>
      <c r="E59" s="855" t="s">
        <v>1306</v>
      </c>
      <c r="F59" s="857">
        <v>-6.5762047900000002</v>
      </c>
      <c r="G59" s="856" t="s">
        <v>512</v>
      </c>
    </row>
    <row r="60" spans="1:7" s="340" customFormat="1">
      <c r="A60" s="858"/>
      <c r="B60" s="859"/>
      <c r="C60" s="860"/>
      <c r="D60" s="859">
        <v>4</v>
      </c>
      <c r="E60" s="855" t="s">
        <v>1307</v>
      </c>
      <c r="F60" s="857">
        <v>33.258315109999998</v>
      </c>
      <c r="G60" s="856" t="s">
        <v>869</v>
      </c>
    </row>
    <row r="61" spans="1:7" s="340" customFormat="1" ht="25.5">
      <c r="A61" s="858"/>
      <c r="B61" s="859"/>
      <c r="C61" s="860"/>
      <c r="D61" s="859">
        <v>5</v>
      </c>
      <c r="E61" s="855" t="s">
        <v>1308</v>
      </c>
      <c r="F61" s="857">
        <v>560.44188935</v>
      </c>
      <c r="G61" s="856" t="s">
        <v>3019</v>
      </c>
    </row>
    <row r="62" spans="1:7" s="340" customFormat="1" ht="38.25">
      <c r="A62" s="858"/>
      <c r="B62" s="859"/>
      <c r="C62" s="860"/>
      <c r="D62" s="859">
        <v>6</v>
      </c>
      <c r="E62" s="855" t="s">
        <v>1309</v>
      </c>
      <c r="F62" s="857">
        <v>1689.98384061</v>
      </c>
      <c r="G62" s="856" t="s">
        <v>123</v>
      </c>
    </row>
    <row r="63" spans="1:7" s="340" customFormat="1" ht="38.25">
      <c r="A63" s="858"/>
      <c r="B63" s="859"/>
      <c r="C63" s="860"/>
      <c r="D63" s="859">
        <v>7</v>
      </c>
      <c r="E63" s="855" t="s">
        <v>1310</v>
      </c>
      <c r="F63" s="857">
        <v>18.855481569999998</v>
      </c>
      <c r="G63" s="856" t="s">
        <v>191</v>
      </c>
    </row>
    <row r="64" spans="1:7" s="340" customFormat="1" ht="51">
      <c r="A64" s="858"/>
      <c r="B64" s="859"/>
      <c r="C64" s="860"/>
      <c r="D64" s="859">
        <v>8</v>
      </c>
      <c r="E64" s="855" t="s">
        <v>3020</v>
      </c>
      <c r="F64" s="857">
        <v>0.88500000000000001</v>
      </c>
      <c r="G64" s="856" t="s">
        <v>1982</v>
      </c>
    </row>
    <row r="65" spans="1:7" s="340" customFormat="1" ht="25.5">
      <c r="A65" s="858"/>
      <c r="B65" s="859"/>
      <c r="C65" s="860"/>
      <c r="D65" s="859">
        <v>9</v>
      </c>
      <c r="E65" s="855" t="s">
        <v>361</v>
      </c>
      <c r="F65" s="857">
        <v>32059.619280840001</v>
      </c>
      <c r="G65" s="856" t="s">
        <v>622</v>
      </c>
    </row>
    <row r="66" spans="1:7" s="340" customFormat="1" ht="25.5">
      <c r="A66" s="858"/>
      <c r="B66" s="859"/>
      <c r="C66" s="860"/>
      <c r="D66" s="859">
        <v>10</v>
      </c>
      <c r="E66" s="855" t="s">
        <v>1983</v>
      </c>
      <c r="F66" s="857">
        <v>6.5473248899999996</v>
      </c>
      <c r="G66" s="856" t="s">
        <v>1984</v>
      </c>
    </row>
    <row r="67" spans="1:7" s="340" customFormat="1">
      <c r="A67" s="858"/>
      <c r="B67" s="859"/>
      <c r="C67" s="860"/>
      <c r="D67" s="859">
        <v>11</v>
      </c>
      <c r="E67" s="855" t="s">
        <v>1311</v>
      </c>
      <c r="F67" s="857">
        <v>19.011481570000001</v>
      </c>
      <c r="G67" s="856" t="s">
        <v>270</v>
      </c>
    </row>
    <row r="68" spans="1:7" s="340" customFormat="1" ht="38.25">
      <c r="A68" s="858"/>
      <c r="B68" s="859"/>
      <c r="C68" s="860"/>
      <c r="D68" s="859">
        <v>13</v>
      </c>
      <c r="E68" s="855" t="s">
        <v>1312</v>
      </c>
      <c r="F68" s="857">
        <v>32.215244239999997</v>
      </c>
      <c r="G68" s="856" t="s">
        <v>647</v>
      </c>
    </row>
    <row r="69" spans="1:7" s="340" customFormat="1" ht="25.5">
      <c r="A69" s="858"/>
      <c r="B69" s="859"/>
      <c r="C69" s="860"/>
      <c r="D69" s="859">
        <v>14</v>
      </c>
      <c r="E69" s="855" t="s">
        <v>1985</v>
      </c>
      <c r="F69" s="857">
        <v>1.981014E-2</v>
      </c>
      <c r="G69" s="856" t="s">
        <v>1986</v>
      </c>
    </row>
    <row r="70" spans="1:7" s="340" customFormat="1">
      <c r="A70" s="858"/>
      <c r="B70" s="859"/>
      <c r="C70" s="860"/>
      <c r="D70" s="859">
        <v>15</v>
      </c>
      <c r="E70" s="855" t="s">
        <v>1313</v>
      </c>
      <c r="F70" s="857">
        <v>110.81165419</v>
      </c>
      <c r="G70" s="856" t="s">
        <v>610</v>
      </c>
    </row>
    <row r="71" spans="1:7" s="340" customFormat="1" ht="25.5">
      <c r="A71" s="858"/>
      <c r="B71" s="859"/>
      <c r="C71" s="860"/>
      <c r="D71" s="859">
        <v>16</v>
      </c>
      <c r="E71" s="855" t="s">
        <v>1314</v>
      </c>
      <c r="F71" s="857">
        <v>2749.6004880599999</v>
      </c>
      <c r="G71" s="856" t="s">
        <v>1089</v>
      </c>
    </row>
    <row r="72" spans="1:7" s="340" customFormat="1">
      <c r="A72" s="858"/>
      <c r="B72" s="859"/>
      <c r="C72" s="860"/>
      <c r="D72" s="859">
        <v>19</v>
      </c>
      <c r="E72" s="855" t="s">
        <v>29</v>
      </c>
      <c r="F72" s="857">
        <v>1023.22329691</v>
      </c>
      <c r="G72" s="856" t="s">
        <v>281</v>
      </c>
    </row>
    <row r="73" spans="1:7" s="340" customFormat="1" ht="25.5">
      <c r="A73" s="867"/>
      <c r="B73" s="868"/>
      <c r="C73" s="869">
        <v>4</v>
      </c>
      <c r="D73" s="868"/>
      <c r="E73" s="870" t="s">
        <v>1315</v>
      </c>
      <c r="F73" s="871">
        <v>3439.8101846999998</v>
      </c>
      <c r="G73" s="872" t="s">
        <v>366</v>
      </c>
    </row>
    <row r="74" spans="1:7" s="340" customFormat="1" ht="25.5">
      <c r="A74" s="858"/>
      <c r="B74" s="859"/>
      <c r="C74" s="860"/>
      <c r="D74" s="859">
        <v>2</v>
      </c>
      <c r="E74" s="855" t="s">
        <v>1316</v>
      </c>
      <c r="F74" s="857">
        <v>1038.2641386499999</v>
      </c>
      <c r="G74" s="856" t="s">
        <v>377</v>
      </c>
    </row>
    <row r="75" spans="1:7" s="340" customFormat="1">
      <c r="A75" s="858"/>
      <c r="B75" s="859"/>
      <c r="C75" s="860"/>
      <c r="D75" s="859">
        <v>4</v>
      </c>
      <c r="E75" s="855" t="s">
        <v>688</v>
      </c>
      <c r="F75" s="857">
        <v>723.99387363999995</v>
      </c>
      <c r="G75" s="856" t="s">
        <v>378</v>
      </c>
    </row>
    <row r="76" spans="1:7" s="340" customFormat="1" ht="38.25">
      <c r="A76" s="858"/>
      <c r="B76" s="859"/>
      <c r="C76" s="860"/>
      <c r="D76" s="859">
        <v>6</v>
      </c>
      <c r="E76" s="855" t="s">
        <v>1317</v>
      </c>
      <c r="F76" s="857">
        <v>351.80292672000002</v>
      </c>
      <c r="G76" s="856" t="s">
        <v>1170</v>
      </c>
    </row>
    <row r="77" spans="1:7" s="340" customFormat="1" ht="51">
      <c r="A77" s="858"/>
      <c r="B77" s="859"/>
      <c r="C77" s="860"/>
      <c r="D77" s="859">
        <v>13</v>
      </c>
      <c r="E77" s="855" t="s">
        <v>1318</v>
      </c>
      <c r="F77" s="857">
        <v>7.2001999999999997E-2</v>
      </c>
      <c r="G77" s="856" t="s">
        <v>357</v>
      </c>
    </row>
    <row r="78" spans="1:7" s="340" customFormat="1" ht="165.75">
      <c r="A78" s="858"/>
      <c r="B78" s="859"/>
      <c r="C78" s="860"/>
      <c r="D78" s="859">
        <v>19</v>
      </c>
      <c r="E78" s="855" t="s">
        <v>3021</v>
      </c>
      <c r="F78" s="857">
        <v>20.952174240000002</v>
      </c>
      <c r="G78" s="856" t="s">
        <v>3022</v>
      </c>
    </row>
    <row r="79" spans="1:7" s="340" customFormat="1" ht="165.75">
      <c r="A79" s="858"/>
      <c r="B79" s="859"/>
      <c r="C79" s="860"/>
      <c r="D79" s="859">
        <v>20</v>
      </c>
      <c r="E79" s="855" t="s">
        <v>3023</v>
      </c>
      <c r="F79" s="857">
        <v>0.494392</v>
      </c>
      <c r="G79" s="856" t="s">
        <v>3024</v>
      </c>
    </row>
    <row r="80" spans="1:7" s="340" customFormat="1" ht="89.25">
      <c r="A80" s="858"/>
      <c r="B80" s="859"/>
      <c r="C80" s="860"/>
      <c r="D80" s="859">
        <v>24</v>
      </c>
      <c r="E80" s="855" t="s">
        <v>1319</v>
      </c>
      <c r="F80" s="857">
        <v>317.79956677000001</v>
      </c>
      <c r="G80" s="856" t="s">
        <v>1180</v>
      </c>
    </row>
    <row r="81" spans="1:7" s="340" customFormat="1" ht="178.5">
      <c r="A81" s="858"/>
      <c r="B81" s="859"/>
      <c r="C81" s="860"/>
      <c r="D81" s="859">
        <v>25</v>
      </c>
      <c r="E81" s="855" t="s">
        <v>3025</v>
      </c>
      <c r="F81" s="857">
        <v>161.08823938</v>
      </c>
      <c r="G81" s="856" t="s">
        <v>3026</v>
      </c>
    </row>
    <row r="82" spans="1:7" s="340" customFormat="1" ht="25.5">
      <c r="A82" s="858"/>
      <c r="B82" s="859"/>
      <c r="C82" s="860"/>
      <c r="D82" s="859">
        <v>28</v>
      </c>
      <c r="E82" s="855" t="s">
        <v>3027</v>
      </c>
      <c r="F82" s="857">
        <v>24.41361895</v>
      </c>
      <c r="G82" s="856" t="s">
        <v>2300</v>
      </c>
    </row>
    <row r="83" spans="1:7" s="340" customFormat="1" ht="25.5">
      <c r="A83" s="858"/>
      <c r="B83" s="859"/>
      <c r="C83" s="860"/>
      <c r="D83" s="859">
        <v>29</v>
      </c>
      <c r="E83" s="855" t="s">
        <v>3028</v>
      </c>
      <c r="F83" s="857">
        <v>800.92925245000004</v>
      </c>
      <c r="G83" s="856" t="s">
        <v>2301</v>
      </c>
    </row>
    <row r="84" spans="1:7" s="340" customFormat="1">
      <c r="A84" s="867"/>
      <c r="B84" s="868"/>
      <c r="C84" s="869">
        <v>5</v>
      </c>
      <c r="D84" s="868"/>
      <c r="E84" s="870" t="s">
        <v>1320</v>
      </c>
      <c r="F84" s="871">
        <v>395.12360999999999</v>
      </c>
      <c r="G84" s="872" t="s">
        <v>982</v>
      </c>
    </row>
    <row r="85" spans="1:7" s="340" customFormat="1">
      <c r="A85" s="858"/>
      <c r="B85" s="859"/>
      <c r="C85" s="860"/>
      <c r="D85" s="859">
        <v>1</v>
      </c>
      <c r="E85" s="855" t="s">
        <v>1320</v>
      </c>
      <c r="F85" s="857">
        <v>316.91227672000002</v>
      </c>
      <c r="G85" s="856" t="s">
        <v>982</v>
      </c>
    </row>
    <row r="86" spans="1:7" s="340" customFormat="1">
      <c r="A86" s="858"/>
      <c r="B86" s="859"/>
      <c r="C86" s="860"/>
      <c r="D86" s="859">
        <v>2</v>
      </c>
      <c r="E86" s="855" t="s">
        <v>787</v>
      </c>
      <c r="F86" s="857">
        <v>78.211333300000007</v>
      </c>
      <c r="G86" s="856" t="s">
        <v>696</v>
      </c>
    </row>
    <row r="87" spans="1:7" s="340" customFormat="1" ht="25.5">
      <c r="A87" s="861"/>
      <c r="B87" s="862">
        <v>6</v>
      </c>
      <c r="C87" s="863"/>
      <c r="D87" s="862"/>
      <c r="E87" s="864" t="s">
        <v>1321</v>
      </c>
      <c r="F87" s="865">
        <v>77094.120050600002</v>
      </c>
      <c r="G87" s="866" t="s">
        <v>518</v>
      </c>
    </row>
    <row r="88" spans="1:7" s="340" customFormat="1">
      <c r="A88" s="867"/>
      <c r="B88" s="868"/>
      <c r="C88" s="869">
        <v>1</v>
      </c>
      <c r="D88" s="868"/>
      <c r="E88" s="870" t="s">
        <v>1322</v>
      </c>
      <c r="F88" s="871">
        <v>75792.430875699996</v>
      </c>
      <c r="G88" s="872" t="s">
        <v>976</v>
      </c>
    </row>
    <row r="89" spans="1:7" s="340" customFormat="1" ht="63.75">
      <c r="A89" s="858"/>
      <c r="B89" s="859"/>
      <c r="C89" s="860"/>
      <c r="D89" s="859">
        <v>1</v>
      </c>
      <c r="E89" s="855" t="s">
        <v>2032</v>
      </c>
      <c r="F89" s="857">
        <v>870.32554545999994</v>
      </c>
      <c r="G89" s="856" t="s">
        <v>2033</v>
      </c>
    </row>
    <row r="90" spans="1:7" s="340" customFormat="1" ht="25.5">
      <c r="A90" s="858"/>
      <c r="B90" s="859"/>
      <c r="C90" s="860"/>
      <c r="D90" s="859">
        <v>2</v>
      </c>
      <c r="E90" s="855" t="s">
        <v>1323</v>
      </c>
      <c r="F90" s="857">
        <v>68.554995000000005</v>
      </c>
      <c r="G90" s="856" t="s">
        <v>840</v>
      </c>
    </row>
    <row r="91" spans="1:7" s="340" customFormat="1" ht="63.75">
      <c r="A91" s="858"/>
      <c r="B91" s="859"/>
      <c r="C91" s="860"/>
      <c r="D91" s="859">
        <v>4</v>
      </c>
      <c r="E91" s="855" t="s">
        <v>1324</v>
      </c>
      <c r="F91" s="857">
        <v>20.198605000000001</v>
      </c>
      <c r="G91" s="856" t="s">
        <v>1106</v>
      </c>
    </row>
    <row r="92" spans="1:7" s="340" customFormat="1" ht="25.5">
      <c r="A92" s="858"/>
      <c r="B92" s="859"/>
      <c r="C92" s="860"/>
      <c r="D92" s="859">
        <v>5</v>
      </c>
      <c r="E92" s="855" t="s">
        <v>1325</v>
      </c>
      <c r="F92" s="857">
        <v>3.79575</v>
      </c>
      <c r="G92" s="856" t="s">
        <v>373</v>
      </c>
    </row>
    <row r="93" spans="1:7" s="340" customFormat="1" ht="25.5">
      <c r="A93" s="858"/>
      <c r="B93" s="859"/>
      <c r="C93" s="860"/>
      <c r="D93" s="859">
        <v>6</v>
      </c>
      <c r="E93" s="855" t="s">
        <v>1326</v>
      </c>
      <c r="F93" s="857">
        <v>9602.9363188400002</v>
      </c>
      <c r="G93" s="856" t="s">
        <v>199</v>
      </c>
    </row>
    <row r="94" spans="1:7" s="340" customFormat="1" ht="25.5">
      <c r="A94" s="858"/>
      <c r="B94" s="859"/>
      <c r="C94" s="860"/>
      <c r="D94" s="859">
        <v>7</v>
      </c>
      <c r="E94" s="855" t="s">
        <v>1327</v>
      </c>
      <c r="F94" s="857">
        <v>616.11874805000002</v>
      </c>
      <c r="G94" s="856" t="s">
        <v>200</v>
      </c>
    </row>
    <row r="95" spans="1:7" s="340" customFormat="1" ht="25.5">
      <c r="A95" s="858"/>
      <c r="B95" s="859"/>
      <c r="C95" s="860"/>
      <c r="D95" s="859">
        <v>10</v>
      </c>
      <c r="E95" s="855" t="s">
        <v>1328</v>
      </c>
      <c r="F95" s="857">
        <v>59540.850810789998</v>
      </c>
      <c r="G95" s="856" t="s">
        <v>182</v>
      </c>
    </row>
    <row r="96" spans="1:7" s="340" customFormat="1" ht="25.5">
      <c r="A96" s="858"/>
      <c r="B96" s="859"/>
      <c r="C96" s="860"/>
      <c r="D96" s="859">
        <v>11</v>
      </c>
      <c r="E96" s="855" t="s">
        <v>1329</v>
      </c>
      <c r="F96" s="857">
        <v>3939.8082020000002</v>
      </c>
      <c r="G96" s="856" t="s">
        <v>272</v>
      </c>
    </row>
    <row r="97" spans="1:7" s="340" customFormat="1" ht="114.75">
      <c r="A97" s="858"/>
      <c r="B97" s="859"/>
      <c r="C97" s="860"/>
      <c r="D97" s="859">
        <v>12</v>
      </c>
      <c r="E97" s="855" t="s">
        <v>1330</v>
      </c>
      <c r="F97" s="857">
        <v>819.6054441</v>
      </c>
      <c r="G97" s="856" t="s">
        <v>963</v>
      </c>
    </row>
    <row r="98" spans="1:7" s="340" customFormat="1" ht="25.5">
      <c r="A98" s="858"/>
      <c r="B98" s="859"/>
      <c r="C98" s="860"/>
      <c r="D98" s="859">
        <v>13</v>
      </c>
      <c r="E98" s="855" t="s">
        <v>2034</v>
      </c>
      <c r="F98" s="857">
        <v>86.27563447</v>
      </c>
      <c r="G98" s="856" t="s">
        <v>2035</v>
      </c>
    </row>
    <row r="99" spans="1:7" s="340" customFormat="1" ht="25.5">
      <c r="A99" s="858"/>
      <c r="B99" s="859"/>
      <c r="C99" s="860"/>
      <c r="D99" s="859">
        <v>17</v>
      </c>
      <c r="E99" s="855" t="s">
        <v>2694</v>
      </c>
      <c r="F99" s="857">
        <v>223.96082200999999</v>
      </c>
      <c r="G99" s="856" t="s">
        <v>2695</v>
      </c>
    </row>
    <row r="100" spans="1:7" s="340" customFormat="1" ht="25.5">
      <c r="A100" s="867"/>
      <c r="B100" s="868"/>
      <c r="C100" s="869">
        <v>2</v>
      </c>
      <c r="D100" s="868"/>
      <c r="E100" s="870" t="s">
        <v>1331</v>
      </c>
      <c r="F100" s="871">
        <v>1301.6891748</v>
      </c>
      <c r="G100" s="872" t="s">
        <v>38</v>
      </c>
    </row>
    <row r="101" spans="1:7" s="340" customFormat="1" ht="25.5">
      <c r="A101" s="858"/>
      <c r="B101" s="859"/>
      <c r="C101" s="860"/>
      <c r="D101" s="859">
        <v>1</v>
      </c>
      <c r="E101" s="855" t="s">
        <v>1332</v>
      </c>
      <c r="F101" s="857">
        <v>1207.3324572199999</v>
      </c>
      <c r="G101" s="856" t="s">
        <v>338</v>
      </c>
    </row>
    <row r="102" spans="1:7" s="340" customFormat="1" ht="25.5">
      <c r="A102" s="858"/>
      <c r="B102" s="859"/>
      <c r="C102" s="860"/>
      <c r="D102" s="859">
        <v>2</v>
      </c>
      <c r="E102" s="855" t="s">
        <v>2302</v>
      </c>
      <c r="F102" s="857">
        <v>19.107544369999999</v>
      </c>
      <c r="G102" s="856" t="s">
        <v>2303</v>
      </c>
    </row>
    <row r="103" spans="1:7" s="340" customFormat="1" ht="38.25">
      <c r="A103" s="858"/>
      <c r="B103" s="859"/>
      <c r="C103" s="860"/>
      <c r="D103" s="859">
        <v>5</v>
      </c>
      <c r="E103" s="855" t="s">
        <v>2036</v>
      </c>
      <c r="F103" s="857">
        <v>2.8212200900000002</v>
      </c>
      <c r="G103" s="856" t="s">
        <v>2037</v>
      </c>
    </row>
    <row r="104" spans="1:7" s="340" customFormat="1" ht="38.25">
      <c r="A104" s="858"/>
      <c r="B104" s="859"/>
      <c r="C104" s="860"/>
      <c r="D104" s="859">
        <v>6</v>
      </c>
      <c r="E104" s="855" t="s">
        <v>2038</v>
      </c>
      <c r="F104" s="857">
        <v>64.975446460000001</v>
      </c>
      <c r="G104" s="856" t="s">
        <v>2039</v>
      </c>
    </row>
    <row r="105" spans="1:7" s="340" customFormat="1" ht="38.25">
      <c r="A105" s="858"/>
      <c r="B105" s="859"/>
      <c r="C105" s="860"/>
      <c r="D105" s="859">
        <v>8</v>
      </c>
      <c r="E105" s="855" t="s">
        <v>1987</v>
      </c>
      <c r="F105" s="857">
        <v>5.8547200000000004</v>
      </c>
      <c r="G105" s="856" t="s">
        <v>1988</v>
      </c>
    </row>
    <row r="106" spans="1:7" s="340" customFormat="1" ht="38.25">
      <c r="A106" s="858"/>
      <c r="B106" s="859"/>
      <c r="C106" s="860"/>
      <c r="D106" s="859">
        <v>9</v>
      </c>
      <c r="E106" s="855" t="s">
        <v>2017</v>
      </c>
      <c r="F106" s="857">
        <v>0.46628649</v>
      </c>
      <c r="G106" s="856" t="s">
        <v>2018</v>
      </c>
    </row>
    <row r="107" spans="1:7" s="340" customFormat="1" ht="38.25">
      <c r="A107" s="858"/>
      <c r="B107" s="859"/>
      <c r="C107" s="860"/>
      <c r="D107" s="859">
        <v>11</v>
      </c>
      <c r="E107" s="855" t="s">
        <v>2696</v>
      </c>
      <c r="F107" s="857">
        <v>1.1315000799999999</v>
      </c>
      <c r="G107" s="856" t="s">
        <v>2697</v>
      </c>
    </row>
    <row r="108" spans="1:7" s="340" customFormat="1">
      <c r="A108" s="861"/>
      <c r="B108" s="862">
        <v>7</v>
      </c>
      <c r="C108" s="863"/>
      <c r="D108" s="862"/>
      <c r="E108" s="864" t="s">
        <v>1333</v>
      </c>
      <c r="F108" s="865">
        <v>12.2913633</v>
      </c>
      <c r="G108" s="866" t="s">
        <v>327</v>
      </c>
    </row>
    <row r="109" spans="1:7" s="340" customFormat="1">
      <c r="A109" s="867"/>
      <c r="B109" s="868"/>
      <c r="C109" s="869">
        <v>1</v>
      </c>
      <c r="D109" s="868"/>
      <c r="E109" s="870" t="s">
        <v>1333</v>
      </c>
      <c r="F109" s="871">
        <v>12.2913633</v>
      </c>
      <c r="G109" s="872" t="s">
        <v>327</v>
      </c>
    </row>
    <row r="110" spans="1:7" s="340" customFormat="1" ht="25.5">
      <c r="A110" s="858"/>
      <c r="B110" s="859"/>
      <c r="C110" s="860"/>
      <c r="D110" s="859">
        <v>9</v>
      </c>
      <c r="E110" s="855" t="s">
        <v>1989</v>
      </c>
      <c r="F110" s="857">
        <v>8.6346023299999999</v>
      </c>
      <c r="G110" s="856" t="s">
        <v>1990</v>
      </c>
    </row>
    <row r="111" spans="1:7" s="340" customFormat="1" ht="25.5">
      <c r="A111" s="858"/>
      <c r="B111" s="859"/>
      <c r="C111" s="860"/>
      <c r="D111" s="859">
        <v>10</v>
      </c>
      <c r="E111" s="855" t="s">
        <v>1334</v>
      </c>
      <c r="F111" s="857">
        <v>3.6567609999999999</v>
      </c>
      <c r="G111" s="856" t="s">
        <v>549</v>
      </c>
    </row>
    <row r="112" spans="1:7" s="340" customFormat="1" ht="76.5">
      <c r="A112" s="861"/>
      <c r="B112" s="862">
        <v>8</v>
      </c>
      <c r="C112" s="863"/>
      <c r="D112" s="862"/>
      <c r="E112" s="864" t="s">
        <v>3029</v>
      </c>
      <c r="F112" s="865">
        <v>2778.2048020000002</v>
      </c>
      <c r="G112" s="866" t="s">
        <v>3030</v>
      </c>
    </row>
    <row r="113" spans="1:7" s="340" customFormat="1">
      <c r="A113" s="867"/>
      <c r="B113" s="868"/>
      <c r="C113" s="869">
        <v>1</v>
      </c>
      <c r="D113" s="868"/>
      <c r="E113" s="870" t="s">
        <v>546</v>
      </c>
      <c r="F113" s="871">
        <v>2778.2048020000002</v>
      </c>
      <c r="G113" s="872" t="s">
        <v>592</v>
      </c>
    </row>
    <row r="114" spans="1:7" s="340" customFormat="1">
      <c r="A114" s="858"/>
      <c r="B114" s="859"/>
      <c r="C114" s="860"/>
      <c r="D114" s="859">
        <v>1</v>
      </c>
      <c r="E114" s="855" t="s">
        <v>1335</v>
      </c>
      <c r="F114" s="857">
        <v>332.67406491000003</v>
      </c>
      <c r="G114" s="856" t="s">
        <v>74</v>
      </c>
    </row>
    <row r="115" spans="1:7" s="340" customFormat="1" ht="25.5">
      <c r="A115" s="858"/>
      <c r="B115" s="859"/>
      <c r="C115" s="860"/>
      <c r="D115" s="859">
        <v>25</v>
      </c>
      <c r="E115" s="855" t="s">
        <v>2304</v>
      </c>
      <c r="F115" s="857">
        <v>1152.1446586</v>
      </c>
      <c r="G115" s="856" t="s">
        <v>2287</v>
      </c>
    </row>
    <row r="116" spans="1:7" s="340" customFormat="1" ht="25.5">
      <c r="A116" s="858"/>
      <c r="B116" s="859"/>
      <c r="C116" s="860"/>
      <c r="D116" s="859">
        <v>26</v>
      </c>
      <c r="E116" s="855" t="s">
        <v>2305</v>
      </c>
      <c r="F116" s="857">
        <v>1293.38607849</v>
      </c>
      <c r="G116" s="856" t="s">
        <v>2306</v>
      </c>
    </row>
    <row r="117" spans="1:7" s="340" customFormat="1">
      <c r="A117" s="861">
        <v>2</v>
      </c>
      <c r="B117" s="862"/>
      <c r="C117" s="863"/>
      <c r="D117" s="862"/>
      <c r="E117" s="864" t="s">
        <v>1266</v>
      </c>
      <c r="F117" s="865">
        <v>14683.139415199999</v>
      </c>
      <c r="G117" s="866" t="s">
        <v>274</v>
      </c>
    </row>
    <row r="118" spans="1:7" s="340" customFormat="1" ht="25.5">
      <c r="A118" s="861"/>
      <c r="B118" s="862">
        <v>1</v>
      </c>
      <c r="C118" s="863"/>
      <c r="D118" s="862"/>
      <c r="E118" s="864" t="s">
        <v>3031</v>
      </c>
      <c r="F118" s="865">
        <v>7799.7812297</v>
      </c>
      <c r="G118" s="866" t="s">
        <v>509</v>
      </c>
    </row>
    <row r="119" spans="1:7" s="340" customFormat="1" ht="25.5">
      <c r="A119" s="867"/>
      <c r="B119" s="868"/>
      <c r="C119" s="869">
        <v>1</v>
      </c>
      <c r="D119" s="868"/>
      <c r="E119" s="870" t="s">
        <v>1336</v>
      </c>
      <c r="F119" s="871">
        <v>7.8638965000000001</v>
      </c>
      <c r="G119" s="872" t="s">
        <v>793</v>
      </c>
    </row>
    <row r="120" spans="1:7" s="340" customFormat="1" ht="38.25">
      <c r="A120" s="858"/>
      <c r="B120" s="859"/>
      <c r="C120" s="860"/>
      <c r="D120" s="859">
        <v>1</v>
      </c>
      <c r="E120" s="855" t="s">
        <v>1337</v>
      </c>
      <c r="F120" s="857">
        <v>4.5287559699999997</v>
      </c>
      <c r="G120" s="856" t="s">
        <v>162</v>
      </c>
    </row>
    <row r="121" spans="1:7" s="340" customFormat="1" ht="25.5">
      <c r="A121" s="858"/>
      <c r="B121" s="859"/>
      <c r="C121" s="860"/>
      <c r="D121" s="859">
        <v>2</v>
      </c>
      <c r="E121" s="855" t="s">
        <v>1338</v>
      </c>
      <c r="F121" s="857">
        <v>3.3351404699999998</v>
      </c>
      <c r="G121" s="856" t="s">
        <v>486</v>
      </c>
    </row>
    <row r="122" spans="1:7" s="340" customFormat="1" ht="38.25">
      <c r="A122" s="867"/>
      <c r="B122" s="868"/>
      <c r="C122" s="869">
        <v>3</v>
      </c>
      <c r="D122" s="868"/>
      <c r="E122" s="870" t="s">
        <v>1339</v>
      </c>
      <c r="F122" s="871">
        <v>0.58589999999999998</v>
      </c>
      <c r="G122" s="872" t="s">
        <v>48</v>
      </c>
    </row>
    <row r="123" spans="1:7" s="340" customFormat="1" ht="38.25">
      <c r="A123" s="858"/>
      <c r="B123" s="859"/>
      <c r="C123" s="860"/>
      <c r="D123" s="859">
        <v>1</v>
      </c>
      <c r="E123" s="855" t="s">
        <v>1340</v>
      </c>
      <c r="F123" s="857">
        <v>0.58589999999999998</v>
      </c>
      <c r="G123" s="856" t="s">
        <v>547</v>
      </c>
    </row>
    <row r="124" spans="1:7" s="340" customFormat="1" ht="38.25">
      <c r="A124" s="867"/>
      <c r="B124" s="868"/>
      <c r="C124" s="869">
        <v>4</v>
      </c>
      <c r="D124" s="868"/>
      <c r="E124" s="870" t="s">
        <v>3032</v>
      </c>
      <c r="F124" s="871">
        <v>7.5969999999999996E-3</v>
      </c>
      <c r="G124" s="872" t="s">
        <v>1146</v>
      </c>
    </row>
    <row r="125" spans="1:7" s="340" customFormat="1" ht="38.25">
      <c r="A125" s="858"/>
      <c r="B125" s="859"/>
      <c r="C125" s="860"/>
      <c r="D125" s="859">
        <v>2</v>
      </c>
      <c r="E125" s="855" t="s">
        <v>1991</v>
      </c>
      <c r="F125" s="857">
        <v>7.5969999999999996E-3</v>
      </c>
      <c r="G125" s="856" t="s">
        <v>1992</v>
      </c>
    </row>
    <row r="126" spans="1:7" s="340" customFormat="1" ht="38.25">
      <c r="A126" s="867"/>
      <c r="B126" s="868"/>
      <c r="C126" s="869">
        <v>5</v>
      </c>
      <c r="D126" s="868"/>
      <c r="E126" s="870" t="s">
        <v>3033</v>
      </c>
      <c r="F126" s="871">
        <v>7445.8406566000003</v>
      </c>
      <c r="G126" s="872" t="s">
        <v>3034</v>
      </c>
    </row>
    <row r="127" spans="1:7" s="340" customFormat="1" ht="25.5">
      <c r="A127" s="858"/>
      <c r="B127" s="859"/>
      <c r="C127" s="860"/>
      <c r="D127" s="859">
        <v>1</v>
      </c>
      <c r="E127" s="855" t="s">
        <v>1341</v>
      </c>
      <c r="F127" s="857">
        <v>130.45976691999999</v>
      </c>
      <c r="G127" s="856" t="s">
        <v>3035</v>
      </c>
    </row>
    <row r="128" spans="1:7" s="340" customFormat="1" ht="25.5">
      <c r="A128" s="858"/>
      <c r="B128" s="859"/>
      <c r="C128" s="860"/>
      <c r="D128" s="859">
        <v>3</v>
      </c>
      <c r="E128" s="855" t="s">
        <v>1993</v>
      </c>
      <c r="F128" s="857">
        <v>7040.4375</v>
      </c>
      <c r="G128" s="856" t="s">
        <v>1994</v>
      </c>
    </row>
    <row r="129" spans="1:7" s="340" customFormat="1" ht="25.5">
      <c r="A129" s="858"/>
      <c r="B129" s="859"/>
      <c r="C129" s="860"/>
      <c r="D129" s="859">
        <v>4</v>
      </c>
      <c r="E129" s="855" t="s">
        <v>1342</v>
      </c>
      <c r="F129" s="857">
        <v>45.996381229999997</v>
      </c>
      <c r="G129" s="856" t="s">
        <v>1176</v>
      </c>
    </row>
    <row r="130" spans="1:7" s="340" customFormat="1" ht="38.25">
      <c r="A130" s="858"/>
      <c r="B130" s="859"/>
      <c r="C130" s="860"/>
      <c r="D130" s="859">
        <v>5</v>
      </c>
      <c r="E130" s="855" t="s">
        <v>3036</v>
      </c>
      <c r="F130" s="857">
        <v>-0.16984656000000001</v>
      </c>
      <c r="G130" s="856" t="s">
        <v>1995</v>
      </c>
    </row>
    <row r="131" spans="1:7" s="340" customFormat="1" ht="38.25">
      <c r="A131" s="858"/>
      <c r="B131" s="859"/>
      <c r="C131" s="860"/>
      <c r="D131" s="859">
        <v>6</v>
      </c>
      <c r="E131" s="855" t="s">
        <v>1343</v>
      </c>
      <c r="F131" s="857">
        <v>87.478006550000003</v>
      </c>
      <c r="G131" s="856" t="s">
        <v>1181</v>
      </c>
    </row>
    <row r="132" spans="1:7" s="340" customFormat="1" ht="51">
      <c r="A132" s="858"/>
      <c r="B132" s="859"/>
      <c r="C132" s="860"/>
      <c r="D132" s="859">
        <v>7</v>
      </c>
      <c r="E132" s="855" t="s">
        <v>1344</v>
      </c>
      <c r="F132" s="857">
        <v>16.723480810000002</v>
      </c>
      <c r="G132" s="856" t="s">
        <v>1182</v>
      </c>
    </row>
    <row r="133" spans="1:7" s="340" customFormat="1" ht="102">
      <c r="A133" s="858"/>
      <c r="B133" s="859"/>
      <c r="C133" s="860"/>
      <c r="D133" s="859">
        <v>8</v>
      </c>
      <c r="E133" s="855" t="s">
        <v>2044</v>
      </c>
      <c r="F133" s="857">
        <v>44.774475629999998</v>
      </c>
      <c r="G133" s="856" t="s">
        <v>2045</v>
      </c>
    </row>
    <row r="134" spans="1:7" s="340" customFormat="1" ht="102">
      <c r="A134" s="858"/>
      <c r="B134" s="859"/>
      <c r="C134" s="860"/>
      <c r="D134" s="859">
        <v>9</v>
      </c>
      <c r="E134" s="855" t="s">
        <v>3037</v>
      </c>
      <c r="F134" s="857">
        <v>80.140892100000002</v>
      </c>
      <c r="G134" s="856" t="s">
        <v>1183</v>
      </c>
    </row>
    <row r="135" spans="1:7" s="340" customFormat="1" ht="25.5">
      <c r="A135" s="867"/>
      <c r="B135" s="868"/>
      <c r="C135" s="869">
        <v>6</v>
      </c>
      <c r="D135" s="868"/>
      <c r="E135" s="870" t="s">
        <v>1345</v>
      </c>
      <c r="F135" s="871">
        <v>60.329861100000002</v>
      </c>
      <c r="G135" s="872" t="s">
        <v>553</v>
      </c>
    </row>
    <row r="136" spans="1:7" s="340" customFormat="1" ht="38.25">
      <c r="A136" s="858"/>
      <c r="B136" s="859"/>
      <c r="C136" s="860"/>
      <c r="D136" s="859">
        <v>1</v>
      </c>
      <c r="E136" s="855" t="s">
        <v>1346</v>
      </c>
      <c r="F136" s="857">
        <v>60.013888880000003</v>
      </c>
      <c r="G136" s="856" t="s">
        <v>986</v>
      </c>
    </row>
    <row r="137" spans="1:7" s="340" customFormat="1" ht="38.25">
      <c r="A137" s="858"/>
      <c r="B137" s="859"/>
      <c r="C137" s="860"/>
      <c r="D137" s="859">
        <v>2</v>
      </c>
      <c r="E137" s="855" t="s">
        <v>1996</v>
      </c>
      <c r="F137" s="857">
        <v>0.31597223000000002</v>
      </c>
      <c r="G137" s="856" t="s">
        <v>1997</v>
      </c>
    </row>
    <row r="138" spans="1:7" s="340" customFormat="1" ht="25.5">
      <c r="A138" s="867"/>
      <c r="B138" s="868"/>
      <c r="C138" s="869">
        <v>7</v>
      </c>
      <c r="D138" s="868"/>
      <c r="E138" s="870" t="s">
        <v>1347</v>
      </c>
      <c r="F138" s="871">
        <v>6.4320494999999998</v>
      </c>
      <c r="G138" s="872" t="s">
        <v>111</v>
      </c>
    </row>
    <row r="139" spans="1:7" s="340" customFormat="1" ht="38.25">
      <c r="A139" s="858"/>
      <c r="B139" s="859"/>
      <c r="C139" s="860"/>
      <c r="D139" s="859">
        <v>6</v>
      </c>
      <c r="E139" s="855" t="s">
        <v>3038</v>
      </c>
      <c r="F139" s="857">
        <v>1.53463565</v>
      </c>
      <c r="G139" s="856" t="s">
        <v>1998</v>
      </c>
    </row>
    <row r="140" spans="1:7" s="340" customFormat="1" ht="38.25">
      <c r="A140" s="858"/>
      <c r="B140" s="859"/>
      <c r="C140" s="860"/>
      <c r="D140" s="859">
        <v>12</v>
      </c>
      <c r="E140" s="855" t="s">
        <v>1999</v>
      </c>
      <c r="F140" s="857">
        <v>5.4368000000000003E-3</v>
      </c>
      <c r="G140" s="856" t="s">
        <v>2000</v>
      </c>
    </row>
    <row r="141" spans="1:7" s="340" customFormat="1" ht="38.25">
      <c r="A141" s="858"/>
      <c r="B141" s="859"/>
      <c r="C141" s="860"/>
      <c r="D141" s="859">
        <v>13</v>
      </c>
      <c r="E141" s="855" t="s">
        <v>2001</v>
      </c>
      <c r="F141" s="857">
        <v>7.6850000000000002E-2</v>
      </c>
      <c r="G141" s="856" t="s">
        <v>2002</v>
      </c>
    </row>
    <row r="142" spans="1:7" s="340" customFormat="1" ht="38.25">
      <c r="A142" s="858"/>
      <c r="B142" s="859"/>
      <c r="C142" s="860"/>
      <c r="D142" s="859">
        <v>15</v>
      </c>
      <c r="E142" s="855" t="s">
        <v>2003</v>
      </c>
      <c r="F142" s="857">
        <v>4.8147860600000003</v>
      </c>
      <c r="G142" s="856" t="s">
        <v>2004</v>
      </c>
    </row>
    <row r="143" spans="1:7" s="340" customFormat="1" ht="51">
      <c r="A143" s="858"/>
      <c r="B143" s="859"/>
      <c r="C143" s="860"/>
      <c r="D143" s="859">
        <v>18</v>
      </c>
      <c r="E143" s="855" t="s">
        <v>3039</v>
      </c>
      <c r="F143" s="857">
        <v>3.4099E-4</v>
      </c>
      <c r="G143" s="856" t="s">
        <v>3040</v>
      </c>
    </row>
    <row r="144" spans="1:7" s="340" customFormat="1" ht="25.5">
      <c r="A144" s="867"/>
      <c r="B144" s="868"/>
      <c r="C144" s="869">
        <v>9</v>
      </c>
      <c r="D144" s="868"/>
      <c r="E144" s="870" t="s">
        <v>3041</v>
      </c>
      <c r="F144" s="871">
        <v>278.72126900000001</v>
      </c>
      <c r="G144" s="872" t="s">
        <v>419</v>
      </c>
    </row>
    <row r="145" spans="1:7" s="340" customFormat="1" ht="89.25">
      <c r="A145" s="858"/>
      <c r="B145" s="859"/>
      <c r="C145" s="860"/>
      <c r="D145" s="859">
        <v>1</v>
      </c>
      <c r="E145" s="855" t="s">
        <v>1348</v>
      </c>
      <c r="F145" s="857">
        <v>137.48614487</v>
      </c>
      <c r="G145" s="856" t="s">
        <v>400</v>
      </c>
    </row>
    <row r="146" spans="1:7" s="340" customFormat="1" ht="25.5">
      <c r="A146" s="858"/>
      <c r="B146" s="859"/>
      <c r="C146" s="860"/>
      <c r="D146" s="859">
        <v>3</v>
      </c>
      <c r="E146" s="855" t="s">
        <v>1349</v>
      </c>
      <c r="F146" s="857">
        <v>25.306985999999998</v>
      </c>
      <c r="G146" s="856" t="s">
        <v>569</v>
      </c>
    </row>
    <row r="147" spans="1:7" s="340" customFormat="1" ht="25.5">
      <c r="A147" s="858"/>
      <c r="B147" s="859"/>
      <c r="C147" s="860"/>
      <c r="D147" s="859">
        <v>5</v>
      </c>
      <c r="E147" s="855" t="s">
        <v>1350</v>
      </c>
      <c r="F147" s="857">
        <v>13.524209000000001</v>
      </c>
      <c r="G147" s="856" t="s">
        <v>421</v>
      </c>
    </row>
    <row r="148" spans="1:7" s="340" customFormat="1" ht="89.25">
      <c r="A148" s="858"/>
      <c r="B148" s="859"/>
      <c r="C148" s="860"/>
      <c r="D148" s="859">
        <v>6</v>
      </c>
      <c r="E148" s="855" t="s">
        <v>3042</v>
      </c>
      <c r="F148" s="857">
        <v>96.569186060000007</v>
      </c>
      <c r="G148" s="856" t="s">
        <v>813</v>
      </c>
    </row>
    <row r="149" spans="1:7" s="340" customFormat="1" ht="89.25">
      <c r="A149" s="858"/>
      <c r="B149" s="859"/>
      <c r="C149" s="860"/>
      <c r="D149" s="859">
        <v>7</v>
      </c>
      <c r="E149" s="855" t="s">
        <v>2005</v>
      </c>
      <c r="F149" s="857">
        <v>3.7999309999999999</v>
      </c>
      <c r="G149" s="856" t="s">
        <v>3043</v>
      </c>
    </row>
    <row r="150" spans="1:7" s="340" customFormat="1" ht="38.25">
      <c r="A150" s="858"/>
      <c r="B150" s="859"/>
      <c r="C150" s="860"/>
      <c r="D150" s="859">
        <v>9</v>
      </c>
      <c r="E150" s="855" t="s">
        <v>1351</v>
      </c>
      <c r="F150" s="857">
        <v>1.940018</v>
      </c>
      <c r="G150" s="856" t="s">
        <v>1144</v>
      </c>
    </row>
    <row r="151" spans="1:7" s="340" customFormat="1" ht="25.5">
      <c r="A151" s="858"/>
      <c r="B151" s="859"/>
      <c r="C151" s="860"/>
      <c r="D151" s="859">
        <v>10</v>
      </c>
      <c r="E151" s="855" t="s">
        <v>2006</v>
      </c>
      <c r="F151" s="857">
        <v>9.4794000000000003E-2</v>
      </c>
      <c r="G151" s="856" t="s">
        <v>2007</v>
      </c>
    </row>
    <row r="152" spans="1:7" s="340" customFormat="1" ht="51">
      <c r="A152" s="861"/>
      <c r="B152" s="862">
        <v>2</v>
      </c>
      <c r="C152" s="863"/>
      <c r="D152" s="862"/>
      <c r="E152" s="864" t="s">
        <v>1352</v>
      </c>
      <c r="F152" s="865">
        <v>162.6378709</v>
      </c>
      <c r="G152" s="866" t="s">
        <v>764</v>
      </c>
    </row>
    <row r="153" spans="1:7" s="340" customFormat="1" ht="51">
      <c r="A153" s="867"/>
      <c r="B153" s="868"/>
      <c r="C153" s="869">
        <v>1</v>
      </c>
      <c r="D153" s="868"/>
      <c r="E153" s="870" t="s">
        <v>1352</v>
      </c>
      <c r="F153" s="871">
        <v>162.6378709</v>
      </c>
      <c r="G153" s="872" t="s">
        <v>764</v>
      </c>
    </row>
    <row r="154" spans="1:7" s="340" customFormat="1" ht="51">
      <c r="A154" s="858"/>
      <c r="B154" s="859"/>
      <c r="C154" s="860"/>
      <c r="D154" s="859">
        <v>1</v>
      </c>
      <c r="E154" s="855" t="s">
        <v>1353</v>
      </c>
      <c r="F154" s="857">
        <v>153.262147</v>
      </c>
      <c r="G154" s="856" t="s">
        <v>190</v>
      </c>
    </row>
    <row r="155" spans="1:7" s="340" customFormat="1" ht="51">
      <c r="A155" s="858"/>
      <c r="B155" s="859"/>
      <c r="C155" s="860"/>
      <c r="D155" s="859">
        <v>2</v>
      </c>
      <c r="E155" s="855" t="s">
        <v>1354</v>
      </c>
      <c r="F155" s="857">
        <v>9.3757238699999998</v>
      </c>
      <c r="G155" s="856" t="s">
        <v>207</v>
      </c>
    </row>
    <row r="156" spans="1:7" s="340" customFormat="1" ht="63.75">
      <c r="A156" s="861"/>
      <c r="B156" s="862">
        <v>3</v>
      </c>
      <c r="C156" s="863"/>
      <c r="D156" s="862"/>
      <c r="E156" s="864" t="s">
        <v>3044</v>
      </c>
      <c r="F156" s="865">
        <v>9.9346000000000004E-2</v>
      </c>
      <c r="G156" s="866" t="s">
        <v>311</v>
      </c>
    </row>
    <row r="157" spans="1:7" s="340" customFormat="1" ht="63.75">
      <c r="A157" s="867"/>
      <c r="B157" s="868"/>
      <c r="C157" s="869">
        <v>1</v>
      </c>
      <c r="D157" s="868"/>
      <c r="E157" s="870" t="s">
        <v>3044</v>
      </c>
      <c r="F157" s="871">
        <v>9.9346000000000004E-2</v>
      </c>
      <c r="G157" s="872" t="s">
        <v>311</v>
      </c>
    </row>
    <row r="158" spans="1:7" s="340" customFormat="1" ht="63.75">
      <c r="A158" s="858"/>
      <c r="B158" s="859"/>
      <c r="C158" s="860"/>
      <c r="D158" s="859">
        <v>1</v>
      </c>
      <c r="E158" s="855" t="s">
        <v>1355</v>
      </c>
      <c r="F158" s="857">
        <v>7.9696000000000003E-2</v>
      </c>
      <c r="G158" s="856" t="s">
        <v>109</v>
      </c>
    </row>
    <row r="159" spans="1:7" s="340" customFormat="1" ht="51">
      <c r="A159" s="858"/>
      <c r="B159" s="859"/>
      <c r="C159" s="860"/>
      <c r="D159" s="859">
        <v>2</v>
      </c>
      <c r="E159" s="855" t="s">
        <v>1356</v>
      </c>
      <c r="F159" s="857">
        <v>1.9650000000000001E-2</v>
      </c>
      <c r="G159" s="856" t="s">
        <v>141</v>
      </c>
    </row>
    <row r="160" spans="1:7" s="340" customFormat="1" ht="102">
      <c r="A160" s="861"/>
      <c r="B160" s="862">
        <v>4</v>
      </c>
      <c r="C160" s="863"/>
      <c r="D160" s="862"/>
      <c r="E160" s="864" t="s">
        <v>3045</v>
      </c>
      <c r="F160" s="865">
        <v>3720.2709768999998</v>
      </c>
      <c r="G160" s="866" t="s">
        <v>3046</v>
      </c>
    </row>
    <row r="161" spans="1:7" s="340" customFormat="1" ht="114.75">
      <c r="A161" s="867"/>
      <c r="B161" s="868"/>
      <c r="C161" s="869">
        <v>1</v>
      </c>
      <c r="D161" s="868"/>
      <c r="E161" s="870" t="s">
        <v>3047</v>
      </c>
      <c r="F161" s="871">
        <v>3720.2709768999998</v>
      </c>
      <c r="G161" s="872" t="s">
        <v>3048</v>
      </c>
    </row>
    <row r="162" spans="1:7" s="340" customFormat="1">
      <c r="A162" s="858"/>
      <c r="B162" s="859"/>
      <c r="C162" s="860"/>
      <c r="D162" s="859">
        <v>3</v>
      </c>
      <c r="E162" s="855" t="s">
        <v>1357</v>
      </c>
      <c r="F162" s="857">
        <v>53.219879310000003</v>
      </c>
      <c r="G162" s="856" t="s">
        <v>730</v>
      </c>
    </row>
    <row r="163" spans="1:7" s="340" customFormat="1" ht="51">
      <c r="A163" s="858"/>
      <c r="B163" s="859"/>
      <c r="C163" s="860"/>
      <c r="D163" s="859">
        <v>5</v>
      </c>
      <c r="E163" s="855" t="s">
        <v>3049</v>
      </c>
      <c r="F163" s="857">
        <v>54.766179430000001</v>
      </c>
      <c r="G163" s="856" t="s">
        <v>1177</v>
      </c>
    </row>
    <row r="164" spans="1:7" s="340" customFormat="1" ht="76.5">
      <c r="A164" s="858"/>
      <c r="B164" s="859"/>
      <c r="C164" s="860"/>
      <c r="D164" s="859">
        <v>6</v>
      </c>
      <c r="E164" s="855" t="s">
        <v>1358</v>
      </c>
      <c r="F164" s="857">
        <v>1736.0778489700001</v>
      </c>
      <c r="G164" s="856" t="s">
        <v>834</v>
      </c>
    </row>
    <row r="165" spans="1:7" s="340" customFormat="1" ht="76.5">
      <c r="A165" s="858"/>
      <c r="B165" s="859"/>
      <c r="C165" s="860"/>
      <c r="D165" s="859">
        <v>9</v>
      </c>
      <c r="E165" s="855" t="s">
        <v>2008</v>
      </c>
      <c r="F165" s="857">
        <v>0.164022</v>
      </c>
      <c r="G165" s="856" t="s">
        <v>2009</v>
      </c>
    </row>
    <row r="166" spans="1:7" s="340" customFormat="1" ht="51">
      <c r="A166" s="858"/>
      <c r="B166" s="859"/>
      <c r="C166" s="860"/>
      <c r="D166" s="859">
        <v>10</v>
      </c>
      <c r="E166" s="855" t="s">
        <v>1359</v>
      </c>
      <c r="F166" s="857">
        <v>136.31071046</v>
      </c>
      <c r="G166" s="856" t="s">
        <v>288</v>
      </c>
    </row>
    <row r="167" spans="1:7" s="340" customFormat="1" ht="25.5">
      <c r="A167" s="858"/>
      <c r="B167" s="859"/>
      <c r="C167" s="860"/>
      <c r="D167" s="859">
        <v>12</v>
      </c>
      <c r="E167" s="855" t="s">
        <v>1360</v>
      </c>
      <c r="F167" s="857">
        <v>0.3986847</v>
      </c>
      <c r="G167" s="856" t="s">
        <v>16</v>
      </c>
    </row>
    <row r="168" spans="1:7" s="340" customFormat="1" ht="63.75">
      <c r="A168" s="858"/>
      <c r="B168" s="859"/>
      <c r="C168" s="860"/>
      <c r="D168" s="859">
        <v>13</v>
      </c>
      <c r="E168" s="855" t="s">
        <v>1361</v>
      </c>
      <c r="F168" s="857">
        <v>218.99995727999999</v>
      </c>
      <c r="G168" s="856" t="s">
        <v>446</v>
      </c>
    </row>
    <row r="169" spans="1:7" s="340" customFormat="1" ht="51">
      <c r="A169" s="858"/>
      <c r="B169" s="859"/>
      <c r="C169" s="860"/>
      <c r="D169" s="859">
        <v>14</v>
      </c>
      <c r="E169" s="855" t="s">
        <v>1362</v>
      </c>
      <c r="F169" s="857">
        <v>62.73059756</v>
      </c>
      <c r="G169" s="856" t="s">
        <v>599</v>
      </c>
    </row>
    <row r="170" spans="1:7" s="340" customFormat="1" ht="76.5">
      <c r="A170" s="858"/>
      <c r="B170" s="859"/>
      <c r="C170" s="860"/>
      <c r="D170" s="859">
        <v>17</v>
      </c>
      <c r="E170" s="855" t="s">
        <v>2010</v>
      </c>
      <c r="F170" s="857">
        <v>5.3759999999999997E-3</v>
      </c>
      <c r="G170" s="856" t="s">
        <v>2011</v>
      </c>
    </row>
    <row r="171" spans="1:7" s="340" customFormat="1" ht="63.75">
      <c r="A171" s="858"/>
      <c r="B171" s="859"/>
      <c r="C171" s="860"/>
      <c r="D171" s="859">
        <v>18</v>
      </c>
      <c r="E171" s="855" t="s">
        <v>1363</v>
      </c>
      <c r="F171" s="857">
        <v>7.4804979999999999</v>
      </c>
      <c r="G171" s="856" t="s">
        <v>1008</v>
      </c>
    </row>
    <row r="172" spans="1:7" s="340" customFormat="1" ht="89.25">
      <c r="A172" s="858"/>
      <c r="B172" s="859"/>
      <c r="C172" s="860"/>
      <c r="D172" s="859">
        <v>22</v>
      </c>
      <c r="E172" s="855" t="s">
        <v>1364</v>
      </c>
      <c r="F172" s="857">
        <v>6.4991416500000003</v>
      </c>
      <c r="G172" s="856" t="s">
        <v>3050</v>
      </c>
    </row>
    <row r="173" spans="1:7" s="340" customFormat="1" ht="89.25">
      <c r="A173" s="858"/>
      <c r="B173" s="859"/>
      <c r="C173" s="860"/>
      <c r="D173" s="859">
        <v>23</v>
      </c>
      <c r="E173" s="855" t="s">
        <v>1365</v>
      </c>
      <c r="F173" s="857">
        <v>1.2203133399999999</v>
      </c>
      <c r="G173" s="856" t="s">
        <v>1025</v>
      </c>
    </row>
    <row r="174" spans="1:7" s="340" customFormat="1" ht="89.25">
      <c r="A174" s="858"/>
      <c r="B174" s="859"/>
      <c r="C174" s="860"/>
      <c r="D174" s="859">
        <v>25</v>
      </c>
      <c r="E174" s="855" t="s">
        <v>1366</v>
      </c>
      <c r="F174" s="857">
        <v>8.5989448199999998</v>
      </c>
      <c r="G174" s="856" t="s">
        <v>1004</v>
      </c>
    </row>
    <row r="175" spans="1:7" s="340" customFormat="1" ht="89.25">
      <c r="A175" s="858"/>
      <c r="B175" s="859"/>
      <c r="C175" s="860"/>
      <c r="D175" s="859">
        <v>29</v>
      </c>
      <c r="E175" s="855" t="s">
        <v>1367</v>
      </c>
      <c r="F175" s="857">
        <v>8.9634068500000001</v>
      </c>
      <c r="G175" s="856" t="s">
        <v>985</v>
      </c>
    </row>
    <row r="176" spans="1:7" s="340" customFormat="1" ht="89.25">
      <c r="A176" s="858"/>
      <c r="B176" s="859"/>
      <c r="C176" s="860"/>
      <c r="D176" s="859">
        <v>33</v>
      </c>
      <c r="E176" s="855" t="s">
        <v>1368</v>
      </c>
      <c r="F176" s="857">
        <v>16.866183410000001</v>
      </c>
      <c r="G176" s="856" t="s">
        <v>1000</v>
      </c>
    </row>
    <row r="177" spans="1:7" s="340" customFormat="1" ht="114.75">
      <c r="A177" s="858"/>
      <c r="B177" s="859"/>
      <c r="C177" s="860"/>
      <c r="D177" s="859">
        <v>42</v>
      </c>
      <c r="E177" s="855" t="s">
        <v>1369</v>
      </c>
      <c r="F177" s="857">
        <v>796.46618421999995</v>
      </c>
      <c r="G177" s="856" t="s">
        <v>1185</v>
      </c>
    </row>
    <row r="178" spans="1:7" s="340" customFormat="1" ht="63.75">
      <c r="A178" s="858"/>
      <c r="B178" s="859"/>
      <c r="C178" s="860"/>
      <c r="D178" s="859">
        <v>43</v>
      </c>
      <c r="E178" s="855" t="s">
        <v>1370</v>
      </c>
      <c r="F178" s="857">
        <v>22.847259999999999</v>
      </c>
      <c r="G178" s="856" t="s">
        <v>881</v>
      </c>
    </row>
    <row r="179" spans="1:7" s="340" customFormat="1" ht="76.5">
      <c r="A179" s="858"/>
      <c r="B179" s="859"/>
      <c r="C179" s="860"/>
      <c r="D179" s="859">
        <v>45</v>
      </c>
      <c r="E179" s="855" t="s">
        <v>1371</v>
      </c>
      <c r="F179" s="857">
        <v>2.8834334899999998</v>
      </c>
      <c r="G179" s="856" t="s">
        <v>3051</v>
      </c>
    </row>
    <row r="180" spans="1:7" s="340" customFormat="1" ht="89.25">
      <c r="A180" s="858"/>
      <c r="B180" s="859"/>
      <c r="C180" s="860"/>
      <c r="D180" s="859">
        <v>47</v>
      </c>
      <c r="E180" s="855" t="s">
        <v>3052</v>
      </c>
      <c r="F180" s="857">
        <v>2.3119040499999999</v>
      </c>
      <c r="G180" s="856" t="s">
        <v>3053</v>
      </c>
    </row>
    <row r="181" spans="1:7" s="340" customFormat="1" ht="102">
      <c r="A181" s="858"/>
      <c r="B181" s="859"/>
      <c r="C181" s="860"/>
      <c r="D181" s="859">
        <v>51</v>
      </c>
      <c r="E181" s="855" t="s">
        <v>1372</v>
      </c>
      <c r="F181" s="857">
        <v>26.299819769999999</v>
      </c>
      <c r="G181" s="856" t="s">
        <v>3054</v>
      </c>
    </row>
    <row r="182" spans="1:7" s="340" customFormat="1" ht="63.75">
      <c r="A182" s="858"/>
      <c r="B182" s="859"/>
      <c r="C182" s="860"/>
      <c r="D182" s="859">
        <v>53</v>
      </c>
      <c r="E182" s="855" t="s">
        <v>1373</v>
      </c>
      <c r="F182" s="857">
        <v>45.191650580000001</v>
      </c>
      <c r="G182" s="856" t="s">
        <v>3055</v>
      </c>
    </row>
    <row r="183" spans="1:7" s="340" customFormat="1" ht="102">
      <c r="A183" s="858"/>
      <c r="B183" s="859"/>
      <c r="C183" s="860"/>
      <c r="D183" s="859">
        <v>54</v>
      </c>
      <c r="E183" s="855" t="s">
        <v>3056</v>
      </c>
      <c r="F183" s="857">
        <v>3.3253218000000002</v>
      </c>
      <c r="G183" s="856" t="s">
        <v>3057</v>
      </c>
    </row>
    <row r="184" spans="1:7" s="340" customFormat="1" ht="89.25">
      <c r="A184" s="858"/>
      <c r="B184" s="859"/>
      <c r="C184" s="860"/>
      <c r="D184" s="859">
        <v>57</v>
      </c>
      <c r="E184" s="855" t="s">
        <v>3058</v>
      </c>
      <c r="F184" s="857">
        <v>52.98709504</v>
      </c>
      <c r="G184" s="856" t="s">
        <v>1374</v>
      </c>
    </row>
    <row r="185" spans="1:7" s="340" customFormat="1" ht="89.25">
      <c r="A185" s="858"/>
      <c r="B185" s="859"/>
      <c r="C185" s="860"/>
      <c r="D185" s="859">
        <v>59</v>
      </c>
      <c r="E185" s="855" t="s">
        <v>1375</v>
      </c>
      <c r="F185" s="857">
        <v>61.2929131</v>
      </c>
      <c r="G185" s="856" t="s">
        <v>1376</v>
      </c>
    </row>
    <row r="186" spans="1:7" s="340" customFormat="1" ht="89.25">
      <c r="A186" s="858"/>
      <c r="B186" s="859"/>
      <c r="C186" s="860"/>
      <c r="D186" s="859">
        <v>60</v>
      </c>
      <c r="E186" s="855" t="s">
        <v>3059</v>
      </c>
      <c r="F186" s="857">
        <v>28.815878000000001</v>
      </c>
      <c r="G186" s="856" t="s">
        <v>1377</v>
      </c>
    </row>
    <row r="187" spans="1:7" s="340" customFormat="1" ht="102">
      <c r="A187" s="858"/>
      <c r="B187" s="859"/>
      <c r="C187" s="860"/>
      <c r="D187" s="859">
        <v>61</v>
      </c>
      <c r="E187" s="855" t="s">
        <v>1378</v>
      </c>
      <c r="F187" s="857">
        <v>6.8309790000000001</v>
      </c>
      <c r="G187" s="856" t="s">
        <v>3060</v>
      </c>
    </row>
    <row r="188" spans="1:7" s="340" customFormat="1" ht="102">
      <c r="A188" s="858"/>
      <c r="B188" s="859"/>
      <c r="C188" s="860"/>
      <c r="D188" s="859">
        <v>62</v>
      </c>
      <c r="E188" s="855" t="s">
        <v>1379</v>
      </c>
      <c r="F188" s="857">
        <v>358.56087901000001</v>
      </c>
      <c r="G188" s="856" t="s">
        <v>3061</v>
      </c>
    </row>
    <row r="189" spans="1:7" s="340" customFormat="1" ht="102">
      <c r="A189" s="858"/>
      <c r="B189" s="859"/>
      <c r="C189" s="860"/>
      <c r="D189" s="859">
        <v>63</v>
      </c>
      <c r="E189" s="855" t="s">
        <v>3062</v>
      </c>
      <c r="F189" s="857">
        <v>0.155915</v>
      </c>
      <c r="G189" s="856" t="s">
        <v>2012</v>
      </c>
    </row>
    <row r="190" spans="1:7" s="340" customFormat="1">
      <c r="A190" s="861"/>
      <c r="B190" s="862">
        <v>6</v>
      </c>
      <c r="C190" s="863"/>
      <c r="D190" s="862"/>
      <c r="E190" s="864" t="s">
        <v>3063</v>
      </c>
      <c r="F190" s="865">
        <v>3000.3499916999999</v>
      </c>
      <c r="G190" s="866" t="s">
        <v>280</v>
      </c>
    </row>
    <row r="191" spans="1:7" s="340" customFormat="1">
      <c r="A191" s="867"/>
      <c r="B191" s="868"/>
      <c r="C191" s="869">
        <v>1</v>
      </c>
      <c r="D191" s="868"/>
      <c r="E191" s="870" t="s">
        <v>3063</v>
      </c>
      <c r="F191" s="871">
        <v>3000.3499916999999</v>
      </c>
      <c r="G191" s="872" t="s">
        <v>280</v>
      </c>
    </row>
    <row r="192" spans="1:7" s="340" customFormat="1" ht="51">
      <c r="A192" s="858"/>
      <c r="B192" s="859"/>
      <c r="C192" s="860"/>
      <c r="D192" s="859">
        <v>4</v>
      </c>
      <c r="E192" s="855" t="s">
        <v>1380</v>
      </c>
      <c r="F192" s="857">
        <v>37.024972060000003</v>
      </c>
      <c r="G192" s="856" t="s">
        <v>706</v>
      </c>
    </row>
    <row r="193" spans="1:7" s="340" customFormat="1" ht="38.25">
      <c r="A193" s="858"/>
      <c r="B193" s="859"/>
      <c r="C193" s="860"/>
      <c r="D193" s="859">
        <v>5</v>
      </c>
      <c r="E193" s="855" t="s">
        <v>1381</v>
      </c>
      <c r="F193" s="857">
        <v>14.2835722</v>
      </c>
      <c r="G193" s="856" t="s">
        <v>367</v>
      </c>
    </row>
    <row r="194" spans="1:7" s="340" customFormat="1" ht="25.5">
      <c r="A194" s="858"/>
      <c r="B194" s="859"/>
      <c r="C194" s="860"/>
      <c r="D194" s="859">
        <v>6</v>
      </c>
      <c r="E194" s="855" t="s">
        <v>1382</v>
      </c>
      <c r="F194" s="857">
        <v>504.92950626999999</v>
      </c>
      <c r="G194" s="856" t="s">
        <v>276</v>
      </c>
    </row>
    <row r="195" spans="1:7" s="340" customFormat="1" ht="25.5">
      <c r="A195" s="858"/>
      <c r="B195" s="859"/>
      <c r="C195" s="860"/>
      <c r="D195" s="859">
        <v>7</v>
      </c>
      <c r="E195" s="855" t="s">
        <v>1383</v>
      </c>
      <c r="F195" s="857">
        <v>228.05942289000001</v>
      </c>
      <c r="G195" s="856" t="s">
        <v>331</v>
      </c>
    </row>
    <row r="196" spans="1:7" s="340" customFormat="1" ht="51">
      <c r="A196" s="858"/>
      <c r="B196" s="859"/>
      <c r="C196" s="860"/>
      <c r="D196" s="859">
        <v>8</v>
      </c>
      <c r="E196" s="855" t="s">
        <v>1384</v>
      </c>
      <c r="F196" s="857">
        <v>1425.9441935699999</v>
      </c>
      <c r="G196" s="856" t="s">
        <v>3064</v>
      </c>
    </row>
    <row r="197" spans="1:7" s="340" customFormat="1" ht="25.5">
      <c r="A197" s="858"/>
      <c r="B197" s="859"/>
      <c r="C197" s="860"/>
      <c r="D197" s="859">
        <v>9</v>
      </c>
      <c r="E197" s="855" t="s">
        <v>1385</v>
      </c>
      <c r="F197" s="857">
        <v>489.14055432999999</v>
      </c>
      <c r="G197" s="856" t="s">
        <v>625</v>
      </c>
    </row>
    <row r="198" spans="1:7" s="340" customFormat="1">
      <c r="A198" s="858"/>
      <c r="B198" s="859"/>
      <c r="C198" s="860"/>
      <c r="D198" s="859">
        <v>10</v>
      </c>
      <c r="E198" s="855" t="s">
        <v>1386</v>
      </c>
      <c r="F198" s="857">
        <v>2.85</v>
      </c>
      <c r="G198" s="856" t="s">
        <v>1387</v>
      </c>
    </row>
    <row r="199" spans="1:7" s="340" customFormat="1" ht="38.25">
      <c r="A199" s="858"/>
      <c r="B199" s="859"/>
      <c r="C199" s="860"/>
      <c r="D199" s="859">
        <v>12</v>
      </c>
      <c r="E199" s="855" t="s">
        <v>1388</v>
      </c>
      <c r="F199" s="857">
        <v>4.3090476799999999</v>
      </c>
      <c r="G199" s="856" t="s">
        <v>3065</v>
      </c>
    </row>
    <row r="200" spans="1:7" s="340" customFormat="1" ht="38.25">
      <c r="A200" s="858"/>
      <c r="B200" s="859"/>
      <c r="C200" s="860"/>
      <c r="D200" s="859">
        <v>14</v>
      </c>
      <c r="E200" s="855" t="s">
        <v>1389</v>
      </c>
      <c r="F200" s="857">
        <v>293.80872260000001</v>
      </c>
      <c r="G200" s="856" t="s">
        <v>1390</v>
      </c>
    </row>
    <row r="201" spans="1:7" s="340" customFormat="1" ht="25.5">
      <c r="A201" s="861">
        <v>3</v>
      </c>
      <c r="B201" s="862"/>
      <c r="C201" s="863"/>
      <c r="D201" s="862"/>
      <c r="E201" s="864" t="s">
        <v>1267</v>
      </c>
      <c r="F201" s="865">
        <v>1137.5702623</v>
      </c>
      <c r="G201" s="866" t="s">
        <v>646</v>
      </c>
    </row>
    <row r="202" spans="1:7" s="340" customFormat="1" ht="38.25">
      <c r="A202" s="861"/>
      <c r="B202" s="862">
        <v>1</v>
      </c>
      <c r="C202" s="863"/>
      <c r="D202" s="862"/>
      <c r="E202" s="864" t="s">
        <v>1391</v>
      </c>
      <c r="F202" s="865">
        <v>358.8476895</v>
      </c>
      <c r="G202" s="866" t="s">
        <v>484</v>
      </c>
    </row>
    <row r="203" spans="1:7" s="340" customFormat="1" ht="38.25">
      <c r="A203" s="867"/>
      <c r="B203" s="868"/>
      <c r="C203" s="869">
        <v>1</v>
      </c>
      <c r="D203" s="868"/>
      <c r="E203" s="870" t="s">
        <v>1392</v>
      </c>
      <c r="F203" s="871">
        <v>358.8476895</v>
      </c>
      <c r="G203" s="872" t="s">
        <v>484</v>
      </c>
    </row>
    <row r="204" spans="1:7" s="340" customFormat="1" ht="51">
      <c r="A204" s="858"/>
      <c r="B204" s="859"/>
      <c r="C204" s="860"/>
      <c r="D204" s="859">
        <v>1</v>
      </c>
      <c r="E204" s="855" t="s">
        <v>1393</v>
      </c>
      <c r="F204" s="857">
        <v>31.950684649999999</v>
      </c>
      <c r="G204" s="856" t="s">
        <v>251</v>
      </c>
    </row>
    <row r="205" spans="1:7" s="340" customFormat="1" ht="51">
      <c r="A205" s="858"/>
      <c r="B205" s="859"/>
      <c r="C205" s="860"/>
      <c r="D205" s="859">
        <v>2</v>
      </c>
      <c r="E205" s="855" t="s">
        <v>1394</v>
      </c>
      <c r="F205" s="857">
        <v>140.37872505999999</v>
      </c>
      <c r="G205" s="856" t="s">
        <v>345</v>
      </c>
    </row>
    <row r="206" spans="1:7" s="340" customFormat="1" ht="25.5">
      <c r="A206" s="858"/>
      <c r="B206" s="859"/>
      <c r="C206" s="860"/>
      <c r="D206" s="859">
        <v>3</v>
      </c>
      <c r="E206" s="855" t="s">
        <v>1395</v>
      </c>
      <c r="F206" s="857">
        <v>186.51827968000001</v>
      </c>
      <c r="G206" s="856" t="s">
        <v>206</v>
      </c>
    </row>
    <row r="207" spans="1:7" s="340" customFormat="1" ht="25.5">
      <c r="A207" s="861"/>
      <c r="B207" s="862">
        <v>3</v>
      </c>
      <c r="C207" s="863"/>
      <c r="D207" s="862"/>
      <c r="E207" s="864" t="s">
        <v>1396</v>
      </c>
      <c r="F207" s="865">
        <v>778.72257290000005</v>
      </c>
      <c r="G207" s="866" t="s">
        <v>818</v>
      </c>
    </row>
    <row r="208" spans="1:7" s="340" customFormat="1">
      <c r="A208" s="867"/>
      <c r="B208" s="868"/>
      <c r="C208" s="869">
        <v>1</v>
      </c>
      <c r="D208" s="868"/>
      <c r="E208" s="870" t="s">
        <v>662</v>
      </c>
      <c r="F208" s="871">
        <v>694.80208589999995</v>
      </c>
      <c r="G208" s="872" t="s">
        <v>766</v>
      </c>
    </row>
    <row r="209" spans="1:7" s="340" customFormat="1">
      <c r="A209" s="858"/>
      <c r="B209" s="859"/>
      <c r="C209" s="860"/>
      <c r="D209" s="859">
        <v>1</v>
      </c>
      <c r="E209" s="855" t="s">
        <v>1397</v>
      </c>
      <c r="F209" s="857">
        <v>694.80208591999997</v>
      </c>
      <c r="G209" s="856" t="s">
        <v>100</v>
      </c>
    </row>
    <row r="210" spans="1:7" s="340" customFormat="1">
      <c r="A210" s="867"/>
      <c r="B210" s="868"/>
      <c r="C210" s="869">
        <v>2</v>
      </c>
      <c r="D210" s="868"/>
      <c r="E210" s="870" t="s">
        <v>1398</v>
      </c>
      <c r="F210" s="871">
        <v>83.920486999999994</v>
      </c>
      <c r="G210" s="872" t="s">
        <v>1124</v>
      </c>
    </row>
    <row r="211" spans="1:7" s="340" customFormat="1" ht="25.5">
      <c r="A211" s="858"/>
      <c r="B211" s="859"/>
      <c r="C211" s="860"/>
      <c r="D211" s="859">
        <v>2</v>
      </c>
      <c r="E211" s="855" t="s">
        <v>1399</v>
      </c>
      <c r="F211" s="857">
        <v>83.920486980000007</v>
      </c>
      <c r="G211" s="856" t="s">
        <v>600</v>
      </c>
    </row>
    <row r="212" spans="1:7" s="340" customFormat="1">
      <c r="A212" s="861">
        <v>5</v>
      </c>
      <c r="B212" s="862"/>
      <c r="C212" s="863"/>
      <c r="D212" s="862"/>
      <c r="E212" s="864" t="s">
        <v>1254</v>
      </c>
      <c r="F212" s="865">
        <v>403.50682649999999</v>
      </c>
      <c r="G212" s="866" t="s">
        <v>832</v>
      </c>
    </row>
    <row r="213" spans="1:7" s="340" customFormat="1">
      <c r="A213" s="861"/>
      <c r="B213" s="862">
        <v>1</v>
      </c>
      <c r="C213" s="863"/>
      <c r="D213" s="862"/>
      <c r="E213" s="864" t="s">
        <v>1254</v>
      </c>
      <c r="F213" s="865">
        <v>403.50682649999999</v>
      </c>
      <c r="G213" s="866" t="s">
        <v>832</v>
      </c>
    </row>
    <row r="214" spans="1:7" s="340" customFormat="1" ht="25.5">
      <c r="A214" s="867"/>
      <c r="B214" s="868"/>
      <c r="C214" s="869">
        <v>1</v>
      </c>
      <c r="D214" s="868"/>
      <c r="E214" s="870" t="s">
        <v>1400</v>
      </c>
      <c r="F214" s="871">
        <v>310.87682649999999</v>
      </c>
      <c r="G214" s="872" t="s">
        <v>631</v>
      </c>
    </row>
    <row r="215" spans="1:7" s="340" customFormat="1" ht="38.25">
      <c r="A215" s="858"/>
      <c r="B215" s="859"/>
      <c r="C215" s="860"/>
      <c r="D215" s="859">
        <v>6</v>
      </c>
      <c r="E215" s="855" t="s">
        <v>3066</v>
      </c>
      <c r="F215" s="857">
        <v>41.92732539</v>
      </c>
      <c r="G215" s="856" t="s">
        <v>2013</v>
      </c>
    </row>
    <row r="216" spans="1:7" s="340" customFormat="1" ht="25.5">
      <c r="A216" s="858"/>
      <c r="B216" s="859"/>
      <c r="C216" s="860"/>
      <c r="D216" s="859">
        <v>12</v>
      </c>
      <c r="E216" s="855" t="s">
        <v>1401</v>
      </c>
      <c r="F216" s="857">
        <v>117.41086842999999</v>
      </c>
      <c r="G216" s="856" t="s">
        <v>376</v>
      </c>
    </row>
    <row r="217" spans="1:7" s="340" customFormat="1" ht="25.5">
      <c r="A217" s="858"/>
      <c r="B217" s="859"/>
      <c r="C217" s="860"/>
      <c r="D217" s="859">
        <v>13</v>
      </c>
      <c r="E217" s="855" t="s">
        <v>1402</v>
      </c>
      <c r="F217" s="857">
        <v>151.53863269999999</v>
      </c>
      <c r="G217" s="856" t="s">
        <v>665</v>
      </c>
    </row>
    <row r="218" spans="1:7" s="340" customFormat="1" ht="25.5">
      <c r="A218" s="867"/>
      <c r="B218" s="868"/>
      <c r="C218" s="869">
        <v>2</v>
      </c>
      <c r="D218" s="868"/>
      <c r="E218" s="870" t="s">
        <v>3067</v>
      </c>
      <c r="F218" s="871">
        <v>92.63</v>
      </c>
      <c r="G218" s="872" t="s">
        <v>2014</v>
      </c>
    </row>
    <row r="219" spans="1:7" s="340" customFormat="1" ht="38.25">
      <c r="A219" s="858"/>
      <c r="B219" s="859"/>
      <c r="C219" s="860"/>
      <c r="D219" s="859">
        <v>2</v>
      </c>
      <c r="E219" s="855" t="s">
        <v>2015</v>
      </c>
      <c r="F219" s="857">
        <v>92.63</v>
      </c>
      <c r="G219" s="856" t="s">
        <v>2016</v>
      </c>
    </row>
    <row r="220" spans="1:7" s="340" customFormat="1" ht="25.5">
      <c r="A220" s="861">
        <v>6</v>
      </c>
      <c r="B220" s="862"/>
      <c r="C220" s="863"/>
      <c r="D220" s="862"/>
      <c r="E220" s="864" t="s">
        <v>1256</v>
      </c>
      <c r="F220" s="865">
        <v>551.73845259999996</v>
      </c>
      <c r="G220" s="866" t="s">
        <v>476</v>
      </c>
    </row>
    <row r="221" spans="1:7" s="340" customFormat="1" ht="25.5">
      <c r="A221" s="861"/>
      <c r="B221" s="862">
        <v>1</v>
      </c>
      <c r="C221" s="863"/>
      <c r="D221" s="862"/>
      <c r="E221" s="864" t="s">
        <v>1256</v>
      </c>
      <c r="F221" s="865">
        <v>551.73845259999996</v>
      </c>
      <c r="G221" s="866" t="s">
        <v>476</v>
      </c>
    </row>
    <row r="222" spans="1:7" s="340" customFormat="1" ht="25.5">
      <c r="A222" s="867"/>
      <c r="B222" s="868"/>
      <c r="C222" s="869">
        <v>1</v>
      </c>
      <c r="D222" s="868"/>
      <c r="E222" s="870" t="s">
        <v>1403</v>
      </c>
      <c r="F222" s="871">
        <v>551.73845259999996</v>
      </c>
      <c r="G222" s="872" t="s">
        <v>326</v>
      </c>
    </row>
    <row r="223" spans="1:7" s="340" customFormat="1" ht="38.25">
      <c r="A223" s="858"/>
      <c r="B223" s="859"/>
      <c r="C223" s="860"/>
      <c r="D223" s="859">
        <v>1</v>
      </c>
      <c r="E223" s="855" t="s">
        <v>1404</v>
      </c>
      <c r="F223" s="857">
        <v>391.34837520000002</v>
      </c>
      <c r="G223" s="856" t="s">
        <v>1405</v>
      </c>
    </row>
    <row r="224" spans="1:7" s="340" customFormat="1" ht="38.25">
      <c r="A224" s="858"/>
      <c r="B224" s="859"/>
      <c r="C224" s="860"/>
      <c r="D224" s="859">
        <v>2</v>
      </c>
      <c r="E224" s="855" t="s">
        <v>1406</v>
      </c>
      <c r="F224" s="857">
        <v>5.3670200000000001</v>
      </c>
      <c r="G224" s="856" t="s">
        <v>401</v>
      </c>
    </row>
    <row r="225" spans="1:7" s="340" customFormat="1" ht="102">
      <c r="A225" s="858"/>
      <c r="B225" s="859"/>
      <c r="C225" s="860"/>
      <c r="D225" s="859">
        <v>4</v>
      </c>
      <c r="E225" s="855" t="s">
        <v>1407</v>
      </c>
      <c r="F225" s="857">
        <v>100.06004299999999</v>
      </c>
      <c r="G225" s="856" t="s">
        <v>903</v>
      </c>
    </row>
    <row r="226" spans="1:7" s="340" customFormat="1" ht="102">
      <c r="A226" s="858"/>
      <c r="B226" s="859"/>
      <c r="C226" s="860"/>
      <c r="D226" s="859">
        <v>5</v>
      </c>
      <c r="E226" s="855" t="s">
        <v>1408</v>
      </c>
      <c r="F226" s="857">
        <v>54.96301442</v>
      </c>
      <c r="G226" s="856" t="s">
        <v>991</v>
      </c>
    </row>
    <row r="227" spans="1:7" s="340" customFormat="1">
      <c r="A227" s="861">
        <v>7</v>
      </c>
      <c r="B227" s="862"/>
      <c r="C227" s="863"/>
      <c r="D227" s="862"/>
      <c r="E227" s="864" t="s">
        <v>3068</v>
      </c>
      <c r="F227" s="865">
        <v>188467.18539999999</v>
      </c>
      <c r="G227" s="866" t="s">
        <v>750</v>
      </c>
    </row>
    <row r="228" spans="1:7" s="340" customFormat="1">
      <c r="A228" s="861"/>
      <c r="B228" s="862">
        <v>1</v>
      </c>
      <c r="C228" s="863"/>
      <c r="D228" s="862"/>
      <c r="E228" s="864" t="s">
        <v>1409</v>
      </c>
      <c r="F228" s="865">
        <v>180000</v>
      </c>
      <c r="G228" s="866" t="s">
        <v>716</v>
      </c>
    </row>
    <row r="229" spans="1:7" s="340" customFormat="1" ht="25.5">
      <c r="A229" s="867"/>
      <c r="B229" s="868"/>
      <c r="C229" s="869">
        <v>1</v>
      </c>
      <c r="D229" s="868"/>
      <c r="E229" s="870" t="s">
        <v>1410</v>
      </c>
      <c r="F229" s="871">
        <v>180000</v>
      </c>
      <c r="G229" s="872" t="s">
        <v>409</v>
      </c>
    </row>
    <row r="230" spans="1:7" s="340" customFormat="1" ht="25.5">
      <c r="A230" s="858"/>
      <c r="B230" s="859"/>
      <c r="C230" s="860"/>
      <c r="D230" s="859">
        <v>9</v>
      </c>
      <c r="E230" s="855" t="s">
        <v>2327</v>
      </c>
      <c r="F230" s="857">
        <v>180000</v>
      </c>
      <c r="G230" s="856" t="s">
        <v>2328</v>
      </c>
    </row>
    <row r="231" spans="1:7" s="340" customFormat="1">
      <c r="A231" s="861"/>
      <c r="B231" s="862">
        <v>2</v>
      </c>
      <c r="C231" s="863"/>
      <c r="D231" s="862"/>
      <c r="E231" s="864" t="s">
        <v>1411</v>
      </c>
      <c r="F231" s="865">
        <v>8467.1854000000003</v>
      </c>
      <c r="G231" s="866" t="s">
        <v>513</v>
      </c>
    </row>
    <row r="232" spans="1:7" s="340" customFormat="1">
      <c r="A232" s="867"/>
      <c r="B232" s="868"/>
      <c r="C232" s="869">
        <v>1</v>
      </c>
      <c r="D232" s="868"/>
      <c r="E232" s="870" t="s">
        <v>1412</v>
      </c>
      <c r="F232" s="871">
        <v>8467.1854000000003</v>
      </c>
      <c r="G232" s="872" t="s">
        <v>759</v>
      </c>
    </row>
    <row r="233" spans="1:7" s="340" customFormat="1" ht="25.5">
      <c r="A233" s="858"/>
      <c r="B233" s="859"/>
      <c r="C233" s="860"/>
      <c r="D233" s="859">
        <v>1</v>
      </c>
      <c r="E233" s="855" t="s">
        <v>1413</v>
      </c>
      <c r="F233" s="857">
        <v>8467.1854000000003</v>
      </c>
      <c r="G233" s="856" t="s">
        <v>43</v>
      </c>
    </row>
    <row r="234" spans="1:7" s="340" customFormat="1" ht="25.5">
      <c r="A234" s="837">
        <v>8</v>
      </c>
      <c r="B234" s="873"/>
      <c r="C234" s="874"/>
      <c r="D234" s="873"/>
      <c r="E234" s="875" t="s">
        <v>1415</v>
      </c>
      <c r="F234" s="876">
        <v>121457.1127783</v>
      </c>
      <c r="G234" s="877" t="s">
        <v>39</v>
      </c>
    </row>
    <row r="235" spans="1:7" s="340" customFormat="1">
      <c r="A235" s="839"/>
      <c r="B235" s="839"/>
      <c r="C235" s="839"/>
      <c r="D235" s="839"/>
      <c r="E235" s="839"/>
      <c r="F235" s="839"/>
      <c r="G235" s="839"/>
    </row>
    <row r="236" spans="1:7" s="340" customFormat="1" ht="15.75">
      <c r="A236" s="765"/>
      <c r="B236" s="765"/>
      <c r="C236" s="768"/>
      <c r="D236" s="765"/>
      <c r="E236" s="769"/>
      <c r="F236" s="770"/>
      <c r="G236" s="769"/>
    </row>
    <row r="237" spans="1:7" s="340" customFormat="1" ht="15.75">
      <c r="A237" s="771"/>
      <c r="B237" s="772"/>
      <c r="C237" s="772"/>
      <c r="D237" s="773"/>
      <c r="E237" s="774"/>
      <c r="F237" s="775"/>
      <c r="G237" s="774"/>
    </row>
    <row r="238" spans="1:7" s="340" customFormat="1" ht="15.75">
      <c r="A238" s="772"/>
      <c r="B238" s="772"/>
      <c r="C238" s="772"/>
      <c r="D238" s="773"/>
      <c r="E238" s="774"/>
      <c r="F238" s="775"/>
      <c r="G238" s="774"/>
    </row>
    <row r="239" spans="1:7" s="340" customFormat="1" ht="15.75">
      <c r="A239" s="771"/>
      <c r="B239" s="772"/>
      <c r="C239" s="772"/>
      <c r="D239" s="773"/>
      <c r="E239" s="774"/>
      <c r="F239" s="775"/>
      <c r="G239" s="774"/>
    </row>
    <row r="240" spans="1:7" s="340" customFormat="1" ht="15.75">
      <c r="A240" s="772"/>
      <c r="B240" s="772"/>
      <c r="C240" s="772"/>
      <c r="D240" s="773"/>
      <c r="E240" s="774"/>
      <c r="F240" s="775"/>
      <c r="G240" s="774"/>
    </row>
    <row r="241" spans="1:7" s="340" customFormat="1" ht="15.75">
      <c r="A241" s="771"/>
      <c r="B241" s="772"/>
      <c r="C241" s="772"/>
      <c r="D241" s="773"/>
      <c r="E241" s="774"/>
      <c r="F241" s="775"/>
      <c r="G241" s="774"/>
    </row>
    <row r="242" spans="1:7" s="340" customFormat="1" ht="15.75">
      <c r="A242" s="772"/>
      <c r="B242" s="772"/>
      <c r="C242" s="772"/>
      <c r="D242" s="773"/>
      <c r="E242" s="774"/>
      <c r="F242" s="775"/>
      <c r="G242" s="774"/>
    </row>
    <row r="243" spans="1:7" s="340" customFormat="1" ht="15.75">
      <c r="A243" s="771"/>
      <c r="B243" s="772"/>
      <c r="C243" s="772"/>
      <c r="D243" s="773"/>
      <c r="E243" s="774"/>
      <c r="F243" s="775"/>
      <c r="G243" s="774"/>
    </row>
    <row r="244" spans="1:7" s="340" customFormat="1" ht="15.75">
      <c r="A244" s="765"/>
      <c r="B244" s="765"/>
      <c r="C244" s="768"/>
      <c r="D244" s="765"/>
      <c r="E244" s="769"/>
      <c r="F244" s="770"/>
      <c r="G244" s="769"/>
    </row>
    <row r="245" spans="1:7" s="340" customFormat="1" ht="15.75">
      <c r="A245" s="772"/>
      <c r="B245" s="772"/>
      <c r="C245" s="772"/>
      <c r="D245" s="773"/>
      <c r="E245" s="774"/>
      <c r="F245" s="775"/>
      <c r="G245" s="774"/>
    </row>
    <row r="246" spans="1:7" s="340" customFormat="1" ht="15.75">
      <c r="A246" s="765"/>
      <c r="B246" s="764"/>
      <c r="C246" s="765"/>
      <c r="D246" s="765"/>
      <c r="E246" s="766"/>
      <c r="F246" s="767"/>
      <c r="G246" s="766"/>
    </row>
    <row r="247" spans="1:7" s="340" customFormat="1" ht="15.75">
      <c r="A247" s="765"/>
      <c r="B247" s="765"/>
      <c r="C247" s="768"/>
      <c r="D247" s="765"/>
      <c r="E247" s="769"/>
      <c r="F247" s="770"/>
      <c r="G247" s="769"/>
    </row>
    <row r="248" spans="1:7" s="340" customFormat="1" ht="15.75">
      <c r="A248" s="771"/>
      <c r="B248" s="772"/>
      <c r="C248" s="772"/>
      <c r="D248" s="773"/>
      <c r="E248" s="774"/>
      <c r="F248" s="775"/>
      <c r="G248" s="774"/>
    </row>
    <row r="249" spans="1:7" s="340" customFormat="1" ht="15.75">
      <c r="A249" s="764"/>
      <c r="B249" s="765"/>
      <c r="C249" s="765"/>
      <c r="D249" s="765"/>
      <c r="E249" s="766"/>
      <c r="F249" s="767"/>
      <c r="G249" s="766"/>
    </row>
    <row r="250" spans="1:7" s="340" customFormat="1" ht="15.75">
      <c r="A250" s="765"/>
      <c r="B250" s="764"/>
      <c r="C250" s="765"/>
      <c r="D250" s="765"/>
      <c r="E250" s="766"/>
      <c r="F250" s="767"/>
      <c r="G250" s="766"/>
    </row>
    <row r="251" spans="1:7" s="340" customFormat="1" ht="15.75">
      <c r="A251" s="765"/>
      <c r="B251" s="765"/>
      <c r="C251" s="768"/>
      <c r="D251" s="765"/>
      <c r="E251" s="769"/>
      <c r="F251" s="770"/>
      <c r="G251" s="769"/>
    </row>
    <row r="252" spans="1:7" s="340" customFormat="1" ht="15.75">
      <c r="A252" s="772"/>
      <c r="B252" s="772"/>
      <c r="C252" s="772"/>
      <c r="D252" s="773"/>
      <c r="E252" s="774"/>
      <c r="F252" s="775"/>
      <c r="G252" s="774"/>
    </row>
    <row r="253" spans="1:7" s="340" customFormat="1" ht="15.75">
      <c r="A253" s="771"/>
      <c r="B253" s="772"/>
      <c r="C253" s="772"/>
      <c r="D253" s="773"/>
      <c r="E253" s="774"/>
      <c r="F253" s="775"/>
      <c r="G253" s="774"/>
    </row>
    <row r="254" spans="1:7" s="340" customFormat="1" ht="15.75">
      <c r="A254" s="772"/>
      <c r="B254" s="772"/>
      <c r="C254" s="772"/>
      <c r="D254" s="773"/>
      <c r="E254" s="774"/>
      <c r="F254" s="775"/>
      <c r="G254" s="776"/>
    </row>
    <row r="255" spans="1:7" s="340" customFormat="1" ht="15.75">
      <c r="A255" s="771"/>
      <c r="B255" s="772"/>
      <c r="C255" s="772"/>
      <c r="D255" s="773"/>
      <c r="E255" s="774"/>
      <c r="F255" s="775"/>
      <c r="G255" s="776"/>
    </row>
    <row r="256" spans="1:7" s="340" customFormat="1" ht="15.75">
      <c r="A256" s="764"/>
      <c r="B256" s="765"/>
      <c r="C256" s="765"/>
      <c r="D256" s="765"/>
      <c r="E256" s="766"/>
      <c r="F256" s="767"/>
      <c r="G256" s="766"/>
    </row>
    <row r="257" spans="1:7" s="340" customFormat="1" ht="15.75">
      <c r="A257" s="765"/>
      <c r="B257" s="764"/>
      <c r="C257" s="765"/>
      <c r="D257" s="765"/>
      <c r="E257" s="766"/>
      <c r="F257" s="767"/>
      <c r="G257" s="766"/>
    </row>
    <row r="258" spans="1:7" s="340" customFormat="1" ht="15.75">
      <c r="A258" s="765"/>
      <c r="B258" s="765"/>
      <c r="C258" s="768"/>
      <c r="D258" s="765"/>
      <c r="E258" s="769"/>
      <c r="F258" s="770"/>
      <c r="G258" s="769"/>
    </row>
    <row r="259" spans="1:7" s="340" customFormat="1" ht="15.75">
      <c r="A259" s="772"/>
      <c r="B259" s="772"/>
      <c r="C259" s="772"/>
      <c r="D259" s="773"/>
      <c r="E259" s="774"/>
      <c r="F259" s="775"/>
      <c r="G259" s="774"/>
    </row>
    <row r="260" spans="1:7" s="340" customFormat="1" ht="15.75">
      <c r="A260" s="771"/>
      <c r="B260" s="772"/>
      <c r="C260" s="772"/>
      <c r="D260" s="773"/>
      <c r="E260" s="774"/>
      <c r="F260" s="775"/>
      <c r="G260" s="774"/>
    </row>
    <row r="261" spans="1:7" s="340" customFormat="1" ht="15.75">
      <c r="A261" s="772"/>
      <c r="B261" s="772"/>
      <c r="C261" s="772"/>
      <c r="D261" s="773"/>
      <c r="E261" s="774"/>
      <c r="F261" s="775"/>
      <c r="G261" s="774"/>
    </row>
    <row r="262" spans="1:7" s="340" customFormat="1" ht="15.75">
      <c r="A262" s="771"/>
      <c r="B262" s="772"/>
      <c r="C262" s="772"/>
      <c r="D262" s="773"/>
      <c r="E262" s="774"/>
      <c r="F262" s="775"/>
      <c r="G262" s="774"/>
    </row>
    <row r="263" spans="1:7" s="340" customFormat="1" ht="15.75">
      <c r="A263" s="765"/>
      <c r="B263" s="764"/>
      <c r="C263" s="765"/>
      <c r="D263" s="765"/>
      <c r="E263" s="766"/>
      <c r="F263" s="767"/>
      <c r="G263" s="766"/>
    </row>
    <row r="264" spans="1:7" s="340" customFormat="1" ht="15.75">
      <c r="A264" s="765"/>
      <c r="B264" s="765"/>
      <c r="C264" s="768"/>
      <c r="D264" s="765"/>
      <c r="E264" s="769"/>
      <c r="F264" s="770"/>
      <c r="G264" s="769"/>
    </row>
    <row r="265" spans="1:7" s="340" customFormat="1" ht="15.75">
      <c r="A265" s="772"/>
      <c r="B265" s="772"/>
      <c r="C265" s="772"/>
      <c r="D265" s="773"/>
      <c r="E265" s="774"/>
      <c r="F265" s="775"/>
      <c r="G265" s="774"/>
    </row>
    <row r="266" spans="1:7" s="340" customFormat="1" ht="15.75">
      <c r="A266" s="777"/>
      <c r="B266" s="778"/>
      <c r="C266" s="778"/>
      <c r="D266" s="779"/>
      <c r="E266" s="780"/>
      <c r="F266" s="781"/>
      <c r="G266" s="780"/>
    </row>
    <row r="267" spans="1:7" s="340" customFormat="1" ht="12"/>
  </sheetData>
  <mergeCells count="2">
    <mergeCell ref="A3:G3"/>
    <mergeCell ref="A4:G4"/>
  </mergeCells>
  <phoneticPr fontId="0" type="noConversion"/>
  <pageMargins left="0.39370078740157483" right="0.23622047244094491" top="0.31496062992125984" bottom="0.51181102362204722" header="0.23622047244094491" footer="0.51181102362204722"/>
  <pageSetup paperSize="9" scale="74" fitToWidth="0" fitToHeight="0" orientation="portrait" r:id="rId1"/>
  <headerFooter alignWithMargins="0"/>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G19"/>
  <sheetViews>
    <sheetView view="pageBreakPreview" zoomScaleNormal="100" zoomScaleSheetLayoutView="100" workbookViewId="0">
      <selection activeCell="F18" sqref="F18"/>
    </sheetView>
  </sheetViews>
  <sheetFormatPr defaultRowHeight="11.25"/>
  <cols>
    <col min="1" max="1" width="13.42578125" style="679" customWidth="1"/>
    <col min="2" max="2" width="30.140625" style="679" customWidth="1"/>
    <col min="3" max="3" width="37.7109375" style="422" customWidth="1"/>
    <col min="4" max="4" width="12.140625" style="422" customWidth="1"/>
    <col min="5" max="5" width="28" style="422" customWidth="1"/>
    <col min="6" max="6" width="27.42578125" style="422" customWidth="1"/>
    <col min="7" max="7" width="15.7109375" style="422" customWidth="1"/>
    <col min="8" max="256" width="9.140625" style="422"/>
    <col min="257" max="257" width="13.42578125" style="422" customWidth="1"/>
    <col min="258" max="258" width="30.140625" style="422" customWidth="1"/>
    <col min="259" max="259" width="37.7109375" style="422" customWidth="1"/>
    <col min="260" max="260" width="12.140625" style="422" customWidth="1"/>
    <col min="261" max="261" width="28" style="422" customWidth="1"/>
    <col min="262" max="262" width="27.42578125" style="422" customWidth="1"/>
    <col min="263" max="263" width="15.7109375" style="422" customWidth="1"/>
    <col min="264" max="512" width="9.140625" style="422"/>
    <col min="513" max="513" width="13.42578125" style="422" customWidth="1"/>
    <col min="514" max="514" width="30.140625" style="422" customWidth="1"/>
    <col min="515" max="515" width="37.7109375" style="422" customWidth="1"/>
    <col min="516" max="516" width="12.140625" style="422" customWidth="1"/>
    <col min="517" max="517" width="28" style="422" customWidth="1"/>
    <col min="518" max="518" width="27.42578125" style="422" customWidth="1"/>
    <col min="519" max="519" width="15.7109375" style="422" customWidth="1"/>
    <col min="520" max="768" width="9.140625" style="422"/>
    <col min="769" max="769" width="13.42578125" style="422" customWidth="1"/>
    <col min="770" max="770" width="30.140625" style="422" customWidth="1"/>
    <col min="771" max="771" width="37.7109375" style="422" customWidth="1"/>
    <col min="772" max="772" width="12.140625" style="422" customWidth="1"/>
    <col min="773" max="773" width="28" style="422" customWidth="1"/>
    <col min="774" max="774" width="27.42578125" style="422" customWidth="1"/>
    <col min="775" max="775" width="15.7109375" style="422" customWidth="1"/>
    <col min="776" max="1024" width="9.140625" style="422"/>
    <col min="1025" max="1025" width="13.42578125" style="422" customWidth="1"/>
    <col min="1026" max="1026" width="30.140625" style="422" customWidth="1"/>
    <col min="1027" max="1027" width="37.7109375" style="422" customWidth="1"/>
    <col min="1028" max="1028" width="12.140625" style="422" customWidth="1"/>
    <col min="1029" max="1029" width="28" style="422" customWidth="1"/>
    <col min="1030" max="1030" width="27.42578125" style="422" customWidth="1"/>
    <col min="1031" max="1031" width="15.7109375" style="422" customWidth="1"/>
    <col min="1032" max="1280" width="9.140625" style="422"/>
    <col min="1281" max="1281" width="13.42578125" style="422" customWidth="1"/>
    <col min="1282" max="1282" width="30.140625" style="422" customWidth="1"/>
    <col min="1283" max="1283" width="37.7109375" style="422" customWidth="1"/>
    <col min="1284" max="1284" width="12.140625" style="422" customWidth="1"/>
    <col min="1285" max="1285" width="28" style="422" customWidth="1"/>
    <col min="1286" max="1286" width="27.42578125" style="422" customWidth="1"/>
    <col min="1287" max="1287" width="15.7109375" style="422" customWidth="1"/>
    <col min="1288" max="1536" width="9.140625" style="422"/>
    <col min="1537" max="1537" width="13.42578125" style="422" customWidth="1"/>
    <col min="1538" max="1538" width="30.140625" style="422" customWidth="1"/>
    <col min="1539" max="1539" width="37.7109375" style="422" customWidth="1"/>
    <col min="1540" max="1540" width="12.140625" style="422" customWidth="1"/>
    <col min="1541" max="1541" width="28" style="422" customWidth="1"/>
    <col min="1542" max="1542" width="27.42578125" style="422" customWidth="1"/>
    <col min="1543" max="1543" width="15.7109375" style="422" customWidth="1"/>
    <col min="1544" max="1792" width="9.140625" style="422"/>
    <col min="1793" max="1793" width="13.42578125" style="422" customWidth="1"/>
    <col min="1794" max="1794" width="30.140625" style="422" customWidth="1"/>
    <col min="1795" max="1795" width="37.7109375" style="422" customWidth="1"/>
    <col min="1796" max="1796" width="12.140625" style="422" customWidth="1"/>
    <col min="1797" max="1797" width="28" style="422" customWidth="1"/>
    <col min="1798" max="1798" width="27.42578125" style="422" customWidth="1"/>
    <col min="1799" max="1799" width="15.7109375" style="422" customWidth="1"/>
    <col min="1800" max="2048" width="9.140625" style="422"/>
    <col min="2049" max="2049" width="13.42578125" style="422" customWidth="1"/>
    <col min="2050" max="2050" width="30.140625" style="422" customWidth="1"/>
    <col min="2051" max="2051" width="37.7109375" style="422" customWidth="1"/>
    <col min="2052" max="2052" width="12.140625" style="422" customWidth="1"/>
    <col min="2053" max="2053" width="28" style="422" customWidth="1"/>
    <col min="2054" max="2054" width="27.42578125" style="422" customWidth="1"/>
    <col min="2055" max="2055" width="15.7109375" style="422" customWidth="1"/>
    <col min="2056" max="2304" width="9.140625" style="422"/>
    <col min="2305" max="2305" width="13.42578125" style="422" customWidth="1"/>
    <col min="2306" max="2306" width="30.140625" style="422" customWidth="1"/>
    <col min="2307" max="2307" width="37.7109375" style="422" customWidth="1"/>
    <col min="2308" max="2308" width="12.140625" style="422" customWidth="1"/>
    <col min="2309" max="2309" width="28" style="422" customWidth="1"/>
    <col min="2310" max="2310" width="27.42578125" style="422" customWidth="1"/>
    <col min="2311" max="2311" width="15.7109375" style="422" customWidth="1"/>
    <col min="2312" max="2560" width="9.140625" style="422"/>
    <col min="2561" max="2561" width="13.42578125" style="422" customWidth="1"/>
    <col min="2562" max="2562" width="30.140625" style="422" customWidth="1"/>
    <col min="2563" max="2563" width="37.7109375" style="422" customWidth="1"/>
    <col min="2564" max="2564" width="12.140625" style="422" customWidth="1"/>
    <col min="2565" max="2565" width="28" style="422" customWidth="1"/>
    <col min="2566" max="2566" width="27.42578125" style="422" customWidth="1"/>
    <col min="2567" max="2567" width="15.7109375" style="422" customWidth="1"/>
    <col min="2568" max="2816" width="9.140625" style="422"/>
    <col min="2817" max="2817" width="13.42578125" style="422" customWidth="1"/>
    <col min="2818" max="2818" width="30.140625" style="422" customWidth="1"/>
    <col min="2819" max="2819" width="37.7109375" style="422" customWidth="1"/>
    <col min="2820" max="2820" width="12.140625" style="422" customWidth="1"/>
    <col min="2821" max="2821" width="28" style="422" customWidth="1"/>
    <col min="2822" max="2822" width="27.42578125" style="422" customWidth="1"/>
    <col min="2823" max="2823" width="15.7109375" style="422" customWidth="1"/>
    <col min="2824" max="3072" width="9.140625" style="422"/>
    <col min="3073" max="3073" width="13.42578125" style="422" customWidth="1"/>
    <col min="3074" max="3074" width="30.140625" style="422" customWidth="1"/>
    <col min="3075" max="3075" width="37.7109375" style="422" customWidth="1"/>
    <col min="3076" max="3076" width="12.140625" style="422" customWidth="1"/>
    <col min="3077" max="3077" width="28" style="422" customWidth="1"/>
    <col min="3078" max="3078" width="27.42578125" style="422" customWidth="1"/>
    <col min="3079" max="3079" width="15.7109375" style="422" customWidth="1"/>
    <col min="3080" max="3328" width="9.140625" style="422"/>
    <col min="3329" max="3329" width="13.42578125" style="422" customWidth="1"/>
    <col min="3330" max="3330" width="30.140625" style="422" customWidth="1"/>
    <col min="3331" max="3331" width="37.7109375" style="422" customWidth="1"/>
    <col min="3332" max="3332" width="12.140625" style="422" customWidth="1"/>
    <col min="3333" max="3333" width="28" style="422" customWidth="1"/>
    <col min="3334" max="3334" width="27.42578125" style="422" customWidth="1"/>
    <col min="3335" max="3335" width="15.7109375" style="422" customWidth="1"/>
    <col min="3336" max="3584" width="9.140625" style="422"/>
    <col min="3585" max="3585" width="13.42578125" style="422" customWidth="1"/>
    <col min="3586" max="3586" width="30.140625" style="422" customWidth="1"/>
    <col min="3587" max="3587" width="37.7109375" style="422" customWidth="1"/>
    <col min="3588" max="3588" width="12.140625" style="422" customWidth="1"/>
    <col min="3589" max="3589" width="28" style="422" customWidth="1"/>
    <col min="3590" max="3590" width="27.42578125" style="422" customWidth="1"/>
    <col min="3591" max="3591" width="15.7109375" style="422" customWidth="1"/>
    <col min="3592" max="3840" width="9.140625" style="422"/>
    <col min="3841" max="3841" width="13.42578125" style="422" customWidth="1"/>
    <col min="3842" max="3842" width="30.140625" style="422" customWidth="1"/>
    <col min="3843" max="3843" width="37.7109375" style="422" customWidth="1"/>
    <col min="3844" max="3844" width="12.140625" style="422" customWidth="1"/>
    <col min="3845" max="3845" width="28" style="422" customWidth="1"/>
    <col min="3846" max="3846" width="27.42578125" style="422" customWidth="1"/>
    <col min="3847" max="3847" width="15.7109375" style="422" customWidth="1"/>
    <col min="3848" max="4096" width="9.140625" style="422"/>
    <col min="4097" max="4097" width="13.42578125" style="422" customWidth="1"/>
    <col min="4098" max="4098" width="30.140625" style="422" customWidth="1"/>
    <col min="4099" max="4099" width="37.7109375" style="422" customWidth="1"/>
    <col min="4100" max="4100" width="12.140625" style="422" customWidth="1"/>
    <col min="4101" max="4101" width="28" style="422" customWidth="1"/>
    <col min="4102" max="4102" width="27.42578125" style="422" customWidth="1"/>
    <col min="4103" max="4103" width="15.7109375" style="422" customWidth="1"/>
    <col min="4104" max="4352" width="9.140625" style="422"/>
    <col min="4353" max="4353" width="13.42578125" style="422" customWidth="1"/>
    <col min="4354" max="4354" width="30.140625" style="422" customWidth="1"/>
    <col min="4355" max="4355" width="37.7109375" style="422" customWidth="1"/>
    <col min="4356" max="4356" width="12.140625" style="422" customWidth="1"/>
    <col min="4357" max="4357" width="28" style="422" customWidth="1"/>
    <col min="4358" max="4358" width="27.42578125" style="422" customWidth="1"/>
    <col min="4359" max="4359" width="15.7109375" style="422" customWidth="1"/>
    <col min="4360" max="4608" width="9.140625" style="422"/>
    <col min="4609" max="4609" width="13.42578125" style="422" customWidth="1"/>
    <col min="4610" max="4610" width="30.140625" style="422" customWidth="1"/>
    <col min="4611" max="4611" width="37.7109375" style="422" customWidth="1"/>
    <col min="4612" max="4612" width="12.140625" style="422" customWidth="1"/>
    <col min="4613" max="4613" width="28" style="422" customWidth="1"/>
    <col min="4614" max="4614" width="27.42578125" style="422" customWidth="1"/>
    <col min="4615" max="4615" width="15.7109375" style="422" customWidth="1"/>
    <col min="4616" max="4864" width="9.140625" style="422"/>
    <col min="4865" max="4865" width="13.42578125" style="422" customWidth="1"/>
    <col min="4866" max="4866" width="30.140625" style="422" customWidth="1"/>
    <col min="4867" max="4867" width="37.7109375" style="422" customWidth="1"/>
    <col min="4868" max="4868" width="12.140625" style="422" customWidth="1"/>
    <col min="4869" max="4869" width="28" style="422" customWidth="1"/>
    <col min="4870" max="4870" width="27.42578125" style="422" customWidth="1"/>
    <col min="4871" max="4871" width="15.7109375" style="422" customWidth="1"/>
    <col min="4872" max="5120" width="9.140625" style="422"/>
    <col min="5121" max="5121" width="13.42578125" style="422" customWidth="1"/>
    <col min="5122" max="5122" width="30.140625" style="422" customWidth="1"/>
    <col min="5123" max="5123" width="37.7109375" style="422" customWidth="1"/>
    <col min="5124" max="5124" width="12.140625" style="422" customWidth="1"/>
    <col min="5125" max="5125" width="28" style="422" customWidth="1"/>
    <col min="5126" max="5126" width="27.42578125" style="422" customWidth="1"/>
    <col min="5127" max="5127" width="15.7109375" style="422" customWidth="1"/>
    <col min="5128" max="5376" width="9.140625" style="422"/>
    <col min="5377" max="5377" width="13.42578125" style="422" customWidth="1"/>
    <col min="5378" max="5378" width="30.140625" style="422" customWidth="1"/>
    <col min="5379" max="5379" width="37.7109375" style="422" customWidth="1"/>
    <col min="5380" max="5380" width="12.140625" style="422" customWidth="1"/>
    <col min="5381" max="5381" width="28" style="422" customWidth="1"/>
    <col min="5382" max="5382" width="27.42578125" style="422" customWidth="1"/>
    <col min="5383" max="5383" width="15.7109375" style="422" customWidth="1"/>
    <col min="5384" max="5632" width="9.140625" style="422"/>
    <col min="5633" max="5633" width="13.42578125" style="422" customWidth="1"/>
    <col min="5634" max="5634" width="30.140625" style="422" customWidth="1"/>
    <col min="5635" max="5635" width="37.7109375" style="422" customWidth="1"/>
    <col min="5636" max="5636" width="12.140625" style="422" customWidth="1"/>
    <col min="5637" max="5637" width="28" style="422" customWidth="1"/>
    <col min="5638" max="5638" width="27.42578125" style="422" customWidth="1"/>
    <col min="5639" max="5639" width="15.7109375" style="422" customWidth="1"/>
    <col min="5640" max="5888" width="9.140625" style="422"/>
    <col min="5889" max="5889" width="13.42578125" style="422" customWidth="1"/>
    <col min="5890" max="5890" width="30.140625" style="422" customWidth="1"/>
    <col min="5891" max="5891" width="37.7109375" style="422" customWidth="1"/>
    <col min="5892" max="5892" width="12.140625" style="422" customWidth="1"/>
    <col min="5893" max="5893" width="28" style="422" customWidth="1"/>
    <col min="5894" max="5894" width="27.42578125" style="422" customWidth="1"/>
    <col min="5895" max="5895" width="15.7109375" style="422" customWidth="1"/>
    <col min="5896" max="6144" width="9.140625" style="422"/>
    <col min="6145" max="6145" width="13.42578125" style="422" customWidth="1"/>
    <col min="6146" max="6146" width="30.140625" style="422" customWidth="1"/>
    <col min="6147" max="6147" width="37.7109375" style="422" customWidth="1"/>
    <col min="6148" max="6148" width="12.140625" style="422" customWidth="1"/>
    <col min="6149" max="6149" width="28" style="422" customWidth="1"/>
    <col min="6150" max="6150" width="27.42578125" style="422" customWidth="1"/>
    <col min="6151" max="6151" width="15.7109375" style="422" customWidth="1"/>
    <col min="6152" max="6400" width="9.140625" style="422"/>
    <col min="6401" max="6401" width="13.42578125" style="422" customWidth="1"/>
    <col min="6402" max="6402" width="30.140625" style="422" customWidth="1"/>
    <col min="6403" max="6403" width="37.7109375" style="422" customWidth="1"/>
    <col min="6404" max="6404" width="12.140625" style="422" customWidth="1"/>
    <col min="6405" max="6405" width="28" style="422" customWidth="1"/>
    <col min="6406" max="6406" width="27.42578125" style="422" customWidth="1"/>
    <col min="6407" max="6407" width="15.7109375" style="422" customWidth="1"/>
    <col min="6408" max="6656" width="9.140625" style="422"/>
    <col min="6657" max="6657" width="13.42578125" style="422" customWidth="1"/>
    <col min="6658" max="6658" width="30.140625" style="422" customWidth="1"/>
    <col min="6659" max="6659" width="37.7109375" style="422" customWidth="1"/>
    <col min="6660" max="6660" width="12.140625" style="422" customWidth="1"/>
    <col min="6661" max="6661" width="28" style="422" customWidth="1"/>
    <col min="6662" max="6662" width="27.42578125" style="422" customWidth="1"/>
    <col min="6663" max="6663" width="15.7109375" style="422" customWidth="1"/>
    <col min="6664" max="6912" width="9.140625" style="422"/>
    <col min="6913" max="6913" width="13.42578125" style="422" customWidth="1"/>
    <col min="6914" max="6914" width="30.140625" style="422" customWidth="1"/>
    <col min="6915" max="6915" width="37.7109375" style="422" customWidth="1"/>
    <col min="6916" max="6916" width="12.140625" style="422" customWidth="1"/>
    <col min="6917" max="6917" width="28" style="422" customWidth="1"/>
    <col min="6918" max="6918" width="27.42578125" style="422" customWidth="1"/>
    <col min="6919" max="6919" width="15.7109375" style="422" customWidth="1"/>
    <col min="6920" max="7168" width="9.140625" style="422"/>
    <col min="7169" max="7169" width="13.42578125" style="422" customWidth="1"/>
    <col min="7170" max="7170" width="30.140625" style="422" customWidth="1"/>
    <col min="7171" max="7171" width="37.7109375" style="422" customWidth="1"/>
    <col min="7172" max="7172" width="12.140625" style="422" customWidth="1"/>
    <col min="7173" max="7173" width="28" style="422" customWidth="1"/>
    <col min="7174" max="7174" width="27.42578125" style="422" customWidth="1"/>
    <col min="7175" max="7175" width="15.7109375" style="422" customWidth="1"/>
    <col min="7176" max="7424" width="9.140625" style="422"/>
    <col min="7425" max="7425" width="13.42578125" style="422" customWidth="1"/>
    <col min="7426" max="7426" width="30.140625" style="422" customWidth="1"/>
    <col min="7427" max="7427" width="37.7109375" style="422" customWidth="1"/>
    <col min="7428" max="7428" width="12.140625" style="422" customWidth="1"/>
    <col min="7429" max="7429" width="28" style="422" customWidth="1"/>
    <col min="7430" max="7430" width="27.42578125" style="422" customWidth="1"/>
    <col min="7431" max="7431" width="15.7109375" style="422" customWidth="1"/>
    <col min="7432" max="7680" width="9.140625" style="422"/>
    <col min="7681" max="7681" width="13.42578125" style="422" customWidth="1"/>
    <col min="7682" max="7682" width="30.140625" style="422" customWidth="1"/>
    <col min="7683" max="7683" width="37.7109375" style="422" customWidth="1"/>
    <col min="7684" max="7684" width="12.140625" style="422" customWidth="1"/>
    <col min="7685" max="7685" width="28" style="422" customWidth="1"/>
    <col min="7686" max="7686" width="27.42578125" style="422" customWidth="1"/>
    <col min="7687" max="7687" width="15.7109375" style="422" customWidth="1"/>
    <col min="7688" max="7936" width="9.140625" style="422"/>
    <col min="7937" max="7937" width="13.42578125" style="422" customWidth="1"/>
    <col min="7938" max="7938" width="30.140625" style="422" customWidth="1"/>
    <col min="7939" max="7939" width="37.7109375" style="422" customWidth="1"/>
    <col min="7940" max="7940" width="12.140625" style="422" customWidth="1"/>
    <col min="7941" max="7941" width="28" style="422" customWidth="1"/>
    <col min="7942" max="7942" width="27.42578125" style="422" customWidth="1"/>
    <col min="7943" max="7943" width="15.7109375" style="422" customWidth="1"/>
    <col min="7944" max="8192" width="9.140625" style="422"/>
    <col min="8193" max="8193" width="13.42578125" style="422" customWidth="1"/>
    <col min="8194" max="8194" width="30.140625" style="422" customWidth="1"/>
    <col min="8195" max="8195" width="37.7109375" style="422" customWidth="1"/>
    <col min="8196" max="8196" width="12.140625" style="422" customWidth="1"/>
    <col min="8197" max="8197" width="28" style="422" customWidth="1"/>
    <col min="8198" max="8198" width="27.42578125" style="422" customWidth="1"/>
    <col min="8199" max="8199" width="15.7109375" style="422" customWidth="1"/>
    <col min="8200" max="8448" width="9.140625" style="422"/>
    <col min="8449" max="8449" width="13.42578125" style="422" customWidth="1"/>
    <col min="8450" max="8450" width="30.140625" style="422" customWidth="1"/>
    <col min="8451" max="8451" width="37.7109375" style="422" customWidth="1"/>
    <col min="8452" max="8452" width="12.140625" style="422" customWidth="1"/>
    <col min="8453" max="8453" width="28" style="422" customWidth="1"/>
    <col min="8454" max="8454" width="27.42578125" style="422" customWidth="1"/>
    <col min="8455" max="8455" width="15.7109375" style="422" customWidth="1"/>
    <col min="8456" max="8704" width="9.140625" style="422"/>
    <col min="8705" max="8705" width="13.42578125" style="422" customWidth="1"/>
    <col min="8706" max="8706" width="30.140625" style="422" customWidth="1"/>
    <col min="8707" max="8707" width="37.7109375" style="422" customWidth="1"/>
    <col min="8708" max="8708" width="12.140625" style="422" customWidth="1"/>
    <col min="8709" max="8709" width="28" style="422" customWidth="1"/>
    <col min="8710" max="8710" width="27.42578125" style="422" customWidth="1"/>
    <col min="8711" max="8711" width="15.7109375" style="422" customWidth="1"/>
    <col min="8712" max="8960" width="9.140625" style="422"/>
    <col min="8961" max="8961" width="13.42578125" style="422" customWidth="1"/>
    <col min="8962" max="8962" width="30.140625" style="422" customWidth="1"/>
    <col min="8963" max="8963" width="37.7109375" style="422" customWidth="1"/>
    <col min="8964" max="8964" width="12.140625" style="422" customWidth="1"/>
    <col min="8965" max="8965" width="28" style="422" customWidth="1"/>
    <col min="8966" max="8966" width="27.42578125" style="422" customWidth="1"/>
    <col min="8967" max="8967" width="15.7109375" style="422" customWidth="1"/>
    <col min="8968" max="9216" width="9.140625" style="422"/>
    <col min="9217" max="9217" width="13.42578125" style="422" customWidth="1"/>
    <col min="9218" max="9218" width="30.140625" style="422" customWidth="1"/>
    <col min="9219" max="9219" width="37.7109375" style="422" customWidth="1"/>
    <col min="9220" max="9220" width="12.140625" style="422" customWidth="1"/>
    <col min="9221" max="9221" width="28" style="422" customWidth="1"/>
    <col min="9222" max="9222" width="27.42578125" style="422" customWidth="1"/>
    <col min="9223" max="9223" width="15.7109375" style="422" customWidth="1"/>
    <col min="9224" max="9472" width="9.140625" style="422"/>
    <col min="9473" max="9473" width="13.42578125" style="422" customWidth="1"/>
    <col min="9474" max="9474" width="30.140625" style="422" customWidth="1"/>
    <col min="9475" max="9475" width="37.7109375" style="422" customWidth="1"/>
    <col min="9476" max="9476" width="12.140625" style="422" customWidth="1"/>
    <col min="9477" max="9477" width="28" style="422" customWidth="1"/>
    <col min="9478" max="9478" width="27.42578125" style="422" customWidth="1"/>
    <col min="9479" max="9479" width="15.7109375" style="422" customWidth="1"/>
    <col min="9480" max="9728" width="9.140625" style="422"/>
    <col min="9729" max="9729" width="13.42578125" style="422" customWidth="1"/>
    <col min="9730" max="9730" width="30.140625" style="422" customWidth="1"/>
    <col min="9731" max="9731" width="37.7109375" style="422" customWidth="1"/>
    <col min="9732" max="9732" width="12.140625" style="422" customWidth="1"/>
    <col min="9733" max="9733" width="28" style="422" customWidth="1"/>
    <col min="9734" max="9734" width="27.42578125" style="422" customWidth="1"/>
    <col min="9735" max="9735" width="15.7109375" style="422" customWidth="1"/>
    <col min="9736" max="9984" width="9.140625" style="422"/>
    <col min="9985" max="9985" width="13.42578125" style="422" customWidth="1"/>
    <col min="9986" max="9986" width="30.140625" style="422" customWidth="1"/>
    <col min="9987" max="9987" width="37.7109375" style="422" customWidth="1"/>
    <col min="9988" max="9988" width="12.140625" style="422" customWidth="1"/>
    <col min="9989" max="9989" width="28" style="422" customWidth="1"/>
    <col min="9990" max="9990" width="27.42578125" style="422" customWidth="1"/>
    <col min="9991" max="9991" width="15.7109375" style="422" customWidth="1"/>
    <col min="9992" max="10240" width="9.140625" style="422"/>
    <col min="10241" max="10241" width="13.42578125" style="422" customWidth="1"/>
    <col min="10242" max="10242" width="30.140625" style="422" customWidth="1"/>
    <col min="10243" max="10243" width="37.7109375" style="422" customWidth="1"/>
    <col min="10244" max="10244" width="12.140625" style="422" customWidth="1"/>
    <col min="10245" max="10245" width="28" style="422" customWidth="1"/>
    <col min="10246" max="10246" width="27.42578125" style="422" customWidth="1"/>
    <col min="10247" max="10247" width="15.7109375" style="422" customWidth="1"/>
    <col min="10248" max="10496" width="9.140625" style="422"/>
    <col min="10497" max="10497" width="13.42578125" style="422" customWidth="1"/>
    <col min="10498" max="10498" width="30.140625" style="422" customWidth="1"/>
    <col min="10499" max="10499" width="37.7109375" style="422" customWidth="1"/>
    <col min="10500" max="10500" width="12.140625" style="422" customWidth="1"/>
    <col min="10501" max="10501" width="28" style="422" customWidth="1"/>
    <col min="10502" max="10502" width="27.42578125" style="422" customWidth="1"/>
    <col min="10503" max="10503" width="15.7109375" style="422" customWidth="1"/>
    <col min="10504" max="10752" width="9.140625" style="422"/>
    <col min="10753" max="10753" width="13.42578125" style="422" customWidth="1"/>
    <col min="10754" max="10754" width="30.140625" style="422" customWidth="1"/>
    <col min="10755" max="10755" width="37.7109375" style="422" customWidth="1"/>
    <col min="10756" max="10756" width="12.140625" style="422" customWidth="1"/>
    <col min="10757" max="10757" width="28" style="422" customWidth="1"/>
    <col min="10758" max="10758" width="27.42578125" style="422" customWidth="1"/>
    <col min="10759" max="10759" width="15.7109375" style="422" customWidth="1"/>
    <col min="10760" max="11008" width="9.140625" style="422"/>
    <col min="11009" max="11009" width="13.42578125" style="422" customWidth="1"/>
    <col min="11010" max="11010" width="30.140625" style="422" customWidth="1"/>
    <col min="11011" max="11011" width="37.7109375" style="422" customWidth="1"/>
    <col min="11012" max="11012" width="12.140625" style="422" customWidth="1"/>
    <col min="11013" max="11013" width="28" style="422" customWidth="1"/>
    <col min="11014" max="11014" width="27.42578125" style="422" customWidth="1"/>
    <col min="11015" max="11015" width="15.7109375" style="422" customWidth="1"/>
    <col min="11016" max="11264" width="9.140625" style="422"/>
    <col min="11265" max="11265" width="13.42578125" style="422" customWidth="1"/>
    <col min="11266" max="11266" width="30.140625" style="422" customWidth="1"/>
    <col min="11267" max="11267" width="37.7109375" style="422" customWidth="1"/>
    <col min="11268" max="11268" width="12.140625" style="422" customWidth="1"/>
    <col min="11269" max="11269" width="28" style="422" customWidth="1"/>
    <col min="11270" max="11270" width="27.42578125" style="422" customWidth="1"/>
    <col min="11271" max="11271" width="15.7109375" style="422" customWidth="1"/>
    <col min="11272" max="11520" width="9.140625" style="422"/>
    <col min="11521" max="11521" width="13.42578125" style="422" customWidth="1"/>
    <col min="11522" max="11522" width="30.140625" style="422" customWidth="1"/>
    <col min="11523" max="11523" width="37.7109375" style="422" customWidth="1"/>
    <col min="11524" max="11524" width="12.140625" style="422" customWidth="1"/>
    <col min="11525" max="11525" width="28" style="422" customWidth="1"/>
    <col min="11526" max="11526" width="27.42578125" style="422" customWidth="1"/>
    <col min="11527" max="11527" width="15.7109375" style="422" customWidth="1"/>
    <col min="11528" max="11776" width="9.140625" style="422"/>
    <col min="11777" max="11777" width="13.42578125" style="422" customWidth="1"/>
    <col min="11778" max="11778" width="30.140625" style="422" customWidth="1"/>
    <col min="11779" max="11779" width="37.7109375" style="422" customWidth="1"/>
    <col min="11780" max="11780" width="12.140625" style="422" customWidth="1"/>
    <col min="11781" max="11781" width="28" style="422" customWidth="1"/>
    <col min="11782" max="11782" width="27.42578125" style="422" customWidth="1"/>
    <col min="11783" max="11783" width="15.7109375" style="422" customWidth="1"/>
    <col min="11784" max="12032" width="9.140625" style="422"/>
    <col min="12033" max="12033" width="13.42578125" style="422" customWidth="1"/>
    <col min="12034" max="12034" width="30.140625" style="422" customWidth="1"/>
    <col min="12035" max="12035" width="37.7109375" style="422" customWidth="1"/>
    <col min="12036" max="12036" width="12.140625" style="422" customWidth="1"/>
    <col min="12037" max="12037" width="28" style="422" customWidth="1"/>
    <col min="12038" max="12038" width="27.42578125" style="422" customWidth="1"/>
    <col min="12039" max="12039" width="15.7109375" style="422" customWidth="1"/>
    <col min="12040" max="12288" width="9.140625" style="422"/>
    <col min="12289" max="12289" width="13.42578125" style="422" customWidth="1"/>
    <col min="12290" max="12290" width="30.140625" style="422" customWidth="1"/>
    <col min="12291" max="12291" width="37.7109375" style="422" customWidth="1"/>
    <col min="12292" max="12292" width="12.140625" style="422" customWidth="1"/>
    <col min="12293" max="12293" width="28" style="422" customWidth="1"/>
    <col min="12294" max="12294" width="27.42578125" style="422" customWidth="1"/>
    <col min="12295" max="12295" width="15.7109375" style="422" customWidth="1"/>
    <col min="12296" max="12544" width="9.140625" style="422"/>
    <col min="12545" max="12545" width="13.42578125" style="422" customWidth="1"/>
    <col min="12546" max="12546" width="30.140625" style="422" customWidth="1"/>
    <col min="12547" max="12547" width="37.7109375" style="422" customWidth="1"/>
    <col min="12548" max="12548" width="12.140625" style="422" customWidth="1"/>
    <col min="12549" max="12549" width="28" style="422" customWidth="1"/>
    <col min="12550" max="12550" width="27.42578125" style="422" customWidth="1"/>
    <col min="12551" max="12551" width="15.7109375" style="422" customWidth="1"/>
    <col min="12552" max="12800" width="9.140625" style="422"/>
    <col min="12801" max="12801" width="13.42578125" style="422" customWidth="1"/>
    <col min="12802" max="12802" width="30.140625" style="422" customWidth="1"/>
    <col min="12803" max="12803" width="37.7109375" style="422" customWidth="1"/>
    <col min="12804" max="12804" width="12.140625" style="422" customWidth="1"/>
    <col min="12805" max="12805" width="28" style="422" customWidth="1"/>
    <col min="12806" max="12806" width="27.42578125" style="422" customWidth="1"/>
    <col min="12807" max="12807" width="15.7109375" style="422" customWidth="1"/>
    <col min="12808" max="13056" width="9.140625" style="422"/>
    <col min="13057" max="13057" width="13.42578125" style="422" customWidth="1"/>
    <col min="13058" max="13058" width="30.140625" style="422" customWidth="1"/>
    <col min="13059" max="13059" width="37.7109375" style="422" customWidth="1"/>
    <col min="13060" max="13060" width="12.140625" style="422" customWidth="1"/>
    <col min="13061" max="13061" width="28" style="422" customWidth="1"/>
    <col min="13062" max="13062" width="27.42578125" style="422" customWidth="1"/>
    <col min="13063" max="13063" width="15.7109375" style="422" customWidth="1"/>
    <col min="13064" max="13312" width="9.140625" style="422"/>
    <col min="13313" max="13313" width="13.42578125" style="422" customWidth="1"/>
    <col min="13314" max="13314" width="30.140625" style="422" customWidth="1"/>
    <col min="13315" max="13315" width="37.7109375" style="422" customWidth="1"/>
    <col min="13316" max="13316" width="12.140625" style="422" customWidth="1"/>
    <col min="13317" max="13317" width="28" style="422" customWidth="1"/>
    <col min="13318" max="13318" width="27.42578125" style="422" customWidth="1"/>
    <col min="13319" max="13319" width="15.7109375" style="422" customWidth="1"/>
    <col min="13320" max="13568" width="9.140625" style="422"/>
    <col min="13569" max="13569" width="13.42578125" style="422" customWidth="1"/>
    <col min="13570" max="13570" width="30.140625" style="422" customWidth="1"/>
    <col min="13571" max="13571" width="37.7109375" style="422" customWidth="1"/>
    <col min="13572" max="13572" width="12.140625" style="422" customWidth="1"/>
    <col min="13573" max="13573" width="28" style="422" customWidth="1"/>
    <col min="13574" max="13574" width="27.42578125" style="422" customWidth="1"/>
    <col min="13575" max="13575" width="15.7109375" style="422" customWidth="1"/>
    <col min="13576" max="13824" width="9.140625" style="422"/>
    <col min="13825" max="13825" width="13.42578125" style="422" customWidth="1"/>
    <col min="13826" max="13826" width="30.140625" style="422" customWidth="1"/>
    <col min="13827" max="13827" width="37.7109375" style="422" customWidth="1"/>
    <col min="13828" max="13828" width="12.140625" style="422" customWidth="1"/>
    <col min="13829" max="13829" width="28" style="422" customWidth="1"/>
    <col min="13830" max="13830" width="27.42578125" style="422" customWidth="1"/>
    <col min="13831" max="13831" width="15.7109375" style="422" customWidth="1"/>
    <col min="13832" max="14080" width="9.140625" style="422"/>
    <col min="14081" max="14081" width="13.42578125" style="422" customWidth="1"/>
    <col min="14082" max="14082" width="30.140625" style="422" customWidth="1"/>
    <col min="14083" max="14083" width="37.7109375" style="422" customWidth="1"/>
    <col min="14084" max="14084" width="12.140625" style="422" customWidth="1"/>
    <col min="14085" max="14085" width="28" style="422" customWidth="1"/>
    <col min="14086" max="14086" width="27.42578125" style="422" customWidth="1"/>
    <col min="14087" max="14087" width="15.7109375" style="422" customWidth="1"/>
    <col min="14088" max="14336" width="9.140625" style="422"/>
    <col min="14337" max="14337" width="13.42578125" style="422" customWidth="1"/>
    <col min="14338" max="14338" width="30.140625" style="422" customWidth="1"/>
    <col min="14339" max="14339" width="37.7109375" style="422" customWidth="1"/>
    <col min="14340" max="14340" width="12.140625" style="422" customWidth="1"/>
    <col min="14341" max="14341" width="28" style="422" customWidth="1"/>
    <col min="14342" max="14342" width="27.42578125" style="422" customWidth="1"/>
    <col min="14343" max="14343" width="15.7109375" style="422" customWidth="1"/>
    <col min="14344" max="14592" width="9.140625" style="422"/>
    <col min="14593" max="14593" width="13.42578125" style="422" customWidth="1"/>
    <col min="14594" max="14594" width="30.140625" style="422" customWidth="1"/>
    <col min="14595" max="14595" width="37.7109375" style="422" customWidth="1"/>
    <col min="14596" max="14596" width="12.140625" style="422" customWidth="1"/>
    <col min="14597" max="14597" width="28" style="422" customWidth="1"/>
    <col min="14598" max="14598" width="27.42578125" style="422" customWidth="1"/>
    <col min="14599" max="14599" width="15.7109375" style="422" customWidth="1"/>
    <col min="14600" max="14848" width="9.140625" style="422"/>
    <col min="14849" max="14849" width="13.42578125" style="422" customWidth="1"/>
    <col min="14850" max="14850" width="30.140625" style="422" customWidth="1"/>
    <col min="14851" max="14851" width="37.7109375" style="422" customWidth="1"/>
    <col min="14852" max="14852" width="12.140625" style="422" customWidth="1"/>
    <col min="14853" max="14853" width="28" style="422" customWidth="1"/>
    <col min="14854" max="14854" width="27.42578125" style="422" customWidth="1"/>
    <col min="14855" max="14855" width="15.7109375" style="422" customWidth="1"/>
    <col min="14856" max="15104" width="9.140625" style="422"/>
    <col min="15105" max="15105" width="13.42578125" style="422" customWidth="1"/>
    <col min="15106" max="15106" width="30.140625" style="422" customWidth="1"/>
    <col min="15107" max="15107" width="37.7109375" style="422" customWidth="1"/>
    <col min="15108" max="15108" width="12.140625" style="422" customWidth="1"/>
    <col min="15109" max="15109" width="28" style="422" customWidth="1"/>
    <col min="15110" max="15110" width="27.42578125" style="422" customWidth="1"/>
    <col min="15111" max="15111" width="15.7109375" style="422" customWidth="1"/>
    <col min="15112" max="15360" width="9.140625" style="422"/>
    <col min="15361" max="15361" width="13.42578125" style="422" customWidth="1"/>
    <col min="15362" max="15362" width="30.140625" style="422" customWidth="1"/>
    <col min="15363" max="15363" width="37.7109375" style="422" customWidth="1"/>
    <col min="15364" max="15364" width="12.140625" style="422" customWidth="1"/>
    <col min="15365" max="15365" width="28" style="422" customWidth="1"/>
    <col min="15366" max="15366" width="27.42578125" style="422" customWidth="1"/>
    <col min="15367" max="15367" width="15.7109375" style="422" customWidth="1"/>
    <col min="15368" max="15616" width="9.140625" style="422"/>
    <col min="15617" max="15617" width="13.42578125" style="422" customWidth="1"/>
    <col min="15618" max="15618" width="30.140625" style="422" customWidth="1"/>
    <col min="15619" max="15619" width="37.7109375" style="422" customWidth="1"/>
    <col min="15620" max="15620" width="12.140625" style="422" customWidth="1"/>
    <col min="15621" max="15621" width="28" style="422" customWidth="1"/>
    <col min="15622" max="15622" width="27.42578125" style="422" customWidth="1"/>
    <col min="15623" max="15623" width="15.7109375" style="422" customWidth="1"/>
    <col min="15624" max="15872" width="9.140625" style="422"/>
    <col min="15873" max="15873" width="13.42578125" style="422" customWidth="1"/>
    <col min="15874" max="15874" width="30.140625" style="422" customWidth="1"/>
    <col min="15875" max="15875" width="37.7109375" style="422" customWidth="1"/>
    <col min="15876" max="15876" width="12.140625" style="422" customWidth="1"/>
    <col min="15877" max="15877" width="28" style="422" customWidth="1"/>
    <col min="15878" max="15878" width="27.42578125" style="422" customWidth="1"/>
    <col min="15879" max="15879" width="15.7109375" style="422" customWidth="1"/>
    <col min="15880" max="16128" width="9.140625" style="422"/>
    <col min="16129" max="16129" width="13.42578125" style="422" customWidth="1"/>
    <col min="16130" max="16130" width="30.140625" style="422" customWidth="1"/>
    <col min="16131" max="16131" width="37.7109375" style="422" customWidth="1"/>
    <col min="16132" max="16132" width="12.140625" style="422" customWidth="1"/>
    <col min="16133" max="16133" width="28" style="422" customWidth="1"/>
    <col min="16134" max="16134" width="27.42578125" style="422" customWidth="1"/>
    <col min="16135" max="16135" width="15.7109375" style="422" customWidth="1"/>
    <col min="16136" max="16384" width="9.140625" style="422"/>
  </cols>
  <sheetData>
    <row r="1" spans="1:7" ht="11.25" customHeight="1">
      <c r="C1" s="574"/>
      <c r="D1" s="679"/>
      <c r="E1" s="679"/>
      <c r="F1" s="679"/>
      <c r="G1" s="679"/>
    </row>
    <row r="2" spans="1:7" ht="11.25" customHeight="1">
      <c r="A2" s="1070" t="s">
        <v>267</v>
      </c>
      <c r="B2" s="1070"/>
      <c r="C2" s="1070"/>
      <c r="D2" s="1070" t="s">
        <v>2095</v>
      </c>
      <c r="E2" s="1070"/>
      <c r="F2" s="1070"/>
      <c r="G2" s="1070"/>
    </row>
    <row r="3" spans="1:7" ht="11.25" customHeight="1">
      <c r="A3" s="1070" t="s">
        <v>86</v>
      </c>
      <c r="B3" s="1070"/>
      <c r="C3" s="1070"/>
      <c r="D3" s="1070" t="s">
        <v>2094</v>
      </c>
      <c r="E3" s="1070"/>
      <c r="F3" s="1070"/>
      <c r="G3" s="1070"/>
    </row>
    <row r="4" spans="1:7" ht="11.25" customHeight="1">
      <c r="C4" s="679"/>
      <c r="D4" s="423" t="s">
        <v>2093</v>
      </c>
      <c r="E4" s="423"/>
      <c r="F4" s="679"/>
      <c r="G4" s="679"/>
    </row>
    <row r="5" spans="1:7" ht="11.25" customHeight="1">
      <c r="C5" s="424"/>
      <c r="D5" s="679"/>
      <c r="E5" s="679"/>
      <c r="F5" s="679"/>
      <c r="G5" s="679"/>
    </row>
    <row r="6" spans="1:7" ht="4.5" customHeight="1" thickBot="1">
      <c r="C6" s="679"/>
      <c r="D6" s="679"/>
      <c r="E6" s="679"/>
      <c r="F6" s="679"/>
      <c r="G6" s="679"/>
    </row>
    <row r="7" spans="1:7" ht="61.5" customHeight="1" thickBot="1">
      <c r="A7" s="681" t="s">
        <v>746</v>
      </c>
      <c r="B7" s="682" t="s">
        <v>2687</v>
      </c>
      <c r="C7" s="683" t="s">
        <v>2092</v>
      </c>
      <c r="D7" s="1074" t="s">
        <v>2091</v>
      </c>
      <c r="E7" s="1075"/>
      <c r="F7" s="684" t="s">
        <v>2090</v>
      </c>
      <c r="G7" s="425"/>
    </row>
    <row r="8" spans="1:7" ht="38.25" customHeight="1">
      <c r="A8" s="1071" t="s">
        <v>2089</v>
      </c>
      <c r="B8" s="685" t="s">
        <v>2088</v>
      </c>
      <c r="C8" s="686" t="s">
        <v>2688</v>
      </c>
      <c r="D8" s="1072" t="s">
        <v>2089</v>
      </c>
      <c r="E8" s="687" t="s">
        <v>2088</v>
      </c>
      <c r="F8" s="688" t="s">
        <v>2088</v>
      </c>
    </row>
    <row r="9" spans="1:7" ht="29.25" customHeight="1">
      <c r="A9" s="1071"/>
      <c r="B9" s="680" t="s">
        <v>2169</v>
      </c>
      <c r="C9" s="680" t="s">
        <v>2169</v>
      </c>
      <c r="D9" s="1073"/>
      <c r="E9" s="680" t="s">
        <v>2169</v>
      </c>
      <c r="F9" s="689" t="s">
        <v>2169</v>
      </c>
    </row>
    <row r="10" spans="1:7" ht="18" customHeight="1">
      <c r="A10" s="1072"/>
      <c r="B10" s="690" t="s">
        <v>2689</v>
      </c>
      <c r="C10" s="690" t="s">
        <v>2689</v>
      </c>
      <c r="D10" s="1073"/>
      <c r="E10" s="690" t="s">
        <v>2689</v>
      </c>
      <c r="F10" s="691" t="s">
        <v>2689</v>
      </c>
    </row>
    <row r="11" spans="1:7" ht="53.25" customHeight="1">
      <c r="A11" s="692" t="s">
        <v>2690</v>
      </c>
      <c r="B11" s="693">
        <v>28399</v>
      </c>
      <c r="C11" s="694">
        <v>30000</v>
      </c>
      <c r="D11" s="692" t="s">
        <v>2690</v>
      </c>
      <c r="E11" s="694">
        <v>28399</v>
      </c>
      <c r="F11" s="695">
        <v>7.62</v>
      </c>
    </row>
    <row r="12" spans="1:7" ht="54.75" customHeight="1" thickBot="1">
      <c r="A12" s="696" t="s">
        <v>2691</v>
      </c>
      <c r="B12" s="697">
        <v>28399</v>
      </c>
      <c r="C12" s="697">
        <v>30000</v>
      </c>
      <c r="D12" s="696" t="s">
        <v>2691</v>
      </c>
      <c r="E12" s="698">
        <f>SUM(E11:E11)</f>
        <v>28399</v>
      </c>
      <c r="F12" s="699"/>
    </row>
    <row r="13" spans="1:7" ht="11.25" customHeight="1"/>
    <row r="14" spans="1:7" ht="11.25" customHeight="1">
      <c r="D14" s="1068"/>
      <c r="E14" s="1068"/>
      <c r="F14" s="1068"/>
      <c r="G14" s="1068"/>
    </row>
    <row r="15" spans="1:7" ht="45" customHeight="1">
      <c r="B15" s="1069" t="s">
        <v>2692</v>
      </c>
      <c r="C15" s="1069"/>
      <c r="D15" s="1069" t="s">
        <v>2693</v>
      </c>
      <c r="E15" s="1069"/>
    </row>
    <row r="19" spans="2:2">
      <c r="B19" s="573"/>
    </row>
  </sheetData>
  <mergeCells count="10">
    <mergeCell ref="D14:G14"/>
    <mergeCell ref="B15:C15"/>
    <mergeCell ref="D15:E15"/>
    <mergeCell ref="A2:C2"/>
    <mergeCell ref="D2:G2"/>
    <mergeCell ref="A3:C3"/>
    <mergeCell ref="D3:G3"/>
    <mergeCell ref="A8:A10"/>
    <mergeCell ref="D8:D10"/>
    <mergeCell ref="D7:E7"/>
  </mergeCells>
  <pageMargins left="0.15748031496062992" right="0.15748031496062992" top="0.74803149606299213" bottom="0.74803149606299213" header="0.31496062992125984" footer="0.31496062992125984"/>
  <pageSetup paperSize="9" scale="80" orientation="landscape" r:id="rId1"/>
  <colBreaks count="1" manualBreakCount="1">
    <brk id="10" max="22" man="1"/>
  </colBreaks>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M49"/>
  <sheetViews>
    <sheetView view="pageBreakPreview" zoomScale="80" zoomScaleSheetLayoutView="100" workbookViewId="0">
      <selection activeCell="M29" sqref="M29"/>
    </sheetView>
  </sheetViews>
  <sheetFormatPr defaultRowHeight="12.75"/>
  <cols>
    <col min="1" max="1" width="21.7109375" style="260" customWidth="1"/>
    <col min="2" max="2" width="13.140625" style="521" customWidth="1"/>
    <col min="3" max="3" width="14.140625" style="260" customWidth="1"/>
    <col min="4" max="5" width="16" style="260" customWidth="1"/>
    <col min="6" max="6" width="26.7109375" style="521" customWidth="1"/>
    <col min="7" max="16384" width="9.140625" style="521"/>
  </cols>
  <sheetData>
    <row r="1" spans="1:13" ht="15">
      <c r="A1" s="278" t="s">
        <v>1077</v>
      </c>
      <c r="F1" s="282"/>
    </row>
    <row r="2" spans="1:13" ht="9" customHeight="1"/>
    <row r="3" spans="1:13">
      <c r="A3" s="1076" t="s">
        <v>315</v>
      </c>
      <c r="B3" s="1076"/>
      <c r="C3" s="1076"/>
      <c r="D3" s="1076"/>
      <c r="E3" s="1076"/>
      <c r="F3" s="1076"/>
    </row>
    <row r="4" spans="1:13">
      <c r="A4" s="1076" t="s">
        <v>205</v>
      </c>
      <c r="B4" s="1076"/>
      <c r="C4" s="1076"/>
      <c r="D4" s="1076"/>
      <c r="E4" s="1076"/>
      <c r="F4" s="1076"/>
    </row>
    <row r="5" spans="1:13" ht="10.5" customHeight="1"/>
    <row r="6" spans="1:13">
      <c r="A6" s="260" t="s">
        <v>1222</v>
      </c>
      <c r="F6" s="298" t="s">
        <v>1223</v>
      </c>
    </row>
    <row r="7" spans="1:13" ht="67.5" customHeight="1">
      <c r="A7" s="638" t="s">
        <v>624</v>
      </c>
      <c r="B7" s="639" t="s">
        <v>2660</v>
      </c>
      <c r="C7" s="639" t="s">
        <v>2661</v>
      </c>
      <c r="D7" s="639" t="s">
        <v>2662</v>
      </c>
      <c r="E7" s="639" t="s">
        <v>2663</v>
      </c>
      <c r="F7" s="638" t="s">
        <v>65</v>
      </c>
    </row>
    <row r="8" spans="1:13" s="93" customFormat="1" ht="12" customHeight="1">
      <c r="A8" s="638" t="s">
        <v>844</v>
      </c>
      <c r="B8" s="638" t="s">
        <v>285</v>
      </c>
      <c r="C8" s="638" t="s">
        <v>433</v>
      </c>
      <c r="D8" s="638" t="s">
        <v>761</v>
      </c>
      <c r="E8" s="638" t="s">
        <v>1278</v>
      </c>
      <c r="F8" s="638" t="s">
        <v>799</v>
      </c>
    </row>
    <row r="9" spans="1:13" ht="30" customHeight="1">
      <c r="A9" s="640" t="s">
        <v>858</v>
      </c>
      <c r="B9" s="648">
        <v>6519.7200999999995</v>
      </c>
      <c r="C9" s="648">
        <v>8406.8433999999997</v>
      </c>
      <c r="D9" s="648">
        <v>23656.264300000003</v>
      </c>
      <c r="E9" s="648">
        <v>28685.1433</v>
      </c>
      <c r="F9" s="649" t="s">
        <v>198</v>
      </c>
      <c r="G9" s="809"/>
      <c r="H9" s="810"/>
      <c r="I9" s="265"/>
      <c r="J9" s="809"/>
      <c r="K9" s="810"/>
      <c r="L9" s="265"/>
      <c r="M9" s="811"/>
    </row>
    <row r="10" spans="1:13">
      <c r="A10" s="642" t="s">
        <v>859</v>
      </c>
      <c r="B10" s="650">
        <v>155.94060000000002</v>
      </c>
      <c r="C10" s="650">
        <v>164.3331</v>
      </c>
      <c r="D10" s="650">
        <v>1070.0427999999999</v>
      </c>
      <c r="E10" s="650">
        <v>2007.2625</v>
      </c>
      <c r="F10" s="642" t="s">
        <v>2664</v>
      </c>
      <c r="G10" s="812"/>
      <c r="H10" s="810"/>
      <c r="I10" s="265"/>
      <c r="J10" s="809"/>
      <c r="K10" s="810"/>
      <c r="L10" s="265"/>
      <c r="M10" s="810"/>
    </row>
    <row r="11" spans="1:13">
      <c r="A11" s="642" t="s">
        <v>2665</v>
      </c>
      <c r="B11" s="650">
        <v>142.114</v>
      </c>
      <c r="C11" s="650">
        <v>295.98159999999996</v>
      </c>
      <c r="D11" s="650">
        <v>273.22199999999998</v>
      </c>
      <c r="E11" s="650">
        <v>533.47159999999997</v>
      </c>
      <c r="F11" s="642" t="s">
        <v>2666</v>
      </c>
      <c r="G11" s="812"/>
      <c r="H11" s="810"/>
      <c r="I11" s="265"/>
      <c r="J11" s="809"/>
      <c r="K11" s="810"/>
      <c r="L11" s="265"/>
      <c r="M11" s="810"/>
    </row>
    <row r="12" spans="1:13">
      <c r="A12" s="642" t="s">
        <v>507</v>
      </c>
      <c r="B12" s="650">
        <v>16.272299999999998</v>
      </c>
      <c r="C12" s="650">
        <v>84.6631</v>
      </c>
      <c r="D12" s="650">
        <v>917.73749999999995</v>
      </c>
      <c r="E12" s="650">
        <v>1655.9337</v>
      </c>
      <c r="F12" s="642" t="s">
        <v>2667</v>
      </c>
      <c r="G12" s="812"/>
      <c r="H12" s="810"/>
      <c r="I12" s="265"/>
      <c r="J12" s="809"/>
      <c r="K12" s="810"/>
      <c r="L12" s="265"/>
      <c r="M12" s="810"/>
    </row>
    <row r="13" spans="1:13">
      <c r="A13" s="642" t="s">
        <v>508</v>
      </c>
      <c r="B13" s="650">
        <v>41.075800000000001</v>
      </c>
      <c r="C13" s="650">
        <v>18.517799999999998</v>
      </c>
      <c r="D13" s="650">
        <v>676.06730000000005</v>
      </c>
      <c r="E13" s="650">
        <v>94.402600000000007</v>
      </c>
      <c r="F13" s="642" t="s">
        <v>2668</v>
      </c>
      <c r="G13" s="812"/>
      <c r="H13" s="810"/>
      <c r="I13" s="265"/>
      <c r="J13" s="809"/>
      <c r="K13" s="810"/>
      <c r="L13" s="265"/>
      <c r="M13" s="810"/>
    </row>
    <row r="14" spans="1:13">
      <c r="A14" s="642" t="s">
        <v>78</v>
      </c>
      <c r="B14" s="650">
        <v>1399.7648999999999</v>
      </c>
      <c r="C14" s="650">
        <v>2429.6766000000002</v>
      </c>
      <c r="D14" s="650">
        <v>1676.5632000000001</v>
      </c>
      <c r="E14" s="650">
        <v>831.74669999999992</v>
      </c>
      <c r="F14" s="642" t="s">
        <v>2669</v>
      </c>
      <c r="G14" s="812"/>
      <c r="H14" s="810"/>
      <c r="I14" s="265"/>
      <c r="J14" s="809"/>
      <c r="K14" s="810"/>
      <c r="L14" s="265"/>
      <c r="M14" s="810"/>
    </row>
    <row r="15" spans="1:13">
      <c r="A15" s="642" t="s">
        <v>122</v>
      </c>
      <c r="B15" s="650">
        <v>183.53659999999999</v>
      </c>
      <c r="C15" s="650">
        <v>25.734599999999997</v>
      </c>
      <c r="D15" s="650">
        <v>230.84729999999999</v>
      </c>
      <c r="E15" s="650">
        <v>75.87</v>
      </c>
      <c r="F15" s="642" t="s">
        <v>2684</v>
      </c>
      <c r="G15" s="812"/>
      <c r="H15" s="810"/>
      <c r="I15" s="265"/>
      <c r="J15" s="809" t="s">
        <v>746</v>
      </c>
      <c r="K15" s="810"/>
      <c r="L15" s="265"/>
      <c r="M15" s="811"/>
    </row>
    <row r="16" spans="1:13">
      <c r="A16" s="642" t="s">
        <v>124</v>
      </c>
      <c r="B16" s="651" t="s">
        <v>804</v>
      </c>
      <c r="C16" s="652">
        <v>3.0499999999999999E-2</v>
      </c>
      <c r="D16" s="650">
        <v>1029.7103999999999</v>
      </c>
      <c r="E16" s="650">
        <v>195.6694</v>
      </c>
      <c r="F16" s="642" t="s">
        <v>2671</v>
      </c>
      <c r="G16" s="812"/>
      <c r="H16" s="810"/>
      <c r="I16" s="265"/>
      <c r="J16" s="809"/>
      <c r="K16" s="810"/>
      <c r="L16" s="265"/>
      <c r="M16" s="811"/>
    </row>
    <row r="17" spans="1:13">
      <c r="A17" s="642" t="s">
        <v>129</v>
      </c>
      <c r="B17" s="650">
        <v>66.430600000000013</v>
      </c>
      <c r="C17" s="650">
        <v>77.719100000000012</v>
      </c>
      <c r="D17" s="650">
        <v>769.33699999999999</v>
      </c>
      <c r="E17" s="650">
        <v>813.58389999999997</v>
      </c>
      <c r="F17" s="642" t="s">
        <v>2672</v>
      </c>
      <c r="G17" s="812"/>
      <c r="H17" s="810"/>
      <c r="I17" s="265"/>
      <c r="J17" s="59"/>
      <c r="K17" s="810"/>
      <c r="L17" s="265"/>
      <c r="M17" s="811"/>
    </row>
    <row r="18" spans="1:13">
      <c r="A18" s="642" t="s">
        <v>577</v>
      </c>
      <c r="B18" s="650">
        <v>189.9066</v>
      </c>
      <c r="C18" s="650">
        <v>149.97749999999999</v>
      </c>
      <c r="D18" s="650">
        <v>914.44600000000003</v>
      </c>
      <c r="E18" s="650">
        <v>840.02730000000008</v>
      </c>
      <c r="F18" s="642" t="s">
        <v>2673</v>
      </c>
      <c r="G18" s="812"/>
      <c r="H18" s="810"/>
      <c r="I18" s="265"/>
      <c r="J18" s="265"/>
      <c r="K18" s="265"/>
      <c r="L18" s="265"/>
      <c r="M18" s="811"/>
    </row>
    <row r="19" spans="1:13">
      <c r="A19" s="642" t="s">
        <v>524</v>
      </c>
      <c r="B19" s="650">
        <v>20.687000000000001</v>
      </c>
      <c r="C19" s="650">
        <v>171.6157</v>
      </c>
      <c r="D19" s="650">
        <v>780.15980000000002</v>
      </c>
      <c r="E19" s="650">
        <v>577.14509999999996</v>
      </c>
      <c r="F19" s="642" t="s">
        <v>2674</v>
      </c>
      <c r="G19" s="812"/>
      <c r="H19" s="810"/>
      <c r="I19" s="265"/>
      <c r="J19" s="265"/>
      <c r="K19" s="265"/>
      <c r="L19" s="265"/>
      <c r="M19" s="810"/>
    </row>
    <row r="20" spans="1:13">
      <c r="A20" s="642" t="s">
        <v>2675</v>
      </c>
      <c r="B20" s="650">
        <v>7.9240000000000004</v>
      </c>
      <c r="C20" s="650">
        <v>30.574000000000002</v>
      </c>
      <c r="D20" s="650">
        <v>405.43559999999997</v>
      </c>
      <c r="E20" s="650">
        <v>1467.9603</v>
      </c>
      <c r="F20" s="642" t="s">
        <v>2676</v>
      </c>
      <c r="G20" s="813"/>
      <c r="H20" s="810"/>
      <c r="I20" s="265"/>
      <c r="J20" s="265"/>
      <c r="K20" s="265"/>
      <c r="L20" s="265"/>
      <c r="M20" s="811"/>
    </row>
    <row r="21" spans="1:13">
      <c r="A21" s="642" t="s">
        <v>460</v>
      </c>
      <c r="B21" s="650">
        <v>260.53719999999998</v>
      </c>
      <c r="C21" s="650">
        <v>461.4015</v>
      </c>
      <c r="D21" s="650">
        <v>212.5273</v>
      </c>
      <c r="E21" s="650">
        <v>470.69319999999999</v>
      </c>
      <c r="F21" s="642" t="s">
        <v>2677</v>
      </c>
      <c r="G21" s="812"/>
      <c r="H21" s="810"/>
      <c r="I21" s="265"/>
      <c r="J21" s="265"/>
      <c r="K21" s="265"/>
      <c r="L21" s="265"/>
      <c r="M21" s="811"/>
    </row>
    <row r="22" spans="1:13" ht="13.7" customHeight="1">
      <c r="A22" s="642" t="s">
        <v>2678</v>
      </c>
      <c r="B22" s="650">
        <v>152.25139999999999</v>
      </c>
      <c r="C22" s="650">
        <v>228.73</v>
      </c>
      <c r="D22" s="650">
        <v>1913.9909</v>
      </c>
      <c r="E22" s="650">
        <v>2453.8497000000002</v>
      </c>
      <c r="F22" s="642" t="s">
        <v>2679</v>
      </c>
      <c r="G22" s="812"/>
      <c r="H22" s="810"/>
      <c r="I22" s="265"/>
      <c r="J22" s="265"/>
      <c r="K22" s="265"/>
      <c r="L22" s="265"/>
      <c r="M22" s="811"/>
    </row>
    <row r="23" spans="1:13">
      <c r="A23" s="642" t="s">
        <v>2680</v>
      </c>
      <c r="B23" s="650">
        <v>127.229</v>
      </c>
      <c r="C23" s="650">
        <v>53.160299999999999</v>
      </c>
      <c r="D23" s="650">
        <v>1681.451</v>
      </c>
      <c r="E23" s="650">
        <v>1575.0832</v>
      </c>
      <c r="F23" s="642" t="s">
        <v>2681</v>
      </c>
      <c r="G23" s="812"/>
      <c r="H23" s="810"/>
      <c r="I23" s="265"/>
      <c r="J23" s="265"/>
      <c r="K23" s="265"/>
      <c r="L23" s="265"/>
      <c r="M23" s="810"/>
    </row>
    <row r="24" spans="1:13">
      <c r="A24" s="642" t="s">
        <v>1879</v>
      </c>
      <c r="B24" s="650">
        <v>1869.2208999999998</v>
      </c>
      <c r="C24" s="650">
        <v>2845.1617000000001</v>
      </c>
      <c r="D24" s="650">
        <v>6577.1181999999999</v>
      </c>
      <c r="E24" s="650">
        <v>6329.4692000000005</v>
      </c>
      <c r="F24" s="642" t="s">
        <v>1880</v>
      </c>
      <c r="G24" s="812"/>
      <c r="H24" s="810"/>
      <c r="I24" s="265"/>
      <c r="J24" s="265"/>
      <c r="K24" s="265"/>
      <c r="L24" s="265"/>
      <c r="M24" s="810"/>
    </row>
    <row r="25" spans="1:13">
      <c r="A25" s="642" t="s">
        <v>2682</v>
      </c>
      <c r="B25" s="650">
        <v>1886.8291999999999</v>
      </c>
      <c r="C25" s="650">
        <v>1369.5663</v>
      </c>
      <c r="D25" s="650">
        <v>4527.6080000000002</v>
      </c>
      <c r="E25" s="650">
        <v>8762.9749000000011</v>
      </c>
      <c r="F25" s="642" t="s">
        <v>2683</v>
      </c>
      <c r="G25" s="812"/>
      <c r="H25" s="810"/>
      <c r="I25" s="265"/>
      <c r="J25" s="265"/>
      <c r="K25" s="265"/>
      <c r="L25" s="265"/>
      <c r="M25" s="265"/>
    </row>
    <row r="26" spans="1:13" ht="25.5">
      <c r="A26" s="653" t="s">
        <v>2685</v>
      </c>
      <c r="B26" s="654">
        <v>70.495899999999992</v>
      </c>
      <c r="C26" s="654">
        <v>168.5369</v>
      </c>
      <c r="D26" s="654">
        <v>765.55309999999997</v>
      </c>
      <c r="E26" s="654">
        <v>831.35910000000001</v>
      </c>
      <c r="F26" s="653" t="s">
        <v>2686</v>
      </c>
      <c r="G26" s="60"/>
    </row>
    <row r="27" spans="1:13" ht="30" customHeight="1">
      <c r="A27" s="644" t="s">
        <v>406</v>
      </c>
      <c r="B27" s="655">
        <v>21733.397499999999</v>
      </c>
      <c r="C27" s="655">
        <v>17367.2425</v>
      </c>
      <c r="D27" s="655">
        <v>57202.8655</v>
      </c>
      <c r="E27" s="655">
        <v>47586.747200000005</v>
      </c>
      <c r="F27" s="644" t="s">
        <v>829</v>
      </c>
      <c r="G27" s="274"/>
      <c r="H27" s="274"/>
      <c r="I27" s="274"/>
      <c r="J27" s="265"/>
      <c r="K27" s="265"/>
    </row>
    <row r="28" spans="1:13" ht="28.5" customHeight="1">
      <c r="A28" s="653" t="s">
        <v>800</v>
      </c>
      <c r="B28" s="654">
        <v>34.802599999999998</v>
      </c>
      <c r="C28" s="654">
        <v>95.183800000000005</v>
      </c>
      <c r="D28" s="654">
        <v>1020.4634</v>
      </c>
      <c r="E28" s="654">
        <v>263.2516</v>
      </c>
      <c r="F28" s="653" t="s">
        <v>693</v>
      </c>
      <c r="G28" s="61"/>
    </row>
    <row r="29" spans="1:13" ht="38.25">
      <c r="A29" s="656" t="s">
        <v>641</v>
      </c>
      <c r="B29" s="657">
        <v>28253.117600000001</v>
      </c>
      <c r="C29" s="657">
        <v>25774.085899999998</v>
      </c>
      <c r="D29" s="657">
        <v>80859.129799999995</v>
      </c>
      <c r="E29" s="657">
        <v>76271.890499999994</v>
      </c>
      <c r="F29" s="656" t="s">
        <v>545</v>
      </c>
      <c r="G29" s="62"/>
      <c r="H29" s="62"/>
      <c r="I29" s="265"/>
    </row>
    <row r="30" spans="1:13">
      <c r="A30" s="39"/>
      <c r="B30" s="287"/>
      <c r="C30" s="287"/>
      <c r="D30" s="287"/>
      <c r="E30" s="287"/>
      <c r="F30" s="32"/>
      <c r="G30" s="62"/>
      <c r="H30" s="62"/>
      <c r="I30" s="265"/>
    </row>
    <row r="31" spans="1:13">
      <c r="A31" s="36" t="s">
        <v>912</v>
      </c>
      <c r="B31" s="287"/>
      <c r="C31" s="287"/>
      <c r="D31" s="287"/>
      <c r="E31" s="287"/>
      <c r="F31" s="32"/>
      <c r="G31" s="62"/>
      <c r="H31" s="62"/>
      <c r="I31" s="265"/>
    </row>
    <row r="32" spans="1:13" ht="14.25">
      <c r="A32" s="265" t="s">
        <v>1212</v>
      </c>
      <c r="B32" s="287"/>
      <c r="C32" s="287"/>
      <c r="D32" s="287"/>
      <c r="E32" s="287"/>
      <c r="F32" s="32"/>
      <c r="G32" s="62"/>
      <c r="H32" s="62"/>
      <c r="I32" s="265"/>
    </row>
    <row r="33" spans="1:8" ht="14.25">
      <c r="A33" s="36"/>
      <c r="D33" s="275"/>
      <c r="E33" s="275"/>
      <c r="G33" s="521" t="s">
        <v>183</v>
      </c>
      <c r="H33" s="271"/>
    </row>
    <row r="34" spans="1:8">
      <c r="A34" s="265"/>
      <c r="D34" s="814"/>
      <c r="E34" s="814"/>
      <c r="H34" s="271"/>
    </row>
    <row r="35" spans="1:8">
      <c r="D35" s="276"/>
      <c r="E35" s="276"/>
      <c r="F35" s="62"/>
      <c r="H35" s="271"/>
    </row>
    <row r="36" spans="1:8">
      <c r="H36" s="271"/>
    </row>
    <row r="37" spans="1:8">
      <c r="H37" s="271"/>
    </row>
    <row r="38" spans="1:8">
      <c r="H38" s="271"/>
    </row>
    <row r="39" spans="1:8">
      <c r="H39" s="271"/>
    </row>
    <row r="40" spans="1:8">
      <c r="H40" s="271"/>
    </row>
    <row r="41" spans="1:8">
      <c r="H41" s="271"/>
    </row>
    <row r="42" spans="1:8">
      <c r="H42" s="271"/>
    </row>
    <row r="43" spans="1:8">
      <c r="H43" s="271"/>
    </row>
    <row r="44" spans="1:8">
      <c r="H44" s="271"/>
    </row>
    <row r="45" spans="1:8">
      <c r="H45" s="271"/>
    </row>
    <row r="46" spans="1:8">
      <c r="H46" s="271"/>
    </row>
    <row r="47" spans="1:8">
      <c r="H47" s="271"/>
    </row>
    <row r="48" spans="1:8">
      <c r="H48" s="271"/>
    </row>
    <row r="49" spans="8:8">
      <c r="H49" s="271"/>
    </row>
  </sheetData>
  <mergeCells count="2">
    <mergeCell ref="A3:F3"/>
    <mergeCell ref="A4:F4"/>
  </mergeCells>
  <pageMargins left="0.55000000000000004" right="0.25" top="1" bottom="1" header="0.5" footer="0.5"/>
  <pageSetup paperSize="9" scale="89" orientation="portrait" r:id="rId1"/>
  <headerFooter alignWithMargins="0"/>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L39"/>
  <sheetViews>
    <sheetView view="pageBreakPreview" zoomScale="80" workbookViewId="0">
      <selection activeCell="R22" sqref="R22"/>
    </sheetView>
  </sheetViews>
  <sheetFormatPr defaultRowHeight="12.75"/>
  <cols>
    <col min="1" max="1" width="29.140625" style="521" customWidth="1"/>
    <col min="2" max="2" width="15.140625" style="521" customWidth="1"/>
    <col min="3" max="3" width="15.140625" style="260" customWidth="1"/>
    <col min="4" max="5" width="14.7109375" style="260" customWidth="1"/>
    <col min="6" max="6" width="28.85546875" style="521" customWidth="1"/>
    <col min="7" max="16384" width="9.140625" style="521"/>
  </cols>
  <sheetData>
    <row r="1" spans="1:12" s="1" customFormat="1" ht="15">
      <c r="A1" s="58" t="s">
        <v>95</v>
      </c>
      <c r="B1" s="58"/>
      <c r="C1" s="278"/>
      <c r="D1" s="278"/>
      <c r="E1" s="278"/>
      <c r="F1" s="282" t="s">
        <v>679</v>
      </c>
      <c r="H1" s="2"/>
      <c r="I1" s="2"/>
      <c r="J1" s="2"/>
      <c r="K1" s="2"/>
      <c r="L1" s="2"/>
    </row>
    <row r="2" spans="1:12">
      <c r="H2" s="260"/>
      <c r="I2" s="260"/>
      <c r="J2" s="260"/>
      <c r="K2" s="260"/>
      <c r="L2" s="260"/>
    </row>
    <row r="3" spans="1:12">
      <c r="A3" s="1076" t="s">
        <v>369</v>
      </c>
      <c r="B3" s="1076"/>
      <c r="C3" s="1076"/>
      <c r="D3" s="1076"/>
      <c r="E3" s="1076"/>
      <c r="F3" s="1076"/>
      <c r="H3" s="260"/>
      <c r="I3" s="260"/>
      <c r="J3" s="260"/>
      <c r="K3" s="260"/>
      <c r="L3" s="260"/>
    </row>
    <row r="4" spans="1:12">
      <c r="A4" s="1076" t="s">
        <v>686</v>
      </c>
      <c r="B4" s="1076"/>
      <c r="C4" s="1076"/>
      <c r="D4" s="1076"/>
      <c r="E4" s="1076"/>
      <c r="F4" s="1076"/>
      <c r="H4" s="260"/>
      <c r="I4" s="260"/>
      <c r="J4" s="260"/>
      <c r="K4" s="260"/>
      <c r="L4" s="260"/>
    </row>
    <row r="5" spans="1:12">
      <c r="H5" s="260"/>
      <c r="I5" s="260"/>
      <c r="J5" s="260"/>
      <c r="K5" s="260"/>
      <c r="L5" s="260"/>
    </row>
    <row r="6" spans="1:12">
      <c r="A6" s="521" t="s">
        <v>1222</v>
      </c>
      <c r="F6" s="298" t="s">
        <v>1223</v>
      </c>
    </row>
    <row r="7" spans="1:12" ht="66.75" customHeight="1">
      <c r="A7" s="638" t="s">
        <v>624</v>
      </c>
      <c r="B7" s="639" t="s">
        <v>2660</v>
      </c>
      <c r="C7" s="639" t="s">
        <v>2661</v>
      </c>
      <c r="D7" s="639" t="s">
        <v>2662</v>
      </c>
      <c r="E7" s="639" t="s">
        <v>2663</v>
      </c>
      <c r="F7" s="638" t="s">
        <v>65</v>
      </c>
    </row>
    <row r="8" spans="1:12" s="93" customFormat="1">
      <c r="A8" s="638" t="s">
        <v>844</v>
      </c>
      <c r="B8" s="638" t="s">
        <v>285</v>
      </c>
      <c r="C8" s="638" t="s">
        <v>433</v>
      </c>
      <c r="D8" s="638" t="s">
        <v>761</v>
      </c>
      <c r="E8" s="638" t="s">
        <v>1278</v>
      </c>
      <c r="F8" s="638" t="s">
        <v>799</v>
      </c>
    </row>
    <row r="9" spans="1:12" ht="25.5">
      <c r="A9" s="640" t="s">
        <v>858</v>
      </c>
      <c r="B9" s="641">
        <v>94521.931200000006</v>
      </c>
      <c r="C9" s="641">
        <v>74181.863799999992</v>
      </c>
      <c r="D9" s="641">
        <v>63346.603999999999</v>
      </c>
      <c r="E9" s="641">
        <v>103370.4133</v>
      </c>
      <c r="F9" s="640" t="s">
        <v>198</v>
      </c>
    </row>
    <row r="10" spans="1:12">
      <c r="A10" s="642" t="s">
        <v>859</v>
      </c>
      <c r="B10" s="643">
        <v>1353.0881999999999</v>
      </c>
      <c r="C10" s="643">
        <v>1379.7943</v>
      </c>
      <c r="D10" s="643">
        <v>1394.3791000000001</v>
      </c>
      <c r="E10" s="643">
        <v>2361.2157999999999</v>
      </c>
      <c r="F10" s="642" t="s">
        <v>2664</v>
      </c>
    </row>
    <row r="11" spans="1:12">
      <c r="A11" s="642" t="s">
        <v>2665</v>
      </c>
      <c r="B11" s="643">
        <v>125.51560000000001</v>
      </c>
      <c r="C11" s="643">
        <v>242.88839999999999</v>
      </c>
      <c r="D11" s="643">
        <v>86.477000000000004</v>
      </c>
      <c r="E11" s="643">
        <v>819.66039999999998</v>
      </c>
      <c r="F11" s="642" t="s">
        <v>2666</v>
      </c>
    </row>
    <row r="12" spans="1:12">
      <c r="A12" s="642" t="s">
        <v>507</v>
      </c>
      <c r="B12" s="643">
        <v>713.19159999999999</v>
      </c>
      <c r="C12" s="643">
        <v>579.0625</v>
      </c>
      <c r="D12" s="643">
        <v>772.8954</v>
      </c>
      <c r="E12" s="643">
        <v>1929.9169999999999</v>
      </c>
      <c r="F12" s="642" t="s">
        <v>2667</v>
      </c>
    </row>
    <row r="13" spans="1:12">
      <c r="A13" s="642" t="s">
        <v>508</v>
      </c>
      <c r="B13" s="643">
        <v>1695.8025</v>
      </c>
      <c r="C13" s="643">
        <v>948.20960000000002</v>
      </c>
      <c r="D13" s="643">
        <v>852.27359999999999</v>
      </c>
      <c r="E13" s="643">
        <v>1113.1483999999998</v>
      </c>
      <c r="F13" s="642" t="s">
        <v>2668</v>
      </c>
      <c r="G13" s="815"/>
    </row>
    <row r="14" spans="1:12">
      <c r="A14" s="642" t="s">
        <v>78</v>
      </c>
      <c r="B14" s="643">
        <v>1169.4376999999999</v>
      </c>
      <c r="C14" s="643">
        <v>1146.5926999999999</v>
      </c>
      <c r="D14" s="643">
        <v>1142.9061999999999</v>
      </c>
      <c r="E14" s="643">
        <v>1387.5841</v>
      </c>
      <c r="F14" s="642" t="s">
        <v>2669</v>
      </c>
    </row>
    <row r="15" spans="1:12">
      <c r="A15" s="642" t="s">
        <v>122</v>
      </c>
      <c r="B15" s="643">
        <v>156.87629999999999</v>
      </c>
      <c r="C15" s="643">
        <v>20.738299999999999</v>
      </c>
      <c r="D15" s="643">
        <v>23.664099999999998</v>
      </c>
      <c r="E15" s="643">
        <v>222.89339999999999</v>
      </c>
      <c r="F15" s="642" t="s">
        <v>2670</v>
      </c>
    </row>
    <row r="16" spans="1:12">
      <c r="A16" s="642" t="s">
        <v>124</v>
      </c>
      <c r="B16" s="643">
        <v>54.754800000000003</v>
      </c>
      <c r="C16" s="643">
        <v>77.007300000000001</v>
      </c>
      <c r="D16" s="643">
        <v>62.042199999999994</v>
      </c>
      <c r="E16" s="643">
        <v>1685.7176000000002</v>
      </c>
      <c r="F16" s="642" t="s">
        <v>2671</v>
      </c>
      <c r="G16" s="815"/>
    </row>
    <row r="17" spans="1:9">
      <c r="A17" s="642" t="s">
        <v>129</v>
      </c>
      <c r="B17" s="643">
        <v>406.69799999999998</v>
      </c>
      <c r="C17" s="643">
        <v>419.54840000000002</v>
      </c>
      <c r="D17" s="643">
        <v>374.97070000000002</v>
      </c>
      <c r="E17" s="643">
        <v>1813.6320000000001</v>
      </c>
      <c r="F17" s="642" t="s">
        <v>2672</v>
      </c>
      <c r="G17" s="815"/>
    </row>
    <row r="18" spans="1:9">
      <c r="A18" s="642" t="s">
        <v>577</v>
      </c>
      <c r="B18" s="643">
        <v>1138.5171</v>
      </c>
      <c r="C18" s="643">
        <v>836.00209999999993</v>
      </c>
      <c r="D18" s="643">
        <v>759.50019999999995</v>
      </c>
      <c r="E18" s="643">
        <v>976.8877</v>
      </c>
      <c r="F18" s="642" t="s">
        <v>2673</v>
      </c>
    </row>
    <row r="19" spans="1:9">
      <c r="A19" s="642" t="s">
        <v>524</v>
      </c>
      <c r="B19" s="643">
        <v>982.90969999999993</v>
      </c>
      <c r="C19" s="643">
        <v>762.25890000000004</v>
      </c>
      <c r="D19" s="643">
        <v>897.29930000000002</v>
      </c>
      <c r="E19" s="643">
        <v>1562.3531</v>
      </c>
      <c r="F19" s="642" t="s">
        <v>2674</v>
      </c>
      <c r="G19" s="815"/>
    </row>
    <row r="20" spans="1:9">
      <c r="A20" s="642" t="s">
        <v>2675</v>
      </c>
      <c r="B20" s="643">
        <v>784.02700000000004</v>
      </c>
      <c r="C20" s="643">
        <v>656.86699999999996</v>
      </c>
      <c r="D20" s="643">
        <v>669.86890000000005</v>
      </c>
      <c r="E20" s="643">
        <v>5312.9227000000001</v>
      </c>
      <c r="F20" s="642" t="s">
        <v>2676</v>
      </c>
      <c r="G20" s="815"/>
    </row>
    <row r="21" spans="1:9">
      <c r="A21" s="642" t="s">
        <v>460</v>
      </c>
      <c r="B21" s="643">
        <v>1970.1949999999999</v>
      </c>
      <c r="C21" s="643">
        <v>966.7165</v>
      </c>
      <c r="D21" s="643">
        <v>729.61189999999999</v>
      </c>
      <c r="E21" s="643">
        <v>1483.6814999999999</v>
      </c>
      <c r="F21" s="642" t="s">
        <v>2677</v>
      </c>
      <c r="G21" s="815"/>
    </row>
    <row r="22" spans="1:9">
      <c r="A22" s="642" t="s">
        <v>2678</v>
      </c>
      <c r="B22" s="643">
        <v>760.15390000000002</v>
      </c>
      <c r="C22" s="643">
        <v>286.10980000000001</v>
      </c>
      <c r="D22" s="643">
        <v>304.5444</v>
      </c>
      <c r="E22" s="643">
        <v>1107.7576000000001</v>
      </c>
      <c r="F22" s="642" t="s">
        <v>2679</v>
      </c>
      <c r="G22" s="815"/>
    </row>
    <row r="23" spans="1:9">
      <c r="A23" s="642" t="s">
        <v>2680</v>
      </c>
      <c r="B23" s="643">
        <v>2576.6929</v>
      </c>
      <c r="C23" s="643">
        <v>2322.7464</v>
      </c>
      <c r="D23" s="643">
        <v>3257.0787</v>
      </c>
      <c r="E23" s="643">
        <v>4594.9790999999996</v>
      </c>
      <c r="F23" s="642" t="s">
        <v>2681</v>
      </c>
      <c r="G23" s="815"/>
    </row>
    <row r="24" spans="1:9">
      <c r="A24" s="642" t="s">
        <v>1879</v>
      </c>
      <c r="B24" s="643">
        <v>75301.123000000007</v>
      </c>
      <c r="C24" s="643">
        <v>58881.584999999999</v>
      </c>
      <c r="D24" s="643">
        <v>46284.670899999997</v>
      </c>
      <c r="E24" s="643">
        <v>52456.904799999997</v>
      </c>
      <c r="F24" s="642" t="s">
        <v>1880</v>
      </c>
      <c r="G24" s="815"/>
    </row>
    <row r="25" spans="1:9">
      <c r="A25" s="642" t="s">
        <v>2682</v>
      </c>
      <c r="B25" s="643">
        <v>5332.9479000000001</v>
      </c>
      <c r="C25" s="643">
        <v>4655.7365999999993</v>
      </c>
      <c r="D25" s="643">
        <v>5734.4214000000002</v>
      </c>
      <c r="E25" s="643">
        <v>24541.158100000001</v>
      </c>
      <c r="F25" s="642" t="s">
        <v>2683</v>
      </c>
      <c r="G25" s="815"/>
    </row>
    <row r="26" spans="1:9" ht="25.5">
      <c r="A26" s="644" t="s">
        <v>406</v>
      </c>
      <c r="B26" s="643">
        <v>94793.45229999999</v>
      </c>
      <c r="C26" s="643">
        <v>121877.39420000001</v>
      </c>
      <c r="D26" s="643">
        <v>170032.90700000001</v>
      </c>
      <c r="E26" s="643">
        <v>301117.7218</v>
      </c>
      <c r="F26" s="644" t="s">
        <v>829</v>
      </c>
      <c r="G26" s="815"/>
    </row>
    <row r="27" spans="1:9" ht="25.5">
      <c r="A27" s="645" t="s">
        <v>641</v>
      </c>
      <c r="B27" s="646">
        <v>189315.3835</v>
      </c>
      <c r="C27" s="646">
        <v>196059.258</v>
      </c>
      <c r="D27" s="646">
        <v>233379.511</v>
      </c>
      <c r="E27" s="646">
        <v>404488.13510000001</v>
      </c>
      <c r="F27" s="647" t="s">
        <v>545</v>
      </c>
    </row>
    <row r="28" spans="1:9">
      <c r="A28" s="265"/>
      <c r="B28" s="285"/>
      <c r="C28" s="285"/>
      <c r="D28" s="285"/>
      <c r="E28" s="285"/>
      <c r="F28" s="149"/>
    </row>
    <row r="29" spans="1:9">
      <c r="A29" s="36" t="s">
        <v>912</v>
      </c>
      <c r="B29" s="287"/>
      <c r="C29" s="287"/>
      <c r="D29" s="287"/>
      <c r="E29" s="287"/>
      <c r="F29" s="32"/>
      <c r="G29" s="62"/>
      <c r="H29" s="62"/>
      <c r="I29" s="265"/>
    </row>
    <row r="30" spans="1:9" ht="14.25">
      <c r="A30" s="265" t="s">
        <v>1212</v>
      </c>
      <c r="B30" s="287"/>
      <c r="C30" s="287"/>
      <c r="D30" s="287"/>
      <c r="E30" s="287"/>
      <c r="F30" s="32"/>
      <c r="G30" s="62"/>
      <c r="H30" s="62"/>
      <c r="I30" s="265"/>
    </row>
    <row r="31" spans="1:9" ht="18" customHeight="1">
      <c r="A31" s="36"/>
      <c r="B31" s="285"/>
      <c r="C31" s="285"/>
      <c r="D31" s="285"/>
      <c r="E31" s="285"/>
      <c r="F31" s="149"/>
    </row>
    <row r="32" spans="1:9">
      <c r="A32" s="265"/>
      <c r="C32" s="521"/>
      <c r="D32" s="521"/>
      <c r="E32" s="521"/>
      <c r="I32" s="521" t="s">
        <v>183</v>
      </c>
    </row>
    <row r="33" spans="1:9">
      <c r="A33" s="36"/>
      <c r="B33" s="285"/>
      <c r="C33" s="285"/>
      <c r="D33" s="285"/>
      <c r="E33" s="285"/>
      <c r="F33" s="149"/>
      <c r="H33" s="274"/>
      <c r="I33" s="265"/>
    </row>
    <row r="34" spans="1:9">
      <c r="A34" s="265"/>
      <c r="B34" s="285"/>
      <c r="C34" s="285"/>
      <c r="D34" s="285"/>
      <c r="E34" s="285"/>
      <c r="F34" s="149"/>
      <c r="H34" s="274"/>
      <c r="I34" s="274"/>
    </row>
    <row r="35" spans="1:9">
      <c r="A35" s="149"/>
      <c r="B35" s="285"/>
      <c r="C35" s="285"/>
      <c r="F35" s="149"/>
      <c r="H35" s="274"/>
      <c r="I35" s="274"/>
    </row>
    <row r="36" spans="1:9">
      <c r="A36" s="36"/>
      <c r="B36" s="285"/>
      <c r="C36" s="285"/>
      <c r="D36" s="285"/>
      <c r="E36" s="285"/>
      <c r="F36" s="149"/>
      <c r="H36" s="274"/>
      <c r="I36" s="274"/>
    </row>
    <row r="37" spans="1:9">
      <c r="A37" s="265"/>
      <c r="D37" s="286"/>
      <c r="E37" s="286"/>
      <c r="F37" s="265"/>
    </row>
    <row r="38" spans="1:9">
      <c r="A38" s="36"/>
      <c r="D38" s="274"/>
      <c r="E38" s="274"/>
      <c r="F38" s="265"/>
    </row>
    <row r="39" spans="1:9">
      <c r="A39" s="265"/>
    </row>
  </sheetData>
  <mergeCells count="2">
    <mergeCell ref="A3:F3"/>
    <mergeCell ref="A4:F4"/>
  </mergeCells>
  <pageMargins left="0.59" right="0.25" top="1" bottom="1" header="0.5" footer="0.5"/>
  <pageSetup paperSize="9" scale="80" orientation="portrait" r:id="rId1"/>
  <headerFooter alignWithMargins="0"/>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F128"/>
  <sheetViews>
    <sheetView view="pageBreakPreview" zoomScale="80" workbookViewId="0">
      <selection activeCell="C6" sqref="C6"/>
    </sheetView>
  </sheetViews>
  <sheetFormatPr defaultRowHeight="12.75"/>
  <cols>
    <col min="1" max="1" width="39.42578125" style="821" customWidth="1"/>
    <col min="2" max="2" width="14.7109375" style="816" customWidth="1"/>
    <col min="3" max="3" width="14.140625" style="816" customWidth="1"/>
    <col min="4" max="4" width="12" style="816" customWidth="1"/>
    <col min="5" max="5" width="43.85546875" style="816" customWidth="1"/>
    <col min="6" max="16384" width="9.140625" style="816"/>
  </cols>
  <sheetData>
    <row r="1" spans="1:6" s="115" customFormat="1" ht="15">
      <c r="A1" s="47" t="s">
        <v>449</v>
      </c>
      <c r="B1" s="47"/>
      <c r="E1" s="48" t="s">
        <v>15</v>
      </c>
    </row>
    <row r="2" spans="1:6" ht="30.75" customHeight="1">
      <c r="A2" s="69" t="s">
        <v>572</v>
      </c>
      <c r="B2" s="69"/>
      <c r="C2" s="69"/>
      <c r="D2" s="69"/>
      <c r="E2" s="69"/>
    </row>
    <row r="3" spans="1:6" ht="9" customHeight="1">
      <c r="A3" s="70"/>
      <c r="B3" s="70"/>
      <c r="C3" s="70"/>
      <c r="D3" s="70"/>
    </row>
    <row r="4" spans="1:6">
      <c r="A4" s="759" t="s">
        <v>253</v>
      </c>
      <c r="B4" s="759"/>
      <c r="C4" s="759"/>
      <c r="D4" s="759"/>
      <c r="E4" s="817" t="s">
        <v>166</v>
      </c>
      <c r="F4" s="759"/>
    </row>
    <row r="5" spans="1:6" ht="56.25" customHeight="1">
      <c r="A5" s="261" t="s">
        <v>161</v>
      </c>
      <c r="B5" s="261" t="s">
        <v>2983</v>
      </c>
      <c r="C5" s="261" t="s">
        <v>2984</v>
      </c>
      <c r="D5" s="261" t="s">
        <v>573</v>
      </c>
      <c r="E5" s="261" t="s">
        <v>63</v>
      </c>
    </row>
    <row r="6" spans="1:6" s="116" customFormat="1" ht="11.25" customHeight="1">
      <c r="A6" s="279">
        <v>1</v>
      </c>
      <c r="B6" s="100">
        <v>2</v>
      </c>
      <c r="C6" s="100">
        <v>3</v>
      </c>
      <c r="D6" s="279">
        <v>4</v>
      </c>
      <c r="E6" s="279">
        <v>5</v>
      </c>
    </row>
    <row r="7" spans="1:6">
      <c r="A7" s="71" t="s">
        <v>296</v>
      </c>
      <c r="B7" s="429"/>
      <c r="C7" s="429"/>
      <c r="D7" s="72"/>
      <c r="E7" s="71" t="s">
        <v>745</v>
      </c>
    </row>
    <row r="8" spans="1:6" ht="25.5">
      <c r="A8" s="430" t="s">
        <v>540</v>
      </c>
      <c r="B8" s="258">
        <v>41067.286999999997</v>
      </c>
      <c r="C8" s="258">
        <v>26595.341</v>
      </c>
      <c r="D8" s="258">
        <f>C8-B8</f>
        <v>-14471.945999999996</v>
      </c>
      <c r="E8" s="431" t="s">
        <v>317</v>
      </c>
    </row>
    <row r="9" spans="1:6" ht="27.75" customHeight="1">
      <c r="A9" s="430" t="s">
        <v>318</v>
      </c>
      <c r="B9" s="258">
        <v>1497.8219999999999</v>
      </c>
      <c r="C9" s="258">
        <v>1823.021</v>
      </c>
      <c r="D9" s="258">
        <f t="shared" ref="D9:D31" si="0">C9-B9</f>
        <v>325.19900000000007</v>
      </c>
      <c r="E9" s="431" t="s">
        <v>151</v>
      </c>
    </row>
    <row r="10" spans="1:6" ht="66.75" customHeight="1">
      <c r="A10" s="432" t="s">
        <v>821</v>
      </c>
      <c r="B10" s="258">
        <v>2565.86</v>
      </c>
      <c r="C10" s="258">
        <v>2829.404</v>
      </c>
      <c r="D10" s="258">
        <f t="shared" si="0"/>
        <v>263.54399999999987</v>
      </c>
      <c r="E10" s="431" t="s">
        <v>802</v>
      </c>
    </row>
    <row r="11" spans="1:6" ht="15.75" customHeight="1">
      <c r="A11" s="430" t="s">
        <v>650</v>
      </c>
      <c r="B11" s="258">
        <v>1926.893</v>
      </c>
      <c r="C11" s="258">
        <v>2344.0790000000002</v>
      </c>
      <c r="D11" s="258">
        <f t="shared" si="0"/>
        <v>417.18600000000015</v>
      </c>
      <c r="E11" s="431" t="s">
        <v>64</v>
      </c>
    </row>
    <row r="12" spans="1:6" ht="33" customHeight="1">
      <c r="A12" s="430" t="s">
        <v>530</v>
      </c>
      <c r="B12" s="258">
        <v>1910.1320000000001</v>
      </c>
      <c r="C12" s="258">
        <v>1990.9169999999999</v>
      </c>
      <c r="D12" s="258">
        <f t="shared" si="0"/>
        <v>80.784999999999854</v>
      </c>
      <c r="E12" s="431" t="s">
        <v>101</v>
      </c>
    </row>
    <row r="13" spans="1:6" ht="15.75" customHeight="1">
      <c r="A13" s="430" t="s">
        <v>807</v>
      </c>
      <c r="B13" s="258">
        <v>1462.9159999999999</v>
      </c>
      <c r="C13" s="258">
        <v>2137.3820000000001</v>
      </c>
      <c r="D13" s="258">
        <f t="shared" si="0"/>
        <v>674.46600000000012</v>
      </c>
      <c r="E13" s="431" t="s">
        <v>140</v>
      </c>
    </row>
    <row r="14" spans="1:6" ht="17.45" customHeight="1">
      <c r="A14" s="430" t="s">
        <v>551</v>
      </c>
      <c r="B14" s="258">
        <v>1995.7239999999999</v>
      </c>
      <c r="C14" s="258">
        <v>1326.5029999999999</v>
      </c>
      <c r="D14" s="258">
        <f t="shared" si="0"/>
        <v>-669.221</v>
      </c>
      <c r="E14" s="431" t="s">
        <v>7</v>
      </c>
    </row>
    <row r="15" spans="1:6" ht="30.75" customHeight="1">
      <c r="A15" s="430" t="s">
        <v>21</v>
      </c>
      <c r="B15" s="258">
        <v>269.88200000000001</v>
      </c>
      <c r="C15" s="258">
        <v>237.43799999999999</v>
      </c>
      <c r="D15" s="258">
        <f t="shared" si="0"/>
        <v>-32.444000000000017</v>
      </c>
      <c r="E15" s="431" t="s">
        <v>427</v>
      </c>
    </row>
    <row r="16" spans="1:6" ht="30" customHeight="1">
      <c r="A16" s="430" t="s">
        <v>374</v>
      </c>
      <c r="B16" s="258">
        <v>4589.8249999999998</v>
      </c>
      <c r="C16" s="258">
        <v>3717.1729999999998</v>
      </c>
      <c r="D16" s="258">
        <f t="shared" si="0"/>
        <v>-872.65200000000004</v>
      </c>
      <c r="E16" s="431" t="s">
        <v>408</v>
      </c>
    </row>
    <row r="17" spans="1:5" ht="19.5" customHeight="1">
      <c r="A17" s="430" t="s">
        <v>436</v>
      </c>
      <c r="B17" s="258">
        <v>40676.269999999997</v>
      </c>
      <c r="C17" s="258">
        <v>33837.485999999997</v>
      </c>
      <c r="D17" s="258">
        <f t="shared" si="0"/>
        <v>-6838.7839999999997</v>
      </c>
      <c r="E17" s="433" t="s">
        <v>437</v>
      </c>
    </row>
    <row r="18" spans="1:5" ht="27" customHeight="1">
      <c r="A18" s="432" t="s">
        <v>461</v>
      </c>
      <c r="B18" s="258">
        <v>85.74</v>
      </c>
      <c r="C18" s="258">
        <v>12.195</v>
      </c>
      <c r="D18" s="258">
        <f t="shared" si="0"/>
        <v>-73.544999999999987</v>
      </c>
      <c r="E18" s="433" t="s">
        <v>47</v>
      </c>
    </row>
    <row r="19" spans="1:5">
      <c r="A19" s="430" t="s">
        <v>121</v>
      </c>
      <c r="B19" s="258">
        <v>386.81799999999998</v>
      </c>
      <c r="C19" s="258">
        <v>51.353236259999996</v>
      </c>
      <c r="D19" s="258">
        <f t="shared" si="0"/>
        <v>-335.46476373999997</v>
      </c>
      <c r="E19" s="431" t="s">
        <v>142</v>
      </c>
    </row>
    <row r="20" spans="1:5">
      <c r="A20" s="430" t="s">
        <v>438</v>
      </c>
      <c r="B20" s="258">
        <v>2587.616</v>
      </c>
      <c r="C20" s="258">
        <v>2587.62172543</v>
      </c>
      <c r="D20" s="258">
        <f t="shared" si="0"/>
        <v>5.7254299999840441E-3</v>
      </c>
      <c r="E20" s="431" t="s">
        <v>475</v>
      </c>
    </row>
    <row r="21" spans="1:5" ht="15.75" customHeight="1">
      <c r="A21" s="430" t="s">
        <v>218</v>
      </c>
      <c r="B21" s="258">
        <v>2.1059999999999999</v>
      </c>
      <c r="C21" s="258">
        <v>1.786</v>
      </c>
      <c r="D21" s="258">
        <f t="shared" si="0"/>
        <v>-0.31999999999999984</v>
      </c>
      <c r="E21" s="431" t="s">
        <v>767</v>
      </c>
    </row>
    <row r="22" spans="1:5" ht="18" customHeight="1">
      <c r="A22" s="432" t="s">
        <v>552</v>
      </c>
      <c r="B22" s="258">
        <v>9.3350000000000009</v>
      </c>
      <c r="C22" s="258">
        <v>14.302</v>
      </c>
      <c r="D22" s="258">
        <f t="shared" si="0"/>
        <v>4.9669999999999987</v>
      </c>
      <c r="E22" s="433" t="s">
        <v>504</v>
      </c>
    </row>
    <row r="23" spans="1:5" ht="30.75" customHeight="1">
      <c r="A23" s="430" t="s">
        <v>58</v>
      </c>
      <c r="B23" s="258">
        <v>775.52300000000002</v>
      </c>
      <c r="C23" s="258">
        <v>132.47200000000001</v>
      </c>
      <c r="D23" s="258">
        <f t="shared" si="0"/>
        <v>-643.05100000000004</v>
      </c>
      <c r="E23" s="431" t="s">
        <v>1134</v>
      </c>
    </row>
    <row r="24" spans="1:5" ht="25.5" customHeight="1">
      <c r="A24" s="430" t="s">
        <v>603</v>
      </c>
      <c r="B24" s="434">
        <v>8.9999999999999993E-3</v>
      </c>
      <c r="C24" s="434">
        <v>8.9999999999999993E-3</v>
      </c>
      <c r="D24" s="258">
        <f t="shared" si="0"/>
        <v>0</v>
      </c>
      <c r="E24" s="431" t="s">
        <v>359</v>
      </c>
    </row>
    <row r="25" spans="1:5" ht="27" customHeight="1">
      <c r="A25" s="430" t="s">
        <v>29</v>
      </c>
      <c r="B25" s="258">
        <v>184.762</v>
      </c>
      <c r="C25" s="258">
        <v>306.11900000000003</v>
      </c>
      <c r="D25" s="258">
        <f t="shared" si="0"/>
        <v>121.35700000000003</v>
      </c>
      <c r="E25" s="431" t="s">
        <v>281</v>
      </c>
    </row>
    <row r="26" spans="1:5" ht="27" customHeight="1">
      <c r="A26" s="430" t="s">
        <v>361</v>
      </c>
      <c r="B26" s="258">
        <v>15.67</v>
      </c>
      <c r="C26" s="258">
        <v>21.58</v>
      </c>
      <c r="D26" s="258">
        <f t="shared" si="0"/>
        <v>5.9099999999999984</v>
      </c>
      <c r="E26" s="433" t="s">
        <v>622</v>
      </c>
    </row>
    <row r="27" spans="1:5" ht="21" customHeight="1">
      <c r="A27" s="430" t="s">
        <v>1128</v>
      </c>
      <c r="B27" s="434">
        <v>0.73599999999999999</v>
      </c>
      <c r="C27" s="434">
        <v>0.21</v>
      </c>
      <c r="D27" s="434">
        <f t="shared" si="0"/>
        <v>-0.52600000000000002</v>
      </c>
      <c r="E27" s="433" t="s">
        <v>378</v>
      </c>
    </row>
    <row r="28" spans="1:5" ht="27.75" customHeight="1">
      <c r="A28" s="430" t="s">
        <v>868</v>
      </c>
      <c r="B28" s="258">
        <v>571.56899999999996</v>
      </c>
      <c r="C28" s="258">
        <v>786.69600000000003</v>
      </c>
      <c r="D28" s="258">
        <f t="shared" si="0"/>
        <v>215.12700000000007</v>
      </c>
      <c r="E28" s="433" t="s">
        <v>610</v>
      </c>
    </row>
    <row r="29" spans="1:5" ht="27" customHeight="1">
      <c r="A29" s="430" t="s">
        <v>796</v>
      </c>
      <c r="B29" s="258">
        <v>12223.550999999999</v>
      </c>
      <c r="C29" s="258">
        <v>285.58</v>
      </c>
      <c r="D29" s="258">
        <f t="shared" si="0"/>
        <v>-11937.971</v>
      </c>
      <c r="E29" s="433" t="s">
        <v>40</v>
      </c>
    </row>
    <row r="30" spans="1:5" ht="18.75" customHeight="1">
      <c r="A30" s="433" t="s">
        <v>787</v>
      </c>
      <c r="B30" s="258">
        <v>134.44499999999999</v>
      </c>
      <c r="C30" s="258">
        <v>130.69391009999998</v>
      </c>
      <c r="D30" s="258">
        <f t="shared" si="0"/>
        <v>-3.7510899000000109</v>
      </c>
      <c r="E30" s="433" t="s">
        <v>696</v>
      </c>
    </row>
    <row r="31" spans="1:5" ht="15.75" customHeight="1">
      <c r="A31" s="432" t="s">
        <v>1133</v>
      </c>
      <c r="B31" s="258">
        <v>2577.299</v>
      </c>
      <c r="C31" s="258">
        <v>4169.259</v>
      </c>
      <c r="D31" s="258">
        <f t="shared" si="0"/>
        <v>1591.96</v>
      </c>
      <c r="E31" s="433" t="s">
        <v>335</v>
      </c>
    </row>
    <row r="32" spans="1:5" ht="15.75" customHeight="1">
      <c r="A32" s="73" t="s">
        <v>462</v>
      </c>
      <c r="B32" s="262">
        <v>117517.788</v>
      </c>
      <c r="C32" s="262">
        <v>85338.620871789986</v>
      </c>
      <c r="D32" s="262">
        <f>SUM(D8:D31)</f>
        <v>-32179.169128209993</v>
      </c>
      <c r="E32" s="73" t="s">
        <v>732</v>
      </c>
    </row>
    <row r="33" spans="1:5" ht="15.75" customHeight="1">
      <c r="A33" s="74" t="s">
        <v>554</v>
      </c>
      <c r="B33" s="434">
        <v>5.7000000000000002E-2</v>
      </c>
      <c r="C33" s="434">
        <v>4.0430000000000001</v>
      </c>
      <c r="D33" s="434">
        <f>C33-B33</f>
        <v>3.9860000000000002</v>
      </c>
      <c r="E33" s="71" t="s">
        <v>275</v>
      </c>
    </row>
    <row r="34" spans="1:5" ht="17.45" customHeight="1">
      <c r="A34" s="64" t="s">
        <v>313</v>
      </c>
      <c r="B34" s="293">
        <v>5.7000000000000002E-2</v>
      </c>
      <c r="C34" s="293">
        <v>4.0430000000000001</v>
      </c>
      <c r="D34" s="293">
        <f>D33</f>
        <v>3.9860000000000002</v>
      </c>
      <c r="E34" s="64" t="s">
        <v>429</v>
      </c>
    </row>
    <row r="35" spans="1:5" ht="25.5" customHeight="1">
      <c r="A35" s="74" t="s">
        <v>618</v>
      </c>
      <c r="B35" s="294">
        <v>0</v>
      </c>
      <c r="C35" s="294">
        <v>0</v>
      </c>
      <c r="D35" s="294">
        <v>0</v>
      </c>
      <c r="E35" s="74" t="s">
        <v>619</v>
      </c>
    </row>
    <row r="36" spans="1:5" ht="27.75" customHeight="1">
      <c r="A36" s="45" t="s">
        <v>88</v>
      </c>
      <c r="B36" s="277">
        <v>0</v>
      </c>
      <c r="C36" s="277">
        <v>0</v>
      </c>
      <c r="D36" s="277">
        <v>0</v>
      </c>
      <c r="E36" s="45" t="s">
        <v>496</v>
      </c>
    </row>
    <row r="37" spans="1:5" ht="18" customHeight="1">
      <c r="A37" s="67" t="s">
        <v>398</v>
      </c>
      <c r="B37" s="283">
        <f>B32+B34</f>
        <v>117517.845</v>
      </c>
      <c r="C37" s="283">
        <f>C32+C34</f>
        <v>85342.663871789991</v>
      </c>
      <c r="D37" s="283">
        <f>C37-B37</f>
        <v>-32175.18112821001</v>
      </c>
      <c r="E37" s="67" t="s">
        <v>89</v>
      </c>
    </row>
    <row r="38" spans="1:5">
      <c r="A38" s="39"/>
      <c r="B38" s="76"/>
      <c r="C38" s="76"/>
      <c r="D38" s="76"/>
      <c r="E38" s="75"/>
    </row>
    <row r="39" spans="1:5" s="75" customFormat="1" ht="15.75" customHeight="1">
      <c r="A39" s="265"/>
      <c r="B39" s="265"/>
      <c r="C39" s="266"/>
      <c r="D39" s="266"/>
      <c r="E39" s="39"/>
    </row>
    <row r="40" spans="1:5" s="75" customFormat="1" ht="27" customHeight="1">
      <c r="A40" s="818"/>
      <c r="B40" s="818"/>
      <c r="C40" s="818"/>
      <c r="D40" s="818"/>
      <c r="E40" s="39"/>
    </row>
    <row r="41" spans="1:5">
      <c r="A41" s="819"/>
      <c r="B41" s="819"/>
      <c r="C41" s="819"/>
      <c r="D41" s="819"/>
      <c r="E41" s="819"/>
    </row>
    <row r="42" spans="1:5">
      <c r="A42" s="818"/>
      <c r="B42" s="818"/>
      <c r="C42" s="818"/>
      <c r="D42" s="818"/>
      <c r="E42" s="818"/>
    </row>
    <row r="43" spans="1:5">
      <c r="A43" s="818"/>
      <c r="B43" s="818"/>
      <c r="C43" s="818"/>
      <c r="D43" s="818"/>
      <c r="E43" s="818"/>
    </row>
    <row r="44" spans="1:5">
      <c r="A44" s="818"/>
      <c r="B44" s="818"/>
      <c r="C44" s="818"/>
      <c r="D44" s="818"/>
      <c r="E44" s="818"/>
    </row>
    <row r="45" spans="1:5">
      <c r="A45" s="818"/>
      <c r="B45" s="818"/>
      <c r="C45" s="818"/>
      <c r="D45" s="818"/>
      <c r="E45" s="818"/>
    </row>
    <row r="46" spans="1:5">
      <c r="A46" s="818"/>
      <c r="B46" s="818"/>
      <c r="C46" s="818"/>
      <c r="D46" s="818"/>
      <c r="E46" s="818"/>
    </row>
    <row r="47" spans="1:5">
      <c r="A47" s="818"/>
      <c r="B47" s="818"/>
      <c r="C47" s="818"/>
      <c r="D47" s="818"/>
      <c r="E47" s="818"/>
    </row>
    <row r="48" spans="1:5">
      <c r="A48" s="818"/>
      <c r="B48" s="818"/>
      <c r="C48" s="818"/>
      <c r="D48" s="818"/>
      <c r="E48" s="818"/>
    </row>
    <row r="49" spans="1:5">
      <c r="A49" s="818"/>
      <c r="B49" s="818"/>
      <c r="C49" s="818"/>
      <c r="D49" s="818"/>
      <c r="E49" s="818"/>
    </row>
    <row r="50" spans="1:5">
      <c r="A50" s="818"/>
      <c r="B50" s="818"/>
      <c r="C50" s="818"/>
      <c r="D50" s="818"/>
      <c r="E50" s="818"/>
    </row>
    <row r="51" spans="1:5">
      <c r="A51" s="818"/>
      <c r="B51" s="818"/>
      <c r="C51" s="818"/>
      <c r="D51" s="818"/>
      <c r="E51" s="818"/>
    </row>
    <row r="52" spans="1:5">
      <c r="A52" s="818"/>
      <c r="B52" s="818"/>
      <c r="C52" s="818"/>
      <c r="D52" s="818"/>
      <c r="E52" s="818"/>
    </row>
    <row r="53" spans="1:5">
      <c r="A53" s="818"/>
      <c r="B53" s="818"/>
      <c r="C53" s="818"/>
      <c r="D53" s="818"/>
      <c r="E53" s="818"/>
    </row>
    <row r="54" spans="1:5">
      <c r="A54" s="818"/>
      <c r="B54" s="818"/>
      <c r="C54" s="818"/>
      <c r="D54" s="818"/>
      <c r="E54" s="818"/>
    </row>
    <row r="55" spans="1:5">
      <c r="A55" s="818"/>
      <c r="B55" s="818"/>
      <c r="C55" s="818"/>
      <c r="D55" s="818"/>
      <c r="E55" s="818"/>
    </row>
    <row r="56" spans="1:5">
      <c r="A56" s="818"/>
      <c r="B56" s="818"/>
      <c r="C56" s="818"/>
      <c r="D56" s="818"/>
      <c r="E56" s="818"/>
    </row>
    <row r="57" spans="1:5">
      <c r="A57" s="818"/>
      <c r="B57" s="818"/>
      <c r="C57" s="818"/>
      <c r="D57" s="818"/>
      <c r="E57" s="818"/>
    </row>
    <row r="58" spans="1:5">
      <c r="A58" s="818"/>
      <c r="B58" s="818"/>
      <c r="C58" s="818"/>
      <c r="D58" s="818"/>
      <c r="E58" s="818"/>
    </row>
    <row r="59" spans="1:5">
      <c r="A59" s="818"/>
      <c r="B59" s="818"/>
      <c r="C59" s="818"/>
      <c r="D59" s="818"/>
      <c r="E59" s="818"/>
    </row>
    <row r="60" spans="1:5">
      <c r="A60" s="818"/>
      <c r="B60" s="818"/>
      <c r="C60" s="818"/>
      <c r="D60" s="818"/>
      <c r="E60" s="818"/>
    </row>
    <row r="61" spans="1:5">
      <c r="A61" s="820"/>
      <c r="B61" s="818"/>
      <c r="C61" s="818"/>
      <c r="D61" s="818"/>
      <c r="E61" s="818"/>
    </row>
    <row r="62" spans="1:5">
      <c r="A62" s="820"/>
      <c r="B62" s="818"/>
      <c r="C62" s="818"/>
      <c r="D62" s="818"/>
      <c r="E62" s="818"/>
    </row>
    <row r="63" spans="1:5">
      <c r="A63" s="820"/>
      <c r="B63" s="818"/>
      <c r="C63" s="818"/>
      <c r="D63" s="818"/>
      <c r="E63" s="818"/>
    </row>
    <row r="64" spans="1:5">
      <c r="A64" s="820"/>
      <c r="B64" s="818"/>
      <c r="C64" s="818"/>
      <c r="D64" s="818"/>
      <c r="E64" s="818"/>
    </row>
    <row r="65" spans="1:5">
      <c r="A65" s="820"/>
      <c r="B65" s="818"/>
      <c r="C65" s="818"/>
      <c r="D65" s="818"/>
      <c r="E65" s="818"/>
    </row>
    <row r="66" spans="1:5">
      <c r="A66" s="820"/>
      <c r="B66" s="818"/>
      <c r="C66" s="818"/>
      <c r="D66" s="818"/>
      <c r="E66" s="818"/>
    </row>
    <row r="67" spans="1:5">
      <c r="A67" s="820"/>
      <c r="B67" s="818"/>
      <c r="C67" s="818"/>
      <c r="D67" s="818"/>
      <c r="E67" s="818"/>
    </row>
    <row r="68" spans="1:5">
      <c r="A68" s="820"/>
      <c r="B68" s="818"/>
      <c r="C68" s="818"/>
      <c r="D68" s="818"/>
      <c r="E68" s="818"/>
    </row>
    <row r="69" spans="1:5">
      <c r="A69" s="820"/>
      <c r="B69" s="818"/>
      <c r="C69" s="818"/>
      <c r="D69" s="818"/>
      <c r="E69" s="818"/>
    </row>
    <row r="70" spans="1:5">
      <c r="A70" s="820"/>
      <c r="B70" s="818"/>
      <c r="C70" s="818"/>
      <c r="D70" s="818"/>
      <c r="E70" s="818"/>
    </row>
    <row r="71" spans="1:5">
      <c r="A71" s="820"/>
      <c r="B71" s="818"/>
      <c r="C71" s="818"/>
      <c r="D71" s="818"/>
      <c r="E71" s="818"/>
    </row>
    <row r="72" spans="1:5">
      <c r="A72" s="820"/>
      <c r="B72" s="818"/>
      <c r="C72" s="818"/>
      <c r="D72" s="818"/>
      <c r="E72" s="818"/>
    </row>
    <row r="73" spans="1:5">
      <c r="A73" s="820"/>
      <c r="B73" s="818"/>
      <c r="C73" s="818"/>
      <c r="D73" s="818"/>
      <c r="E73" s="818"/>
    </row>
    <row r="74" spans="1:5">
      <c r="A74" s="820"/>
      <c r="B74" s="818"/>
      <c r="C74" s="818"/>
      <c r="D74" s="818"/>
      <c r="E74" s="818"/>
    </row>
    <row r="75" spans="1:5">
      <c r="A75" s="820"/>
      <c r="B75" s="818"/>
      <c r="C75" s="818"/>
      <c r="D75" s="818"/>
      <c r="E75" s="818"/>
    </row>
    <row r="76" spans="1:5">
      <c r="A76" s="820"/>
      <c r="B76" s="818"/>
      <c r="C76" s="818"/>
      <c r="D76" s="818"/>
      <c r="E76" s="818"/>
    </row>
    <row r="77" spans="1:5">
      <c r="A77" s="820"/>
      <c r="B77" s="818"/>
      <c r="C77" s="818"/>
      <c r="D77" s="818"/>
      <c r="E77" s="818"/>
    </row>
    <row r="78" spans="1:5">
      <c r="A78" s="820"/>
      <c r="B78" s="818"/>
      <c r="C78" s="818"/>
      <c r="D78" s="818"/>
      <c r="E78" s="818"/>
    </row>
    <row r="79" spans="1:5">
      <c r="A79" s="820"/>
      <c r="B79" s="818"/>
      <c r="C79" s="818"/>
      <c r="D79" s="818"/>
      <c r="E79" s="818"/>
    </row>
    <row r="80" spans="1:5">
      <c r="A80" s="820"/>
      <c r="B80" s="818"/>
      <c r="C80" s="818"/>
      <c r="D80" s="818"/>
      <c r="E80" s="818"/>
    </row>
    <row r="81" spans="1:5">
      <c r="A81" s="820"/>
      <c r="B81" s="818"/>
      <c r="C81" s="818"/>
      <c r="D81" s="818"/>
      <c r="E81" s="818"/>
    </row>
    <row r="82" spans="1:5">
      <c r="A82" s="820"/>
      <c r="B82" s="818"/>
      <c r="C82" s="818"/>
      <c r="D82" s="818"/>
      <c r="E82" s="818"/>
    </row>
    <row r="83" spans="1:5">
      <c r="A83" s="820"/>
      <c r="B83" s="818"/>
      <c r="C83" s="818"/>
      <c r="D83" s="818"/>
      <c r="E83" s="818"/>
    </row>
    <row r="84" spans="1:5">
      <c r="A84" s="820"/>
      <c r="B84" s="818"/>
      <c r="C84" s="818"/>
      <c r="D84" s="818"/>
      <c r="E84" s="818"/>
    </row>
    <row r="85" spans="1:5">
      <c r="A85" s="820"/>
      <c r="B85" s="818"/>
      <c r="C85" s="818"/>
      <c r="D85" s="818"/>
      <c r="E85" s="818"/>
    </row>
    <row r="86" spans="1:5">
      <c r="A86" s="820"/>
      <c r="B86" s="818"/>
      <c r="C86" s="818"/>
      <c r="D86" s="818"/>
      <c r="E86" s="818"/>
    </row>
    <row r="87" spans="1:5">
      <c r="A87" s="820"/>
      <c r="B87" s="818"/>
      <c r="C87" s="818"/>
      <c r="D87" s="818"/>
      <c r="E87" s="818"/>
    </row>
    <row r="88" spans="1:5">
      <c r="A88" s="820"/>
      <c r="B88" s="818"/>
      <c r="C88" s="818"/>
      <c r="D88" s="818"/>
      <c r="E88" s="818"/>
    </row>
    <row r="89" spans="1:5">
      <c r="A89" s="820"/>
      <c r="B89" s="818"/>
      <c r="C89" s="818"/>
      <c r="D89" s="818"/>
      <c r="E89" s="818"/>
    </row>
    <row r="90" spans="1:5">
      <c r="A90" s="820"/>
      <c r="B90" s="818"/>
      <c r="C90" s="818"/>
      <c r="D90" s="818"/>
      <c r="E90" s="818"/>
    </row>
    <row r="91" spans="1:5">
      <c r="A91" s="820"/>
      <c r="B91" s="818"/>
      <c r="C91" s="818"/>
      <c r="D91" s="818"/>
      <c r="E91" s="818"/>
    </row>
    <row r="92" spans="1:5">
      <c r="A92" s="820"/>
      <c r="B92" s="818"/>
      <c r="C92" s="818"/>
      <c r="D92" s="818"/>
      <c r="E92" s="818"/>
    </row>
    <row r="93" spans="1:5">
      <c r="A93" s="820"/>
      <c r="B93" s="818"/>
      <c r="C93" s="818"/>
      <c r="D93" s="818"/>
      <c r="E93" s="818"/>
    </row>
    <row r="94" spans="1:5">
      <c r="A94" s="820"/>
      <c r="B94" s="818"/>
      <c r="C94" s="818"/>
      <c r="D94" s="818"/>
      <c r="E94" s="818"/>
    </row>
    <row r="95" spans="1:5">
      <c r="A95" s="820"/>
      <c r="B95" s="818"/>
      <c r="C95" s="818"/>
      <c r="D95" s="818"/>
      <c r="E95" s="818"/>
    </row>
    <row r="96" spans="1:5">
      <c r="A96" s="820"/>
      <c r="B96" s="818"/>
      <c r="C96" s="818"/>
      <c r="D96" s="818"/>
      <c r="E96" s="818"/>
    </row>
    <row r="97" spans="1:5">
      <c r="A97" s="820"/>
      <c r="B97" s="818"/>
      <c r="C97" s="818"/>
      <c r="D97" s="818"/>
      <c r="E97" s="818"/>
    </row>
    <row r="98" spans="1:5">
      <c r="A98" s="820"/>
      <c r="B98" s="818"/>
      <c r="C98" s="818"/>
      <c r="D98" s="818"/>
      <c r="E98" s="818"/>
    </row>
    <row r="99" spans="1:5">
      <c r="A99" s="820"/>
      <c r="B99" s="818"/>
      <c r="C99" s="818"/>
      <c r="D99" s="818"/>
      <c r="E99" s="818"/>
    </row>
    <row r="100" spans="1:5">
      <c r="A100" s="820"/>
      <c r="B100" s="818"/>
      <c r="C100" s="818"/>
      <c r="D100" s="818"/>
      <c r="E100" s="818"/>
    </row>
    <row r="101" spans="1:5">
      <c r="A101" s="820"/>
      <c r="B101" s="818"/>
      <c r="C101" s="818"/>
      <c r="D101" s="818"/>
      <c r="E101" s="818"/>
    </row>
    <row r="102" spans="1:5">
      <c r="A102" s="820"/>
      <c r="B102" s="818"/>
      <c r="C102" s="818"/>
      <c r="D102" s="818"/>
      <c r="E102" s="818"/>
    </row>
    <row r="103" spans="1:5">
      <c r="A103" s="820"/>
      <c r="B103" s="818"/>
      <c r="C103" s="818"/>
      <c r="D103" s="818"/>
      <c r="E103" s="818"/>
    </row>
    <row r="104" spans="1:5">
      <c r="A104" s="820"/>
      <c r="B104" s="818"/>
      <c r="C104" s="818"/>
      <c r="D104" s="818"/>
      <c r="E104" s="818"/>
    </row>
    <row r="105" spans="1:5">
      <c r="A105" s="820"/>
      <c r="B105" s="818"/>
      <c r="C105" s="818"/>
      <c r="D105" s="818"/>
      <c r="E105" s="818"/>
    </row>
    <row r="106" spans="1:5">
      <c r="A106" s="820"/>
      <c r="B106" s="818"/>
      <c r="C106" s="818"/>
      <c r="D106" s="818"/>
      <c r="E106" s="818"/>
    </row>
    <row r="107" spans="1:5">
      <c r="A107" s="820"/>
      <c r="B107" s="818"/>
      <c r="C107" s="818"/>
      <c r="D107" s="818"/>
      <c r="E107" s="818"/>
    </row>
    <row r="108" spans="1:5">
      <c r="A108" s="820"/>
      <c r="B108" s="818"/>
      <c r="C108" s="818"/>
      <c r="D108" s="818"/>
      <c r="E108" s="818"/>
    </row>
    <row r="109" spans="1:5">
      <c r="A109" s="820"/>
      <c r="B109" s="818"/>
      <c r="C109" s="818"/>
      <c r="D109" s="818"/>
      <c r="E109" s="818"/>
    </row>
    <row r="110" spans="1:5">
      <c r="A110" s="820"/>
      <c r="B110" s="818"/>
      <c r="C110" s="818"/>
      <c r="D110" s="818"/>
      <c r="E110" s="818"/>
    </row>
    <row r="111" spans="1:5">
      <c r="A111" s="820"/>
      <c r="B111" s="818"/>
      <c r="C111" s="818"/>
      <c r="D111" s="818"/>
      <c r="E111" s="818"/>
    </row>
    <row r="112" spans="1:5">
      <c r="A112" s="820"/>
      <c r="B112" s="818"/>
      <c r="C112" s="818"/>
      <c r="D112" s="818"/>
      <c r="E112" s="818"/>
    </row>
    <row r="113" spans="1:5">
      <c r="A113" s="820"/>
      <c r="B113" s="818"/>
      <c r="C113" s="818"/>
      <c r="D113" s="818"/>
      <c r="E113" s="818"/>
    </row>
    <row r="114" spans="1:5">
      <c r="A114" s="820"/>
      <c r="B114" s="818"/>
      <c r="C114" s="818"/>
      <c r="D114" s="818"/>
      <c r="E114" s="818"/>
    </row>
    <row r="115" spans="1:5">
      <c r="A115" s="820"/>
      <c r="B115" s="818"/>
      <c r="C115" s="818"/>
      <c r="D115" s="818"/>
      <c r="E115" s="818"/>
    </row>
    <row r="116" spans="1:5">
      <c r="A116" s="820"/>
      <c r="B116" s="818"/>
      <c r="C116" s="818"/>
      <c r="D116" s="818"/>
      <c r="E116" s="818"/>
    </row>
    <row r="117" spans="1:5">
      <c r="A117" s="820"/>
      <c r="B117" s="818"/>
      <c r="C117" s="818"/>
      <c r="D117" s="818"/>
      <c r="E117" s="818"/>
    </row>
    <row r="118" spans="1:5">
      <c r="A118" s="820"/>
      <c r="B118" s="818"/>
      <c r="C118" s="818"/>
      <c r="D118" s="818"/>
      <c r="E118" s="818"/>
    </row>
    <row r="119" spans="1:5">
      <c r="A119" s="820"/>
      <c r="B119" s="818"/>
      <c r="C119" s="818"/>
      <c r="D119" s="818"/>
      <c r="E119" s="818"/>
    </row>
    <row r="120" spans="1:5">
      <c r="A120" s="820"/>
      <c r="B120" s="818"/>
      <c r="C120" s="818"/>
      <c r="D120" s="818"/>
      <c r="E120" s="818"/>
    </row>
    <row r="121" spans="1:5">
      <c r="A121" s="820"/>
      <c r="B121" s="818"/>
      <c r="C121" s="818"/>
      <c r="D121" s="818"/>
      <c r="E121" s="818"/>
    </row>
    <row r="122" spans="1:5">
      <c r="A122" s="820"/>
      <c r="B122" s="818"/>
      <c r="C122" s="818"/>
      <c r="D122" s="818"/>
      <c r="E122" s="818"/>
    </row>
    <row r="123" spans="1:5">
      <c r="A123" s="820"/>
      <c r="B123" s="818"/>
      <c r="C123" s="818"/>
      <c r="D123" s="818"/>
      <c r="E123" s="818"/>
    </row>
    <row r="124" spans="1:5">
      <c r="A124" s="820"/>
      <c r="B124" s="818"/>
      <c r="C124" s="818"/>
      <c r="D124" s="818"/>
      <c r="E124" s="818"/>
    </row>
    <row r="125" spans="1:5">
      <c r="A125" s="820"/>
      <c r="B125" s="818"/>
      <c r="C125" s="818"/>
      <c r="D125" s="818"/>
      <c r="E125" s="818"/>
    </row>
    <row r="126" spans="1:5">
      <c r="A126" s="820"/>
      <c r="B126" s="818"/>
      <c r="C126" s="818"/>
      <c r="D126" s="818"/>
      <c r="E126" s="818"/>
    </row>
    <row r="127" spans="1:5">
      <c r="A127" s="820"/>
      <c r="B127" s="818"/>
      <c r="C127" s="818"/>
      <c r="D127" s="818"/>
      <c r="E127" s="818"/>
    </row>
    <row r="128" spans="1:5">
      <c r="A128" s="820"/>
      <c r="B128" s="818"/>
      <c r="C128" s="818"/>
      <c r="D128" s="818"/>
      <c r="E128" s="818"/>
    </row>
  </sheetData>
  <pageMargins left="0.61" right="0.32" top="1" bottom="1" header="0.5" footer="0.5"/>
  <pageSetup paperSize="9" scale="75" orientation="portrait" r:id="rId1"/>
  <headerFooter alignWithMargins="0"/>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BE29"/>
  <sheetViews>
    <sheetView view="pageBreakPreview" zoomScale="80" workbookViewId="0">
      <selection activeCell="O33" sqref="O33"/>
    </sheetView>
  </sheetViews>
  <sheetFormatPr defaultRowHeight="12.75"/>
  <cols>
    <col min="1" max="1" width="26.7109375" style="213" customWidth="1"/>
    <col min="2" max="2" width="14.42578125" style="213" customWidth="1"/>
    <col min="3" max="3" width="14" style="213" customWidth="1"/>
    <col min="4" max="4" width="14.140625" style="213" customWidth="1"/>
    <col min="5" max="5" width="14.7109375" style="213" customWidth="1"/>
    <col min="6" max="6" width="30" style="213" customWidth="1"/>
    <col min="7" max="16384" width="9.140625" style="213"/>
  </cols>
  <sheetData>
    <row r="1" spans="1:57" s="111" customFormat="1" ht="15">
      <c r="A1" s="108" t="s">
        <v>1076</v>
      </c>
      <c r="B1" s="108"/>
      <c r="C1" s="109"/>
      <c r="D1" s="109"/>
      <c r="E1" s="109"/>
      <c r="F1" s="110" t="s">
        <v>1086</v>
      </c>
      <c r="G1" s="109"/>
      <c r="H1" s="109"/>
      <c r="I1" s="109"/>
      <c r="J1" s="109"/>
      <c r="K1" s="109"/>
      <c r="L1" s="109"/>
      <c r="M1" s="109"/>
      <c r="N1" s="109"/>
      <c r="O1" s="109"/>
      <c r="P1" s="109"/>
      <c r="Q1" s="109"/>
      <c r="R1" s="109"/>
      <c r="S1" s="109"/>
      <c r="T1" s="109"/>
      <c r="U1" s="109"/>
      <c r="V1" s="109"/>
      <c r="W1" s="109"/>
      <c r="X1" s="109"/>
      <c r="Y1" s="109"/>
      <c r="Z1" s="109"/>
      <c r="AA1" s="109"/>
      <c r="AB1" s="109"/>
      <c r="AC1" s="109"/>
      <c r="AD1" s="109"/>
      <c r="AE1" s="109"/>
      <c r="AF1" s="109"/>
      <c r="AG1" s="109"/>
      <c r="AH1" s="109"/>
      <c r="AI1" s="109"/>
      <c r="AJ1" s="109"/>
      <c r="AK1" s="109"/>
      <c r="AL1" s="109"/>
      <c r="AM1" s="109"/>
      <c r="AN1" s="109"/>
      <c r="AO1" s="109"/>
      <c r="AP1" s="109"/>
      <c r="AQ1" s="109"/>
      <c r="AR1" s="109"/>
      <c r="AS1" s="109"/>
      <c r="AT1" s="109"/>
      <c r="AU1" s="109"/>
      <c r="AV1" s="109"/>
      <c r="AW1" s="109"/>
      <c r="AX1" s="109"/>
      <c r="AY1" s="109"/>
      <c r="AZ1" s="109"/>
      <c r="BA1" s="109"/>
      <c r="BB1" s="109"/>
      <c r="BC1" s="109"/>
      <c r="BD1" s="109"/>
      <c r="BE1" s="109"/>
    </row>
    <row r="2" spans="1:57" s="111" customFormat="1" ht="13.5" customHeight="1">
      <c r="A2" s="108"/>
      <c r="B2" s="108"/>
      <c r="C2" s="109"/>
      <c r="D2" s="109"/>
      <c r="E2" s="109"/>
      <c r="F2" s="110"/>
      <c r="G2" s="109"/>
      <c r="H2" s="109"/>
      <c r="I2" s="109"/>
      <c r="J2" s="109"/>
      <c r="K2" s="109"/>
      <c r="L2" s="109"/>
      <c r="M2" s="109"/>
      <c r="N2" s="109"/>
      <c r="O2" s="109"/>
      <c r="P2" s="109"/>
      <c r="Q2" s="109"/>
      <c r="R2" s="109"/>
      <c r="S2" s="109"/>
      <c r="T2" s="109"/>
      <c r="U2" s="109"/>
      <c r="V2" s="109"/>
      <c r="W2" s="109"/>
      <c r="X2" s="109"/>
      <c r="Y2" s="109"/>
      <c r="Z2" s="109"/>
      <c r="AA2" s="109"/>
      <c r="AB2" s="109"/>
      <c r="AC2" s="109"/>
      <c r="AD2" s="109"/>
      <c r="AE2" s="109"/>
      <c r="AF2" s="109"/>
      <c r="AG2" s="109"/>
      <c r="AH2" s="109"/>
      <c r="AI2" s="109"/>
      <c r="AJ2" s="109"/>
      <c r="AK2" s="109"/>
      <c r="AL2" s="109"/>
      <c r="AM2" s="109"/>
      <c r="AN2" s="109"/>
      <c r="AO2" s="109"/>
      <c r="AP2" s="109"/>
      <c r="AQ2" s="109"/>
      <c r="AR2" s="109"/>
      <c r="AS2" s="109"/>
      <c r="AT2" s="109"/>
      <c r="AU2" s="109"/>
      <c r="AV2" s="109"/>
      <c r="AW2" s="109"/>
      <c r="AX2" s="109"/>
      <c r="AY2" s="109"/>
      <c r="AZ2" s="109"/>
      <c r="BA2" s="109"/>
      <c r="BB2" s="109"/>
      <c r="BC2" s="109"/>
      <c r="BD2" s="109"/>
      <c r="BE2" s="109"/>
    </row>
    <row r="3" spans="1:57" ht="42.75" customHeight="1">
      <c r="A3" s="1077" t="s">
        <v>454</v>
      </c>
      <c r="B3" s="1077"/>
      <c r="C3" s="1077"/>
      <c r="D3" s="1077"/>
      <c r="E3" s="1077"/>
      <c r="F3" s="1077"/>
    </row>
    <row r="4" spans="1:57">
      <c r="A4" s="66"/>
    </row>
    <row r="5" spans="1:57">
      <c r="A5" s="260" t="s">
        <v>52</v>
      </c>
      <c r="B5" s="260"/>
      <c r="C5" s="260"/>
      <c r="D5" s="260"/>
      <c r="E5" s="260"/>
      <c r="F5" s="191" t="s">
        <v>166</v>
      </c>
    </row>
    <row r="6" spans="1:57" ht="51.75" customHeight="1">
      <c r="A6" s="1078" t="s">
        <v>149</v>
      </c>
      <c r="B6" s="932" t="s">
        <v>455</v>
      </c>
      <c r="C6" s="934"/>
      <c r="D6" s="932" t="s">
        <v>510</v>
      </c>
      <c r="E6" s="934"/>
      <c r="F6" s="1078" t="s">
        <v>304</v>
      </c>
    </row>
    <row r="7" spans="1:57" ht="54.75" customHeight="1">
      <c r="A7" s="1079"/>
      <c r="B7" s="435" t="s">
        <v>2170</v>
      </c>
      <c r="C7" s="435" t="s">
        <v>2985</v>
      </c>
      <c r="D7" s="435" t="s">
        <v>2170</v>
      </c>
      <c r="E7" s="435" t="s">
        <v>2985</v>
      </c>
      <c r="F7" s="1080"/>
    </row>
    <row r="8" spans="1:57" s="112" customFormat="1" ht="12">
      <c r="A8" s="99">
        <v>1</v>
      </c>
      <c r="B8" s="279">
        <v>3</v>
      </c>
      <c r="C8" s="279">
        <v>3</v>
      </c>
      <c r="D8" s="279">
        <v>4</v>
      </c>
      <c r="E8" s="279">
        <v>5</v>
      </c>
      <c r="F8" s="99">
        <v>6</v>
      </c>
    </row>
    <row r="9" spans="1:57">
      <c r="A9" s="214" t="s">
        <v>150</v>
      </c>
      <c r="B9" s="436">
        <v>20277.555</v>
      </c>
      <c r="C9" s="436">
        <v>21196.943800000001</v>
      </c>
      <c r="D9" s="436">
        <v>115.202</v>
      </c>
      <c r="E9" s="436">
        <v>227.03681484000001</v>
      </c>
      <c r="F9" s="214" t="s">
        <v>219</v>
      </c>
    </row>
    <row r="10" spans="1:57">
      <c r="A10" s="214" t="s">
        <v>252</v>
      </c>
      <c r="B10" s="436">
        <v>28590.686000000002</v>
      </c>
      <c r="C10" s="436">
        <v>28324.3874</v>
      </c>
      <c r="D10" s="436">
        <v>33.395000000000003</v>
      </c>
      <c r="E10" s="436">
        <v>47.687488720000005</v>
      </c>
      <c r="F10" s="214" t="s">
        <v>287</v>
      </c>
    </row>
    <row r="11" spans="1:57">
      <c r="A11" s="214" t="s">
        <v>384</v>
      </c>
      <c r="B11" s="436">
        <v>30962.012999999999</v>
      </c>
      <c r="C11" s="436">
        <v>32651.8053</v>
      </c>
      <c r="D11" s="436">
        <v>71.885000000000005</v>
      </c>
      <c r="E11" s="436">
        <v>104.76806914000001</v>
      </c>
      <c r="F11" s="214" t="s">
        <v>299</v>
      </c>
    </row>
    <row r="12" spans="1:57">
      <c r="A12" s="214" t="s">
        <v>860</v>
      </c>
      <c r="B12" s="436">
        <v>41201.423999999999</v>
      </c>
      <c r="C12" s="436">
        <v>44181.689700000003</v>
      </c>
      <c r="D12" s="436">
        <v>49.706000000000003</v>
      </c>
      <c r="E12" s="436">
        <v>38.194863910000002</v>
      </c>
      <c r="F12" s="214" t="s">
        <v>660</v>
      </c>
    </row>
    <row r="13" spans="1:57" ht="12.75" customHeight="1">
      <c r="A13" s="214" t="s">
        <v>362</v>
      </c>
      <c r="B13" s="436">
        <v>43923.377999999997</v>
      </c>
      <c r="C13" s="436">
        <v>43769.154600000002</v>
      </c>
      <c r="D13" s="436">
        <v>27.007999999999999</v>
      </c>
      <c r="E13" s="436">
        <v>82.968591889999999</v>
      </c>
      <c r="F13" s="214" t="s">
        <v>661</v>
      </c>
    </row>
    <row r="14" spans="1:57">
      <c r="A14" s="214" t="s">
        <v>795</v>
      </c>
      <c r="B14" s="436">
        <v>19645.478999999999</v>
      </c>
      <c r="C14" s="436">
        <v>20551.5867</v>
      </c>
      <c r="D14" s="436">
        <v>47.054000000000002</v>
      </c>
      <c r="E14" s="436">
        <v>37.315490549999993</v>
      </c>
      <c r="F14" s="214" t="s">
        <v>230</v>
      </c>
    </row>
    <row r="15" spans="1:57">
      <c r="A15" s="214" t="s">
        <v>555</v>
      </c>
      <c r="B15" s="436">
        <v>20196.763999999999</v>
      </c>
      <c r="C15" s="436">
        <v>21368.687999999998</v>
      </c>
      <c r="D15" s="436">
        <v>24.443000000000001</v>
      </c>
      <c r="E15" s="436">
        <v>27.944407950000002</v>
      </c>
      <c r="F15" s="214" t="s">
        <v>107</v>
      </c>
    </row>
    <row r="16" spans="1:57">
      <c r="A16" s="214" t="s">
        <v>222</v>
      </c>
      <c r="B16" s="436">
        <v>50512.688999999998</v>
      </c>
      <c r="C16" s="436">
        <v>51653.685799999999</v>
      </c>
      <c r="D16" s="436">
        <v>123.51300000000001</v>
      </c>
      <c r="E16" s="436">
        <v>155.23148569</v>
      </c>
      <c r="F16" s="214" t="s">
        <v>108</v>
      </c>
    </row>
    <row r="17" spans="1:6">
      <c r="A17" s="214" t="s">
        <v>223</v>
      </c>
      <c r="B17" s="436">
        <v>18862.216</v>
      </c>
      <c r="C17" s="436">
        <v>25601.216499999999</v>
      </c>
      <c r="D17" s="436">
        <v>19.995000000000001</v>
      </c>
      <c r="E17" s="436">
        <v>20.213255710000002</v>
      </c>
      <c r="F17" s="214" t="s">
        <v>278</v>
      </c>
    </row>
    <row r="18" spans="1:6">
      <c r="A18" s="214" t="s">
        <v>224</v>
      </c>
      <c r="B18" s="436">
        <v>25445.119999999999</v>
      </c>
      <c r="C18" s="436">
        <v>16544.006400000002</v>
      </c>
      <c r="D18" s="436">
        <v>5.3520000000000003</v>
      </c>
      <c r="E18" s="436">
        <v>18.782069140000001</v>
      </c>
      <c r="F18" s="214" t="s">
        <v>717</v>
      </c>
    </row>
    <row r="19" spans="1:6">
      <c r="A19" s="214" t="s">
        <v>468</v>
      </c>
      <c r="B19" s="436">
        <v>44420.49</v>
      </c>
      <c r="C19" s="436">
        <v>46485.042099999999</v>
      </c>
      <c r="D19" s="436">
        <v>160.76900000000001</v>
      </c>
      <c r="E19" s="436">
        <v>182.83457541999999</v>
      </c>
      <c r="F19" s="214" t="s">
        <v>229</v>
      </c>
    </row>
    <row r="20" spans="1:6">
      <c r="A20" s="214" t="s">
        <v>815</v>
      </c>
      <c r="B20" s="436">
        <v>28672.249</v>
      </c>
      <c r="C20" s="436">
        <v>29989.984</v>
      </c>
      <c r="D20" s="436">
        <v>37.966000000000001</v>
      </c>
      <c r="E20" s="436">
        <v>65.007620549999999</v>
      </c>
      <c r="F20" s="214" t="s">
        <v>233</v>
      </c>
    </row>
    <row r="21" spans="1:6" ht="15.75" customHeight="1">
      <c r="A21" s="214" t="s">
        <v>762</v>
      </c>
      <c r="B21" s="436">
        <v>15228.656999999999</v>
      </c>
      <c r="C21" s="436">
        <v>15557.557500000001</v>
      </c>
      <c r="D21" s="436">
        <v>86.677000000000007</v>
      </c>
      <c r="E21" s="436">
        <v>426.54522593999997</v>
      </c>
      <c r="F21" s="214" t="s">
        <v>506</v>
      </c>
    </row>
    <row r="22" spans="1:6">
      <c r="A22" s="214" t="s">
        <v>339</v>
      </c>
      <c r="B22" s="436">
        <v>39977.841</v>
      </c>
      <c r="C22" s="436">
        <v>41048.180200000003</v>
      </c>
      <c r="D22" s="436">
        <v>209.73500000000001</v>
      </c>
      <c r="E22" s="436">
        <v>191.36796702000001</v>
      </c>
      <c r="F22" s="214" t="s">
        <v>289</v>
      </c>
    </row>
    <row r="23" spans="1:6">
      <c r="A23" s="214" t="s">
        <v>515</v>
      </c>
      <c r="B23" s="436">
        <v>117835.1</v>
      </c>
      <c r="C23" s="436">
        <v>125194.29340000001</v>
      </c>
      <c r="D23" s="436">
        <v>170.642</v>
      </c>
      <c r="E23" s="436">
        <v>229.01073638999998</v>
      </c>
      <c r="F23" s="214" t="s">
        <v>290</v>
      </c>
    </row>
    <row r="24" spans="1:6">
      <c r="A24" s="214" t="s">
        <v>543</v>
      </c>
      <c r="B24" s="436">
        <v>86160.183999999994</v>
      </c>
      <c r="C24" s="436">
        <v>94402.16</v>
      </c>
      <c r="D24" s="436">
        <v>171.63300000000001</v>
      </c>
      <c r="E24" s="436">
        <v>145.46594823999999</v>
      </c>
      <c r="F24" s="214" t="s">
        <v>291</v>
      </c>
    </row>
    <row r="25" spans="1:6" s="68" customFormat="1">
      <c r="A25" s="67" t="s">
        <v>570</v>
      </c>
      <c r="B25" s="87">
        <f>SUM(B9:B24)</f>
        <v>631911.84499999997</v>
      </c>
      <c r="C25" s="87">
        <f>SUM(C9:C24)</f>
        <v>658520.38140000007</v>
      </c>
      <c r="D25" s="102">
        <f>SUM(D9:D24)</f>
        <v>1354.9750000000001</v>
      </c>
      <c r="E25" s="102">
        <f>SUM(E9:E24)</f>
        <v>2000.3746110999996</v>
      </c>
      <c r="F25" s="67" t="s">
        <v>571</v>
      </c>
    </row>
    <row r="26" spans="1:6">
      <c r="A26" s="215"/>
      <c r="B26" s="215"/>
      <c r="C26" s="215"/>
      <c r="D26" s="215"/>
      <c r="E26" s="215"/>
      <c r="F26" s="215"/>
    </row>
    <row r="27" spans="1:6" s="112" customFormat="1" ht="13.5">
      <c r="A27" s="113" t="s">
        <v>316</v>
      </c>
      <c r="B27" s="103"/>
      <c r="C27" s="114"/>
      <c r="D27" s="114"/>
      <c r="E27" s="114"/>
      <c r="F27" s="114"/>
    </row>
    <row r="28" spans="1:6" ht="14.25">
      <c r="A28" s="65"/>
      <c r="B28" s="216"/>
      <c r="C28" s="215"/>
      <c r="D28" s="215"/>
      <c r="E28" s="215"/>
      <c r="F28" s="215"/>
    </row>
    <row r="29" spans="1:6">
      <c r="A29" s="265"/>
      <c r="B29" s="265"/>
      <c r="C29" s="266"/>
      <c r="D29" s="216"/>
      <c r="E29" s="216"/>
      <c r="F29" s="216"/>
    </row>
  </sheetData>
  <mergeCells count="5">
    <mergeCell ref="A3:F3"/>
    <mergeCell ref="A6:A7"/>
    <mergeCell ref="B6:C6"/>
    <mergeCell ref="D6:E6"/>
    <mergeCell ref="F6:F7"/>
  </mergeCells>
  <pageMargins left="0.75" right="0.75" top="1" bottom="1" header="0.5" footer="0.5"/>
  <pageSetup paperSize="9" scale="76" orientation="portrait" r:id="rId1"/>
  <headerFooter alignWithMargins="0"/>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E81"/>
  <sheetViews>
    <sheetView view="pageBreakPreview" zoomScaleNormal="100" zoomScaleSheetLayoutView="100" workbookViewId="0">
      <selection activeCell="F56" sqref="F56"/>
    </sheetView>
  </sheetViews>
  <sheetFormatPr defaultRowHeight="12.75"/>
  <cols>
    <col min="1" max="1" width="39.85546875" style="446" customWidth="1"/>
    <col min="2" max="2" width="16.28515625" style="739" customWidth="1"/>
    <col min="3" max="3" width="42.7109375" style="739" customWidth="1"/>
    <col min="4" max="4" width="9.7109375" style="446" bestFit="1" customWidth="1"/>
    <col min="5" max="256" width="9.140625" style="446"/>
    <col min="257" max="257" width="39.85546875" style="446" customWidth="1"/>
    <col min="258" max="258" width="16.28515625" style="446" customWidth="1"/>
    <col min="259" max="259" width="42.7109375" style="446" customWidth="1"/>
    <col min="260" max="260" width="9.7109375" style="446" bestFit="1" customWidth="1"/>
    <col min="261" max="512" width="9.140625" style="446"/>
    <col min="513" max="513" width="39.85546875" style="446" customWidth="1"/>
    <col min="514" max="514" width="16.28515625" style="446" customWidth="1"/>
    <col min="515" max="515" width="42.7109375" style="446" customWidth="1"/>
    <col min="516" max="516" width="9.7109375" style="446" bestFit="1" customWidth="1"/>
    <col min="517" max="768" width="9.140625" style="446"/>
    <col min="769" max="769" width="39.85546875" style="446" customWidth="1"/>
    <col min="770" max="770" width="16.28515625" style="446" customWidth="1"/>
    <col min="771" max="771" width="42.7109375" style="446" customWidth="1"/>
    <col min="772" max="772" width="9.7109375" style="446" bestFit="1" customWidth="1"/>
    <col min="773" max="1024" width="9.140625" style="446"/>
    <col min="1025" max="1025" width="39.85546875" style="446" customWidth="1"/>
    <col min="1026" max="1026" width="16.28515625" style="446" customWidth="1"/>
    <col min="1027" max="1027" width="42.7109375" style="446" customWidth="1"/>
    <col min="1028" max="1028" width="9.7109375" style="446" bestFit="1" customWidth="1"/>
    <col min="1029" max="1280" width="9.140625" style="446"/>
    <col min="1281" max="1281" width="39.85546875" style="446" customWidth="1"/>
    <col min="1282" max="1282" width="16.28515625" style="446" customWidth="1"/>
    <col min="1283" max="1283" width="42.7109375" style="446" customWidth="1"/>
    <col min="1284" max="1284" width="9.7109375" style="446" bestFit="1" customWidth="1"/>
    <col min="1285" max="1536" width="9.140625" style="446"/>
    <col min="1537" max="1537" width="39.85546875" style="446" customWidth="1"/>
    <col min="1538" max="1538" width="16.28515625" style="446" customWidth="1"/>
    <col min="1539" max="1539" width="42.7109375" style="446" customWidth="1"/>
    <col min="1540" max="1540" width="9.7109375" style="446" bestFit="1" customWidth="1"/>
    <col min="1541" max="1792" width="9.140625" style="446"/>
    <col min="1793" max="1793" width="39.85546875" style="446" customWidth="1"/>
    <col min="1794" max="1794" width="16.28515625" style="446" customWidth="1"/>
    <col min="1795" max="1795" width="42.7109375" style="446" customWidth="1"/>
    <col min="1796" max="1796" width="9.7109375" style="446" bestFit="1" customWidth="1"/>
    <col min="1797" max="2048" width="9.140625" style="446"/>
    <col min="2049" max="2049" width="39.85546875" style="446" customWidth="1"/>
    <col min="2050" max="2050" width="16.28515625" style="446" customWidth="1"/>
    <col min="2051" max="2051" width="42.7109375" style="446" customWidth="1"/>
    <col min="2052" max="2052" width="9.7109375" style="446" bestFit="1" customWidth="1"/>
    <col min="2053" max="2304" width="9.140625" style="446"/>
    <col min="2305" max="2305" width="39.85546875" style="446" customWidth="1"/>
    <col min="2306" max="2306" width="16.28515625" style="446" customWidth="1"/>
    <col min="2307" max="2307" width="42.7109375" style="446" customWidth="1"/>
    <col min="2308" max="2308" width="9.7109375" style="446" bestFit="1" customWidth="1"/>
    <col min="2309" max="2560" width="9.140625" style="446"/>
    <col min="2561" max="2561" width="39.85546875" style="446" customWidth="1"/>
    <col min="2562" max="2562" width="16.28515625" style="446" customWidth="1"/>
    <col min="2563" max="2563" width="42.7109375" style="446" customWidth="1"/>
    <col min="2564" max="2564" width="9.7109375" style="446" bestFit="1" customWidth="1"/>
    <col min="2565" max="2816" width="9.140625" style="446"/>
    <col min="2817" max="2817" width="39.85546875" style="446" customWidth="1"/>
    <col min="2818" max="2818" width="16.28515625" style="446" customWidth="1"/>
    <col min="2819" max="2819" width="42.7109375" style="446" customWidth="1"/>
    <col min="2820" max="2820" width="9.7109375" style="446" bestFit="1" customWidth="1"/>
    <col min="2821" max="3072" width="9.140625" style="446"/>
    <col min="3073" max="3073" width="39.85546875" style="446" customWidth="1"/>
    <col min="3074" max="3074" width="16.28515625" style="446" customWidth="1"/>
    <col min="3075" max="3075" width="42.7109375" style="446" customWidth="1"/>
    <col min="3076" max="3076" width="9.7109375" style="446" bestFit="1" customWidth="1"/>
    <col min="3077" max="3328" width="9.140625" style="446"/>
    <col min="3329" max="3329" width="39.85546875" style="446" customWidth="1"/>
    <col min="3330" max="3330" width="16.28515625" style="446" customWidth="1"/>
    <col min="3331" max="3331" width="42.7109375" style="446" customWidth="1"/>
    <col min="3332" max="3332" width="9.7109375" style="446" bestFit="1" customWidth="1"/>
    <col min="3333" max="3584" width="9.140625" style="446"/>
    <col min="3585" max="3585" width="39.85546875" style="446" customWidth="1"/>
    <col min="3586" max="3586" width="16.28515625" style="446" customWidth="1"/>
    <col min="3587" max="3587" width="42.7109375" style="446" customWidth="1"/>
    <col min="3588" max="3588" width="9.7109375" style="446" bestFit="1" customWidth="1"/>
    <col min="3589" max="3840" width="9.140625" style="446"/>
    <col min="3841" max="3841" width="39.85546875" style="446" customWidth="1"/>
    <col min="3842" max="3842" width="16.28515625" style="446" customWidth="1"/>
    <col min="3843" max="3843" width="42.7109375" style="446" customWidth="1"/>
    <col min="3844" max="3844" width="9.7109375" style="446" bestFit="1" customWidth="1"/>
    <col min="3845" max="4096" width="9.140625" style="446"/>
    <col min="4097" max="4097" width="39.85546875" style="446" customWidth="1"/>
    <col min="4098" max="4098" width="16.28515625" style="446" customWidth="1"/>
    <col min="4099" max="4099" width="42.7109375" style="446" customWidth="1"/>
    <col min="4100" max="4100" width="9.7109375" style="446" bestFit="1" customWidth="1"/>
    <col min="4101" max="4352" width="9.140625" style="446"/>
    <col min="4353" max="4353" width="39.85546875" style="446" customWidth="1"/>
    <col min="4354" max="4354" width="16.28515625" style="446" customWidth="1"/>
    <col min="4355" max="4355" width="42.7109375" style="446" customWidth="1"/>
    <col min="4356" max="4356" width="9.7109375" style="446" bestFit="1" customWidth="1"/>
    <col min="4357" max="4608" width="9.140625" style="446"/>
    <col min="4609" max="4609" width="39.85546875" style="446" customWidth="1"/>
    <col min="4610" max="4610" width="16.28515625" style="446" customWidth="1"/>
    <col min="4611" max="4611" width="42.7109375" style="446" customWidth="1"/>
    <col min="4612" max="4612" width="9.7109375" style="446" bestFit="1" customWidth="1"/>
    <col min="4613" max="4864" width="9.140625" style="446"/>
    <col min="4865" max="4865" width="39.85546875" style="446" customWidth="1"/>
    <col min="4866" max="4866" width="16.28515625" style="446" customWidth="1"/>
    <col min="4867" max="4867" width="42.7109375" style="446" customWidth="1"/>
    <col min="4868" max="4868" width="9.7109375" style="446" bestFit="1" customWidth="1"/>
    <col min="4869" max="5120" width="9.140625" style="446"/>
    <col min="5121" max="5121" width="39.85546875" style="446" customWidth="1"/>
    <col min="5122" max="5122" width="16.28515625" style="446" customWidth="1"/>
    <col min="5123" max="5123" width="42.7109375" style="446" customWidth="1"/>
    <col min="5124" max="5124" width="9.7109375" style="446" bestFit="1" customWidth="1"/>
    <col min="5125" max="5376" width="9.140625" style="446"/>
    <col min="5377" max="5377" width="39.85546875" style="446" customWidth="1"/>
    <col min="5378" max="5378" width="16.28515625" style="446" customWidth="1"/>
    <col min="5379" max="5379" width="42.7109375" style="446" customWidth="1"/>
    <col min="5380" max="5380" width="9.7109375" style="446" bestFit="1" customWidth="1"/>
    <col min="5381" max="5632" width="9.140625" style="446"/>
    <col min="5633" max="5633" width="39.85546875" style="446" customWidth="1"/>
    <col min="5634" max="5634" width="16.28515625" style="446" customWidth="1"/>
    <col min="5635" max="5635" width="42.7109375" style="446" customWidth="1"/>
    <col min="5636" max="5636" width="9.7109375" style="446" bestFit="1" customWidth="1"/>
    <col min="5637" max="5888" width="9.140625" style="446"/>
    <col min="5889" max="5889" width="39.85546875" style="446" customWidth="1"/>
    <col min="5890" max="5890" width="16.28515625" style="446" customWidth="1"/>
    <col min="5891" max="5891" width="42.7109375" style="446" customWidth="1"/>
    <col min="5892" max="5892" width="9.7109375" style="446" bestFit="1" customWidth="1"/>
    <col min="5893" max="6144" width="9.140625" style="446"/>
    <col min="6145" max="6145" width="39.85546875" style="446" customWidth="1"/>
    <col min="6146" max="6146" width="16.28515625" style="446" customWidth="1"/>
    <col min="6147" max="6147" width="42.7109375" style="446" customWidth="1"/>
    <col min="6148" max="6148" width="9.7109375" style="446" bestFit="1" customWidth="1"/>
    <col min="6149" max="6400" width="9.140625" style="446"/>
    <col min="6401" max="6401" width="39.85546875" style="446" customWidth="1"/>
    <col min="6402" max="6402" width="16.28515625" style="446" customWidth="1"/>
    <col min="6403" max="6403" width="42.7109375" style="446" customWidth="1"/>
    <col min="6404" max="6404" width="9.7109375" style="446" bestFit="1" customWidth="1"/>
    <col min="6405" max="6656" width="9.140625" style="446"/>
    <col min="6657" max="6657" width="39.85546875" style="446" customWidth="1"/>
    <col min="6658" max="6658" width="16.28515625" style="446" customWidth="1"/>
    <col min="6659" max="6659" width="42.7109375" style="446" customWidth="1"/>
    <col min="6660" max="6660" width="9.7109375" style="446" bestFit="1" customWidth="1"/>
    <col min="6661" max="6912" width="9.140625" style="446"/>
    <col min="6913" max="6913" width="39.85546875" style="446" customWidth="1"/>
    <col min="6914" max="6914" width="16.28515625" style="446" customWidth="1"/>
    <col min="6915" max="6915" width="42.7109375" style="446" customWidth="1"/>
    <col min="6916" max="6916" width="9.7109375" style="446" bestFit="1" customWidth="1"/>
    <col min="6917" max="7168" width="9.140625" style="446"/>
    <col min="7169" max="7169" width="39.85546875" style="446" customWidth="1"/>
    <col min="7170" max="7170" width="16.28515625" style="446" customWidth="1"/>
    <col min="7171" max="7171" width="42.7109375" style="446" customWidth="1"/>
    <col min="7172" max="7172" width="9.7109375" style="446" bestFit="1" customWidth="1"/>
    <col min="7173" max="7424" width="9.140625" style="446"/>
    <col min="7425" max="7425" width="39.85546875" style="446" customWidth="1"/>
    <col min="7426" max="7426" width="16.28515625" style="446" customWidth="1"/>
    <col min="7427" max="7427" width="42.7109375" style="446" customWidth="1"/>
    <col min="7428" max="7428" width="9.7109375" style="446" bestFit="1" customWidth="1"/>
    <col min="7429" max="7680" width="9.140625" style="446"/>
    <col min="7681" max="7681" width="39.85546875" style="446" customWidth="1"/>
    <col min="7682" max="7682" width="16.28515625" style="446" customWidth="1"/>
    <col min="7683" max="7683" width="42.7109375" style="446" customWidth="1"/>
    <col min="7684" max="7684" width="9.7109375" style="446" bestFit="1" customWidth="1"/>
    <col min="7685" max="7936" width="9.140625" style="446"/>
    <col min="7937" max="7937" width="39.85546875" style="446" customWidth="1"/>
    <col min="7938" max="7938" width="16.28515625" style="446" customWidth="1"/>
    <col min="7939" max="7939" width="42.7109375" style="446" customWidth="1"/>
    <col min="7940" max="7940" width="9.7109375" style="446" bestFit="1" customWidth="1"/>
    <col min="7941" max="8192" width="9.140625" style="446"/>
    <col min="8193" max="8193" width="39.85546875" style="446" customWidth="1"/>
    <col min="8194" max="8194" width="16.28515625" style="446" customWidth="1"/>
    <col min="8195" max="8195" width="42.7109375" style="446" customWidth="1"/>
    <col min="8196" max="8196" width="9.7109375" style="446" bestFit="1" customWidth="1"/>
    <col min="8197" max="8448" width="9.140625" style="446"/>
    <col min="8449" max="8449" width="39.85546875" style="446" customWidth="1"/>
    <col min="8450" max="8450" width="16.28515625" style="446" customWidth="1"/>
    <col min="8451" max="8451" width="42.7109375" style="446" customWidth="1"/>
    <col min="8452" max="8452" width="9.7109375" style="446" bestFit="1" customWidth="1"/>
    <col min="8453" max="8704" width="9.140625" style="446"/>
    <col min="8705" max="8705" width="39.85546875" style="446" customWidth="1"/>
    <col min="8706" max="8706" width="16.28515625" style="446" customWidth="1"/>
    <col min="8707" max="8707" width="42.7109375" style="446" customWidth="1"/>
    <col min="8708" max="8708" width="9.7109375" style="446" bestFit="1" customWidth="1"/>
    <col min="8709" max="8960" width="9.140625" style="446"/>
    <col min="8961" max="8961" width="39.85546875" style="446" customWidth="1"/>
    <col min="8962" max="8962" width="16.28515625" style="446" customWidth="1"/>
    <col min="8963" max="8963" width="42.7109375" style="446" customWidth="1"/>
    <col min="8964" max="8964" width="9.7109375" style="446" bestFit="1" customWidth="1"/>
    <col min="8965" max="9216" width="9.140625" style="446"/>
    <col min="9217" max="9217" width="39.85546875" style="446" customWidth="1"/>
    <col min="9218" max="9218" width="16.28515625" style="446" customWidth="1"/>
    <col min="9219" max="9219" width="42.7109375" style="446" customWidth="1"/>
    <col min="9220" max="9220" width="9.7109375" style="446" bestFit="1" customWidth="1"/>
    <col min="9221" max="9472" width="9.140625" style="446"/>
    <col min="9473" max="9473" width="39.85546875" style="446" customWidth="1"/>
    <col min="9474" max="9474" width="16.28515625" style="446" customWidth="1"/>
    <col min="9475" max="9475" width="42.7109375" style="446" customWidth="1"/>
    <col min="9476" max="9476" width="9.7109375" style="446" bestFit="1" customWidth="1"/>
    <col min="9477" max="9728" width="9.140625" style="446"/>
    <col min="9729" max="9729" width="39.85546875" style="446" customWidth="1"/>
    <col min="9730" max="9730" width="16.28515625" style="446" customWidth="1"/>
    <col min="9731" max="9731" width="42.7109375" style="446" customWidth="1"/>
    <col min="9732" max="9732" width="9.7109375" style="446" bestFit="1" customWidth="1"/>
    <col min="9733" max="9984" width="9.140625" style="446"/>
    <col min="9985" max="9985" width="39.85546875" style="446" customWidth="1"/>
    <col min="9986" max="9986" width="16.28515625" style="446" customWidth="1"/>
    <col min="9987" max="9987" width="42.7109375" style="446" customWidth="1"/>
    <col min="9988" max="9988" width="9.7109375" style="446" bestFit="1" customWidth="1"/>
    <col min="9989" max="10240" width="9.140625" style="446"/>
    <col min="10241" max="10241" width="39.85546875" style="446" customWidth="1"/>
    <col min="10242" max="10242" width="16.28515625" style="446" customWidth="1"/>
    <col min="10243" max="10243" width="42.7109375" style="446" customWidth="1"/>
    <col min="10244" max="10244" width="9.7109375" style="446" bestFit="1" customWidth="1"/>
    <col min="10245" max="10496" width="9.140625" style="446"/>
    <col min="10497" max="10497" width="39.85546875" style="446" customWidth="1"/>
    <col min="10498" max="10498" width="16.28515625" style="446" customWidth="1"/>
    <col min="10499" max="10499" width="42.7109375" style="446" customWidth="1"/>
    <col min="10500" max="10500" width="9.7109375" style="446" bestFit="1" customWidth="1"/>
    <col min="10501" max="10752" width="9.140625" style="446"/>
    <col min="10753" max="10753" width="39.85546875" style="446" customWidth="1"/>
    <col min="10754" max="10754" width="16.28515625" style="446" customWidth="1"/>
    <col min="10755" max="10755" width="42.7109375" style="446" customWidth="1"/>
    <col min="10756" max="10756" width="9.7109375" style="446" bestFit="1" customWidth="1"/>
    <col min="10757" max="11008" width="9.140625" style="446"/>
    <col min="11009" max="11009" width="39.85546875" style="446" customWidth="1"/>
    <col min="11010" max="11010" width="16.28515625" style="446" customWidth="1"/>
    <col min="11011" max="11011" width="42.7109375" style="446" customWidth="1"/>
    <col min="11012" max="11012" width="9.7109375" style="446" bestFit="1" customWidth="1"/>
    <col min="11013" max="11264" width="9.140625" style="446"/>
    <col min="11265" max="11265" width="39.85546875" style="446" customWidth="1"/>
    <col min="11266" max="11266" width="16.28515625" style="446" customWidth="1"/>
    <col min="11267" max="11267" width="42.7109375" style="446" customWidth="1"/>
    <col min="11268" max="11268" width="9.7109375" style="446" bestFit="1" customWidth="1"/>
    <col min="11269" max="11520" width="9.140625" style="446"/>
    <col min="11521" max="11521" width="39.85546875" style="446" customWidth="1"/>
    <col min="11522" max="11522" width="16.28515625" style="446" customWidth="1"/>
    <col min="11523" max="11523" width="42.7109375" style="446" customWidth="1"/>
    <col min="11524" max="11524" width="9.7109375" style="446" bestFit="1" customWidth="1"/>
    <col min="11525" max="11776" width="9.140625" style="446"/>
    <col min="11777" max="11777" width="39.85546875" style="446" customWidth="1"/>
    <col min="11778" max="11778" width="16.28515625" style="446" customWidth="1"/>
    <col min="11779" max="11779" width="42.7109375" style="446" customWidth="1"/>
    <col min="11780" max="11780" width="9.7109375" style="446" bestFit="1" customWidth="1"/>
    <col min="11781" max="12032" width="9.140625" style="446"/>
    <col min="12033" max="12033" width="39.85546875" style="446" customWidth="1"/>
    <col min="12034" max="12034" width="16.28515625" style="446" customWidth="1"/>
    <col min="12035" max="12035" width="42.7109375" style="446" customWidth="1"/>
    <col min="12036" max="12036" width="9.7109375" style="446" bestFit="1" customWidth="1"/>
    <col min="12037" max="12288" width="9.140625" style="446"/>
    <col min="12289" max="12289" width="39.85546875" style="446" customWidth="1"/>
    <col min="12290" max="12290" width="16.28515625" style="446" customWidth="1"/>
    <col min="12291" max="12291" width="42.7109375" style="446" customWidth="1"/>
    <col min="12292" max="12292" width="9.7109375" style="446" bestFit="1" customWidth="1"/>
    <col min="12293" max="12544" width="9.140625" style="446"/>
    <col min="12545" max="12545" width="39.85546875" style="446" customWidth="1"/>
    <col min="12546" max="12546" width="16.28515625" style="446" customWidth="1"/>
    <col min="12547" max="12547" width="42.7109375" style="446" customWidth="1"/>
    <col min="12548" max="12548" width="9.7109375" style="446" bestFit="1" customWidth="1"/>
    <col min="12549" max="12800" width="9.140625" style="446"/>
    <col min="12801" max="12801" width="39.85546875" style="446" customWidth="1"/>
    <col min="12802" max="12802" width="16.28515625" style="446" customWidth="1"/>
    <col min="12803" max="12803" width="42.7109375" style="446" customWidth="1"/>
    <col min="12804" max="12804" width="9.7109375" style="446" bestFit="1" customWidth="1"/>
    <col min="12805" max="13056" width="9.140625" style="446"/>
    <col min="13057" max="13057" width="39.85546875" style="446" customWidth="1"/>
    <col min="13058" max="13058" width="16.28515625" style="446" customWidth="1"/>
    <col min="13059" max="13059" width="42.7109375" style="446" customWidth="1"/>
    <col min="13060" max="13060" width="9.7109375" style="446" bestFit="1" customWidth="1"/>
    <col min="13061" max="13312" width="9.140625" style="446"/>
    <col min="13313" max="13313" width="39.85546875" style="446" customWidth="1"/>
    <col min="13314" max="13314" width="16.28515625" style="446" customWidth="1"/>
    <col min="13315" max="13315" width="42.7109375" style="446" customWidth="1"/>
    <col min="13316" max="13316" width="9.7109375" style="446" bestFit="1" customWidth="1"/>
    <col min="13317" max="13568" width="9.140625" style="446"/>
    <col min="13569" max="13569" width="39.85546875" style="446" customWidth="1"/>
    <col min="13570" max="13570" width="16.28515625" style="446" customWidth="1"/>
    <col min="13571" max="13571" width="42.7109375" style="446" customWidth="1"/>
    <col min="13572" max="13572" width="9.7109375" style="446" bestFit="1" customWidth="1"/>
    <col min="13573" max="13824" width="9.140625" style="446"/>
    <col min="13825" max="13825" width="39.85546875" style="446" customWidth="1"/>
    <col min="13826" max="13826" width="16.28515625" style="446" customWidth="1"/>
    <col min="13827" max="13827" width="42.7109375" style="446" customWidth="1"/>
    <col min="13828" max="13828" width="9.7109375" style="446" bestFit="1" customWidth="1"/>
    <col min="13829" max="14080" width="9.140625" style="446"/>
    <col min="14081" max="14081" width="39.85546875" style="446" customWidth="1"/>
    <col min="14082" max="14082" width="16.28515625" style="446" customWidth="1"/>
    <col min="14083" max="14083" width="42.7109375" style="446" customWidth="1"/>
    <col min="14084" max="14084" width="9.7109375" style="446" bestFit="1" customWidth="1"/>
    <col min="14085" max="14336" width="9.140625" style="446"/>
    <col min="14337" max="14337" width="39.85546875" style="446" customWidth="1"/>
    <col min="14338" max="14338" width="16.28515625" style="446" customWidth="1"/>
    <col min="14339" max="14339" width="42.7109375" style="446" customWidth="1"/>
    <col min="14340" max="14340" width="9.7109375" style="446" bestFit="1" customWidth="1"/>
    <col min="14341" max="14592" width="9.140625" style="446"/>
    <col min="14593" max="14593" width="39.85546875" style="446" customWidth="1"/>
    <col min="14594" max="14594" width="16.28515625" style="446" customWidth="1"/>
    <col min="14595" max="14595" width="42.7109375" style="446" customWidth="1"/>
    <col min="14596" max="14596" width="9.7109375" style="446" bestFit="1" customWidth="1"/>
    <col min="14597" max="14848" width="9.140625" style="446"/>
    <col min="14849" max="14849" width="39.85546875" style="446" customWidth="1"/>
    <col min="14850" max="14850" width="16.28515625" style="446" customWidth="1"/>
    <col min="14851" max="14851" width="42.7109375" style="446" customWidth="1"/>
    <col min="14852" max="14852" width="9.7109375" style="446" bestFit="1" customWidth="1"/>
    <col min="14853" max="15104" width="9.140625" style="446"/>
    <col min="15105" max="15105" width="39.85546875" style="446" customWidth="1"/>
    <col min="15106" max="15106" width="16.28515625" style="446" customWidth="1"/>
    <col min="15107" max="15107" width="42.7109375" style="446" customWidth="1"/>
    <col min="15108" max="15108" width="9.7109375" style="446" bestFit="1" customWidth="1"/>
    <col min="15109" max="15360" width="9.140625" style="446"/>
    <col min="15361" max="15361" width="39.85546875" style="446" customWidth="1"/>
    <col min="15362" max="15362" width="16.28515625" style="446" customWidth="1"/>
    <col min="15363" max="15363" width="42.7109375" style="446" customWidth="1"/>
    <col min="15364" max="15364" width="9.7109375" style="446" bestFit="1" customWidth="1"/>
    <col min="15365" max="15616" width="9.140625" style="446"/>
    <col min="15617" max="15617" width="39.85546875" style="446" customWidth="1"/>
    <col min="15618" max="15618" width="16.28515625" style="446" customWidth="1"/>
    <col min="15619" max="15619" width="42.7109375" style="446" customWidth="1"/>
    <col min="15620" max="15620" width="9.7109375" style="446" bestFit="1" customWidth="1"/>
    <col min="15621" max="15872" width="9.140625" style="446"/>
    <col min="15873" max="15873" width="39.85546875" style="446" customWidth="1"/>
    <col min="15874" max="15874" width="16.28515625" style="446" customWidth="1"/>
    <col min="15875" max="15875" width="42.7109375" style="446" customWidth="1"/>
    <col min="15876" max="15876" width="9.7109375" style="446" bestFit="1" customWidth="1"/>
    <col min="15877" max="16128" width="9.140625" style="446"/>
    <col min="16129" max="16129" width="39.85546875" style="446" customWidth="1"/>
    <col min="16130" max="16130" width="16.28515625" style="446" customWidth="1"/>
    <col min="16131" max="16131" width="42.7109375" style="446" customWidth="1"/>
    <col min="16132" max="16132" width="9.7109375" style="446" bestFit="1" customWidth="1"/>
    <col min="16133" max="16384" width="9.140625" style="446"/>
  </cols>
  <sheetData>
    <row r="1" spans="1:3" s="47" customFormat="1" ht="15">
      <c r="A1" s="47" t="s">
        <v>2720</v>
      </c>
      <c r="B1" s="444"/>
      <c r="C1" s="445" t="s">
        <v>2721</v>
      </c>
    </row>
    <row r="2" spans="1:3" s="47" customFormat="1" ht="10.5" customHeight="1">
      <c r="B2" s="444"/>
      <c r="C2" s="445"/>
    </row>
    <row r="3" spans="1:3" ht="29.25" customHeight="1">
      <c r="A3" s="1042" t="s">
        <v>558</v>
      </c>
      <c r="B3" s="1042"/>
      <c r="C3" s="1042"/>
    </row>
    <row r="4" spans="1:3" ht="29.25" customHeight="1">
      <c r="A4" s="1042" t="s">
        <v>852</v>
      </c>
      <c r="B4" s="1042"/>
      <c r="C4" s="1042"/>
    </row>
    <row r="5" spans="1:3" ht="13.5" customHeight="1">
      <c r="A5" s="738"/>
      <c r="B5" s="447"/>
      <c r="C5" s="738"/>
    </row>
    <row r="6" spans="1:3" ht="17.25" customHeight="1">
      <c r="A6" s="446" t="s">
        <v>96</v>
      </c>
      <c r="C6" s="191" t="s">
        <v>166</v>
      </c>
    </row>
    <row r="7" spans="1:3" ht="73.5" customHeight="1">
      <c r="A7" s="192" t="s">
        <v>708</v>
      </c>
      <c r="B7" s="261" t="s">
        <v>2719</v>
      </c>
      <c r="C7" s="261" t="s">
        <v>709</v>
      </c>
    </row>
    <row r="8" spans="1:3" s="101" customFormat="1" ht="12">
      <c r="A8" s="100">
        <v>1</v>
      </c>
      <c r="B8" s="448">
        <v>2</v>
      </c>
      <c r="C8" s="448">
        <v>3</v>
      </c>
    </row>
    <row r="9" spans="1:3">
      <c r="A9" s="449" t="s">
        <v>810</v>
      </c>
      <c r="B9" s="450"/>
      <c r="C9" s="449" t="s">
        <v>447</v>
      </c>
    </row>
    <row r="10" spans="1:3" ht="24" customHeight="1">
      <c r="A10" s="451" t="s">
        <v>839</v>
      </c>
      <c r="B10" s="452">
        <v>4706</v>
      </c>
      <c r="C10" s="451" t="s">
        <v>328</v>
      </c>
    </row>
    <row r="11" spans="1:3">
      <c r="A11" s="451" t="s">
        <v>115</v>
      </c>
      <c r="B11" s="453"/>
      <c r="C11" s="454" t="s">
        <v>482</v>
      </c>
    </row>
    <row r="12" spans="1:3">
      <c r="A12" s="455" t="s">
        <v>329</v>
      </c>
      <c r="B12" s="456">
        <v>3070</v>
      </c>
      <c r="C12" s="457" t="s">
        <v>99</v>
      </c>
    </row>
    <row r="13" spans="1:3" ht="24">
      <c r="A13" s="455" t="s">
        <v>633</v>
      </c>
      <c r="B13" s="456">
        <v>1636</v>
      </c>
      <c r="C13" s="457" t="s">
        <v>257</v>
      </c>
    </row>
    <row r="14" spans="1:3" ht="24">
      <c r="A14" s="458" t="s">
        <v>53</v>
      </c>
      <c r="B14" s="459">
        <v>2414726.2000000002</v>
      </c>
      <c r="C14" s="458" t="s">
        <v>54</v>
      </c>
    </row>
    <row r="15" spans="1:3">
      <c r="A15" s="460" t="s">
        <v>847</v>
      </c>
      <c r="B15" s="461"/>
      <c r="C15" s="460" t="s">
        <v>848</v>
      </c>
    </row>
    <row r="16" spans="1:3">
      <c r="A16" s="462" t="s">
        <v>870</v>
      </c>
      <c r="B16" s="463"/>
      <c r="C16" s="462" t="s">
        <v>808</v>
      </c>
    </row>
    <row r="17" spans="1:4" ht="24">
      <c r="A17" s="451" t="s">
        <v>1105</v>
      </c>
      <c r="B17" s="459">
        <v>409707.7</v>
      </c>
      <c r="C17" s="451" t="s">
        <v>1061</v>
      </c>
      <c r="D17" s="464"/>
    </row>
    <row r="18" spans="1:4" ht="14.25" customHeight="1">
      <c r="A18" s="451" t="s">
        <v>115</v>
      </c>
      <c r="B18" s="459"/>
      <c r="C18" s="454" t="s">
        <v>482</v>
      </c>
      <c r="D18" s="464"/>
    </row>
    <row r="19" spans="1:4">
      <c r="A19" s="455" t="s">
        <v>973</v>
      </c>
      <c r="B19" s="465">
        <v>247696.8</v>
      </c>
      <c r="C19" s="455" t="s">
        <v>919</v>
      </c>
      <c r="D19" s="464"/>
    </row>
    <row r="20" spans="1:4" ht="24">
      <c r="A20" s="455" t="s">
        <v>926</v>
      </c>
      <c r="B20" s="465">
        <v>162010.9</v>
      </c>
      <c r="C20" s="457" t="s">
        <v>1013</v>
      </c>
      <c r="D20" s="464"/>
    </row>
    <row r="21" spans="1:4" s="470" customFormat="1" ht="36">
      <c r="A21" s="466" t="s">
        <v>250</v>
      </c>
      <c r="B21" s="467">
        <v>8354</v>
      </c>
      <c r="C21" s="468" t="s">
        <v>368</v>
      </c>
      <c r="D21" s="469"/>
    </row>
    <row r="22" spans="1:4" ht="15.75" customHeight="1">
      <c r="A22" s="458" t="s">
        <v>825</v>
      </c>
      <c r="B22" s="471">
        <v>204712.2</v>
      </c>
      <c r="C22" s="458" t="s">
        <v>481</v>
      </c>
      <c r="D22" s="464"/>
    </row>
    <row r="23" spans="1:4">
      <c r="A23" s="462" t="s">
        <v>363</v>
      </c>
      <c r="B23" s="472"/>
      <c r="C23" s="462" t="s">
        <v>695</v>
      </c>
    </row>
    <row r="24" spans="1:4" ht="36">
      <c r="A24" s="451" t="s">
        <v>812</v>
      </c>
      <c r="B24" s="459">
        <f>B26+B27+B28+B29+B30+B31+B32+B33</f>
        <v>100597.79999999999</v>
      </c>
      <c r="C24" s="451" t="s">
        <v>169</v>
      </c>
      <c r="D24" s="464"/>
    </row>
    <row r="25" spans="1:4">
      <c r="A25" s="451" t="s">
        <v>115</v>
      </c>
      <c r="B25" s="459"/>
      <c r="C25" s="454" t="s">
        <v>482</v>
      </c>
    </row>
    <row r="26" spans="1:4">
      <c r="A26" s="455" t="s">
        <v>1152</v>
      </c>
      <c r="B26" s="465">
        <v>109.8</v>
      </c>
      <c r="C26" s="457" t="s">
        <v>1026</v>
      </c>
    </row>
    <row r="27" spans="1:4">
      <c r="A27" s="455" t="s">
        <v>1153</v>
      </c>
      <c r="B27" s="465">
        <v>898.9</v>
      </c>
      <c r="C27" s="457" t="s">
        <v>1002</v>
      </c>
    </row>
    <row r="28" spans="1:4" ht="48">
      <c r="A28" s="455" t="s">
        <v>535</v>
      </c>
      <c r="B28" s="465">
        <v>319.2</v>
      </c>
      <c r="C28" s="457" t="s">
        <v>537</v>
      </c>
    </row>
    <row r="29" spans="1:4" ht="36">
      <c r="A29" s="455" t="s">
        <v>23</v>
      </c>
      <c r="B29" s="465">
        <v>1178.8</v>
      </c>
      <c r="C29" s="457" t="s">
        <v>404</v>
      </c>
    </row>
    <row r="30" spans="1:4" ht="24">
      <c r="A30" s="455" t="s">
        <v>1154</v>
      </c>
      <c r="B30" s="465"/>
      <c r="C30" s="457" t="s">
        <v>45</v>
      </c>
    </row>
    <row r="31" spans="1:4" ht="36">
      <c r="A31" s="455" t="s">
        <v>687</v>
      </c>
      <c r="B31" s="465">
        <v>8.6999999999999993</v>
      </c>
      <c r="C31" s="457" t="s">
        <v>334</v>
      </c>
    </row>
    <row r="32" spans="1:4">
      <c r="A32" s="455" t="s">
        <v>298</v>
      </c>
      <c r="B32" s="465"/>
      <c r="C32" s="457" t="s">
        <v>297</v>
      </c>
    </row>
    <row r="33" spans="1:5">
      <c r="A33" s="473" t="s">
        <v>120</v>
      </c>
      <c r="B33" s="474">
        <v>98082.4</v>
      </c>
      <c r="C33" s="473" t="s">
        <v>1155</v>
      </c>
    </row>
    <row r="34" spans="1:5" ht="24">
      <c r="A34" s="475" t="s">
        <v>407</v>
      </c>
      <c r="B34" s="472"/>
      <c r="C34" s="475" t="s">
        <v>809</v>
      </c>
    </row>
    <row r="35" spans="1:5" ht="24">
      <c r="A35" s="451" t="s">
        <v>1105</v>
      </c>
      <c r="B35" s="459">
        <v>75533.899999999994</v>
      </c>
      <c r="C35" s="451" t="s">
        <v>1061</v>
      </c>
      <c r="D35" s="464"/>
    </row>
    <row r="36" spans="1:5">
      <c r="A36" s="451" t="s">
        <v>115</v>
      </c>
      <c r="B36" s="476"/>
      <c r="C36" s="454" t="s">
        <v>482</v>
      </c>
    </row>
    <row r="37" spans="1:5">
      <c r="A37" s="455" t="s">
        <v>973</v>
      </c>
      <c r="B37" s="465">
        <v>54684.5</v>
      </c>
      <c r="C37" s="455" t="s">
        <v>919</v>
      </c>
      <c r="D37" s="464"/>
    </row>
    <row r="38" spans="1:5" s="739" customFormat="1" ht="24">
      <c r="A38" s="455" t="s">
        <v>926</v>
      </c>
      <c r="B38" s="465">
        <v>18847.099999999999</v>
      </c>
      <c r="C38" s="455" t="s">
        <v>1013</v>
      </c>
      <c r="D38" s="477"/>
    </row>
    <row r="39" spans="1:5" s="739" customFormat="1" ht="24">
      <c r="A39" s="455" t="s">
        <v>980</v>
      </c>
      <c r="B39" s="465">
        <v>2002.3</v>
      </c>
      <c r="C39" s="455" t="s">
        <v>1120</v>
      </c>
    </row>
    <row r="40" spans="1:5" s="739" customFormat="1" ht="36">
      <c r="A40" s="451" t="s">
        <v>250</v>
      </c>
      <c r="B40" s="452">
        <v>4167</v>
      </c>
      <c r="C40" s="454" t="s">
        <v>368</v>
      </c>
      <c r="D40" s="477"/>
      <c r="E40" s="477"/>
    </row>
    <row r="41" spans="1:5" s="739" customFormat="1">
      <c r="A41" s="458" t="s">
        <v>825</v>
      </c>
      <c r="B41" s="471">
        <v>28116.2</v>
      </c>
      <c r="C41" s="458" t="s">
        <v>481</v>
      </c>
      <c r="D41" s="477"/>
    </row>
    <row r="42" spans="1:5">
      <c r="A42" s="449" t="s">
        <v>213</v>
      </c>
      <c r="B42" s="478"/>
      <c r="C42" s="449" t="s">
        <v>214</v>
      </c>
    </row>
    <row r="43" spans="1:5" ht="24">
      <c r="A43" s="479" t="s">
        <v>957</v>
      </c>
      <c r="B43" s="459">
        <v>141377.29999999999</v>
      </c>
      <c r="C43" s="454" t="s">
        <v>925</v>
      </c>
    </row>
    <row r="44" spans="1:5" ht="24">
      <c r="A44" s="451" t="s">
        <v>996</v>
      </c>
      <c r="B44" s="480">
        <v>120199.4</v>
      </c>
      <c r="C44" s="451" t="s">
        <v>1050</v>
      </c>
      <c r="D44" s="710"/>
    </row>
    <row r="45" spans="1:5" ht="14.25" customHeight="1">
      <c r="A45" s="481" t="s">
        <v>117</v>
      </c>
      <c r="B45" s="482"/>
      <c r="C45" s="481" t="s">
        <v>232</v>
      </c>
    </row>
    <row r="46" spans="1:5">
      <c r="A46" s="483" t="s">
        <v>1156</v>
      </c>
      <c r="B46" s="484"/>
      <c r="C46" s="457" t="s">
        <v>212</v>
      </c>
    </row>
    <row r="47" spans="1:5">
      <c r="A47" s="451" t="s">
        <v>1018</v>
      </c>
      <c r="B47" s="452">
        <v>511</v>
      </c>
      <c r="C47" s="454" t="s">
        <v>714</v>
      </c>
    </row>
    <row r="48" spans="1:5">
      <c r="A48" s="451" t="s">
        <v>1019</v>
      </c>
      <c r="B48" s="459">
        <v>114827.8</v>
      </c>
      <c r="C48" s="454" t="s">
        <v>715</v>
      </c>
    </row>
    <row r="49" spans="1:3">
      <c r="A49" s="483" t="s">
        <v>1020</v>
      </c>
      <c r="B49" s="452"/>
      <c r="C49" s="457" t="s">
        <v>594</v>
      </c>
    </row>
    <row r="50" spans="1:3">
      <c r="A50" s="451" t="s">
        <v>1018</v>
      </c>
      <c r="B50" s="452">
        <v>7</v>
      </c>
      <c r="C50" s="454" t="s">
        <v>714</v>
      </c>
    </row>
    <row r="51" spans="1:3">
      <c r="A51" s="451" t="s">
        <v>1019</v>
      </c>
      <c r="B51" s="459">
        <v>223.7</v>
      </c>
      <c r="C51" s="454" t="s">
        <v>715</v>
      </c>
    </row>
    <row r="52" spans="1:3">
      <c r="A52" s="481" t="s">
        <v>811</v>
      </c>
      <c r="B52" s="472"/>
      <c r="C52" s="485" t="s">
        <v>188</v>
      </c>
    </row>
    <row r="53" spans="1:3" ht="36">
      <c r="A53" s="451" t="s">
        <v>773</v>
      </c>
      <c r="B53" s="452">
        <v>2465</v>
      </c>
      <c r="C53" s="454" t="s">
        <v>576</v>
      </c>
    </row>
    <row r="54" spans="1:3">
      <c r="A54" s="451" t="s">
        <v>1157</v>
      </c>
      <c r="B54" s="452"/>
      <c r="C54" s="454" t="s">
        <v>1158</v>
      </c>
    </row>
    <row r="55" spans="1:3">
      <c r="A55" s="451" t="s">
        <v>1159</v>
      </c>
      <c r="B55" s="459">
        <v>458.4</v>
      </c>
      <c r="C55" s="454" t="s">
        <v>1160</v>
      </c>
    </row>
    <row r="56" spans="1:3">
      <c r="A56" s="458" t="s">
        <v>1161</v>
      </c>
      <c r="B56" s="471">
        <v>331.1</v>
      </c>
      <c r="C56" s="486" t="s">
        <v>1162</v>
      </c>
    </row>
    <row r="57" spans="1:3">
      <c r="B57" s="487"/>
      <c r="C57" s="488"/>
    </row>
    <row r="58" spans="1:3">
      <c r="C58" s="488"/>
    </row>
    <row r="59" spans="1:3">
      <c r="B59" s="477"/>
      <c r="C59" s="488"/>
    </row>
    <row r="60" spans="1:3">
      <c r="B60" s="477"/>
      <c r="C60" s="488"/>
    </row>
    <row r="61" spans="1:3">
      <c r="C61" s="488"/>
    </row>
    <row r="62" spans="1:3">
      <c r="C62" s="488"/>
    </row>
    <row r="63" spans="1:3">
      <c r="C63" s="489"/>
    </row>
    <row r="64" spans="1:3">
      <c r="C64" s="489"/>
    </row>
    <row r="65" spans="3:3">
      <c r="C65" s="489"/>
    </row>
    <row r="66" spans="3:3">
      <c r="C66" s="489"/>
    </row>
    <row r="67" spans="3:3">
      <c r="C67" s="489"/>
    </row>
    <row r="68" spans="3:3">
      <c r="C68" s="489"/>
    </row>
    <row r="69" spans="3:3">
      <c r="C69" s="490"/>
    </row>
    <row r="70" spans="3:3">
      <c r="C70" s="490"/>
    </row>
    <row r="71" spans="3:3">
      <c r="C71" s="490"/>
    </row>
    <row r="72" spans="3:3">
      <c r="C72" s="490"/>
    </row>
    <row r="73" spans="3:3">
      <c r="C73" s="490"/>
    </row>
    <row r="74" spans="3:3">
      <c r="C74" s="490"/>
    </row>
    <row r="75" spans="3:3">
      <c r="C75" s="490"/>
    </row>
    <row r="76" spans="3:3">
      <c r="C76" s="490"/>
    </row>
    <row r="77" spans="3:3">
      <c r="C77" s="490"/>
    </row>
    <row r="78" spans="3:3">
      <c r="C78" s="490"/>
    </row>
    <row r="79" spans="3:3">
      <c r="C79" s="490"/>
    </row>
    <row r="80" spans="3:3">
      <c r="C80" s="490"/>
    </row>
    <row r="81" spans="3:3">
      <c r="C81" s="490"/>
    </row>
  </sheetData>
  <mergeCells count="2">
    <mergeCell ref="A3:C3"/>
    <mergeCell ref="A4:C4"/>
  </mergeCells>
  <printOptions horizontalCentered="1"/>
  <pageMargins left="0.39370078740157483" right="0.39370078740157483" top="0.34" bottom="0.3" header="0.27" footer="0.3"/>
  <pageSetup paperSize="9" scale="97" orientation="portrait" r:id="rId1"/>
  <headerFooter alignWithMargins="0"/>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M24"/>
  <sheetViews>
    <sheetView view="pageBreakPreview" zoomScale="60" zoomScaleNormal="75" workbookViewId="0">
      <selection activeCell="S25" sqref="S25"/>
    </sheetView>
  </sheetViews>
  <sheetFormatPr defaultColWidth="9.140625" defaultRowHeight="12.75"/>
  <cols>
    <col min="1" max="1" width="31.42578125" style="446" customWidth="1"/>
    <col min="2" max="2" width="14" style="547" customWidth="1"/>
    <col min="3" max="3" width="15.28515625" style="547" customWidth="1"/>
    <col min="4" max="4" width="14.140625" style="547" customWidth="1"/>
    <col min="5" max="5" width="19.7109375" style="548" customWidth="1"/>
    <col min="6" max="6" width="20.5703125" style="548" customWidth="1"/>
    <col min="7" max="7" width="15.140625" style="548" customWidth="1"/>
    <col min="8" max="8" width="25.5703125" style="548" customWidth="1"/>
    <col min="9" max="9" width="31" style="446" customWidth="1"/>
    <col min="10" max="16384" width="9.140625" style="446"/>
  </cols>
  <sheetData>
    <row r="1" spans="1:13" s="47" customFormat="1" ht="15">
      <c r="A1" s="47" t="s">
        <v>969</v>
      </c>
      <c r="B1" s="545"/>
      <c r="C1" s="545"/>
      <c r="D1" s="545"/>
      <c r="E1" s="546"/>
      <c r="F1" s="546"/>
      <c r="G1" s="546"/>
      <c r="H1" s="546"/>
      <c r="I1" s="48" t="s">
        <v>1075</v>
      </c>
    </row>
    <row r="2" spans="1:13" ht="10.5" customHeight="1"/>
    <row r="3" spans="1:13">
      <c r="A3" s="53" t="s">
        <v>2986</v>
      </c>
      <c r="B3" s="549"/>
      <c r="C3" s="549"/>
      <c r="F3" s="550"/>
      <c r="G3" s="551"/>
      <c r="H3" s="552"/>
      <c r="I3" s="54" t="s">
        <v>888</v>
      </c>
    </row>
    <row r="4" spans="1:13">
      <c r="A4" s="1086" t="s">
        <v>613</v>
      </c>
      <c r="B4" s="1087"/>
      <c r="C4" s="553"/>
      <c r="D4" s="553"/>
      <c r="E4" s="554"/>
      <c r="G4" s="551"/>
      <c r="H4" s="552"/>
      <c r="I4" s="54" t="s">
        <v>2987</v>
      </c>
    </row>
    <row r="5" spans="1:13">
      <c r="C5" s="553"/>
      <c r="D5" s="553"/>
      <c r="E5" s="554"/>
      <c r="F5" s="555"/>
      <c r="H5" s="554"/>
      <c r="I5" s="55"/>
    </row>
    <row r="6" spans="1:13" ht="15" customHeight="1">
      <c r="A6" s="446" t="s">
        <v>1001</v>
      </c>
    </row>
    <row r="7" spans="1:13" ht="54" customHeight="1">
      <c r="A7" s="930" t="s">
        <v>875</v>
      </c>
      <c r="B7" s="935" t="s">
        <v>1059</v>
      </c>
      <c r="C7" s="936"/>
      <c r="D7" s="937"/>
      <c r="E7" s="1088" t="s">
        <v>1135</v>
      </c>
      <c r="F7" s="935" t="s">
        <v>967</v>
      </c>
      <c r="G7" s="937"/>
      <c r="H7" s="1090" t="s">
        <v>964</v>
      </c>
      <c r="I7" s="1081" t="s">
        <v>965</v>
      </c>
      <c r="M7" s="556"/>
    </row>
    <row r="8" spans="1:13" ht="87" customHeight="1">
      <c r="A8" s="931"/>
      <c r="B8" s="557" t="s">
        <v>960</v>
      </c>
      <c r="C8" s="558" t="s">
        <v>1060</v>
      </c>
      <c r="D8" s="559" t="s">
        <v>949</v>
      </c>
      <c r="E8" s="1089"/>
      <c r="F8" s="560" t="s">
        <v>933</v>
      </c>
      <c r="G8" s="560" t="s">
        <v>884</v>
      </c>
      <c r="H8" s="1091"/>
      <c r="I8" s="1082"/>
      <c r="L8" s="556"/>
    </row>
    <row r="9" spans="1:13" s="101" customFormat="1" ht="12">
      <c r="A9" s="126">
        <v>1</v>
      </c>
      <c r="B9" s="561">
        <v>2</v>
      </c>
      <c r="C9" s="561">
        <v>3</v>
      </c>
      <c r="D9" s="561">
        <v>4</v>
      </c>
      <c r="E9" s="561">
        <v>5</v>
      </c>
      <c r="F9" s="561">
        <v>6</v>
      </c>
      <c r="G9" s="561">
        <v>7</v>
      </c>
      <c r="H9" s="561">
        <v>8</v>
      </c>
      <c r="I9" s="126">
        <v>9</v>
      </c>
    </row>
    <row r="10" spans="1:13">
      <c r="A10" s="1083" t="s">
        <v>758</v>
      </c>
      <c r="B10" s="1084"/>
      <c r="C10" s="1084"/>
      <c r="D10" s="1084"/>
      <c r="E10" s="1084"/>
      <c r="F10" s="1084"/>
      <c r="G10" s="1084"/>
      <c r="H10" s="1084"/>
      <c r="I10" s="1085"/>
    </row>
    <row r="11" spans="1:13" ht="41.25" customHeight="1">
      <c r="A11" s="562" t="s">
        <v>907</v>
      </c>
      <c r="B11" s="822">
        <v>17050</v>
      </c>
      <c r="C11" s="822">
        <v>2963</v>
      </c>
      <c r="D11" s="564">
        <v>0</v>
      </c>
      <c r="E11" s="823">
        <v>204260.45164126001</v>
      </c>
      <c r="F11" s="823">
        <v>188859.46335571</v>
      </c>
      <c r="G11" s="564">
        <v>0</v>
      </c>
      <c r="H11" s="823">
        <v>15400.988285559999</v>
      </c>
      <c r="I11" s="562" t="s">
        <v>938</v>
      </c>
    </row>
    <row r="12" spans="1:13" ht="41.25" customHeight="1">
      <c r="A12" s="153" t="s">
        <v>908</v>
      </c>
      <c r="B12" s="823">
        <v>0</v>
      </c>
      <c r="C12" s="823">
        <v>0</v>
      </c>
      <c r="D12" s="564">
        <v>0</v>
      </c>
      <c r="E12" s="823">
        <v>0</v>
      </c>
      <c r="F12" s="823">
        <v>0</v>
      </c>
      <c r="G12" s="564">
        <v>0</v>
      </c>
      <c r="H12" s="823">
        <v>0</v>
      </c>
      <c r="I12" s="153" t="s">
        <v>102</v>
      </c>
    </row>
    <row r="13" spans="1:13" ht="41.25" customHeight="1">
      <c r="A13" s="562" t="s">
        <v>1056</v>
      </c>
      <c r="B13" s="824">
        <v>453</v>
      </c>
      <c r="C13" s="824">
        <v>253</v>
      </c>
      <c r="D13" s="564">
        <v>0</v>
      </c>
      <c r="E13" s="823">
        <v>10762.20727146</v>
      </c>
      <c r="F13" s="823">
        <v>9839.2427565599992</v>
      </c>
      <c r="G13" s="564">
        <v>0</v>
      </c>
      <c r="H13" s="823">
        <v>922.96451489999993</v>
      </c>
      <c r="I13" s="189" t="s">
        <v>1054</v>
      </c>
    </row>
    <row r="14" spans="1:13" ht="41.25" customHeight="1">
      <c r="A14" s="562" t="s">
        <v>886</v>
      </c>
      <c r="B14" s="822">
        <v>545919</v>
      </c>
      <c r="C14" s="822">
        <v>23065</v>
      </c>
      <c r="D14" s="823">
        <v>1</v>
      </c>
      <c r="E14" s="823">
        <v>88164.044305169999</v>
      </c>
      <c r="F14" s="823">
        <v>61815.999612389998</v>
      </c>
      <c r="G14" s="823">
        <v>0.1</v>
      </c>
      <c r="H14" s="823">
        <v>26348.04469278</v>
      </c>
      <c r="I14" s="562" t="s">
        <v>939</v>
      </c>
    </row>
    <row r="15" spans="1:13" ht="43.5" customHeight="1">
      <c r="A15" s="562" t="s">
        <v>994</v>
      </c>
      <c r="B15" s="822">
        <v>89706</v>
      </c>
      <c r="C15" s="822">
        <v>16503</v>
      </c>
      <c r="D15" s="564">
        <v>13</v>
      </c>
      <c r="E15" s="823">
        <v>567404.21764726005</v>
      </c>
      <c r="F15" s="823">
        <v>565705.14935074002</v>
      </c>
      <c r="G15" s="823">
        <v>957.89139466999995</v>
      </c>
      <c r="H15" s="823">
        <v>1699.0682965199999</v>
      </c>
      <c r="I15" s="562" t="s">
        <v>1047</v>
      </c>
    </row>
    <row r="16" spans="1:13" ht="49.5" customHeight="1">
      <c r="A16" s="153" t="s">
        <v>103</v>
      </c>
      <c r="B16" s="822">
        <v>19376</v>
      </c>
      <c r="C16" s="822">
        <v>3056</v>
      </c>
      <c r="D16" s="565">
        <v>0</v>
      </c>
      <c r="E16" s="823">
        <v>165008.33309591</v>
      </c>
      <c r="F16" s="823">
        <v>164213.80523544</v>
      </c>
      <c r="G16" s="566">
        <v>30.663642899999999</v>
      </c>
      <c r="H16" s="823">
        <v>794.52786048000007</v>
      </c>
      <c r="I16" s="153" t="s">
        <v>104</v>
      </c>
    </row>
    <row r="17" spans="1:9" ht="53.25" customHeight="1">
      <c r="A17" s="153" t="s">
        <v>1057</v>
      </c>
      <c r="B17" s="824">
        <v>315</v>
      </c>
      <c r="C17" s="824">
        <v>167</v>
      </c>
      <c r="D17" s="564">
        <v>0</v>
      </c>
      <c r="E17" s="823">
        <v>5121.4064083000003</v>
      </c>
      <c r="F17" s="823">
        <v>4926.68049617</v>
      </c>
      <c r="G17" s="564">
        <v>0</v>
      </c>
      <c r="H17" s="823">
        <v>194.72591212999998</v>
      </c>
      <c r="I17" s="153" t="s">
        <v>1055</v>
      </c>
    </row>
    <row r="18" spans="1:9" ht="52.5" customHeight="1">
      <c r="A18" s="153" t="s">
        <v>105</v>
      </c>
      <c r="B18" s="822">
        <v>26599</v>
      </c>
      <c r="C18" s="822">
        <v>4421</v>
      </c>
      <c r="D18" s="823">
        <v>8</v>
      </c>
      <c r="E18" s="823">
        <v>2698.6159970799999</v>
      </c>
      <c r="F18" s="823">
        <v>2648.1501382500001</v>
      </c>
      <c r="G18" s="823">
        <v>14.54075199</v>
      </c>
      <c r="H18" s="823">
        <v>50.465858829999995</v>
      </c>
      <c r="I18" s="153" t="s">
        <v>372</v>
      </c>
    </row>
    <row r="19" spans="1:9" ht="41.25" customHeight="1">
      <c r="A19" s="567" t="s">
        <v>1099</v>
      </c>
      <c r="B19" s="822">
        <v>1151082</v>
      </c>
      <c r="C19" s="822">
        <v>45397</v>
      </c>
      <c r="D19" s="823">
        <v>67</v>
      </c>
      <c r="E19" s="823">
        <v>1502990.7235488701</v>
      </c>
      <c r="F19" s="823">
        <v>1500602.07879401</v>
      </c>
      <c r="G19" s="823">
        <v>3577.5564487399997</v>
      </c>
      <c r="H19" s="825">
        <v>2388.64475485</v>
      </c>
      <c r="I19" s="568" t="s">
        <v>995</v>
      </c>
    </row>
    <row r="20" spans="1:9" ht="39" customHeight="1">
      <c r="A20" s="569" t="s">
        <v>1131</v>
      </c>
      <c r="B20" s="826">
        <v>1339</v>
      </c>
      <c r="C20" s="827">
        <v>151</v>
      </c>
      <c r="D20" s="563">
        <v>0</v>
      </c>
      <c r="E20" s="828">
        <v>4967.4908052800001</v>
      </c>
      <c r="F20" s="828">
        <v>4960.4806934399994</v>
      </c>
      <c r="G20" s="563">
        <v>0</v>
      </c>
      <c r="H20" s="829">
        <v>7.0101118399999995</v>
      </c>
      <c r="I20" s="568" t="s">
        <v>1102</v>
      </c>
    </row>
    <row r="21" spans="1:9" ht="18.75" customHeight="1">
      <c r="A21" s="154" t="s">
        <v>885</v>
      </c>
      <c r="B21" s="570">
        <f>B11+B13+B14+B15+B19+B20</f>
        <v>1805549</v>
      </c>
      <c r="C21" s="570">
        <f t="shared" ref="C21:H21" si="0">C11+C13+C14+C15+C19+C20</f>
        <v>88332</v>
      </c>
      <c r="D21" s="570">
        <f t="shared" si="0"/>
        <v>81</v>
      </c>
      <c r="E21" s="570">
        <f t="shared" si="0"/>
        <v>2378549.1352193002</v>
      </c>
      <c r="F21" s="570">
        <f t="shared" si="0"/>
        <v>2331782.4145628503</v>
      </c>
      <c r="G21" s="570">
        <f t="shared" si="0"/>
        <v>4535.5478434099996</v>
      </c>
      <c r="H21" s="830">
        <f t="shared" si="0"/>
        <v>46766.720656450001</v>
      </c>
      <c r="I21" s="154" t="s">
        <v>1024</v>
      </c>
    </row>
    <row r="22" spans="1:9">
      <c r="A22" s="759"/>
      <c r="I22" s="759"/>
    </row>
    <row r="24" spans="1:9" ht="14.25">
      <c r="A24" s="155"/>
    </row>
  </sheetData>
  <mergeCells count="8">
    <mergeCell ref="I7:I8"/>
    <mergeCell ref="A10:I10"/>
    <mergeCell ref="A4:B4"/>
    <mergeCell ref="A7:A8"/>
    <mergeCell ref="B7:D7"/>
    <mergeCell ref="E7:E8"/>
    <mergeCell ref="F7:G7"/>
    <mergeCell ref="H7:H8"/>
  </mergeCells>
  <pageMargins left="0.17" right="0.24" top="1" bottom="1" header="0.5" footer="0.5"/>
  <pageSetup paperSize="9" scale="53"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5">
    <tabColor rgb="FF00B0F0"/>
  </sheetPr>
  <dimension ref="A1:D190"/>
  <sheetViews>
    <sheetView view="pageBreakPreview" topLeftCell="A7" zoomScale="86" zoomScaleSheetLayoutView="86" workbookViewId="0">
      <selection activeCell="B7" sqref="B7"/>
    </sheetView>
  </sheetViews>
  <sheetFormatPr defaultRowHeight="12.75"/>
  <cols>
    <col min="1" max="1" width="16" style="574" customWidth="1"/>
    <col min="2" max="2" width="52.28515625" style="574" customWidth="1"/>
    <col min="3" max="3" width="25.140625" style="574" customWidth="1"/>
    <col min="4" max="4" width="45.5703125" style="574" customWidth="1"/>
    <col min="5" max="5" width="4.7109375" style="574" customWidth="1"/>
    <col min="6" max="16384" width="9.140625" style="574"/>
  </cols>
  <sheetData>
    <row r="1" spans="1:4" s="340" customFormat="1" ht="19.7" customHeight="1">
      <c r="A1" s="954" t="s">
        <v>2329</v>
      </c>
      <c r="B1" s="954"/>
      <c r="C1" s="953" t="s">
        <v>341</v>
      </c>
      <c r="D1" s="953"/>
    </row>
    <row r="2" spans="1:4" s="340" customFormat="1" ht="19.7" customHeight="1">
      <c r="A2" s="950" t="s">
        <v>2330</v>
      </c>
      <c r="B2" s="950"/>
      <c r="C2" s="951" t="s">
        <v>653</v>
      </c>
      <c r="D2" s="951"/>
    </row>
    <row r="3" spans="1:4" s="340" customFormat="1" ht="19.7" customHeight="1">
      <c r="A3" s="950" t="s">
        <v>2331</v>
      </c>
      <c r="B3" s="950"/>
      <c r="C3" s="951" t="s">
        <v>2332</v>
      </c>
      <c r="D3" s="951"/>
    </row>
    <row r="4" spans="1:4" s="340" customFormat="1" ht="19.7" customHeight="1">
      <c r="A4" s="950" t="s">
        <v>2333</v>
      </c>
      <c r="B4" s="950"/>
      <c r="C4" s="951" t="s">
        <v>2334</v>
      </c>
      <c r="D4" s="951"/>
    </row>
    <row r="5" spans="1:4" s="340" customFormat="1" ht="19.7" customHeight="1">
      <c r="A5" s="952" t="s">
        <v>114</v>
      </c>
      <c r="B5" s="952"/>
      <c r="C5" s="953" t="s">
        <v>855</v>
      </c>
      <c r="D5" s="953"/>
    </row>
    <row r="6" spans="1:4" s="340" customFormat="1" ht="5.25" customHeight="1"/>
    <row r="7" spans="1:4" s="340" customFormat="1" ht="86.45" customHeight="1">
      <c r="A7" s="582" t="s">
        <v>2335</v>
      </c>
      <c r="B7" s="583" t="s">
        <v>624</v>
      </c>
      <c r="C7" s="582" t="s">
        <v>2744</v>
      </c>
      <c r="D7" s="583" t="s">
        <v>65</v>
      </c>
    </row>
    <row r="8" spans="1:4" s="340" customFormat="1" ht="27.75" customHeight="1">
      <c r="A8" s="583" t="s">
        <v>844</v>
      </c>
      <c r="B8" s="583" t="s">
        <v>285</v>
      </c>
      <c r="C8" s="583" t="s">
        <v>433</v>
      </c>
      <c r="D8" s="583" t="s">
        <v>761</v>
      </c>
    </row>
    <row r="9" spans="1:4" s="340" customFormat="1" ht="27.75" customHeight="1">
      <c r="A9" s="584"/>
      <c r="B9" s="584" t="s">
        <v>398</v>
      </c>
      <c r="C9" s="585">
        <v>756831.98927969905</v>
      </c>
      <c r="D9" s="584" t="s">
        <v>301</v>
      </c>
    </row>
    <row r="10" spans="1:4" s="340" customFormat="1" ht="38.450000000000003" customHeight="1">
      <c r="A10" s="586" t="s">
        <v>2336</v>
      </c>
      <c r="B10" s="587" t="s">
        <v>1416</v>
      </c>
      <c r="C10" s="588">
        <v>298.33054663000001</v>
      </c>
      <c r="D10" s="587" t="s">
        <v>84</v>
      </c>
    </row>
    <row r="11" spans="1:4" s="340" customFormat="1" ht="38.450000000000003" customHeight="1">
      <c r="A11" s="586" t="s">
        <v>2337</v>
      </c>
      <c r="B11" s="587" t="s">
        <v>1417</v>
      </c>
      <c r="C11" s="588">
        <v>302.97519211000002</v>
      </c>
      <c r="D11" s="587" t="s">
        <v>568</v>
      </c>
    </row>
    <row r="12" spans="1:4" s="340" customFormat="1" ht="38.450000000000003" customHeight="1">
      <c r="A12" s="586" t="s">
        <v>2338</v>
      </c>
      <c r="B12" s="587" t="s">
        <v>1418</v>
      </c>
      <c r="C12" s="588">
        <v>152.20975988000001</v>
      </c>
      <c r="D12" s="587" t="s">
        <v>204</v>
      </c>
    </row>
    <row r="13" spans="1:4" s="340" customFormat="1" ht="23.45" customHeight="1">
      <c r="A13" s="586" t="s">
        <v>2339</v>
      </c>
      <c r="B13" s="587" t="s">
        <v>1419</v>
      </c>
      <c r="C13" s="588">
        <v>3.8181945000000002</v>
      </c>
      <c r="D13" s="587" t="s">
        <v>542</v>
      </c>
    </row>
    <row r="14" spans="1:4" s="340" customFormat="1" ht="23.45" customHeight="1">
      <c r="A14" s="586" t="s">
        <v>701</v>
      </c>
      <c r="B14" s="587" t="s">
        <v>1420</v>
      </c>
      <c r="C14" s="588">
        <v>32.569212090000001</v>
      </c>
      <c r="D14" s="587" t="s">
        <v>681</v>
      </c>
    </row>
    <row r="15" spans="1:4" s="340" customFormat="1" ht="38.450000000000003" customHeight="1">
      <c r="A15" s="586" t="s">
        <v>1421</v>
      </c>
      <c r="B15" s="587" t="s">
        <v>1422</v>
      </c>
      <c r="C15" s="588">
        <v>3.2318319999999998</v>
      </c>
      <c r="D15" s="587" t="s">
        <v>856</v>
      </c>
    </row>
    <row r="16" spans="1:4" s="340" customFormat="1" ht="38.450000000000003" customHeight="1">
      <c r="A16" s="586" t="s">
        <v>1423</v>
      </c>
      <c r="B16" s="587" t="s">
        <v>1424</v>
      </c>
      <c r="C16" s="588">
        <v>228.08490535999999</v>
      </c>
      <c r="D16" s="587" t="s">
        <v>293</v>
      </c>
    </row>
    <row r="17" spans="1:4" s="340" customFormat="1" ht="23.45" customHeight="1">
      <c r="A17" s="586" t="s">
        <v>702</v>
      </c>
      <c r="B17" s="587" t="s">
        <v>1425</v>
      </c>
      <c r="C17" s="588">
        <v>717.17298701000004</v>
      </c>
      <c r="D17" s="587" t="s">
        <v>517</v>
      </c>
    </row>
    <row r="18" spans="1:4" s="340" customFormat="1" ht="38.450000000000003" customHeight="1">
      <c r="A18" s="586" t="s">
        <v>1426</v>
      </c>
      <c r="B18" s="587" t="s">
        <v>1427</v>
      </c>
      <c r="C18" s="588">
        <v>106.19522151</v>
      </c>
      <c r="D18" s="587" t="s">
        <v>360</v>
      </c>
    </row>
    <row r="19" spans="1:4" s="340" customFormat="1" ht="38.450000000000003" customHeight="1">
      <c r="A19" s="586" t="s">
        <v>1428</v>
      </c>
      <c r="B19" s="587" t="s">
        <v>1429</v>
      </c>
      <c r="C19" s="588">
        <v>1158.5155289700001</v>
      </c>
      <c r="D19" s="587" t="s">
        <v>763</v>
      </c>
    </row>
    <row r="20" spans="1:4" s="340" customFormat="1" ht="52.7" customHeight="1">
      <c r="A20" s="586" t="s">
        <v>1430</v>
      </c>
      <c r="B20" s="587" t="s">
        <v>1431</v>
      </c>
      <c r="C20" s="588">
        <v>6169.1741863999996</v>
      </c>
      <c r="D20" s="587" t="s">
        <v>1184</v>
      </c>
    </row>
    <row r="21" spans="1:4" s="340" customFormat="1" ht="38.450000000000003" customHeight="1">
      <c r="A21" s="586" t="s">
        <v>2340</v>
      </c>
      <c r="B21" s="587" t="s">
        <v>1432</v>
      </c>
      <c r="C21" s="588">
        <v>10537.249142639999</v>
      </c>
      <c r="D21" s="587" t="s">
        <v>202</v>
      </c>
    </row>
    <row r="22" spans="1:4" s="340" customFormat="1" ht="38.450000000000003" customHeight="1">
      <c r="A22" s="586" t="s">
        <v>2341</v>
      </c>
      <c r="B22" s="587" t="s">
        <v>1433</v>
      </c>
      <c r="C22" s="588">
        <v>27413.652814090001</v>
      </c>
      <c r="D22" s="587" t="s">
        <v>785</v>
      </c>
    </row>
    <row r="23" spans="1:4" s="340" customFormat="1" ht="38.450000000000003" customHeight="1">
      <c r="A23" s="586" t="s">
        <v>2342</v>
      </c>
      <c r="B23" s="587" t="s">
        <v>1434</v>
      </c>
      <c r="C23" s="588">
        <v>9882.5950310999997</v>
      </c>
      <c r="D23" s="587" t="s">
        <v>666</v>
      </c>
    </row>
    <row r="24" spans="1:4" s="340" customFormat="1" ht="38.450000000000003" customHeight="1">
      <c r="A24" s="586" t="s">
        <v>1435</v>
      </c>
      <c r="B24" s="587" t="s">
        <v>1436</v>
      </c>
      <c r="C24" s="588">
        <v>1513.2487334299999</v>
      </c>
      <c r="D24" s="587" t="s">
        <v>97</v>
      </c>
    </row>
    <row r="25" spans="1:4" s="340" customFormat="1" ht="38.450000000000003" customHeight="1">
      <c r="A25" s="586" t="s">
        <v>2343</v>
      </c>
      <c r="B25" s="587" t="s">
        <v>1437</v>
      </c>
      <c r="C25" s="588">
        <v>95065.006530390005</v>
      </c>
      <c r="D25" s="587" t="s">
        <v>73</v>
      </c>
    </row>
    <row r="26" spans="1:4" s="340" customFormat="1" ht="38.450000000000003" customHeight="1">
      <c r="A26" s="586" t="s">
        <v>1438</v>
      </c>
      <c r="B26" s="587" t="s">
        <v>1439</v>
      </c>
      <c r="C26" s="588">
        <v>2196.2471944200001</v>
      </c>
      <c r="D26" s="587" t="s">
        <v>319</v>
      </c>
    </row>
    <row r="27" spans="1:4" s="340" customFormat="1" ht="38.450000000000003" customHeight="1">
      <c r="A27" s="586" t="s">
        <v>1440</v>
      </c>
      <c r="B27" s="587" t="s">
        <v>1441</v>
      </c>
      <c r="C27" s="588">
        <v>3955.6993361599998</v>
      </c>
      <c r="D27" s="587" t="s">
        <v>754</v>
      </c>
    </row>
    <row r="28" spans="1:4" s="340" customFormat="1" ht="52.7" customHeight="1">
      <c r="A28" s="586" t="s">
        <v>1442</v>
      </c>
      <c r="B28" s="587" t="s">
        <v>1443</v>
      </c>
      <c r="C28" s="588">
        <v>216760.83306974999</v>
      </c>
      <c r="D28" s="587" t="s">
        <v>1444</v>
      </c>
    </row>
    <row r="29" spans="1:4" s="340" customFormat="1" ht="38.450000000000003" customHeight="1">
      <c r="A29" s="586" t="s">
        <v>2344</v>
      </c>
      <c r="B29" s="587" t="s">
        <v>1445</v>
      </c>
      <c r="C29" s="588">
        <v>2925.1074558700002</v>
      </c>
      <c r="D29" s="587" t="s">
        <v>1446</v>
      </c>
    </row>
    <row r="30" spans="1:4" s="340" customFormat="1" ht="38.450000000000003" customHeight="1">
      <c r="A30" s="586" t="s">
        <v>2345</v>
      </c>
      <c r="B30" s="587" t="s">
        <v>1447</v>
      </c>
      <c r="C30" s="588">
        <v>1938.28658799</v>
      </c>
      <c r="D30" s="587" t="s">
        <v>1448</v>
      </c>
    </row>
    <row r="31" spans="1:4" s="340" customFormat="1" ht="38.450000000000003" customHeight="1">
      <c r="A31" s="586" t="s">
        <v>2346</v>
      </c>
      <c r="B31" s="587" t="s">
        <v>1449</v>
      </c>
      <c r="C31" s="588">
        <v>19486.80708875</v>
      </c>
      <c r="D31" s="587" t="s">
        <v>1450</v>
      </c>
    </row>
    <row r="32" spans="1:4" s="340" customFormat="1" ht="38.450000000000003" customHeight="1">
      <c r="A32" s="586" t="s">
        <v>1451</v>
      </c>
      <c r="B32" s="587" t="s">
        <v>1452</v>
      </c>
      <c r="C32" s="588">
        <v>176236.36492957</v>
      </c>
      <c r="D32" s="587" t="s">
        <v>1453</v>
      </c>
    </row>
    <row r="33" spans="1:4" s="340" customFormat="1" ht="38.450000000000003" customHeight="1">
      <c r="A33" s="586" t="s">
        <v>2347</v>
      </c>
      <c r="B33" s="587" t="s">
        <v>1454</v>
      </c>
      <c r="C33" s="588">
        <v>24.452348829999998</v>
      </c>
      <c r="D33" s="587" t="s">
        <v>248</v>
      </c>
    </row>
    <row r="34" spans="1:4" s="340" customFormat="1" ht="38.450000000000003" customHeight="1">
      <c r="A34" s="586" t="s">
        <v>2348</v>
      </c>
      <c r="B34" s="587" t="s">
        <v>1455</v>
      </c>
      <c r="C34" s="588">
        <v>4631.3290633400002</v>
      </c>
      <c r="D34" s="587" t="s">
        <v>24</v>
      </c>
    </row>
    <row r="35" spans="1:4" s="340" customFormat="1" ht="23.45" customHeight="1">
      <c r="A35" s="586" t="s">
        <v>2349</v>
      </c>
      <c r="B35" s="587" t="s">
        <v>1456</v>
      </c>
      <c r="C35" s="588">
        <v>50641.130656180001</v>
      </c>
      <c r="D35" s="587" t="s">
        <v>993</v>
      </c>
    </row>
    <row r="36" spans="1:4" s="340" customFormat="1" ht="52.7" customHeight="1">
      <c r="A36" s="586" t="s">
        <v>2350</v>
      </c>
      <c r="B36" s="587" t="s">
        <v>1457</v>
      </c>
      <c r="C36" s="588">
        <v>604.62129222999999</v>
      </c>
      <c r="D36" s="587" t="s">
        <v>992</v>
      </c>
    </row>
    <row r="37" spans="1:4" s="340" customFormat="1" ht="23.45" customHeight="1">
      <c r="A37" s="586" t="s">
        <v>2351</v>
      </c>
      <c r="B37" s="587" t="s">
        <v>1458</v>
      </c>
      <c r="C37" s="588">
        <v>578.52710386000001</v>
      </c>
      <c r="D37" s="587" t="s">
        <v>909</v>
      </c>
    </row>
    <row r="38" spans="1:4" s="340" customFormat="1" ht="38.450000000000003" customHeight="1">
      <c r="A38" s="586" t="s">
        <v>2352</v>
      </c>
      <c r="B38" s="587" t="s">
        <v>1459</v>
      </c>
      <c r="C38" s="588">
        <v>1336.18871119</v>
      </c>
      <c r="D38" s="587" t="s">
        <v>876</v>
      </c>
    </row>
    <row r="39" spans="1:4" s="340" customFormat="1" ht="23.45" customHeight="1">
      <c r="A39" s="586" t="s">
        <v>2353</v>
      </c>
      <c r="B39" s="587" t="s">
        <v>1460</v>
      </c>
      <c r="C39" s="588">
        <v>523.40565196</v>
      </c>
      <c r="D39" s="587" t="s">
        <v>935</v>
      </c>
    </row>
    <row r="40" spans="1:4" s="340" customFormat="1" ht="38.450000000000003" customHeight="1">
      <c r="A40" s="586" t="s">
        <v>2354</v>
      </c>
      <c r="B40" s="587" t="s">
        <v>1461</v>
      </c>
      <c r="C40" s="588">
        <v>89.117585250000005</v>
      </c>
      <c r="D40" s="587" t="s">
        <v>934</v>
      </c>
    </row>
    <row r="41" spans="1:4" s="340" customFormat="1" ht="38.450000000000003" customHeight="1">
      <c r="A41" s="586" t="s">
        <v>2355</v>
      </c>
      <c r="B41" s="587" t="s">
        <v>1462</v>
      </c>
      <c r="C41" s="588">
        <v>64.732747619999998</v>
      </c>
      <c r="D41" s="587" t="s">
        <v>1126</v>
      </c>
    </row>
    <row r="42" spans="1:4" s="340" customFormat="1" ht="23.45" customHeight="1">
      <c r="A42" s="586" t="s">
        <v>2356</v>
      </c>
      <c r="B42" s="587" t="s">
        <v>1463</v>
      </c>
      <c r="C42" s="588">
        <v>6635.54198576</v>
      </c>
      <c r="D42" s="587" t="s">
        <v>887</v>
      </c>
    </row>
    <row r="43" spans="1:4" s="340" customFormat="1" ht="23.45" customHeight="1">
      <c r="A43" s="586" t="s">
        <v>2357</v>
      </c>
      <c r="B43" s="587" t="s">
        <v>1464</v>
      </c>
      <c r="C43" s="588">
        <v>464.70101073000001</v>
      </c>
      <c r="D43" s="587" t="s">
        <v>1072</v>
      </c>
    </row>
    <row r="44" spans="1:4" s="340" customFormat="1" ht="38.450000000000003" customHeight="1">
      <c r="A44" s="586" t="s">
        <v>2358</v>
      </c>
      <c r="B44" s="587" t="s">
        <v>1465</v>
      </c>
      <c r="C44" s="588">
        <v>110.12685524</v>
      </c>
      <c r="D44" s="587" t="s">
        <v>1071</v>
      </c>
    </row>
    <row r="45" spans="1:4" s="340" customFormat="1" ht="23.45" customHeight="1">
      <c r="A45" s="586" t="s">
        <v>2359</v>
      </c>
      <c r="B45" s="587" t="s">
        <v>1466</v>
      </c>
      <c r="C45" s="588">
        <v>36.046904679999997</v>
      </c>
      <c r="D45" s="587" t="s">
        <v>867</v>
      </c>
    </row>
    <row r="46" spans="1:4" s="340" customFormat="1" ht="38.450000000000003" customHeight="1">
      <c r="A46" s="586" t="s">
        <v>2360</v>
      </c>
      <c r="B46" s="587" t="s">
        <v>1467</v>
      </c>
      <c r="C46" s="588">
        <v>28.627458799999999</v>
      </c>
      <c r="D46" s="587" t="s">
        <v>1068</v>
      </c>
    </row>
    <row r="47" spans="1:4" s="340" customFormat="1" ht="52.7" customHeight="1">
      <c r="A47" s="586" t="s">
        <v>2361</v>
      </c>
      <c r="B47" s="587" t="s">
        <v>1468</v>
      </c>
      <c r="C47" s="588">
        <v>938.42034781999996</v>
      </c>
      <c r="D47" s="587" t="s">
        <v>1186</v>
      </c>
    </row>
    <row r="48" spans="1:4" s="340" customFormat="1" ht="38.450000000000003" customHeight="1">
      <c r="A48" s="586" t="s">
        <v>2362</v>
      </c>
      <c r="B48" s="587" t="s">
        <v>1469</v>
      </c>
      <c r="C48" s="588">
        <v>1464.7551089999999</v>
      </c>
      <c r="D48" s="587" t="s">
        <v>979</v>
      </c>
    </row>
    <row r="49" spans="1:4" s="340" customFormat="1" ht="23.45" customHeight="1">
      <c r="A49" s="586" t="s">
        <v>2363</v>
      </c>
      <c r="B49" s="587" t="s">
        <v>1470</v>
      </c>
      <c r="C49" s="588">
        <v>25.74579743</v>
      </c>
      <c r="D49" s="587" t="s">
        <v>1187</v>
      </c>
    </row>
    <row r="50" spans="1:4" s="340" customFormat="1" ht="38.450000000000003" customHeight="1">
      <c r="A50" s="586" t="s">
        <v>2364</v>
      </c>
      <c r="B50" s="587" t="s">
        <v>1471</v>
      </c>
      <c r="C50" s="588">
        <v>27.16312357</v>
      </c>
      <c r="D50" s="587" t="s">
        <v>1188</v>
      </c>
    </row>
    <row r="51" spans="1:4" s="340" customFormat="1" ht="23.45" customHeight="1">
      <c r="A51" s="586" t="s">
        <v>2365</v>
      </c>
      <c r="B51" s="587" t="s">
        <v>1472</v>
      </c>
      <c r="C51" s="588">
        <v>948.08264703999998</v>
      </c>
      <c r="D51" s="587" t="s">
        <v>972</v>
      </c>
    </row>
    <row r="52" spans="1:4" s="340" customFormat="1" ht="38.450000000000003" customHeight="1">
      <c r="A52" s="586" t="s">
        <v>2366</v>
      </c>
      <c r="B52" s="587" t="s">
        <v>1473</v>
      </c>
      <c r="C52" s="588">
        <v>19.748078249999999</v>
      </c>
      <c r="D52" s="587" t="s">
        <v>895</v>
      </c>
    </row>
    <row r="53" spans="1:4" s="340" customFormat="1" ht="38.450000000000003" customHeight="1">
      <c r="A53" s="586" t="s">
        <v>2367</v>
      </c>
      <c r="B53" s="587" t="s">
        <v>1474</v>
      </c>
      <c r="C53" s="588">
        <v>1337.3356090699999</v>
      </c>
      <c r="D53" s="587" t="s">
        <v>1189</v>
      </c>
    </row>
    <row r="54" spans="1:4" s="340" customFormat="1" ht="38.450000000000003" customHeight="1">
      <c r="A54" s="586" t="s">
        <v>2368</v>
      </c>
      <c r="B54" s="587" t="s">
        <v>1475</v>
      </c>
      <c r="C54" s="588">
        <v>3.04730875</v>
      </c>
      <c r="D54" s="587" t="s">
        <v>1190</v>
      </c>
    </row>
    <row r="55" spans="1:4" s="340" customFormat="1" ht="38.450000000000003" customHeight="1">
      <c r="A55" s="586" t="s">
        <v>2369</v>
      </c>
      <c r="B55" s="587" t="s">
        <v>1476</v>
      </c>
      <c r="C55" s="588">
        <v>4.7192397399999999</v>
      </c>
      <c r="D55" s="587" t="s">
        <v>1191</v>
      </c>
    </row>
    <row r="56" spans="1:4" s="340" customFormat="1" ht="52.7" customHeight="1">
      <c r="A56" s="586" t="s">
        <v>2370</v>
      </c>
      <c r="B56" s="587" t="s">
        <v>1477</v>
      </c>
      <c r="C56" s="588">
        <v>4.6240907199999999</v>
      </c>
      <c r="D56" s="587" t="s">
        <v>1192</v>
      </c>
    </row>
    <row r="57" spans="1:4" s="340" customFormat="1" ht="38.450000000000003" customHeight="1">
      <c r="A57" s="586" t="s">
        <v>2371</v>
      </c>
      <c r="B57" s="587" t="s">
        <v>1478</v>
      </c>
      <c r="C57" s="588">
        <v>0.98793006000000005</v>
      </c>
      <c r="D57" s="587" t="s">
        <v>1193</v>
      </c>
    </row>
    <row r="58" spans="1:4" s="340" customFormat="1" ht="38.450000000000003" customHeight="1">
      <c r="A58" s="586" t="s">
        <v>2372</v>
      </c>
      <c r="B58" s="587" t="s">
        <v>1479</v>
      </c>
      <c r="C58" s="588">
        <v>82.376909119999993</v>
      </c>
      <c r="D58" s="587" t="s">
        <v>819</v>
      </c>
    </row>
    <row r="59" spans="1:4" s="340" customFormat="1" ht="38.450000000000003" customHeight="1">
      <c r="A59" s="586" t="s">
        <v>2373</v>
      </c>
      <c r="B59" s="587" t="s">
        <v>1480</v>
      </c>
      <c r="C59" s="588">
        <v>14.278959950000001</v>
      </c>
      <c r="D59" s="587" t="s">
        <v>1194</v>
      </c>
    </row>
    <row r="60" spans="1:4" s="340" customFormat="1" ht="52.7" customHeight="1">
      <c r="A60" s="586" t="s">
        <v>2374</v>
      </c>
      <c r="B60" s="587" t="s">
        <v>1481</v>
      </c>
      <c r="C60" s="588">
        <v>12.92920842</v>
      </c>
      <c r="D60" s="587" t="s">
        <v>915</v>
      </c>
    </row>
    <row r="61" spans="1:4" s="340" customFormat="1" ht="23.45" customHeight="1">
      <c r="A61" s="586" t="s">
        <v>2375</v>
      </c>
      <c r="B61" s="587" t="s">
        <v>1482</v>
      </c>
      <c r="C61" s="588">
        <v>154.10515860999999</v>
      </c>
      <c r="D61" s="587" t="s">
        <v>583</v>
      </c>
    </row>
    <row r="62" spans="1:4" s="340" customFormat="1" ht="38.450000000000003" customHeight="1">
      <c r="A62" s="586" t="s">
        <v>2376</v>
      </c>
      <c r="B62" s="587" t="s">
        <v>1483</v>
      </c>
      <c r="C62" s="588">
        <v>34.777402100000003</v>
      </c>
      <c r="D62" s="587" t="s">
        <v>990</v>
      </c>
    </row>
    <row r="63" spans="1:4" s="340" customFormat="1" ht="23.45" customHeight="1">
      <c r="A63" s="586" t="s">
        <v>2377</v>
      </c>
      <c r="B63" s="587" t="s">
        <v>1484</v>
      </c>
      <c r="C63" s="588">
        <v>13.211577500000001</v>
      </c>
      <c r="D63" s="587" t="s">
        <v>1171</v>
      </c>
    </row>
    <row r="64" spans="1:4" s="340" customFormat="1" ht="38.450000000000003" customHeight="1">
      <c r="A64" s="586" t="s">
        <v>2378</v>
      </c>
      <c r="B64" s="587" t="s">
        <v>1485</v>
      </c>
      <c r="C64" s="588">
        <v>5527.9621697599996</v>
      </c>
      <c r="D64" s="587" t="s">
        <v>1172</v>
      </c>
    </row>
    <row r="65" spans="1:4" s="340" customFormat="1" ht="38.450000000000003" customHeight="1">
      <c r="A65" s="586" t="s">
        <v>2379</v>
      </c>
      <c r="B65" s="587" t="s">
        <v>1486</v>
      </c>
      <c r="C65" s="588">
        <v>2.1828673300000001</v>
      </c>
      <c r="D65" s="587" t="s">
        <v>1195</v>
      </c>
    </row>
    <row r="66" spans="1:4" s="340" customFormat="1" ht="96.6" customHeight="1">
      <c r="A66" s="586" t="s">
        <v>2380</v>
      </c>
      <c r="B66" s="587" t="s">
        <v>1487</v>
      </c>
      <c r="C66" s="588">
        <v>0</v>
      </c>
      <c r="D66" s="587" t="s">
        <v>1488</v>
      </c>
    </row>
    <row r="67" spans="1:4" s="340" customFormat="1" ht="38.450000000000003" customHeight="1">
      <c r="A67" s="586" t="s">
        <v>2381</v>
      </c>
      <c r="B67" s="587" t="s">
        <v>1489</v>
      </c>
      <c r="C67" s="588">
        <v>21.213388999999999</v>
      </c>
      <c r="D67" s="587" t="s">
        <v>1196</v>
      </c>
    </row>
    <row r="68" spans="1:4" s="340" customFormat="1" ht="38.450000000000003" customHeight="1">
      <c r="A68" s="586" t="s">
        <v>2382</v>
      </c>
      <c r="B68" s="587" t="s">
        <v>1490</v>
      </c>
      <c r="C68" s="588">
        <v>5.6053119899999997</v>
      </c>
      <c r="D68" s="587" t="s">
        <v>1197</v>
      </c>
    </row>
    <row r="69" spans="1:4" s="340" customFormat="1" ht="38.450000000000003" customHeight="1">
      <c r="A69" s="586" t="s">
        <v>2383</v>
      </c>
      <c r="B69" s="587" t="s">
        <v>1491</v>
      </c>
      <c r="C69" s="588">
        <v>2.9727459999999999</v>
      </c>
      <c r="D69" s="587" t="s">
        <v>1198</v>
      </c>
    </row>
    <row r="70" spans="1:4" s="340" customFormat="1" ht="38.450000000000003" customHeight="1">
      <c r="A70" s="586" t="s">
        <v>2384</v>
      </c>
      <c r="B70" s="587" t="s">
        <v>1492</v>
      </c>
      <c r="C70" s="588">
        <v>12.58955205</v>
      </c>
      <c r="D70" s="587" t="s">
        <v>1214</v>
      </c>
    </row>
    <row r="71" spans="1:4" s="340" customFormat="1" ht="23.45" customHeight="1">
      <c r="A71" s="586" t="s">
        <v>2385</v>
      </c>
      <c r="B71" s="587" t="s">
        <v>1493</v>
      </c>
      <c r="C71" s="588">
        <v>4.5157349800000004</v>
      </c>
      <c r="D71" s="587" t="s">
        <v>1199</v>
      </c>
    </row>
    <row r="72" spans="1:4" s="340" customFormat="1" ht="38.450000000000003" customHeight="1">
      <c r="A72" s="586" t="s">
        <v>2386</v>
      </c>
      <c r="B72" s="587" t="s">
        <v>1494</v>
      </c>
      <c r="C72" s="588">
        <v>9.8879496000000007</v>
      </c>
      <c r="D72" s="587" t="s">
        <v>1200</v>
      </c>
    </row>
    <row r="73" spans="1:4" s="340" customFormat="1" ht="38.450000000000003" customHeight="1">
      <c r="A73" s="586" t="s">
        <v>2387</v>
      </c>
      <c r="B73" s="587" t="s">
        <v>1495</v>
      </c>
      <c r="C73" s="588">
        <v>8.6474793499999993</v>
      </c>
      <c r="D73" s="587" t="s">
        <v>1201</v>
      </c>
    </row>
    <row r="74" spans="1:4" s="340" customFormat="1" ht="52.7" customHeight="1">
      <c r="A74" s="586" t="s">
        <v>2388</v>
      </c>
      <c r="B74" s="587" t="s">
        <v>2389</v>
      </c>
      <c r="C74" s="588">
        <v>4.5846016799999996</v>
      </c>
      <c r="D74" s="587" t="s">
        <v>356</v>
      </c>
    </row>
    <row r="75" spans="1:4" s="340" customFormat="1" ht="52.7" customHeight="1">
      <c r="A75" s="586" t="s">
        <v>2390</v>
      </c>
      <c r="B75" s="587" t="s">
        <v>1496</v>
      </c>
      <c r="C75" s="588">
        <v>785.93594263</v>
      </c>
      <c r="D75" s="587" t="s">
        <v>131</v>
      </c>
    </row>
    <row r="76" spans="1:4" s="340" customFormat="1" ht="38.450000000000003" customHeight="1">
      <c r="A76" s="586" t="s">
        <v>2391</v>
      </c>
      <c r="B76" s="587" t="s">
        <v>1497</v>
      </c>
      <c r="C76" s="588">
        <v>12409.769717929999</v>
      </c>
      <c r="D76" s="587" t="s">
        <v>999</v>
      </c>
    </row>
    <row r="77" spans="1:4" s="340" customFormat="1" ht="67.150000000000006" customHeight="1">
      <c r="A77" s="586" t="s">
        <v>2392</v>
      </c>
      <c r="B77" s="587" t="s">
        <v>1498</v>
      </c>
      <c r="C77" s="588">
        <v>14.533001649999999</v>
      </c>
      <c r="D77" s="587" t="s">
        <v>889</v>
      </c>
    </row>
    <row r="78" spans="1:4" s="340" customFormat="1" ht="52.7" customHeight="1">
      <c r="A78" s="586" t="s">
        <v>2393</v>
      </c>
      <c r="B78" s="587" t="s">
        <v>1499</v>
      </c>
      <c r="C78" s="588">
        <v>210.40647387999999</v>
      </c>
      <c r="D78" s="587" t="s">
        <v>1044</v>
      </c>
    </row>
    <row r="79" spans="1:4" s="340" customFormat="1" ht="38.450000000000003" customHeight="1">
      <c r="A79" s="586" t="s">
        <v>2394</v>
      </c>
      <c r="B79" s="587" t="s">
        <v>1500</v>
      </c>
      <c r="C79" s="588">
        <v>15.91826721</v>
      </c>
      <c r="D79" s="587" t="s">
        <v>1132</v>
      </c>
    </row>
    <row r="80" spans="1:4" s="340" customFormat="1" ht="52.7" customHeight="1">
      <c r="A80" s="586" t="s">
        <v>2395</v>
      </c>
      <c r="B80" s="587" t="s">
        <v>1501</v>
      </c>
      <c r="C80" s="588">
        <v>14.752334579999999</v>
      </c>
      <c r="D80" s="587" t="s">
        <v>1094</v>
      </c>
    </row>
    <row r="81" spans="1:4" s="340" customFormat="1" ht="38.450000000000003" customHeight="1">
      <c r="A81" s="586" t="s">
        <v>2396</v>
      </c>
      <c r="B81" s="587" t="s">
        <v>1502</v>
      </c>
      <c r="C81" s="588">
        <v>4657.7384638599997</v>
      </c>
      <c r="D81" s="587" t="s">
        <v>917</v>
      </c>
    </row>
    <row r="82" spans="1:4" s="340" customFormat="1" ht="38.450000000000003" customHeight="1">
      <c r="A82" s="586" t="s">
        <v>2397</v>
      </c>
      <c r="B82" s="587" t="s">
        <v>1503</v>
      </c>
      <c r="C82" s="588">
        <v>140.48973760000001</v>
      </c>
      <c r="D82" s="587" t="s">
        <v>91</v>
      </c>
    </row>
    <row r="83" spans="1:4" s="340" customFormat="1" ht="38.450000000000003" customHeight="1">
      <c r="A83" s="586" t="s">
        <v>2398</v>
      </c>
      <c r="B83" s="587" t="s">
        <v>1504</v>
      </c>
      <c r="C83" s="588">
        <v>6.3777415700000004</v>
      </c>
      <c r="D83" s="587" t="s">
        <v>916</v>
      </c>
    </row>
    <row r="84" spans="1:4" s="340" customFormat="1" ht="38.450000000000003" customHeight="1">
      <c r="A84" s="586" t="s">
        <v>2399</v>
      </c>
      <c r="B84" s="587" t="s">
        <v>2400</v>
      </c>
      <c r="C84" s="588">
        <v>2.3480539999999999</v>
      </c>
      <c r="D84" s="587" t="s">
        <v>699</v>
      </c>
    </row>
    <row r="85" spans="1:4" s="340" customFormat="1" ht="52.7" customHeight="1">
      <c r="A85" s="586" t="s">
        <v>2401</v>
      </c>
      <c r="B85" s="587" t="s">
        <v>1505</v>
      </c>
      <c r="C85" s="588">
        <v>3.2162838699999998</v>
      </c>
      <c r="D85" s="587" t="s">
        <v>1043</v>
      </c>
    </row>
    <row r="86" spans="1:4" s="340" customFormat="1" ht="52.7" customHeight="1">
      <c r="A86" s="586" t="s">
        <v>2402</v>
      </c>
      <c r="B86" s="587" t="s">
        <v>1506</v>
      </c>
      <c r="C86" s="588">
        <v>12.32976685</v>
      </c>
      <c r="D86" s="587" t="s">
        <v>981</v>
      </c>
    </row>
    <row r="87" spans="1:4" s="340" customFormat="1" ht="38.450000000000003" customHeight="1">
      <c r="A87" s="586" t="s">
        <v>2403</v>
      </c>
      <c r="B87" s="587" t="s">
        <v>1507</v>
      </c>
      <c r="C87" s="588">
        <v>2.3384819999999999</v>
      </c>
      <c r="D87" s="587" t="s">
        <v>1202</v>
      </c>
    </row>
    <row r="88" spans="1:4" s="340" customFormat="1" ht="38.450000000000003" customHeight="1">
      <c r="A88" s="586" t="s">
        <v>2404</v>
      </c>
      <c r="B88" s="587" t="s">
        <v>1508</v>
      </c>
      <c r="C88" s="588">
        <v>4.1856830599999997</v>
      </c>
      <c r="D88" s="587" t="s">
        <v>1203</v>
      </c>
    </row>
    <row r="89" spans="1:4" s="340" customFormat="1" ht="52.7" customHeight="1">
      <c r="A89" s="586" t="s">
        <v>2405</v>
      </c>
      <c r="B89" s="587" t="s">
        <v>2406</v>
      </c>
      <c r="C89" s="588">
        <v>944.16541721999999</v>
      </c>
      <c r="D89" s="587" t="s">
        <v>478</v>
      </c>
    </row>
    <row r="90" spans="1:4" s="340" customFormat="1" ht="38.450000000000003" customHeight="1">
      <c r="A90" s="586" t="s">
        <v>2407</v>
      </c>
      <c r="B90" s="587" t="s">
        <v>1509</v>
      </c>
      <c r="C90" s="588">
        <v>594.80611157999999</v>
      </c>
      <c r="D90" s="587" t="s">
        <v>984</v>
      </c>
    </row>
    <row r="91" spans="1:4" s="340" customFormat="1" ht="23.45" customHeight="1">
      <c r="A91" s="586" t="s">
        <v>2408</v>
      </c>
      <c r="B91" s="587" t="s">
        <v>1510</v>
      </c>
      <c r="C91" s="588">
        <v>112.97634339</v>
      </c>
      <c r="D91" s="587" t="s">
        <v>19</v>
      </c>
    </row>
    <row r="92" spans="1:4" s="340" customFormat="1" ht="38.450000000000003" customHeight="1">
      <c r="A92" s="586" t="s">
        <v>2409</v>
      </c>
      <c r="B92" s="587" t="s">
        <v>1511</v>
      </c>
      <c r="C92" s="588">
        <v>30.964040499999999</v>
      </c>
      <c r="D92" s="587" t="s">
        <v>2</v>
      </c>
    </row>
    <row r="93" spans="1:4" s="340" customFormat="1" ht="52.7" customHeight="1">
      <c r="A93" s="586" t="s">
        <v>2410</v>
      </c>
      <c r="B93" s="587" t="s">
        <v>2698</v>
      </c>
      <c r="C93" s="588">
        <v>56.774196580000002</v>
      </c>
      <c r="D93" s="587" t="s">
        <v>2699</v>
      </c>
    </row>
    <row r="94" spans="1:4" s="340" customFormat="1" ht="52.7" customHeight="1">
      <c r="A94" s="586" t="s">
        <v>2411</v>
      </c>
      <c r="B94" s="587" t="s">
        <v>1512</v>
      </c>
      <c r="C94" s="588">
        <v>4.33230776</v>
      </c>
      <c r="D94" s="587" t="s">
        <v>1035</v>
      </c>
    </row>
    <row r="95" spans="1:4" s="340" customFormat="1" ht="38.450000000000003" customHeight="1">
      <c r="A95" s="586" t="s">
        <v>2412</v>
      </c>
      <c r="B95" s="587" t="s">
        <v>1513</v>
      </c>
      <c r="C95" s="588">
        <v>16.522401009999999</v>
      </c>
      <c r="D95" s="587" t="s">
        <v>314</v>
      </c>
    </row>
    <row r="96" spans="1:4" s="340" customFormat="1" ht="38.450000000000003" customHeight="1">
      <c r="A96" s="586" t="s">
        <v>2413</v>
      </c>
      <c r="B96" s="587" t="s">
        <v>1514</v>
      </c>
      <c r="C96" s="588">
        <v>4.7711244700000002</v>
      </c>
      <c r="D96" s="587" t="s">
        <v>1178</v>
      </c>
    </row>
    <row r="97" spans="1:4" s="340" customFormat="1" ht="52.7" customHeight="1">
      <c r="A97" s="586" t="s">
        <v>2414</v>
      </c>
      <c r="B97" s="587" t="s">
        <v>1515</v>
      </c>
      <c r="C97" s="588">
        <v>659.71954998000001</v>
      </c>
      <c r="D97" s="587" t="s">
        <v>1179</v>
      </c>
    </row>
    <row r="98" spans="1:4" s="340" customFormat="1" ht="38.450000000000003" customHeight="1">
      <c r="A98" s="586" t="s">
        <v>2415</v>
      </c>
      <c r="B98" s="587" t="s">
        <v>1516</v>
      </c>
      <c r="C98" s="588">
        <v>1.8668641100000001</v>
      </c>
      <c r="D98" s="587" t="s">
        <v>18</v>
      </c>
    </row>
    <row r="99" spans="1:4" s="340" customFormat="1" ht="38.450000000000003" customHeight="1">
      <c r="A99" s="586" t="s">
        <v>2416</v>
      </c>
      <c r="B99" s="587" t="s">
        <v>1517</v>
      </c>
      <c r="C99" s="588">
        <v>4.3412667999999996</v>
      </c>
      <c r="D99" s="587" t="s">
        <v>581</v>
      </c>
    </row>
    <row r="100" spans="1:4" s="340" customFormat="1" ht="38.450000000000003" customHeight="1">
      <c r="A100" s="586" t="s">
        <v>2417</v>
      </c>
      <c r="B100" s="587" t="s">
        <v>1518</v>
      </c>
      <c r="C100" s="588">
        <v>39.379929990000001</v>
      </c>
      <c r="D100" s="587" t="s">
        <v>580</v>
      </c>
    </row>
    <row r="101" spans="1:4" s="340" customFormat="1" ht="38.450000000000003" customHeight="1">
      <c r="A101" s="586" t="s">
        <v>2418</v>
      </c>
      <c r="B101" s="587" t="s">
        <v>1519</v>
      </c>
      <c r="C101" s="588">
        <v>4.10003546</v>
      </c>
      <c r="D101" s="587" t="s">
        <v>579</v>
      </c>
    </row>
    <row r="102" spans="1:4" s="340" customFormat="1" ht="23.45" customHeight="1">
      <c r="A102" s="586" t="s">
        <v>2419</v>
      </c>
      <c r="B102" s="587" t="s">
        <v>1520</v>
      </c>
      <c r="C102" s="588">
        <v>2.4401849499999999</v>
      </c>
      <c r="D102" s="587" t="s">
        <v>1204</v>
      </c>
    </row>
    <row r="103" spans="1:4" s="340" customFormat="1" ht="96.6" customHeight="1">
      <c r="A103" s="586" t="s">
        <v>2420</v>
      </c>
      <c r="B103" s="587" t="s">
        <v>2421</v>
      </c>
      <c r="C103" s="588">
        <v>0</v>
      </c>
      <c r="D103" s="587" t="s">
        <v>2422</v>
      </c>
    </row>
    <row r="104" spans="1:4" s="340" customFormat="1" ht="38.450000000000003" customHeight="1">
      <c r="A104" s="586" t="s">
        <v>2423</v>
      </c>
      <c r="B104" s="587" t="s">
        <v>1521</v>
      </c>
      <c r="C104" s="588">
        <v>4.5145544099999997</v>
      </c>
      <c r="D104" s="587" t="s">
        <v>1205</v>
      </c>
    </row>
    <row r="105" spans="1:4" s="340" customFormat="1" ht="67.150000000000006" customHeight="1">
      <c r="A105" s="586" t="s">
        <v>2424</v>
      </c>
      <c r="B105" s="587" t="s">
        <v>2046</v>
      </c>
      <c r="C105" s="588">
        <v>9.7182009800000007</v>
      </c>
      <c r="D105" s="587" t="s">
        <v>2047</v>
      </c>
    </row>
    <row r="106" spans="1:4" s="340" customFormat="1" ht="52.7" customHeight="1">
      <c r="A106" s="586" t="s">
        <v>2425</v>
      </c>
      <c r="B106" s="587" t="s">
        <v>2048</v>
      </c>
      <c r="C106" s="588">
        <v>2.3903721899999999</v>
      </c>
      <c r="D106" s="587" t="s">
        <v>2049</v>
      </c>
    </row>
    <row r="107" spans="1:4" s="340" customFormat="1" ht="52.7" customHeight="1">
      <c r="A107" s="586" t="s">
        <v>2426</v>
      </c>
      <c r="B107" s="587" t="s">
        <v>2427</v>
      </c>
      <c r="C107" s="588">
        <v>6.9090942399999999</v>
      </c>
      <c r="D107" s="587" t="s">
        <v>2098</v>
      </c>
    </row>
    <row r="108" spans="1:4" s="340" customFormat="1" ht="67.150000000000006" customHeight="1">
      <c r="A108" s="586" t="s">
        <v>2705</v>
      </c>
      <c r="B108" s="587" t="s">
        <v>2710</v>
      </c>
      <c r="C108" s="588">
        <v>4.8655020999999996</v>
      </c>
      <c r="D108" s="587" t="s">
        <v>2745</v>
      </c>
    </row>
    <row r="109" spans="1:4" s="340" customFormat="1" ht="52.7" customHeight="1">
      <c r="A109" s="586" t="s">
        <v>2706</v>
      </c>
      <c r="B109" s="587" t="s">
        <v>2711</v>
      </c>
      <c r="C109" s="588">
        <v>122.43546311</v>
      </c>
      <c r="D109" s="587" t="s">
        <v>2712</v>
      </c>
    </row>
    <row r="110" spans="1:4" s="340" customFormat="1" ht="52.7" customHeight="1">
      <c r="A110" s="586" t="s">
        <v>2707</v>
      </c>
      <c r="B110" s="587" t="s">
        <v>2713</v>
      </c>
      <c r="C110" s="588">
        <v>291.20573791999999</v>
      </c>
      <c r="D110" s="587" t="s">
        <v>2714</v>
      </c>
    </row>
    <row r="111" spans="1:4" s="340" customFormat="1" ht="38.450000000000003" customHeight="1">
      <c r="A111" s="586" t="s">
        <v>2708</v>
      </c>
      <c r="B111" s="587" t="s">
        <v>2715</v>
      </c>
      <c r="C111" s="588">
        <v>4.8397300000000003</v>
      </c>
      <c r="D111" s="587" t="s">
        <v>2716</v>
      </c>
    </row>
    <row r="112" spans="1:4" s="340" customFormat="1" ht="52.7" customHeight="1">
      <c r="A112" s="586" t="s">
        <v>2709</v>
      </c>
      <c r="B112" s="587" t="s">
        <v>2717</v>
      </c>
      <c r="C112" s="588">
        <v>4.1849617700000001</v>
      </c>
      <c r="D112" s="587" t="s">
        <v>2718</v>
      </c>
    </row>
    <row r="113" spans="1:4" s="340" customFormat="1" ht="38.450000000000003" customHeight="1">
      <c r="A113" s="586" t="s">
        <v>2428</v>
      </c>
      <c r="B113" s="587" t="s">
        <v>1522</v>
      </c>
      <c r="C113" s="588">
        <v>58.004182729999997</v>
      </c>
      <c r="D113" s="587" t="s">
        <v>2429</v>
      </c>
    </row>
    <row r="114" spans="1:4" s="340" customFormat="1" ht="38.450000000000003" customHeight="1">
      <c r="A114" s="586" t="s">
        <v>426</v>
      </c>
      <c r="B114" s="587" t="s">
        <v>1523</v>
      </c>
      <c r="C114" s="588">
        <v>6542.3504431499996</v>
      </c>
      <c r="D114" s="587" t="s">
        <v>379</v>
      </c>
    </row>
    <row r="115" spans="1:4" s="340" customFormat="1" ht="38.450000000000003" customHeight="1">
      <c r="A115" s="586" t="s">
        <v>590</v>
      </c>
      <c r="B115" s="587" t="s">
        <v>1524</v>
      </c>
      <c r="C115" s="588">
        <v>722.19</v>
      </c>
      <c r="D115" s="587" t="s">
        <v>1073</v>
      </c>
    </row>
    <row r="116" spans="1:4" s="340" customFormat="1" ht="52.7" customHeight="1">
      <c r="A116" s="586" t="s">
        <v>2430</v>
      </c>
      <c r="B116" s="587" t="s">
        <v>1525</v>
      </c>
      <c r="C116" s="588">
        <v>1947.0483768700001</v>
      </c>
      <c r="D116" s="587" t="s">
        <v>11</v>
      </c>
    </row>
    <row r="117" spans="1:4" s="340" customFormat="1" ht="38.450000000000003" customHeight="1">
      <c r="A117" s="586" t="s">
        <v>2431</v>
      </c>
      <c r="B117" s="587" t="s">
        <v>1526</v>
      </c>
      <c r="C117" s="588">
        <v>204.97799707999999</v>
      </c>
      <c r="D117" s="587" t="s">
        <v>744</v>
      </c>
    </row>
    <row r="118" spans="1:4" s="340" customFormat="1" ht="52.7" customHeight="1">
      <c r="A118" s="586" t="s">
        <v>2432</v>
      </c>
      <c r="B118" s="587" t="s">
        <v>1527</v>
      </c>
      <c r="C118" s="588">
        <v>105.67697389999999</v>
      </c>
      <c r="D118" s="587" t="s">
        <v>597</v>
      </c>
    </row>
    <row r="119" spans="1:4" s="340" customFormat="1" ht="52.7" customHeight="1">
      <c r="A119" s="586" t="s">
        <v>2433</v>
      </c>
      <c r="B119" s="587" t="s">
        <v>1528</v>
      </c>
      <c r="C119" s="588">
        <v>53.040588210000003</v>
      </c>
      <c r="D119" s="587" t="s">
        <v>245</v>
      </c>
    </row>
    <row r="120" spans="1:4" s="340" customFormat="1" ht="38.450000000000003" customHeight="1">
      <c r="A120" s="586" t="s">
        <v>2434</v>
      </c>
      <c r="B120" s="587" t="s">
        <v>1529</v>
      </c>
      <c r="C120" s="588">
        <v>2180.40616731</v>
      </c>
      <c r="D120" s="587" t="s">
        <v>277</v>
      </c>
    </row>
    <row r="121" spans="1:4" s="340" customFormat="1" ht="38.450000000000003" customHeight="1">
      <c r="A121" s="586" t="s">
        <v>2435</v>
      </c>
      <c r="B121" s="587" t="s">
        <v>1530</v>
      </c>
      <c r="C121" s="588">
        <v>222.46498743999999</v>
      </c>
      <c r="D121" s="587" t="s">
        <v>382</v>
      </c>
    </row>
    <row r="122" spans="1:4" s="340" customFormat="1" ht="52.7" customHeight="1">
      <c r="A122" s="586" t="s">
        <v>2436</v>
      </c>
      <c r="B122" s="587" t="s">
        <v>1531</v>
      </c>
      <c r="C122" s="588">
        <v>504.03835769</v>
      </c>
      <c r="D122" s="587" t="s">
        <v>485</v>
      </c>
    </row>
    <row r="123" spans="1:4" s="340" customFormat="1" ht="67.150000000000006" customHeight="1">
      <c r="A123" s="586" t="s">
        <v>2437</v>
      </c>
      <c r="B123" s="587" t="s">
        <v>1532</v>
      </c>
      <c r="C123" s="588">
        <v>1566.8392753999999</v>
      </c>
      <c r="D123" s="587" t="s">
        <v>59</v>
      </c>
    </row>
    <row r="124" spans="1:4" s="340" customFormat="1" ht="38.450000000000003" customHeight="1">
      <c r="A124" s="586" t="s">
        <v>2438</v>
      </c>
      <c r="B124" s="587" t="s">
        <v>2439</v>
      </c>
      <c r="C124" s="588">
        <v>234.45052806000001</v>
      </c>
      <c r="D124" s="587" t="s">
        <v>325</v>
      </c>
    </row>
    <row r="125" spans="1:4" s="340" customFormat="1" ht="52.7" customHeight="1">
      <c r="A125" s="586" t="s">
        <v>2440</v>
      </c>
      <c r="B125" s="587" t="s">
        <v>1533</v>
      </c>
      <c r="C125" s="588">
        <v>1.8163320000000001</v>
      </c>
      <c r="D125" s="587" t="s">
        <v>6</v>
      </c>
    </row>
    <row r="126" spans="1:4" s="340" customFormat="1" ht="52.7" customHeight="1">
      <c r="A126" s="586" t="s">
        <v>2441</v>
      </c>
      <c r="B126" s="587" t="s">
        <v>2442</v>
      </c>
      <c r="C126" s="588">
        <v>1.3930039999999999</v>
      </c>
      <c r="D126" s="587" t="s">
        <v>2443</v>
      </c>
    </row>
    <row r="127" spans="1:4" s="340" customFormat="1" ht="38.450000000000003" customHeight="1">
      <c r="A127" s="586" t="s">
        <v>2444</v>
      </c>
      <c r="B127" s="587" t="s">
        <v>1534</v>
      </c>
      <c r="C127" s="588">
        <v>125.69889513</v>
      </c>
      <c r="D127" s="587" t="s">
        <v>51</v>
      </c>
    </row>
    <row r="128" spans="1:4" s="340" customFormat="1" ht="38.450000000000003" customHeight="1">
      <c r="A128" s="586" t="s">
        <v>2445</v>
      </c>
      <c r="B128" s="587" t="s">
        <v>1535</v>
      </c>
      <c r="C128" s="588">
        <v>134.90911774</v>
      </c>
      <c r="D128" s="587" t="s">
        <v>323</v>
      </c>
    </row>
    <row r="129" spans="1:4" s="340" customFormat="1" ht="38.450000000000003" customHeight="1">
      <c r="A129" s="586" t="s">
        <v>2446</v>
      </c>
      <c r="B129" s="587" t="s">
        <v>1536</v>
      </c>
      <c r="C129" s="588">
        <v>48434.883332609999</v>
      </c>
      <c r="D129" s="587" t="s">
        <v>12</v>
      </c>
    </row>
    <row r="130" spans="1:4" s="340" customFormat="1" ht="38.450000000000003" customHeight="1">
      <c r="A130" s="586" t="s">
        <v>2447</v>
      </c>
      <c r="B130" s="587" t="s">
        <v>1537</v>
      </c>
      <c r="C130" s="588">
        <v>1160.08991255</v>
      </c>
      <c r="D130" s="587" t="s">
        <v>265</v>
      </c>
    </row>
    <row r="131" spans="1:4" s="340" customFormat="1" ht="52.7" customHeight="1">
      <c r="A131" s="586" t="s">
        <v>2448</v>
      </c>
      <c r="B131" s="587" t="s">
        <v>1538</v>
      </c>
      <c r="C131" s="588">
        <v>81.232736619999997</v>
      </c>
      <c r="D131" s="587" t="s">
        <v>516</v>
      </c>
    </row>
    <row r="132" spans="1:4" s="340" customFormat="1" ht="38.450000000000003" customHeight="1">
      <c r="A132" s="586" t="s">
        <v>2449</v>
      </c>
      <c r="B132" s="587" t="s">
        <v>1539</v>
      </c>
      <c r="C132" s="588">
        <v>649.08961918</v>
      </c>
      <c r="D132" s="587" t="s">
        <v>55</v>
      </c>
    </row>
    <row r="133" spans="1:4" s="340" customFormat="1" ht="38.450000000000003" customHeight="1">
      <c r="A133" s="586" t="s">
        <v>2450</v>
      </c>
      <c r="B133" s="587" t="s">
        <v>1540</v>
      </c>
      <c r="C133" s="588">
        <v>66.384305889999993</v>
      </c>
      <c r="D133" s="587" t="s">
        <v>464</v>
      </c>
    </row>
    <row r="134" spans="1:4" s="340" customFormat="1" ht="38.450000000000003" customHeight="1">
      <c r="A134" s="586" t="s">
        <v>2451</v>
      </c>
      <c r="B134" s="587" t="s">
        <v>1541</v>
      </c>
      <c r="C134" s="588">
        <v>66.911314250000004</v>
      </c>
      <c r="D134" s="587" t="s">
        <v>710</v>
      </c>
    </row>
    <row r="135" spans="1:4" s="340" customFormat="1" ht="52.7" customHeight="1">
      <c r="A135" s="586" t="s">
        <v>2452</v>
      </c>
      <c r="B135" s="587" t="s">
        <v>2164</v>
      </c>
      <c r="C135" s="588">
        <v>4.8333102400000003</v>
      </c>
      <c r="D135" s="587" t="s">
        <v>2165</v>
      </c>
    </row>
    <row r="136" spans="1:4" s="340" customFormat="1" ht="52.7" customHeight="1">
      <c r="A136" s="586" t="s">
        <v>2453</v>
      </c>
      <c r="B136" s="587" t="s">
        <v>1542</v>
      </c>
      <c r="C136" s="588">
        <v>1558.82901969</v>
      </c>
      <c r="D136" s="587" t="s">
        <v>798</v>
      </c>
    </row>
    <row r="137" spans="1:4" s="340" customFormat="1" ht="52.7" customHeight="1">
      <c r="A137" s="586" t="s">
        <v>2454</v>
      </c>
      <c r="B137" s="587" t="s">
        <v>2455</v>
      </c>
      <c r="C137" s="588">
        <v>53.988503469999998</v>
      </c>
      <c r="D137" s="587" t="s">
        <v>738</v>
      </c>
    </row>
    <row r="138" spans="1:4" s="340" customFormat="1" ht="38.450000000000003" customHeight="1">
      <c r="A138" s="586" t="s">
        <v>2456</v>
      </c>
      <c r="B138" s="587" t="s">
        <v>1543</v>
      </c>
      <c r="C138" s="588">
        <v>248.29533007000001</v>
      </c>
      <c r="D138" s="587" t="s">
        <v>1049</v>
      </c>
    </row>
    <row r="139" spans="1:4" s="340" customFormat="1" ht="38.450000000000003" customHeight="1">
      <c r="A139" s="586" t="s">
        <v>2457</v>
      </c>
      <c r="B139" s="587" t="s">
        <v>1544</v>
      </c>
      <c r="C139" s="588">
        <v>35.680103039999999</v>
      </c>
      <c r="D139" s="587" t="s">
        <v>1122</v>
      </c>
    </row>
    <row r="140" spans="1:4" s="340" customFormat="1" ht="52.7" customHeight="1">
      <c r="A140" s="586" t="s">
        <v>2458</v>
      </c>
      <c r="B140" s="587" t="s">
        <v>1545</v>
      </c>
      <c r="C140" s="588">
        <v>2.2200930300000001</v>
      </c>
      <c r="D140" s="587" t="s">
        <v>947</v>
      </c>
    </row>
    <row r="141" spans="1:4" s="340" customFormat="1" ht="52.7" customHeight="1">
      <c r="A141" s="586" t="s">
        <v>2459</v>
      </c>
      <c r="B141" s="587" t="s">
        <v>1546</v>
      </c>
      <c r="C141" s="588">
        <v>1.16540036</v>
      </c>
      <c r="D141" s="587" t="s">
        <v>397</v>
      </c>
    </row>
    <row r="142" spans="1:4" s="340" customFormat="1" ht="52.7" customHeight="1">
      <c r="A142" s="586" t="s">
        <v>2460</v>
      </c>
      <c r="B142" s="587" t="s">
        <v>2461</v>
      </c>
      <c r="C142" s="588">
        <v>32.756548330000001</v>
      </c>
      <c r="D142" s="587" t="s">
        <v>396</v>
      </c>
    </row>
    <row r="143" spans="1:4" s="340" customFormat="1" ht="52.7" customHeight="1">
      <c r="A143" s="586" t="s">
        <v>2462</v>
      </c>
      <c r="B143" s="587" t="s">
        <v>1547</v>
      </c>
      <c r="C143" s="588">
        <v>148.99968050000001</v>
      </c>
      <c r="D143" s="587" t="s">
        <v>823</v>
      </c>
    </row>
    <row r="144" spans="1:4" s="340" customFormat="1" ht="38.450000000000003" customHeight="1">
      <c r="A144" s="586" t="s">
        <v>2463</v>
      </c>
      <c r="B144" s="587" t="s">
        <v>1548</v>
      </c>
      <c r="C144" s="588">
        <v>22.6400918</v>
      </c>
      <c r="D144" s="587" t="s">
        <v>1151</v>
      </c>
    </row>
    <row r="145" spans="1:4" s="340" customFormat="1" ht="38.450000000000003" customHeight="1">
      <c r="A145" s="586" t="s">
        <v>2464</v>
      </c>
      <c r="B145" s="587" t="s">
        <v>1549</v>
      </c>
      <c r="C145" s="588">
        <v>0.36768110999999998</v>
      </c>
      <c r="D145" s="587" t="s">
        <v>1173</v>
      </c>
    </row>
    <row r="146" spans="1:4" s="340" customFormat="1" ht="38.450000000000003" customHeight="1">
      <c r="A146" s="586" t="s">
        <v>2465</v>
      </c>
      <c r="B146" s="587" t="s">
        <v>1550</v>
      </c>
      <c r="C146" s="588">
        <v>4.7542662</v>
      </c>
      <c r="D146" s="587" t="s">
        <v>1551</v>
      </c>
    </row>
    <row r="147" spans="1:4" s="340" customFormat="1" ht="82.15" customHeight="1">
      <c r="A147" s="586" t="s">
        <v>2466</v>
      </c>
      <c r="B147" s="587" t="s">
        <v>1552</v>
      </c>
      <c r="C147" s="588">
        <v>15.8107693</v>
      </c>
      <c r="D147" s="587" t="s">
        <v>1553</v>
      </c>
    </row>
    <row r="148" spans="1:4" s="340" customFormat="1" ht="52.7" customHeight="1">
      <c r="A148" s="586" t="s">
        <v>2467</v>
      </c>
      <c r="B148" s="587" t="s">
        <v>1554</v>
      </c>
      <c r="C148" s="588">
        <v>46.192973930000001</v>
      </c>
      <c r="D148" s="587" t="s">
        <v>2468</v>
      </c>
    </row>
    <row r="149" spans="1:4" s="340" customFormat="1" ht="52.7" customHeight="1">
      <c r="A149" s="586" t="s">
        <v>2469</v>
      </c>
      <c r="B149" s="587" t="s">
        <v>2099</v>
      </c>
      <c r="C149" s="588">
        <v>5.987387</v>
      </c>
      <c r="D149" s="587" t="s">
        <v>2470</v>
      </c>
    </row>
    <row r="150" spans="1:4" s="340" customFormat="1" ht="52.7" customHeight="1">
      <c r="A150" s="586" t="s">
        <v>2471</v>
      </c>
      <c r="B150" s="587" t="s">
        <v>1555</v>
      </c>
      <c r="C150" s="588">
        <v>85.000639559999996</v>
      </c>
      <c r="D150" s="587" t="s">
        <v>1206</v>
      </c>
    </row>
    <row r="151" spans="1:4" s="340" customFormat="1" ht="52.7" customHeight="1">
      <c r="A151" s="586" t="s">
        <v>2472</v>
      </c>
      <c r="B151" s="587" t="s">
        <v>2473</v>
      </c>
      <c r="C151" s="588">
        <v>2.2042154900000002</v>
      </c>
      <c r="D151" s="587" t="s">
        <v>1215</v>
      </c>
    </row>
    <row r="152" spans="1:4" s="340" customFormat="1" ht="67.150000000000006" customHeight="1">
      <c r="A152" s="586" t="s">
        <v>2474</v>
      </c>
      <c r="B152" s="587" t="s">
        <v>1556</v>
      </c>
      <c r="C152" s="588">
        <v>145.94209026999999</v>
      </c>
      <c r="D152" s="587" t="s">
        <v>1216</v>
      </c>
    </row>
    <row r="153" spans="1:4" s="340" customFormat="1" ht="38.450000000000003" customHeight="1">
      <c r="A153" s="586" t="s">
        <v>2475</v>
      </c>
      <c r="B153" s="587" t="s">
        <v>1557</v>
      </c>
      <c r="C153" s="588">
        <v>1.3850967700000001</v>
      </c>
      <c r="D153" s="587" t="s">
        <v>1217</v>
      </c>
    </row>
    <row r="154" spans="1:4" s="340" customFormat="1" ht="82.15" customHeight="1">
      <c r="A154" s="586" t="s">
        <v>2476</v>
      </c>
      <c r="B154" s="587" t="s">
        <v>1558</v>
      </c>
      <c r="C154" s="588">
        <v>133.48813644000001</v>
      </c>
      <c r="D154" s="587" t="s">
        <v>1218</v>
      </c>
    </row>
    <row r="155" spans="1:4" s="340" customFormat="1" ht="52.7" customHeight="1">
      <c r="A155" s="586" t="s">
        <v>2477</v>
      </c>
      <c r="B155" s="587" t="s">
        <v>1559</v>
      </c>
      <c r="C155" s="588">
        <v>12.55295592</v>
      </c>
      <c r="D155" s="587" t="s">
        <v>1207</v>
      </c>
    </row>
    <row r="156" spans="1:4" s="340" customFormat="1" ht="52.7" customHeight="1">
      <c r="A156" s="586" t="s">
        <v>2478</v>
      </c>
      <c r="B156" s="587" t="s">
        <v>1560</v>
      </c>
      <c r="C156" s="588">
        <v>18.273015959999999</v>
      </c>
      <c r="D156" s="587" t="s">
        <v>1208</v>
      </c>
    </row>
    <row r="157" spans="1:4" s="340" customFormat="1" ht="82.15" customHeight="1">
      <c r="A157" s="586" t="s">
        <v>2479</v>
      </c>
      <c r="B157" s="587" t="s">
        <v>1561</v>
      </c>
      <c r="C157" s="588">
        <v>93.127052419999998</v>
      </c>
      <c r="D157" s="587" t="s">
        <v>1219</v>
      </c>
    </row>
    <row r="158" spans="1:4" s="340" customFormat="1" ht="52.7" customHeight="1">
      <c r="A158" s="586" t="s">
        <v>2480</v>
      </c>
      <c r="B158" s="587" t="s">
        <v>1562</v>
      </c>
      <c r="C158" s="588">
        <v>0.50043499999999996</v>
      </c>
      <c r="D158" s="587" t="s">
        <v>1220</v>
      </c>
    </row>
    <row r="159" spans="1:4" s="340" customFormat="1" ht="52.7" customHeight="1">
      <c r="A159" s="586" t="s">
        <v>2481</v>
      </c>
      <c r="B159" s="587" t="s">
        <v>1563</v>
      </c>
      <c r="C159" s="588">
        <v>365.86590999999999</v>
      </c>
      <c r="D159" s="587" t="s">
        <v>1209</v>
      </c>
    </row>
    <row r="160" spans="1:4" s="340" customFormat="1" ht="52.7" customHeight="1">
      <c r="A160" s="586" t="s">
        <v>2482</v>
      </c>
      <c r="B160" s="587" t="s">
        <v>2483</v>
      </c>
      <c r="C160" s="588">
        <v>5.8645817600000001</v>
      </c>
      <c r="D160" s="587" t="s">
        <v>1210</v>
      </c>
    </row>
    <row r="161" spans="1:4" s="340" customFormat="1" ht="52.7" customHeight="1">
      <c r="A161" s="586" t="s">
        <v>2484</v>
      </c>
      <c r="B161" s="587" t="s">
        <v>2050</v>
      </c>
      <c r="C161" s="588">
        <v>11.96022926</v>
      </c>
      <c r="D161" s="587" t="s">
        <v>2051</v>
      </c>
    </row>
    <row r="162" spans="1:4" s="340" customFormat="1" ht="23.45" customHeight="1">
      <c r="A162" s="586" t="s">
        <v>2485</v>
      </c>
      <c r="B162" s="587" t="s">
        <v>1564</v>
      </c>
      <c r="C162" s="588">
        <v>2030.20515968</v>
      </c>
      <c r="D162" s="587" t="s">
        <v>310</v>
      </c>
    </row>
    <row r="163" spans="1:4" s="340" customFormat="1" ht="38.450000000000003" customHeight="1">
      <c r="A163" s="586" t="s">
        <v>2486</v>
      </c>
      <c r="B163" s="587" t="s">
        <v>1565</v>
      </c>
      <c r="C163" s="588">
        <v>1266.6558332899999</v>
      </c>
      <c r="D163" s="587" t="s">
        <v>403</v>
      </c>
    </row>
    <row r="164" spans="1:4" s="340" customFormat="1" ht="52.7" customHeight="1">
      <c r="A164" s="586" t="s">
        <v>2487</v>
      </c>
      <c r="B164" s="587" t="s">
        <v>1566</v>
      </c>
      <c r="C164" s="588">
        <v>0</v>
      </c>
      <c r="D164" s="587" t="s">
        <v>1567</v>
      </c>
    </row>
    <row r="165" spans="1:4" s="340" customFormat="1" ht="38.450000000000003" customHeight="1">
      <c r="A165" s="586" t="s">
        <v>2488</v>
      </c>
      <c r="B165" s="587" t="s">
        <v>1568</v>
      </c>
      <c r="C165" s="588">
        <v>38.649659720000002</v>
      </c>
      <c r="D165" s="587" t="s">
        <v>640</v>
      </c>
    </row>
    <row r="166" spans="1:4" s="340" customFormat="1" ht="38.450000000000003" customHeight="1">
      <c r="A166" s="586" t="s">
        <v>2489</v>
      </c>
      <c r="B166" s="587" t="s">
        <v>1569</v>
      </c>
      <c r="C166" s="588">
        <v>1056.8390225999999</v>
      </c>
      <c r="D166" s="587" t="s">
        <v>1570</v>
      </c>
    </row>
    <row r="167" spans="1:4" s="340" customFormat="1" ht="38.450000000000003" customHeight="1">
      <c r="A167" s="586" t="s">
        <v>2490</v>
      </c>
      <c r="B167" s="587" t="s">
        <v>1571</v>
      </c>
      <c r="C167" s="588">
        <v>17.922449</v>
      </c>
      <c r="D167" s="587" t="s">
        <v>27</v>
      </c>
    </row>
    <row r="168" spans="1:4" s="340" customFormat="1" ht="38.450000000000003" customHeight="1">
      <c r="A168" s="586" t="s">
        <v>2491</v>
      </c>
      <c r="B168" s="587" t="s">
        <v>1572</v>
      </c>
      <c r="C168" s="588">
        <v>7821.2036378100001</v>
      </c>
      <c r="D168" s="587" t="s">
        <v>862</v>
      </c>
    </row>
    <row r="169" spans="1:4" s="340" customFormat="1" ht="52.7" customHeight="1">
      <c r="A169" s="586" t="s">
        <v>2492</v>
      </c>
      <c r="B169" s="587" t="s">
        <v>1573</v>
      </c>
      <c r="C169" s="588">
        <v>21.73970735</v>
      </c>
      <c r="D169" s="587" t="s">
        <v>1574</v>
      </c>
    </row>
    <row r="170" spans="1:4" s="340" customFormat="1" ht="38.450000000000003" customHeight="1">
      <c r="A170" s="586" t="s">
        <v>2493</v>
      </c>
      <c r="B170" s="587" t="s">
        <v>1575</v>
      </c>
      <c r="C170" s="588">
        <v>2.4763839999999999</v>
      </c>
      <c r="D170" s="587" t="s">
        <v>1576</v>
      </c>
    </row>
    <row r="171" spans="1:4" s="340" customFormat="1" ht="38.450000000000003" customHeight="1">
      <c r="A171" s="586" t="s">
        <v>2494</v>
      </c>
      <c r="B171" s="587" t="s">
        <v>1577</v>
      </c>
      <c r="C171" s="588">
        <v>12.48797922</v>
      </c>
      <c r="D171" s="587" t="s">
        <v>1578</v>
      </c>
    </row>
    <row r="172" spans="1:4" s="340" customFormat="1" ht="23.45" customHeight="1">
      <c r="A172" s="586" t="s">
        <v>2495</v>
      </c>
      <c r="B172" s="587" t="s">
        <v>1579</v>
      </c>
      <c r="C172" s="588">
        <v>27.23934697</v>
      </c>
      <c r="D172" s="587" t="s">
        <v>1580</v>
      </c>
    </row>
    <row r="173" spans="1:4" s="340" customFormat="1" ht="38.450000000000003" customHeight="1">
      <c r="A173" s="586" t="s">
        <v>1581</v>
      </c>
      <c r="B173" s="587" t="s">
        <v>1582</v>
      </c>
      <c r="C173" s="588">
        <v>9.2524593199999998</v>
      </c>
      <c r="D173" s="587" t="s">
        <v>1583</v>
      </c>
    </row>
    <row r="174" spans="1:4" s="340" customFormat="1" ht="38.450000000000003" customHeight="1">
      <c r="A174" s="586" t="s">
        <v>2496</v>
      </c>
      <c r="B174" s="587" t="s">
        <v>1584</v>
      </c>
      <c r="C174" s="588">
        <v>1299.7826219900001</v>
      </c>
      <c r="D174" s="587" t="s">
        <v>1585</v>
      </c>
    </row>
    <row r="175" spans="1:4" s="340" customFormat="1" ht="52.7" customHeight="1">
      <c r="A175" s="586" t="s">
        <v>1586</v>
      </c>
      <c r="B175" s="587" t="s">
        <v>1587</v>
      </c>
      <c r="C175" s="588">
        <v>150.331357</v>
      </c>
      <c r="D175" s="587" t="s">
        <v>1588</v>
      </c>
    </row>
    <row r="176" spans="1:4" s="340" customFormat="1" ht="52.7" customHeight="1">
      <c r="A176" s="586" t="s">
        <v>2497</v>
      </c>
      <c r="B176" s="587" t="s">
        <v>1589</v>
      </c>
      <c r="C176" s="588">
        <v>4.3186669999999996</v>
      </c>
      <c r="D176" s="587" t="s">
        <v>1590</v>
      </c>
    </row>
    <row r="177" spans="1:4" s="340" customFormat="1" ht="52.7" customHeight="1">
      <c r="A177" s="586" t="s">
        <v>2498</v>
      </c>
      <c r="B177" s="587" t="s">
        <v>2052</v>
      </c>
      <c r="C177" s="588">
        <v>33.169138940000003</v>
      </c>
      <c r="D177" s="587" t="s">
        <v>2053</v>
      </c>
    </row>
    <row r="178" spans="1:4" s="340" customFormat="1" ht="52.7" customHeight="1">
      <c r="A178" s="586" t="s">
        <v>2499</v>
      </c>
      <c r="B178" s="587" t="s">
        <v>2054</v>
      </c>
      <c r="C178" s="588">
        <v>28.461697210000001</v>
      </c>
      <c r="D178" s="587" t="s">
        <v>2055</v>
      </c>
    </row>
    <row r="179" spans="1:4" s="340" customFormat="1" ht="38.450000000000003" customHeight="1">
      <c r="A179" s="586" t="s">
        <v>2500</v>
      </c>
      <c r="B179" s="587" t="s">
        <v>2100</v>
      </c>
      <c r="C179" s="588">
        <v>4.8366735900000002</v>
      </c>
      <c r="D179" s="587" t="s">
        <v>2101</v>
      </c>
    </row>
    <row r="180" spans="1:4" s="340" customFormat="1" ht="23.45" customHeight="1">
      <c r="A180" s="586" t="s">
        <v>2501</v>
      </c>
      <c r="B180" s="587" t="s">
        <v>2102</v>
      </c>
      <c r="C180" s="588">
        <v>5.9475975800000001</v>
      </c>
      <c r="D180" s="587" t="s">
        <v>2103</v>
      </c>
    </row>
    <row r="181" spans="1:4" s="340" customFormat="1" ht="52.7" customHeight="1">
      <c r="A181" s="586" t="s">
        <v>2502</v>
      </c>
      <c r="B181" s="587" t="s">
        <v>2104</v>
      </c>
      <c r="C181" s="588">
        <v>2.21539112</v>
      </c>
      <c r="D181" s="587" t="s">
        <v>2105</v>
      </c>
    </row>
    <row r="182" spans="1:4" s="340" customFormat="1" ht="38.450000000000003" customHeight="1">
      <c r="A182" s="586" t="s">
        <v>2503</v>
      </c>
      <c r="B182" s="587" t="s">
        <v>2106</v>
      </c>
      <c r="C182" s="588">
        <v>1.64535451</v>
      </c>
      <c r="D182" s="587" t="s">
        <v>2107</v>
      </c>
    </row>
    <row r="183" spans="1:4" s="340" customFormat="1" ht="67.150000000000006" customHeight="1">
      <c r="A183" s="586" t="s">
        <v>2504</v>
      </c>
      <c r="B183" s="587" t="s">
        <v>2505</v>
      </c>
      <c r="C183" s="588">
        <v>1.59719856</v>
      </c>
      <c r="D183" s="587" t="s">
        <v>2108</v>
      </c>
    </row>
    <row r="184" spans="1:4" s="340" customFormat="1" ht="52.7" customHeight="1">
      <c r="A184" s="586" t="s">
        <v>2506</v>
      </c>
      <c r="B184" s="587" t="s">
        <v>2109</v>
      </c>
      <c r="C184" s="588">
        <v>3.03681</v>
      </c>
      <c r="D184" s="587" t="s">
        <v>2110</v>
      </c>
    </row>
    <row r="185" spans="1:4" s="340" customFormat="1" ht="52.7" customHeight="1">
      <c r="A185" s="586" t="s">
        <v>2507</v>
      </c>
      <c r="B185" s="587" t="s">
        <v>2111</v>
      </c>
      <c r="C185" s="588">
        <v>2.25880869</v>
      </c>
      <c r="D185" s="587" t="s">
        <v>2112</v>
      </c>
    </row>
    <row r="186" spans="1:4" s="340" customFormat="1" ht="38.450000000000003" customHeight="1">
      <c r="A186" s="586" t="s">
        <v>2657</v>
      </c>
      <c r="B186" s="587" t="s">
        <v>2658</v>
      </c>
      <c r="C186" s="588">
        <v>3.88954529</v>
      </c>
      <c r="D186" s="587" t="s">
        <v>2659</v>
      </c>
    </row>
    <row r="187" spans="1:4" s="340" customFormat="1" ht="52.7" customHeight="1">
      <c r="A187" s="586" t="s">
        <v>2508</v>
      </c>
      <c r="B187" s="587" t="s">
        <v>2113</v>
      </c>
      <c r="C187" s="588">
        <v>2.015936</v>
      </c>
      <c r="D187" s="587" t="s">
        <v>2114</v>
      </c>
    </row>
    <row r="188" spans="1:4" s="340" customFormat="1" ht="67.150000000000006" customHeight="1">
      <c r="A188" s="586" t="s">
        <v>2509</v>
      </c>
      <c r="B188" s="587" t="s">
        <v>2115</v>
      </c>
      <c r="C188" s="588">
        <v>92.227341280000005</v>
      </c>
      <c r="D188" s="587" t="s">
        <v>2116</v>
      </c>
    </row>
    <row r="189" spans="1:4" s="340" customFormat="1" ht="52.7" customHeight="1">
      <c r="A189" s="589" t="s">
        <v>2510</v>
      </c>
      <c r="B189" s="590" t="s">
        <v>2282</v>
      </c>
      <c r="C189" s="591">
        <v>22.043040860000001</v>
      </c>
      <c r="D189" s="590" t="s">
        <v>2511</v>
      </c>
    </row>
    <row r="190" spans="1:4" s="340" customFormat="1" ht="28.7" customHeight="1"/>
  </sheetData>
  <mergeCells count="10">
    <mergeCell ref="A4:B4"/>
    <mergeCell ref="C4:D4"/>
    <mergeCell ref="A5:B5"/>
    <mergeCell ref="C5:D5"/>
    <mergeCell ref="A1:B1"/>
    <mergeCell ref="C1:D1"/>
    <mergeCell ref="A2:B2"/>
    <mergeCell ref="C2:D2"/>
    <mergeCell ref="A3:B3"/>
    <mergeCell ref="C3:D3"/>
  </mergeCells>
  <phoneticPr fontId="0" type="noConversion"/>
  <pageMargins left="0.39370078740157483" right="0.31496062992125984" top="0.27559055118110237" bottom="0.15748031496062992" header="0.31496062992125984" footer="0.15748031496062992"/>
  <pageSetup paperSize="9" scale="70" fitToWidth="0" fitToHeight="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7">
    <tabColor rgb="FF00B0F0"/>
  </sheetPr>
  <dimension ref="A1:E38"/>
  <sheetViews>
    <sheetView view="pageBreakPreview" zoomScaleNormal="100" zoomScaleSheetLayoutView="100" workbookViewId="0">
      <selection activeCell="C14" sqref="C14"/>
    </sheetView>
  </sheetViews>
  <sheetFormatPr defaultRowHeight="12.75"/>
  <cols>
    <col min="1" max="2" width="10" style="838" customWidth="1"/>
    <col min="3" max="3" width="31.5703125" style="838" customWidth="1"/>
    <col min="4" max="4" width="15.85546875" style="838" customWidth="1"/>
    <col min="5" max="5" width="36.5703125" style="838" customWidth="1"/>
    <col min="6" max="6" width="4.7109375" style="838" customWidth="1"/>
    <col min="7" max="16384" width="9.140625" style="838"/>
  </cols>
  <sheetData>
    <row r="1" spans="1:5" s="340" customFormat="1" ht="17.649999999999999" customHeight="1">
      <c r="A1" s="955" t="s">
        <v>1591</v>
      </c>
      <c r="B1" s="955"/>
      <c r="C1" s="955"/>
      <c r="D1" s="956" t="s">
        <v>902</v>
      </c>
      <c r="E1" s="956"/>
    </row>
    <row r="2" spans="1:5" s="340" customFormat="1" ht="14.85" customHeight="1">
      <c r="A2" s="960" t="s">
        <v>1592</v>
      </c>
      <c r="B2" s="960"/>
      <c r="C2" s="960"/>
      <c r="D2" s="961" t="s">
        <v>1593</v>
      </c>
      <c r="E2" s="961"/>
    </row>
    <row r="3" spans="1:5" s="340" customFormat="1" ht="15.95" customHeight="1">
      <c r="A3" s="960" t="s">
        <v>1594</v>
      </c>
      <c r="B3" s="960"/>
      <c r="C3" s="960"/>
      <c r="D3" s="961" t="s">
        <v>1595</v>
      </c>
      <c r="E3" s="961"/>
    </row>
    <row r="4" spans="1:5" s="340" customFormat="1" ht="14.45" customHeight="1">
      <c r="A4" s="955" t="s">
        <v>194</v>
      </c>
      <c r="B4" s="955"/>
      <c r="C4" s="955"/>
      <c r="D4" s="956" t="s">
        <v>593</v>
      </c>
      <c r="E4" s="956"/>
    </row>
    <row r="5" spans="1:5" s="340" customFormat="1" ht="21.4" customHeight="1">
      <c r="A5" s="959" t="s">
        <v>1596</v>
      </c>
      <c r="B5" s="959" t="s">
        <v>1597</v>
      </c>
      <c r="C5" s="957" t="s">
        <v>624</v>
      </c>
      <c r="D5" s="958" t="s">
        <v>3069</v>
      </c>
      <c r="E5" s="957" t="s">
        <v>65</v>
      </c>
    </row>
    <row r="6" spans="1:5" s="340" customFormat="1" ht="74.099999999999994" customHeight="1">
      <c r="A6" s="959"/>
      <c r="B6" s="959"/>
      <c r="C6" s="957"/>
      <c r="D6" s="958"/>
      <c r="E6" s="957"/>
    </row>
    <row r="7" spans="1:5" s="340" customFormat="1" ht="12.2" customHeight="1">
      <c r="A7" s="782">
        <v>1</v>
      </c>
      <c r="B7" s="782">
        <v>2</v>
      </c>
      <c r="C7" s="782">
        <v>3</v>
      </c>
      <c r="D7" s="782">
        <v>4</v>
      </c>
      <c r="E7" s="782">
        <v>5</v>
      </c>
    </row>
    <row r="8" spans="1:5" s="340" customFormat="1" ht="11.1" customHeight="1">
      <c r="A8" s="783"/>
      <c r="B8" s="783"/>
      <c r="C8" s="784" t="s">
        <v>398</v>
      </c>
      <c r="D8" s="785">
        <v>756831.98927969998</v>
      </c>
      <c r="E8" s="784" t="s">
        <v>301</v>
      </c>
    </row>
    <row r="9" spans="1:5" s="340" customFormat="1" ht="15.4" customHeight="1">
      <c r="A9" s="783" t="s">
        <v>844</v>
      </c>
      <c r="B9" s="784"/>
      <c r="C9" s="786" t="s">
        <v>740</v>
      </c>
      <c r="D9" s="787">
        <v>724645.76149513002</v>
      </c>
      <c r="E9" s="786" t="s">
        <v>434</v>
      </c>
    </row>
    <row r="10" spans="1:5" s="340" customFormat="1" ht="10.15" customHeight="1">
      <c r="A10" s="788" t="s">
        <v>844</v>
      </c>
      <c r="B10" s="789" t="s">
        <v>701</v>
      </c>
      <c r="C10" s="362" t="s">
        <v>741</v>
      </c>
      <c r="D10" s="790">
        <v>95202.278236569997</v>
      </c>
      <c r="E10" s="362" t="s">
        <v>459</v>
      </c>
    </row>
    <row r="11" spans="1:5" s="340" customFormat="1" ht="10.15" customHeight="1">
      <c r="A11" s="788"/>
      <c r="B11" s="789" t="s">
        <v>702</v>
      </c>
      <c r="C11" s="362" t="s">
        <v>1598</v>
      </c>
      <c r="D11" s="790">
        <v>6823.6701553399998</v>
      </c>
      <c r="E11" s="362" t="s">
        <v>694</v>
      </c>
    </row>
    <row r="12" spans="1:5" s="340" customFormat="1" ht="45">
      <c r="A12" s="788"/>
      <c r="B12" s="789" t="s">
        <v>247</v>
      </c>
      <c r="C12" s="362" t="s">
        <v>1816</v>
      </c>
      <c r="D12" s="790">
        <v>4051.93823131</v>
      </c>
      <c r="E12" s="362" t="s">
        <v>1817</v>
      </c>
    </row>
    <row r="13" spans="1:5" s="340" customFormat="1" ht="10.15" customHeight="1">
      <c r="A13" s="788"/>
      <c r="B13" s="789" t="s">
        <v>215</v>
      </c>
      <c r="C13" s="362" t="s">
        <v>1818</v>
      </c>
      <c r="D13" s="790">
        <v>3315.8967536599998</v>
      </c>
      <c r="E13" s="362" t="s">
        <v>1819</v>
      </c>
    </row>
    <row r="14" spans="1:5" s="340" customFormat="1" ht="10.15" customHeight="1">
      <c r="A14" s="788"/>
      <c r="B14" s="789" t="s">
        <v>14</v>
      </c>
      <c r="C14" s="362" t="s">
        <v>3195</v>
      </c>
      <c r="D14" s="790">
        <v>162990.05077930001</v>
      </c>
      <c r="E14" s="362" t="s">
        <v>3196</v>
      </c>
    </row>
    <row r="15" spans="1:5" s="340" customFormat="1" ht="10.15" customHeight="1">
      <c r="A15" s="788"/>
      <c r="B15" s="789" t="s">
        <v>1599</v>
      </c>
      <c r="C15" s="362" t="s">
        <v>61</v>
      </c>
      <c r="D15" s="790">
        <v>197643.03771675</v>
      </c>
      <c r="E15" s="362" t="s">
        <v>817</v>
      </c>
    </row>
    <row r="16" spans="1:5" s="340" customFormat="1" ht="20.25" customHeight="1">
      <c r="A16" s="788"/>
      <c r="B16" s="789" t="s">
        <v>282</v>
      </c>
      <c r="C16" s="362" t="s">
        <v>1600</v>
      </c>
      <c r="D16" s="790">
        <v>28002.970570400001</v>
      </c>
      <c r="E16" s="362" t="s">
        <v>1041</v>
      </c>
    </row>
    <row r="17" spans="1:5" s="340" customFormat="1" ht="10.15" customHeight="1">
      <c r="A17" s="788"/>
      <c r="B17" s="789" t="s">
        <v>283</v>
      </c>
      <c r="C17" s="362" t="s">
        <v>1601</v>
      </c>
      <c r="D17" s="790">
        <v>42939.799158959999</v>
      </c>
      <c r="E17" s="362" t="s">
        <v>974</v>
      </c>
    </row>
    <row r="18" spans="1:5" s="340" customFormat="1" ht="20.25" customHeight="1">
      <c r="A18" s="788"/>
      <c r="B18" s="789" t="s">
        <v>284</v>
      </c>
      <c r="C18" s="362" t="s">
        <v>2973</v>
      </c>
      <c r="D18" s="790">
        <v>5690.932401</v>
      </c>
      <c r="E18" s="362" t="s">
        <v>2974</v>
      </c>
    </row>
    <row r="19" spans="1:5" s="340" customFormat="1" ht="10.15" customHeight="1">
      <c r="A19" s="788"/>
      <c r="B19" s="789" t="s">
        <v>1602</v>
      </c>
      <c r="C19" s="362" t="s">
        <v>842</v>
      </c>
      <c r="D19" s="790">
        <v>170353.47393204001</v>
      </c>
      <c r="E19" s="362" t="s">
        <v>370</v>
      </c>
    </row>
    <row r="20" spans="1:5" s="340" customFormat="1" ht="20.25" customHeight="1">
      <c r="A20" s="788"/>
      <c r="B20" s="789" t="s">
        <v>1603</v>
      </c>
      <c r="C20" s="362" t="s">
        <v>2975</v>
      </c>
      <c r="D20" s="790">
        <v>176.65488020000001</v>
      </c>
      <c r="E20" s="362" t="s">
        <v>703</v>
      </c>
    </row>
    <row r="21" spans="1:5" s="340" customFormat="1" ht="10.15" customHeight="1">
      <c r="A21" s="788"/>
      <c r="B21" s="789" t="s">
        <v>1604</v>
      </c>
      <c r="C21" s="362" t="s">
        <v>1821</v>
      </c>
      <c r="D21" s="790">
        <v>7455.0586795999998</v>
      </c>
      <c r="E21" s="362" t="s">
        <v>1822</v>
      </c>
    </row>
    <row r="22" spans="1:5" s="340" customFormat="1" ht="15.4" customHeight="1">
      <c r="A22" s="783" t="s">
        <v>285</v>
      </c>
      <c r="B22" s="784"/>
      <c r="C22" s="786" t="s">
        <v>1605</v>
      </c>
      <c r="D22" s="787">
        <v>10897.676282279999</v>
      </c>
      <c r="E22" s="786" t="s">
        <v>246</v>
      </c>
    </row>
    <row r="23" spans="1:5" s="340" customFormat="1" ht="20.25" customHeight="1">
      <c r="A23" s="788" t="s">
        <v>285</v>
      </c>
      <c r="B23" s="789" t="s">
        <v>426</v>
      </c>
      <c r="C23" s="362" t="s">
        <v>1823</v>
      </c>
      <c r="D23" s="790">
        <v>119.18937940000001</v>
      </c>
      <c r="E23" s="362" t="s">
        <v>1824</v>
      </c>
    </row>
    <row r="24" spans="1:5" s="340" customFormat="1" ht="10.15" customHeight="1">
      <c r="A24" s="788"/>
      <c r="B24" s="789" t="s">
        <v>220</v>
      </c>
      <c r="C24" s="362" t="s">
        <v>1825</v>
      </c>
      <c r="D24" s="790">
        <v>121.0164085</v>
      </c>
      <c r="E24" s="362" t="s">
        <v>1826</v>
      </c>
    </row>
    <row r="25" spans="1:5" s="340" customFormat="1" ht="20.25" customHeight="1">
      <c r="A25" s="788"/>
      <c r="B25" s="789" t="s">
        <v>221</v>
      </c>
      <c r="C25" s="362" t="s">
        <v>1827</v>
      </c>
      <c r="D25" s="790">
        <v>10657.470494380001</v>
      </c>
      <c r="E25" s="362" t="s">
        <v>1828</v>
      </c>
    </row>
    <row r="26" spans="1:5" s="340" customFormat="1" ht="10.15" customHeight="1">
      <c r="A26" s="788"/>
      <c r="B26" s="789" t="s">
        <v>1606</v>
      </c>
      <c r="C26" s="362" t="s">
        <v>1829</v>
      </c>
      <c r="D26" s="791" t="s">
        <v>804</v>
      </c>
      <c r="E26" s="362" t="s">
        <v>1830</v>
      </c>
    </row>
    <row r="27" spans="1:5" s="340" customFormat="1" ht="15.4" customHeight="1">
      <c r="A27" s="783" t="s">
        <v>433</v>
      </c>
      <c r="B27" s="784"/>
      <c r="C27" s="786" t="s">
        <v>655</v>
      </c>
      <c r="D27" s="787">
        <v>319.14858687999998</v>
      </c>
      <c r="E27" s="786" t="s">
        <v>1607</v>
      </c>
    </row>
    <row r="28" spans="1:5" s="340" customFormat="1" ht="10.15" customHeight="1">
      <c r="A28" s="788" t="s">
        <v>433</v>
      </c>
      <c r="B28" s="789" t="s">
        <v>147</v>
      </c>
      <c r="C28" s="362" t="s">
        <v>838</v>
      </c>
      <c r="D28" s="791" t="s">
        <v>804</v>
      </c>
      <c r="E28" s="362" t="s">
        <v>49</v>
      </c>
    </row>
    <row r="29" spans="1:5" s="340" customFormat="1" ht="10.15" customHeight="1">
      <c r="A29" s="788"/>
      <c r="B29" s="789" t="s">
        <v>1608</v>
      </c>
      <c r="C29" s="362" t="s">
        <v>9</v>
      </c>
      <c r="D29" s="790">
        <v>319.14858687999998</v>
      </c>
      <c r="E29" s="362" t="s">
        <v>8</v>
      </c>
    </row>
    <row r="30" spans="1:5" s="340" customFormat="1" ht="15.4" customHeight="1">
      <c r="A30" s="783" t="s">
        <v>761</v>
      </c>
      <c r="B30" s="784"/>
      <c r="C30" s="786" t="s">
        <v>94</v>
      </c>
      <c r="D30" s="787">
        <v>482.90973881000002</v>
      </c>
      <c r="E30" s="786" t="s">
        <v>775</v>
      </c>
    </row>
    <row r="31" spans="1:5" s="340" customFormat="1" ht="10.15" customHeight="1">
      <c r="A31" s="788" t="s">
        <v>761</v>
      </c>
      <c r="B31" s="789" t="s">
        <v>1609</v>
      </c>
      <c r="C31" s="362" t="s">
        <v>94</v>
      </c>
      <c r="D31" s="790">
        <v>425.30200000000002</v>
      </c>
      <c r="E31" s="362" t="s">
        <v>775</v>
      </c>
    </row>
    <row r="32" spans="1:5" s="340" customFormat="1" ht="20.25" customHeight="1">
      <c r="A32" s="788"/>
      <c r="B32" s="789" t="s">
        <v>1610</v>
      </c>
      <c r="C32" s="362" t="s">
        <v>148</v>
      </c>
      <c r="D32" s="790">
        <v>57.607738810000001</v>
      </c>
      <c r="E32" s="362" t="s">
        <v>98</v>
      </c>
    </row>
    <row r="33" spans="1:5" s="340" customFormat="1" ht="15.4" customHeight="1">
      <c r="A33" s="783" t="s">
        <v>1278</v>
      </c>
      <c r="B33" s="784"/>
      <c r="C33" s="786" t="s">
        <v>1113</v>
      </c>
      <c r="D33" s="787">
        <v>20486.493176600001</v>
      </c>
      <c r="E33" s="786" t="s">
        <v>125</v>
      </c>
    </row>
    <row r="34" spans="1:5" s="340" customFormat="1" ht="20.25" customHeight="1">
      <c r="A34" s="788" t="s">
        <v>1278</v>
      </c>
      <c r="B34" s="789" t="s">
        <v>1611</v>
      </c>
      <c r="C34" s="362" t="s">
        <v>175</v>
      </c>
      <c r="D34" s="790">
        <v>17210</v>
      </c>
      <c r="E34" s="362" t="s">
        <v>126</v>
      </c>
    </row>
    <row r="35" spans="1:5" s="340" customFormat="1" ht="20.25" customHeight="1">
      <c r="A35" s="788"/>
      <c r="B35" s="789" t="s">
        <v>1581</v>
      </c>
      <c r="C35" s="362" t="s">
        <v>399</v>
      </c>
      <c r="D35" s="790">
        <v>3276.4931766</v>
      </c>
      <c r="E35" s="362" t="s">
        <v>726</v>
      </c>
    </row>
    <row r="36" spans="1:5" s="340" customFormat="1" ht="25.5" customHeight="1">
      <c r="A36" s="783" t="s">
        <v>799</v>
      </c>
      <c r="B36" s="784"/>
      <c r="C36" s="786" t="s">
        <v>3070</v>
      </c>
      <c r="D36" s="787">
        <v>0</v>
      </c>
      <c r="E36" s="786" t="s">
        <v>3071</v>
      </c>
    </row>
    <row r="37" spans="1:5" s="340" customFormat="1" ht="10.15" customHeight="1">
      <c r="A37" s="792" t="s">
        <v>799</v>
      </c>
      <c r="B37" s="793" t="s">
        <v>3072</v>
      </c>
      <c r="C37" s="794"/>
      <c r="D37" s="878" t="s">
        <v>804</v>
      </c>
      <c r="E37" s="794"/>
    </row>
    <row r="38" spans="1:5" s="340" customFormat="1" ht="28.7" customHeight="1"/>
  </sheetData>
  <mergeCells count="13">
    <mergeCell ref="A1:C1"/>
    <mergeCell ref="D1:E1"/>
    <mergeCell ref="A2:C2"/>
    <mergeCell ref="D2:E2"/>
    <mergeCell ref="A3:C3"/>
    <mergeCell ref="D3:E3"/>
    <mergeCell ref="A4:C4"/>
    <mergeCell ref="D4:E4"/>
    <mergeCell ref="C5:C6"/>
    <mergeCell ref="D5:D6"/>
    <mergeCell ref="A5:A6"/>
    <mergeCell ref="B5:B6"/>
    <mergeCell ref="E5:E6"/>
  </mergeCells>
  <phoneticPr fontId="0" type="noConversion"/>
  <pageMargins left="0.47244094488188981" right="0.19685039370078741" top="0.55118110236220474" bottom="0.31496062992125984" header="0.51181102362204722" footer="0.51181102362204722"/>
  <pageSetup paperSize="9" scale="85"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6">
    <tabColor rgb="FF00B0F0"/>
  </sheetPr>
  <dimension ref="A1:S112"/>
  <sheetViews>
    <sheetView view="pageBreakPreview" zoomScale="86" zoomScaleSheetLayoutView="86" workbookViewId="0">
      <selection activeCell="P8" sqref="P8"/>
    </sheetView>
  </sheetViews>
  <sheetFormatPr defaultRowHeight="12.75"/>
  <cols>
    <col min="1" max="1" width="32.42578125" style="521" customWidth="1"/>
    <col min="2" max="2" width="15.7109375" style="521" customWidth="1"/>
    <col min="3" max="3" width="14.85546875" style="260" customWidth="1"/>
    <col min="4" max="4" width="13" style="260" customWidth="1"/>
    <col min="5" max="5" width="14.140625" style="260" customWidth="1"/>
    <col min="6" max="6" width="14.28515625" style="260" customWidth="1"/>
    <col min="7" max="7" width="12" style="521" customWidth="1"/>
    <col min="8" max="10" width="13.140625" style="521" customWidth="1"/>
    <col min="11" max="11" width="12.42578125" style="521" customWidth="1"/>
    <col min="12" max="13" width="13.140625" style="521" customWidth="1"/>
    <col min="14" max="14" width="12.7109375" style="521" customWidth="1"/>
    <col min="15" max="15" width="32.140625" style="521" customWidth="1"/>
    <col min="16" max="16" width="10.140625" style="521" bestFit="1" customWidth="1"/>
    <col min="17" max="17" width="12.85546875" style="521" bestFit="1" customWidth="1"/>
    <col min="18" max="16384" width="9.140625" style="521"/>
  </cols>
  <sheetData>
    <row r="1" spans="1:18">
      <c r="A1" s="521" t="s">
        <v>195</v>
      </c>
      <c r="O1" s="298" t="s">
        <v>682</v>
      </c>
      <c r="P1" s="265"/>
      <c r="Q1" s="265"/>
      <c r="R1" s="265"/>
    </row>
    <row r="2" spans="1:18">
      <c r="O2" s="298"/>
      <c r="P2" s="265"/>
      <c r="Q2" s="265"/>
      <c r="R2" s="265"/>
    </row>
    <row r="3" spans="1:18">
      <c r="A3" s="23" t="s">
        <v>450</v>
      </c>
      <c r="O3" s="25" t="s">
        <v>333</v>
      </c>
      <c r="P3" s="265"/>
      <c r="Q3" s="265"/>
      <c r="R3" s="265"/>
    </row>
    <row r="4" spans="1:18">
      <c r="F4" s="571"/>
      <c r="K4" s="572"/>
      <c r="O4" s="572"/>
      <c r="P4" s="265"/>
      <c r="Q4" s="265"/>
      <c r="R4" s="265"/>
    </row>
    <row r="5" spans="1:18">
      <c r="A5" s="521" t="s">
        <v>194</v>
      </c>
      <c r="O5" s="298" t="s">
        <v>855</v>
      </c>
      <c r="P5" s="265"/>
      <c r="Q5" s="265"/>
      <c r="R5" s="265"/>
    </row>
    <row r="6" spans="1:18" ht="35.25" customHeight="1">
      <c r="A6" s="930" t="s">
        <v>624</v>
      </c>
      <c r="B6" s="940" t="s">
        <v>1889</v>
      </c>
      <c r="C6" s="940" t="s">
        <v>1890</v>
      </c>
      <c r="D6" s="962" t="s">
        <v>2743</v>
      </c>
      <c r="E6" s="962"/>
      <c r="F6" s="940" t="s">
        <v>2742</v>
      </c>
      <c r="G6" s="941" t="s">
        <v>1273</v>
      </c>
      <c r="H6" s="942"/>
      <c r="I6" s="942"/>
      <c r="J6" s="943"/>
      <c r="K6" s="941" t="s">
        <v>2043</v>
      </c>
      <c r="L6" s="942"/>
      <c r="M6" s="943"/>
      <c r="N6" s="913"/>
      <c r="O6" s="930" t="s">
        <v>65</v>
      </c>
      <c r="P6" s="265"/>
      <c r="Q6" s="265"/>
      <c r="R6" s="265"/>
    </row>
    <row r="7" spans="1:18" ht="54.75" customHeight="1">
      <c r="A7" s="931"/>
      <c r="B7" s="940"/>
      <c r="C7" s="940"/>
      <c r="D7" s="741" t="s">
        <v>880</v>
      </c>
      <c r="E7" s="610" t="s">
        <v>2741</v>
      </c>
      <c r="F7" s="940"/>
      <c r="G7" s="261" t="s">
        <v>598</v>
      </c>
      <c r="H7" s="261" t="s">
        <v>1121</v>
      </c>
      <c r="I7" s="261" t="s">
        <v>531</v>
      </c>
      <c r="J7" s="261" t="s">
        <v>1213</v>
      </c>
      <c r="K7" s="261" t="s">
        <v>598</v>
      </c>
      <c r="L7" s="261" t="s">
        <v>1121</v>
      </c>
      <c r="M7" s="261" t="s">
        <v>531</v>
      </c>
      <c r="N7" s="261" t="s">
        <v>1213</v>
      </c>
      <c r="O7" s="931"/>
      <c r="P7" s="265"/>
      <c r="Q7" s="265"/>
      <c r="R7" s="265"/>
    </row>
    <row r="8" spans="1:18" s="98" customFormat="1">
      <c r="A8" s="96">
        <v>1</v>
      </c>
      <c r="B8" s="742" t="s">
        <v>285</v>
      </c>
      <c r="C8" s="742" t="s">
        <v>433</v>
      </c>
      <c r="D8" s="742" t="s">
        <v>761</v>
      </c>
      <c r="E8" s="611" t="s">
        <v>1278</v>
      </c>
      <c r="F8" s="742" t="s">
        <v>799</v>
      </c>
      <c r="G8" s="280">
        <v>7</v>
      </c>
      <c r="H8" s="280">
        <v>8</v>
      </c>
      <c r="I8" s="280">
        <v>9</v>
      </c>
      <c r="J8" s="280">
        <v>10</v>
      </c>
      <c r="K8" s="280">
        <v>11</v>
      </c>
      <c r="L8" s="280">
        <v>12</v>
      </c>
      <c r="M8" s="280">
        <v>13</v>
      </c>
      <c r="N8" s="280">
        <v>14</v>
      </c>
      <c r="O8" s="280">
        <v>15</v>
      </c>
      <c r="P8" s="97"/>
      <c r="Q8" s="97"/>
      <c r="R8" s="97"/>
    </row>
    <row r="9" spans="1:18">
      <c r="A9" s="26" t="s">
        <v>663</v>
      </c>
      <c r="B9" s="612">
        <v>5179459.1263497304</v>
      </c>
      <c r="C9" s="612">
        <v>5908848.9020860903</v>
      </c>
      <c r="D9" s="612">
        <v>6136967.5695207603</v>
      </c>
      <c r="E9" s="613">
        <v>372434.5431063</v>
      </c>
      <c r="F9" s="612">
        <v>340532.60130909999</v>
      </c>
      <c r="G9" s="496">
        <v>1438213.5096290701</v>
      </c>
      <c r="H9" s="496">
        <v>1673155.5826733899</v>
      </c>
      <c r="I9" s="496">
        <v>1245710.30566193</v>
      </c>
      <c r="J9" s="496">
        <v>1551769.5041217001</v>
      </c>
      <c r="K9" s="496">
        <v>1421683.87202669</v>
      </c>
      <c r="L9" s="497" t="s">
        <v>2171</v>
      </c>
      <c r="M9" s="497">
        <v>990544.72197230021</v>
      </c>
      <c r="N9" s="497" t="s">
        <v>3135</v>
      </c>
      <c r="O9" s="26" t="s">
        <v>664</v>
      </c>
      <c r="P9" s="43"/>
      <c r="Q9" s="668"/>
      <c r="R9" s="265"/>
    </row>
    <row r="10" spans="1:18" ht="25.5">
      <c r="A10" s="27" t="s">
        <v>1274</v>
      </c>
      <c r="B10" s="614">
        <v>3510585.1278778799</v>
      </c>
      <c r="C10" s="614">
        <v>3666092.6769664199</v>
      </c>
      <c r="D10" s="614">
        <v>3332925.0496872501</v>
      </c>
      <c r="E10" s="615">
        <v>172524.91588755001</v>
      </c>
      <c r="F10" s="614">
        <v>316618.07514908997</v>
      </c>
      <c r="G10" s="498">
        <v>817532.82345223997</v>
      </c>
      <c r="H10" s="498">
        <v>860767.66846224002</v>
      </c>
      <c r="I10" s="498">
        <v>864330.16643719003</v>
      </c>
      <c r="J10" s="498">
        <v>1123462.0186147499</v>
      </c>
      <c r="K10" s="498">
        <v>644693.48283712997</v>
      </c>
      <c r="L10" s="499" t="s">
        <v>2172</v>
      </c>
      <c r="M10" s="499">
        <v>766475.1805659302</v>
      </c>
      <c r="N10" s="499" t="s">
        <v>3136</v>
      </c>
      <c r="O10" s="27" t="s">
        <v>1275</v>
      </c>
      <c r="P10" s="43"/>
      <c r="Q10" s="668"/>
      <c r="R10" s="265"/>
    </row>
    <row r="11" spans="1:18" ht="13.7" customHeight="1">
      <c r="A11" s="658" t="s">
        <v>752</v>
      </c>
      <c r="B11" s="616">
        <v>1032736.59694648</v>
      </c>
      <c r="C11" s="616">
        <v>1169666.8064631999</v>
      </c>
      <c r="D11" s="616">
        <v>1224645.2302733299</v>
      </c>
      <c r="E11" s="617">
        <v>94825.681592099994</v>
      </c>
      <c r="F11" s="616">
        <v>117668.58257875001</v>
      </c>
      <c r="G11" s="500">
        <v>286076.77280714997</v>
      </c>
      <c r="H11" s="500">
        <v>312637.77541258</v>
      </c>
      <c r="I11" s="500">
        <v>206232.47051794</v>
      </c>
      <c r="J11" s="500">
        <v>364719.78772552998</v>
      </c>
      <c r="K11" s="500">
        <v>298823.38882137998</v>
      </c>
      <c r="L11" s="501" t="s">
        <v>2173</v>
      </c>
      <c r="M11" s="501">
        <v>168131.61754344002</v>
      </c>
      <c r="N11" s="501" t="s">
        <v>3100</v>
      </c>
      <c r="O11" s="658" t="s">
        <v>483</v>
      </c>
      <c r="P11" s="43"/>
      <c r="Q11" s="668"/>
      <c r="R11" s="265"/>
    </row>
    <row r="12" spans="1:18">
      <c r="A12" s="658" t="s">
        <v>514</v>
      </c>
      <c r="B12" s="616">
        <v>1327649.5561341899</v>
      </c>
      <c r="C12" s="616">
        <v>1198169.8674127599</v>
      </c>
      <c r="D12" s="616">
        <v>944438.03030320001</v>
      </c>
      <c r="E12" s="617">
        <v>25905.81605247</v>
      </c>
      <c r="F12" s="616">
        <v>79112.376455699996</v>
      </c>
      <c r="G12" s="500">
        <v>263838.54391860001</v>
      </c>
      <c r="H12" s="500">
        <v>192124.56626282001</v>
      </c>
      <c r="I12" s="500">
        <v>342927.94581632002</v>
      </c>
      <c r="J12" s="500">
        <v>399278.81141502003</v>
      </c>
      <c r="K12" s="500">
        <v>107035.44037496</v>
      </c>
      <c r="L12" s="501" t="s">
        <v>2174</v>
      </c>
      <c r="M12" s="501">
        <v>295018.22028789</v>
      </c>
      <c r="N12" s="501" t="s">
        <v>3103</v>
      </c>
      <c r="O12" s="658" t="s">
        <v>350</v>
      </c>
      <c r="P12" s="43"/>
      <c r="Q12" s="668"/>
      <c r="R12" s="265"/>
    </row>
    <row r="13" spans="1:18">
      <c r="A13" s="658" t="s">
        <v>351</v>
      </c>
      <c r="B13" s="616">
        <v>33617.151801499997</v>
      </c>
      <c r="C13" s="616">
        <v>45673.586685050002</v>
      </c>
      <c r="D13" s="616">
        <v>60807.489372939999</v>
      </c>
      <c r="E13" s="617">
        <v>5047.5992788399999</v>
      </c>
      <c r="F13" s="616">
        <v>4533.4145157599996</v>
      </c>
      <c r="G13" s="500">
        <v>9327.0948913100001</v>
      </c>
      <c r="H13" s="500">
        <v>11221.84761719</v>
      </c>
      <c r="I13" s="500">
        <v>12368.804990799999</v>
      </c>
      <c r="J13" s="500">
        <v>12755.839185749999</v>
      </c>
      <c r="K13" s="500">
        <v>13542.908733120001</v>
      </c>
      <c r="L13" s="501" t="s">
        <v>2175</v>
      </c>
      <c r="M13" s="501">
        <v>18344.766398829997</v>
      </c>
      <c r="N13" s="501" t="s">
        <v>3137</v>
      </c>
      <c r="O13" s="658" t="s">
        <v>352</v>
      </c>
      <c r="P13" s="43"/>
      <c r="Q13" s="668"/>
      <c r="R13" s="265"/>
    </row>
    <row r="14" spans="1:18">
      <c r="A14" s="27" t="s">
        <v>559</v>
      </c>
      <c r="B14" s="614">
        <v>100723.97946282</v>
      </c>
      <c r="C14" s="614">
        <v>131736.65322281001</v>
      </c>
      <c r="D14" s="614">
        <v>162774.12248835</v>
      </c>
      <c r="E14" s="615">
        <v>32347.835412600001</v>
      </c>
      <c r="F14" s="614">
        <v>11454.896475359999</v>
      </c>
      <c r="G14" s="498">
        <v>30056.083745880002</v>
      </c>
      <c r="H14" s="498">
        <v>40043.682191599997</v>
      </c>
      <c r="I14" s="498">
        <v>23973.24945843</v>
      </c>
      <c r="J14" s="498">
        <v>37663.637826899998</v>
      </c>
      <c r="K14" s="498">
        <v>47343.937406199999</v>
      </c>
      <c r="L14" s="499" t="s">
        <v>2176</v>
      </c>
      <c r="M14" s="499">
        <v>23922.582178680008</v>
      </c>
      <c r="N14" s="499" t="s">
        <v>3138</v>
      </c>
      <c r="O14" s="27" t="s">
        <v>22</v>
      </c>
      <c r="P14" s="43"/>
      <c r="Q14" s="668"/>
      <c r="R14" s="265"/>
    </row>
    <row r="15" spans="1:18" ht="25.5">
      <c r="A15" s="27" t="s">
        <v>365</v>
      </c>
      <c r="B15" s="614">
        <v>8972.0442163700009</v>
      </c>
      <c r="C15" s="614">
        <v>7681.9242832899999</v>
      </c>
      <c r="D15" s="614">
        <v>8772.8237110400005</v>
      </c>
      <c r="E15" s="615">
        <v>728.20080614999995</v>
      </c>
      <c r="F15" s="614">
        <v>31.950684649999999</v>
      </c>
      <c r="G15" s="498">
        <v>263.10071528999998</v>
      </c>
      <c r="H15" s="498">
        <v>1998.13620661</v>
      </c>
      <c r="I15" s="498">
        <v>430.22402516</v>
      </c>
      <c r="J15" s="498">
        <v>4990.4633362300001</v>
      </c>
      <c r="K15" s="498">
        <v>870.34265774000005</v>
      </c>
      <c r="L15" s="499" t="s">
        <v>2177</v>
      </c>
      <c r="M15" s="499">
        <v>127.33977169000013</v>
      </c>
      <c r="N15" s="499" t="s">
        <v>3139</v>
      </c>
      <c r="O15" s="27" t="s">
        <v>791</v>
      </c>
      <c r="P15" s="43"/>
      <c r="Q15" s="668"/>
      <c r="R15" s="265"/>
    </row>
    <row r="16" spans="1:18">
      <c r="A16" s="27" t="s">
        <v>614</v>
      </c>
      <c r="B16" s="614">
        <v>1559177.97479266</v>
      </c>
      <c r="C16" s="614">
        <v>2103337.6476135701</v>
      </c>
      <c r="D16" s="614">
        <v>2632495.5736341202</v>
      </c>
      <c r="E16" s="615">
        <v>166833.59099999999</v>
      </c>
      <c r="F16" s="614">
        <v>12427.679</v>
      </c>
      <c r="G16" s="498">
        <v>590361.50171565998</v>
      </c>
      <c r="H16" s="498">
        <v>770346.09581294004</v>
      </c>
      <c r="I16" s="498">
        <v>356976.66574114998</v>
      </c>
      <c r="J16" s="498">
        <v>385653.38434381998</v>
      </c>
      <c r="K16" s="498">
        <v>728776.10912561999</v>
      </c>
      <c r="L16" s="499" t="s">
        <v>2178</v>
      </c>
      <c r="M16" s="499">
        <v>200019.61945600016</v>
      </c>
      <c r="N16" s="499" t="s">
        <v>3140</v>
      </c>
      <c r="O16" s="27" t="s">
        <v>586</v>
      </c>
      <c r="P16" s="43"/>
      <c r="Q16" s="668"/>
      <c r="R16" s="265"/>
    </row>
    <row r="17" spans="1:18">
      <c r="A17" s="29" t="s">
        <v>165</v>
      </c>
      <c r="B17" s="612">
        <v>5700805.3129523601</v>
      </c>
      <c r="C17" s="612">
        <v>6471183.1962358505</v>
      </c>
      <c r="D17" s="612">
        <v>6789829.4324358702</v>
      </c>
      <c r="E17" s="613">
        <v>413358.41579151998</v>
      </c>
      <c r="F17" s="612">
        <v>716195.65079296997</v>
      </c>
      <c r="G17" s="502">
        <v>1407544.65057194</v>
      </c>
      <c r="H17" s="502">
        <v>1771403.04127817</v>
      </c>
      <c r="I17" s="502">
        <v>1546556.1552873701</v>
      </c>
      <c r="J17" s="502">
        <v>1745679.3490983699</v>
      </c>
      <c r="K17" s="502">
        <v>1453392.3793530101</v>
      </c>
      <c r="L17" s="503" t="s">
        <v>2179</v>
      </c>
      <c r="M17" s="503">
        <v>1618269.7534859898</v>
      </c>
      <c r="N17" s="503" t="s">
        <v>3141</v>
      </c>
      <c r="O17" s="29" t="s">
        <v>770</v>
      </c>
      <c r="P17" s="43"/>
      <c r="Q17" s="668"/>
      <c r="R17" s="265"/>
    </row>
    <row r="18" spans="1:18" ht="24.75" customHeight="1">
      <c r="A18" s="660" t="s">
        <v>721</v>
      </c>
      <c r="B18" s="616">
        <v>285746.81019718997</v>
      </c>
      <c r="C18" s="616">
        <v>391635.72301001003</v>
      </c>
      <c r="D18" s="616">
        <v>643263.14727900003</v>
      </c>
      <c r="E18" s="617">
        <v>40607.641166510002</v>
      </c>
      <c r="F18" s="616">
        <v>43898.261056470001</v>
      </c>
      <c r="G18" s="500">
        <v>73693.142462820004</v>
      </c>
      <c r="H18" s="500">
        <v>82555.984849710003</v>
      </c>
      <c r="I18" s="500">
        <v>48470.981782479997</v>
      </c>
      <c r="J18" s="500">
        <v>186915.61391499999</v>
      </c>
      <c r="K18" s="500">
        <v>97045.656279550007</v>
      </c>
      <c r="L18" s="501" t="s">
        <v>2180</v>
      </c>
      <c r="M18" s="501">
        <v>105041.69137317003</v>
      </c>
      <c r="N18" s="501" t="s">
        <v>3142</v>
      </c>
      <c r="O18" s="660" t="s">
        <v>203</v>
      </c>
      <c r="P18" s="43"/>
      <c r="Q18" s="668"/>
      <c r="R18" s="265"/>
    </row>
    <row r="19" spans="1:18">
      <c r="A19" s="660" t="s">
        <v>136</v>
      </c>
      <c r="B19" s="616">
        <v>388100.22639760998</v>
      </c>
      <c r="C19" s="616">
        <v>413038.07620537002</v>
      </c>
      <c r="D19" s="616">
        <v>440823.90635285003</v>
      </c>
      <c r="E19" s="617">
        <v>12027.423539539999</v>
      </c>
      <c r="F19" s="616">
        <v>10680.226492919999</v>
      </c>
      <c r="G19" s="500">
        <v>67379.499777789999</v>
      </c>
      <c r="H19" s="500">
        <v>133330.71579501001</v>
      </c>
      <c r="I19" s="500">
        <v>85868.91170764</v>
      </c>
      <c r="J19" s="500">
        <v>126458.94892492999</v>
      </c>
      <c r="K19" s="500">
        <v>64963.40963894</v>
      </c>
      <c r="L19" s="501" t="s">
        <v>2181</v>
      </c>
      <c r="M19" s="501">
        <v>96874.536416390009</v>
      </c>
      <c r="N19" s="501" t="s">
        <v>3143</v>
      </c>
      <c r="O19" s="660" t="s">
        <v>69</v>
      </c>
      <c r="P19" s="43"/>
      <c r="Q19" s="668"/>
      <c r="R19" s="265"/>
    </row>
    <row r="20" spans="1:18" ht="52.5" customHeight="1">
      <c r="A20" s="660" t="s">
        <v>683</v>
      </c>
      <c r="B20" s="616">
        <v>508724.97592578997</v>
      </c>
      <c r="C20" s="616">
        <v>477665.48013167997</v>
      </c>
      <c r="D20" s="616">
        <v>433543.20933798997</v>
      </c>
      <c r="E20" s="617">
        <v>18737.715450520001</v>
      </c>
      <c r="F20" s="616">
        <v>19067.00474393</v>
      </c>
      <c r="G20" s="500">
        <v>92002.246666289997</v>
      </c>
      <c r="H20" s="500">
        <v>144200.42722596001</v>
      </c>
      <c r="I20" s="500">
        <v>145836.68175388</v>
      </c>
      <c r="J20" s="500">
        <v>95626.124485549997</v>
      </c>
      <c r="K20" s="500">
        <v>81271.152466860003</v>
      </c>
      <c r="L20" s="501" t="s">
        <v>2182</v>
      </c>
      <c r="M20" s="501">
        <v>109285.53350451001</v>
      </c>
      <c r="N20" s="501" t="s">
        <v>3144</v>
      </c>
      <c r="O20" s="660" t="s">
        <v>432</v>
      </c>
      <c r="P20" s="43"/>
      <c r="Q20" s="668"/>
      <c r="R20" s="265"/>
    </row>
    <row r="21" spans="1:18">
      <c r="A21" s="660" t="s">
        <v>66</v>
      </c>
      <c r="B21" s="616">
        <v>453212.73950964998</v>
      </c>
      <c r="C21" s="616">
        <v>464533.01436316001</v>
      </c>
      <c r="D21" s="616">
        <v>443735.07593826001</v>
      </c>
      <c r="E21" s="617">
        <v>14629.85102473</v>
      </c>
      <c r="F21" s="616">
        <v>12260.8100345</v>
      </c>
      <c r="G21" s="500">
        <v>103773.46424227</v>
      </c>
      <c r="H21" s="500">
        <v>146754.34398338001</v>
      </c>
      <c r="I21" s="500">
        <v>84738.630836509998</v>
      </c>
      <c r="J21" s="500">
        <v>129266.575301</v>
      </c>
      <c r="K21" s="500">
        <v>91876.998241950001</v>
      </c>
      <c r="L21" s="501" t="s">
        <v>2183</v>
      </c>
      <c r="M21" s="501">
        <v>99418.783947669988</v>
      </c>
      <c r="N21" s="501" t="s">
        <v>3145</v>
      </c>
      <c r="O21" s="660" t="s">
        <v>67</v>
      </c>
      <c r="P21" s="43"/>
      <c r="Q21" s="668"/>
      <c r="R21" s="265"/>
    </row>
    <row r="22" spans="1:18">
      <c r="A22" s="660" t="s">
        <v>466</v>
      </c>
      <c r="B22" s="616">
        <v>499395.19975045999</v>
      </c>
      <c r="C22" s="616">
        <v>641680.46166012995</v>
      </c>
      <c r="D22" s="616">
        <v>657535.90121448005</v>
      </c>
      <c r="E22" s="617">
        <v>64149.71355814</v>
      </c>
      <c r="F22" s="616">
        <v>110196.21277477</v>
      </c>
      <c r="G22" s="500">
        <v>194224.71404142</v>
      </c>
      <c r="H22" s="500">
        <v>141362.12074488</v>
      </c>
      <c r="I22" s="500">
        <v>132875.25406889999</v>
      </c>
      <c r="J22" s="500">
        <v>173218.37280493</v>
      </c>
      <c r="K22" s="500">
        <v>188896.35751385</v>
      </c>
      <c r="L22" s="501" t="s">
        <v>2184</v>
      </c>
      <c r="M22" s="501">
        <v>139981.21637762996</v>
      </c>
      <c r="N22" s="501" t="s">
        <v>3146</v>
      </c>
      <c r="O22" s="660" t="s">
        <v>467</v>
      </c>
      <c r="P22" s="43"/>
      <c r="Q22" s="668"/>
      <c r="R22" s="265"/>
    </row>
    <row r="23" spans="1:18" ht="25.5">
      <c r="A23" s="660" t="s">
        <v>236</v>
      </c>
      <c r="B23" s="616">
        <v>1260981.92676009</v>
      </c>
      <c r="C23" s="616">
        <v>1441706.5975206399</v>
      </c>
      <c r="D23" s="616">
        <v>1602380.2301865199</v>
      </c>
      <c r="E23" s="617">
        <v>146934.02612659999</v>
      </c>
      <c r="F23" s="616">
        <v>164792.84787025</v>
      </c>
      <c r="G23" s="500">
        <v>358162.20602133998</v>
      </c>
      <c r="H23" s="500">
        <v>366031.89352629002</v>
      </c>
      <c r="I23" s="500">
        <v>367258.94781927002</v>
      </c>
      <c r="J23" s="500">
        <v>350253.55015373998</v>
      </c>
      <c r="K23" s="500">
        <v>412482.46401211998</v>
      </c>
      <c r="L23" s="501" t="s">
        <v>2185</v>
      </c>
      <c r="M23" s="501">
        <v>400000.10063986992</v>
      </c>
      <c r="N23" s="501" t="s">
        <v>3147</v>
      </c>
      <c r="O23" s="660" t="s">
        <v>46</v>
      </c>
      <c r="P23" s="43"/>
      <c r="Q23" s="668"/>
      <c r="R23" s="265"/>
    </row>
    <row r="24" spans="1:18" ht="27.75" customHeight="1">
      <c r="A24" s="660" t="s">
        <v>85</v>
      </c>
      <c r="B24" s="616">
        <v>244437.82965626</v>
      </c>
      <c r="C24" s="616">
        <v>283311.813715</v>
      </c>
      <c r="D24" s="616">
        <v>153212.95057300001</v>
      </c>
      <c r="E24" s="617">
        <v>1029.0170000000001</v>
      </c>
      <c r="F24" s="616">
        <v>39.298999999999999</v>
      </c>
      <c r="G24" s="500">
        <v>26677.641849</v>
      </c>
      <c r="H24" s="500">
        <v>85306.233923000007</v>
      </c>
      <c r="I24" s="500">
        <v>92030.30313</v>
      </c>
      <c r="J24" s="500">
        <v>79297.634812999997</v>
      </c>
      <c r="K24" s="500">
        <v>9240.9294000000009</v>
      </c>
      <c r="L24" s="501" t="s">
        <v>2186</v>
      </c>
      <c r="M24" s="501">
        <v>44206.161524999989</v>
      </c>
      <c r="N24" s="501" t="s">
        <v>3148</v>
      </c>
      <c r="O24" s="660" t="s">
        <v>722</v>
      </c>
      <c r="P24" s="43"/>
      <c r="Q24" s="668"/>
      <c r="R24" s="265"/>
    </row>
    <row r="25" spans="1:18" ht="25.5">
      <c r="A25" s="660" t="s">
        <v>634</v>
      </c>
      <c r="B25" s="616">
        <v>93892.228902930001</v>
      </c>
      <c r="C25" s="616">
        <v>106251.53126493</v>
      </c>
      <c r="D25" s="616">
        <v>105004.68002941999</v>
      </c>
      <c r="E25" s="617">
        <v>1249.4171777399999</v>
      </c>
      <c r="F25" s="616">
        <v>2458.1103655900001</v>
      </c>
      <c r="G25" s="500">
        <v>17946.29920546</v>
      </c>
      <c r="H25" s="500">
        <v>28079.362656419999</v>
      </c>
      <c r="I25" s="500">
        <v>28194.428946339998</v>
      </c>
      <c r="J25" s="500">
        <v>32031.440456709999</v>
      </c>
      <c r="K25" s="500">
        <v>22507.630209819999</v>
      </c>
      <c r="L25" s="501" t="s">
        <v>2187</v>
      </c>
      <c r="M25" s="501">
        <v>24968.222294859996</v>
      </c>
      <c r="N25" s="501" t="s">
        <v>3149</v>
      </c>
      <c r="O25" s="660" t="s">
        <v>736</v>
      </c>
      <c r="P25" s="43"/>
      <c r="Q25" s="668"/>
      <c r="R25" s="265"/>
    </row>
    <row r="26" spans="1:18" ht="25.5">
      <c r="A26" s="660" t="s">
        <v>898</v>
      </c>
      <c r="B26" s="616">
        <v>102806.25522742</v>
      </c>
      <c r="C26" s="616">
        <v>94808.851003250005</v>
      </c>
      <c r="D26" s="616">
        <v>79855.183650549996</v>
      </c>
      <c r="E26" s="617">
        <v>1320.4677615099999</v>
      </c>
      <c r="F26" s="616">
        <v>1030.93589202</v>
      </c>
      <c r="G26" s="500">
        <v>20819.908308130001</v>
      </c>
      <c r="H26" s="500">
        <v>27827.186206080001</v>
      </c>
      <c r="I26" s="500">
        <v>27735.06301233</v>
      </c>
      <c r="J26" s="500">
        <v>18426.693476709999</v>
      </c>
      <c r="K26" s="500">
        <v>11296.345553450001</v>
      </c>
      <c r="L26" s="501" t="s">
        <v>2188</v>
      </c>
      <c r="M26" s="501">
        <v>24217.269081519997</v>
      </c>
      <c r="N26" s="501" t="s">
        <v>3150</v>
      </c>
      <c r="O26" s="660" t="s">
        <v>539</v>
      </c>
      <c r="P26" s="43"/>
      <c r="Q26" s="668"/>
      <c r="R26" s="265"/>
    </row>
    <row r="27" spans="1:18" ht="68.25" customHeight="1">
      <c r="A27" s="660" t="s">
        <v>1098</v>
      </c>
      <c r="B27" s="616">
        <v>183929.18674793001</v>
      </c>
      <c r="C27" s="616">
        <v>161060.42983394</v>
      </c>
      <c r="D27" s="616">
        <v>172112.92634835999</v>
      </c>
      <c r="E27" s="617">
        <v>1321.3979188799999</v>
      </c>
      <c r="F27" s="616">
        <v>3543.7130581599999</v>
      </c>
      <c r="G27" s="500">
        <v>13631.59971292</v>
      </c>
      <c r="H27" s="500">
        <v>38024.714780280003</v>
      </c>
      <c r="I27" s="500">
        <v>45473.720303590002</v>
      </c>
      <c r="J27" s="500">
        <v>63930.395037150003</v>
      </c>
      <c r="K27" s="500">
        <v>31586.348405609999</v>
      </c>
      <c r="L27" s="501" t="s">
        <v>2189</v>
      </c>
      <c r="M27" s="501">
        <v>44219.402879729998</v>
      </c>
      <c r="N27" s="501" t="s">
        <v>3151</v>
      </c>
      <c r="O27" s="660" t="s">
        <v>635</v>
      </c>
      <c r="P27" s="43"/>
      <c r="Q27" s="668"/>
      <c r="R27" s="265"/>
    </row>
    <row r="28" spans="1:18" ht="38.25">
      <c r="A28" s="660" t="s">
        <v>954</v>
      </c>
      <c r="B28" s="616">
        <v>15233.63597678</v>
      </c>
      <c r="C28" s="616">
        <v>22324.293763320002</v>
      </c>
      <c r="D28" s="616">
        <v>13807.420491160001</v>
      </c>
      <c r="E28" s="617">
        <v>616.66224205000003</v>
      </c>
      <c r="F28" s="616">
        <v>401.10211251999999</v>
      </c>
      <c r="G28" s="500">
        <v>4872.5761786399999</v>
      </c>
      <c r="H28" s="500">
        <v>5905.9912260000001</v>
      </c>
      <c r="I28" s="500">
        <v>5439.9453295599997</v>
      </c>
      <c r="J28" s="500">
        <v>6105.7810291200003</v>
      </c>
      <c r="K28" s="500">
        <v>1168.52718828</v>
      </c>
      <c r="L28" s="501" t="s">
        <v>2190</v>
      </c>
      <c r="M28" s="501">
        <v>4977.9147813600011</v>
      </c>
      <c r="N28" s="501" t="s">
        <v>3152</v>
      </c>
      <c r="O28" s="660" t="s">
        <v>718</v>
      </c>
      <c r="P28" s="43"/>
      <c r="Q28" s="668"/>
      <c r="R28" s="265"/>
    </row>
    <row r="29" spans="1:18">
      <c r="A29" s="660" t="s">
        <v>336</v>
      </c>
      <c r="B29" s="616">
        <v>384019.35691124998</v>
      </c>
      <c r="C29" s="616">
        <v>474422.45814349002</v>
      </c>
      <c r="D29" s="616">
        <v>493916.15331659</v>
      </c>
      <c r="E29" s="617">
        <v>16198.02220342</v>
      </c>
      <c r="F29" s="616">
        <v>19273.48350088</v>
      </c>
      <c r="G29" s="500">
        <v>63455.586399530002</v>
      </c>
      <c r="H29" s="500">
        <v>115256.15280575</v>
      </c>
      <c r="I29" s="500">
        <v>109539.97391078999</v>
      </c>
      <c r="J29" s="500">
        <v>186170.74502741999</v>
      </c>
      <c r="K29" s="500">
        <v>57274.16126252</v>
      </c>
      <c r="L29" s="501" t="s">
        <v>2191</v>
      </c>
      <c r="M29" s="501">
        <v>152583.2947312</v>
      </c>
      <c r="N29" s="501" t="s">
        <v>3153</v>
      </c>
      <c r="O29" s="660" t="s">
        <v>342</v>
      </c>
      <c r="P29" s="43"/>
      <c r="Q29" s="668"/>
      <c r="R29" s="265"/>
    </row>
    <row r="30" spans="1:18">
      <c r="A30" s="660" t="s">
        <v>343</v>
      </c>
      <c r="B30" s="616">
        <v>237229.7305679</v>
      </c>
      <c r="C30" s="616">
        <v>288661.66654111998</v>
      </c>
      <c r="D30" s="616">
        <v>349746.03258185001</v>
      </c>
      <c r="E30" s="617">
        <v>24260.77</v>
      </c>
      <c r="F30" s="616">
        <v>197120.52186159999</v>
      </c>
      <c r="G30" s="500">
        <v>108294.65747283</v>
      </c>
      <c r="H30" s="500">
        <v>98496.083040819998</v>
      </c>
      <c r="I30" s="500">
        <v>56828.242768850003</v>
      </c>
      <c r="J30" s="500">
        <v>25042.68325862</v>
      </c>
      <c r="K30" s="500">
        <v>132915.78179447999</v>
      </c>
      <c r="L30" s="501" t="s">
        <v>2192</v>
      </c>
      <c r="M30" s="501">
        <v>48866.998586100002</v>
      </c>
      <c r="N30" s="501" t="s">
        <v>3154</v>
      </c>
      <c r="O30" s="660" t="s">
        <v>259</v>
      </c>
      <c r="P30" s="43"/>
      <c r="Q30" s="668"/>
      <c r="R30" s="265"/>
    </row>
    <row r="31" spans="1:18">
      <c r="A31" s="660" t="s">
        <v>260</v>
      </c>
      <c r="B31" s="616">
        <v>177251.16042110001</v>
      </c>
      <c r="C31" s="616">
        <v>231986.99407981001</v>
      </c>
      <c r="D31" s="616">
        <v>296521.44413583999</v>
      </c>
      <c r="E31" s="617">
        <v>11394.33462188</v>
      </c>
      <c r="F31" s="616">
        <v>70942.769729360007</v>
      </c>
      <c r="G31" s="500">
        <v>42673.826233500004</v>
      </c>
      <c r="H31" s="500">
        <v>54854.506514590001</v>
      </c>
      <c r="I31" s="500">
        <v>53016.567517230003</v>
      </c>
      <c r="J31" s="500">
        <v>81442.093814489999</v>
      </c>
      <c r="K31" s="500">
        <v>50310.076385580003</v>
      </c>
      <c r="L31" s="501" t="s">
        <v>2193</v>
      </c>
      <c r="M31" s="501">
        <v>71578.839346980007</v>
      </c>
      <c r="N31" s="501" t="s">
        <v>3122</v>
      </c>
      <c r="O31" s="660" t="s">
        <v>261</v>
      </c>
      <c r="P31" s="43"/>
      <c r="Q31" s="668"/>
      <c r="R31" s="265"/>
    </row>
    <row r="32" spans="1:18">
      <c r="A32" s="660" t="s">
        <v>830</v>
      </c>
      <c r="B32" s="616">
        <v>865844.05</v>
      </c>
      <c r="C32" s="616">
        <v>978095.80500000005</v>
      </c>
      <c r="D32" s="616">
        <v>904371.17099999997</v>
      </c>
      <c r="E32" s="617">
        <v>58881.955999999998</v>
      </c>
      <c r="F32" s="616">
        <v>60490.352299999999</v>
      </c>
      <c r="G32" s="500">
        <v>219937.28200000001</v>
      </c>
      <c r="H32" s="500">
        <v>303417.32400000002</v>
      </c>
      <c r="I32" s="500">
        <v>263248.5024</v>
      </c>
      <c r="J32" s="500">
        <v>191492.6966</v>
      </c>
      <c r="K32" s="500">
        <v>200556.541</v>
      </c>
      <c r="L32" s="501" t="s">
        <v>2194</v>
      </c>
      <c r="M32" s="501">
        <v>252049.788</v>
      </c>
      <c r="N32" s="501" t="s">
        <v>3155</v>
      </c>
      <c r="O32" s="660" t="s">
        <v>562</v>
      </c>
      <c r="P32" s="43"/>
      <c r="Q32" s="668"/>
      <c r="R32" s="265"/>
    </row>
    <row r="33" spans="1:18" ht="27" customHeight="1">
      <c r="A33" s="29" t="s">
        <v>1092</v>
      </c>
      <c r="B33" s="612">
        <v>38229.079101410003</v>
      </c>
      <c r="C33" s="612">
        <v>39452.066224590002</v>
      </c>
      <c r="D33" s="612">
        <v>78007.096020190002</v>
      </c>
      <c r="E33" s="613">
        <v>85.16261471</v>
      </c>
      <c r="F33" s="612">
        <v>195.76859687999999</v>
      </c>
      <c r="G33" s="502">
        <v>9089.7437790900003</v>
      </c>
      <c r="H33" s="502">
        <v>77838.221690480001</v>
      </c>
      <c r="I33" s="502">
        <v>1206.9445127199999</v>
      </c>
      <c r="J33" s="502">
        <v>-48682.8437577</v>
      </c>
      <c r="K33" s="502">
        <v>59216.575481599997</v>
      </c>
      <c r="L33" s="503" t="s">
        <v>2195</v>
      </c>
      <c r="M33" s="503">
        <v>42979.668804410001</v>
      </c>
      <c r="N33" s="503" t="s">
        <v>3156</v>
      </c>
      <c r="O33" s="29" t="s">
        <v>904</v>
      </c>
      <c r="P33" s="43"/>
      <c r="Q33" s="668"/>
      <c r="R33" s="265"/>
    </row>
    <row r="34" spans="1:18">
      <c r="A34" s="27" t="s">
        <v>774</v>
      </c>
      <c r="B34" s="614">
        <v>122125.01219009</v>
      </c>
      <c r="C34" s="614">
        <v>118495.11595778</v>
      </c>
      <c r="D34" s="614">
        <v>190765.81200000001</v>
      </c>
      <c r="E34" s="615">
        <v>169.70166634</v>
      </c>
      <c r="F34" s="614">
        <v>319.14858687999998</v>
      </c>
      <c r="G34" s="498">
        <v>10164.2281377</v>
      </c>
      <c r="H34" s="498">
        <v>85135.244000000006</v>
      </c>
      <c r="I34" s="498">
        <v>14268.51682008</v>
      </c>
      <c r="J34" s="498">
        <v>8927.1270000000004</v>
      </c>
      <c r="K34" s="498">
        <v>60795.431666340002</v>
      </c>
      <c r="L34" s="499" t="s">
        <v>2196</v>
      </c>
      <c r="M34" s="499">
        <v>54683.757368830018</v>
      </c>
      <c r="N34" s="499" t="s">
        <v>3157</v>
      </c>
      <c r="O34" s="27" t="s">
        <v>644</v>
      </c>
      <c r="P34" s="43"/>
      <c r="Q34" s="668"/>
      <c r="R34" s="265"/>
    </row>
    <row r="35" spans="1:18" ht="17.45" customHeight="1">
      <c r="A35" s="27" t="s">
        <v>645</v>
      </c>
      <c r="B35" s="614">
        <v>83895.933088680002</v>
      </c>
      <c r="C35" s="614">
        <v>79043.049733189997</v>
      </c>
      <c r="D35" s="614">
        <v>112758.71597981</v>
      </c>
      <c r="E35" s="615">
        <v>84.539051630000003</v>
      </c>
      <c r="F35" s="614">
        <v>123.37999000000001</v>
      </c>
      <c r="G35" s="498">
        <v>1074.4843586100001</v>
      </c>
      <c r="H35" s="498">
        <v>7297.0223095199999</v>
      </c>
      <c r="I35" s="498">
        <v>13061.57230736</v>
      </c>
      <c r="J35" s="498">
        <v>57609.970757700001</v>
      </c>
      <c r="K35" s="498">
        <v>1578.8561847399999</v>
      </c>
      <c r="L35" s="499" t="s">
        <v>2197</v>
      </c>
      <c r="M35" s="499">
        <v>11704.088564419999</v>
      </c>
      <c r="N35" s="499" t="s">
        <v>3158</v>
      </c>
      <c r="O35" s="27" t="s">
        <v>632</v>
      </c>
      <c r="P35" s="43"/>
      <c r="Q35" s="668"/>
      <c r="R35" s="265"/>
    </row>
    <row r="36" spans="1:18" ht="27.75" customHeight="1">
      <c r="A36" s="29" t="s">
        <v>1130</v>
      </c>
      <c r="B36" s="612">
        <v>158470.08172824999</v>
      </c>
      <c r="C36" s="612">
        <v>479453.37598968</v>
      </c>
      <c r="D36" s="612">
        <v>181265.09805632001</v>
      </c>
      <c r="E36" s="613">
        <v>3687.026046</v>
      </c>
      <c r="F36" s="612">
        <v>-433.80067939000003</v>
      </c>
      <c r="G36" s="502">
        <v>21277.868969710002</v>
      </c>
      <c r="H36" s="502">
        <v>109096.90579983</v>
      </c>
      <c r="I36" s="502">
        <v>6150.8853301600002</v>
      </c>
      <c r="J36" s="502">
        <v>342927.71588998003</v>
      </c>
      <c r="K36" s="502">
        <v>39761.392957470001</v>
      </c>
      <c r="L36" s="503" t="s">
        <v>2198</v>
      </c>
      <c r="M36" s="503">
        <v>18462.624414649996</v>
      </c>
      <c r="N36" s="503" t="s">
        <v>3159</v>
      </c>
      <c r="O36" s="29" t="s">
        <v>1090</v>
      </c>
      <c r="P36" s="43"/>
      <c r="Q36" s="668"/>
      <c r="R36" s="265"/>
    </row>
    <row r="37" spans="1:18" ht="15" customHeight="1">
      <c r="A37" s="27" t="s">
        <v>566</v>
      </c>
      <c r="B37" s="614">
        <v>167531.62899862</v>
      </c>
      <c r="C37" s="614">
        <v>480017.12348509999</v>
      </c>
      <c r="D37" s="614">
        <v>182652.38338312</v>
      </c>
      <c r="E37" s="615">
        <v>3702.4769999999999</v>
      </c>
      <c r="F37" s="614">
        <v>57.607738810000001</v>
      </c>
      <c r="G37" s="498">
        <v>21313.52499998</v>
      </c>
      <c r="H37" s="498">
        <v>109198.06153776</v>
      </c>
      <c r="I37" s="498">
        <v>6180.9880473599997</v>
      </c>
      <c r="J37" s="498">
        <v>343324.54889999999</v>
      </c>
      <c r="K37" s="498">
        <v>39893.226999999999</v>
      </c>
      <c r="L37" s="499" t="s">
        <v>2200</v>
      </c>
      <c r="M37" s="499">
        <v>19086.47</v>
      </c>
      <c r="N37" s="499" t="s">
        <v>3160</v>
      </c>
      <c r="O37" s="27" t="s">
        <v>264</v>
      </c>
      <c r="P37" s="43"/>
      <c r="Q37" s="668"/>
      <c r="R37" s="265"/>
    </row>
    <row r="38" spans="1:18" ht="28.5" customHeight="1">
      <c r="A38" s="27" t="s">
        <v>418</v>
      </c>
      <c r="B38" s="614">
        <v>9061.5472703699998</v>
      </c>
      <c r="C38" s="614">
        <v>563.74749541999995</v>
      </c>
      <c r="D38" s="614">
        <v>1387.2853267999999</v>
      </c>
      <c r="E38" s="615">
        <v>15.450953999999999</v>
      </c>
      <c r="F38" s="614">
        <v>491.40841820000003</v>
      </c>
      <c r="G38" s="498">
        <v>35.656030270000002</v>
      </c>
      <c r="H38" s="498">
        <v>101.15573793</v>
      </c>
      <c r="I38" s="498">
        <v>30.102717200000001</v>
      </c>
      <c r="J38" s="498">
        <v>396.83301002000002</v>
      </c>
      <c r="K38" s="498">
        <v>131.83404253</v>
      </c>
      <c r="L38" s="499" t="s">
        <v>2199</v>
      </c>
      <c r="M38" s="499">
        <v>623.84558534999996</v>
      </c>
      <c r="N38" s="499" t="s">
        <v>3161</v>
      </c>
      <c r="O38" s="27" t="s">
        <v>560</v>
      </c>
      <c r="P38" s="43"/>
      <c r="Q38" s="668"/>
      <c r="R38" s="265"/>
    </row>
    <row r="39" spans="1:18" ht="15" customHeight="1">
      <c r="A39" s="29" t="s">
        <v>905</v>
      </c>
      <c r="B39" s="612">
        <v>-718045.34743228997</v>
      </c>
      <c r="C39" s="612">
        <v>-1081239.73636403</v>
      </c>
      <c r="D39" s="612">
        <v>-912134.05699161999</v>
      </c>
      <c r="E39" s="613">
        <v>-44696.06134593</v>
      </c>
      <c r="F39" s="612">
        <v>-375425.01740135998</v>
      </c>
      <c r="G39" s="514">
        <v>301.24630832999998</v>
      </c>
      <c r="H39" s="514">
        <v>-285182.58609509002</v>
      </c>
      <c r="I39" s="514">
        <v>-308203.67946831998</v>
      </c>
      <c r="J39" s="514">
        <v>-488154.71710895002</v>
      </c>
      <c r="K39" s="514">
        <v>-130686.47576539</v>
      </c>
      <c r="L39" s="515" t="s">
        <v>2201</v>
      </c>
      <c r="M39" s="515">
        <v>-689167.32473275007</v>
      </c>
      <c r="N39" s="515" t="s">
        <v>3162</v>
      </c>
      <c r="O39" s="29" t="s">
        <v>1093</v>
      </c>
      <c r="P39" s="43"/>
      <c r="Q39" s="668"/>
      <c r="R39" s="265"/>
    </row>
    <row r="40" spans="1:18" ht="38.25">
      <c r="A40" s="29" t="s">
        <v>906</v>
      </c>
      <c r="B40" s="612">
        <v>718045.34743228997</v>
      </c>
      <c r="C40" s="612">
        <v>1081239.73636403</v>
      </c>
      <c r="D40" s="612">
        <v>912134.05699161999</v>
      </c>
      <c r="E40" s="613">
        <v>44696.06134593</v>
      </c>
      <c r="F40" s="612">
        <v>375425.01740135998</v>
      </c>
      <c r="G40" s="504">
        <v>-301.24630832999998</v>
      </c>
      <c r="H40" s="504">
        <v>285182.58609509002</v>
      </c>
      <c r="I40" s="504">
        <v>308203.67946831998</v>
      </c>
      <c r="J40" s="504">
        <v>488154.71710895002</v>
      </c>
      <c r="K40" s="504">
        <v>130686.47576539</v>
      </c>
      <c r="L40" s="505" t="s">
        <v>2202</v>
      </c>
      <c r="M40" s="505">
        <v>689167.32473275007</v>
      </c>
      <c r="N40" s="505" t="s">
        <v>3163</v>
      </c>
      <c r="O40" s="29" t="s">
        <v>950</v>
      </c>
      <c r="P40" s="43"/>
      <c r="Q40" s="668"/>
      <c r="R40" s="265"/>
    </row>
    <row r="41" spans="1:18">
      <c r="A41" s="42" t="s">
        <v>474</v>
      </c>
      <c r="B41" s="618">
        <v>654998.96197746997</v>
      </c>
      <c r="C41" s="618">
        <v>613183.65766178002</v>
      </c>
      <c r="D41" s="618">
        <v>-81383.507073979999</v>
      </c>
      <c r="E41" s="619">
        <v>39201.69487883</v>
      </c>
      <c r="F41" s="618">
        <v>370234.32517795998</v>
      </c>
      <c r="G41" s="506">
        <v>21398.45724303</v>
      </c>
      <c r="H41" s="506">
        <v>291018.81091897999</v>
      </c>
      <c r="I41" s="506">
        <v>285451.16821830999</v>
      </c>
      <c r="J41" s="506">
        <v>15315.221281460001</v>
      </c>
      <c r="K41" s="506">
        <v>130834.34769104001</v>
      </c>
      <c r="L41" s="507" t="s">
        <v>2203</v>
      </c>
      <c r="M41" s="507">
        <v>70613.551103360005</v>
      </c>
      <c r="N41" s="507" t="s">
        <v>3164</v>
      </c>
      <c r="O41" s="42" t="s">
        <v>445</v>
      </c>
      <c r="P41" s="43"/>
      <c r="Q41" s="668"/>
      <c r="R41" s="265"/>
    </row>
    <row r="42" spans="1:18" ht="20.25" customHeight="1">
      <c r="A42" s="660" t="s">
        <v>578</v>
      </c>
      <c r="B42" s="616">
        <v>923629.16947676998</v>
      </c>
      <c r="C42" s="616">
        <v>903840.29372900003</v>
      </c>
      <c r="D42" s="616">
        <v>158166.19818462001</v>
      </c>
      <c r="E42" s="617">
        <v>121494.07487883</v>
      </c>
      <c r="F42" s="616">
        <v>387444.32517795998</v>
      </c>
      <c r="G42" s="508">
        <v>138933.24417825</v>
      </c>
      <c r="H42" s="508">
        <v>345493.62416897999</v>
      </c>
      <c r="I42" s="508">
        <v>345142.54500031</v>
      </c>
      <c r="J42" s="508">
        <v>74270.880381459996</v>
      </c>
      <c r="K42" s="508">
        <v>270019.72669103998</v>
      </c>
      <c r="L42" s="509" t="s">
        <v>2204</v>
      </c>
      <c r="M42" s="509">
        <v>111563.93560336001</v>
      </c>
      <c r="N42" s="509" t="s">
        <v>3164</v>
      </c>
      <c r="O42" s="660" t="s">
        <v>841</v>
      </c>
      <c r="P42" s="43"/>
      <c r="Q42" s="668"/>
      <c r="R42" s="265"/>
    </row>
    <row r="43" spans="1:18">
      <c r="A43" s="660" t="s">
        <v>238</v>
      </c>
      <c r="B43" s="616">
        <v>268630.20749930001</v>
      </c>
      <c r="C43" s="616">
        <v>290656.63606722001</v>
      </c>
      <c r="D43" s="616">
        <v>239549.70525860001</v>
      </c>
      <c r="E43" s="617">
        <v>82292.38</v>
      </c>
      <c r="F43" s="616">
        <v>17210</v>
      </c>
      <c r="G43" s="508">
        <v>117534.78693522001</v>
      </c>
      <c r="H43" s="508">
        <v>54474.813249999999</v>
      </c>
      <c r="I43" s="508">
        <v>59691.376781999999</v>
      </c>
      <c r="J43" s="508">
        <v>58955.659099999997</v>
      </c>
      <c r="K43" s="508">
        <v>139185.37899999999</v>
      </c>
      <c r="L43" s="509">
        <v>59414</v>
      </c>
      <c r="M43" s="509">
        <v>40950.384500000015</v>
      </c>
      <c r="N43" s="509" t="s">
        <v>3133</v>
      </c>
      <c r="O43" s="660" t="s">
        <v>239</v>
      </c>
      <c r="P43" s="43"/>
      <c r="Q43" s="668"/>
      <c r="R43" s="265"/>
    </row>
    <row r="44" spans="1:18">
      <c r="A44" s="42" t="s">
        <v>465</v>
      </c>
      <c r="B44" s="618">
        <v>63046.385454820003</v>
      </c>
      <c r="C44" s="618">
        <v>468056.07870224997</v>
      </c>
      <c r="D44" s="618">
        <v>993517.56406560005</v>
      </c>
      <c r="E44" s="619">
        <v>5494.3664670999997</v>
      </c>
      <c r="F44" s="618">
        <v>5190.6922234000003</v>
      </c>
      <c r="G44" s="506">
        <v>-21699.703551359999</v>
      </c>
      <c r="H44" s="506">
        <v>-5836.2248238900002</v>
      </c>
      <c r="I44" s="506">
        <v>22752.51125001</v>
      </c>
      <c r="J44" s="506">
        <v>252972.82485802</v>
      </c>
      <c r="K44" s="506">
        <v>-147.87192565000001</v>
      </c>
      <c r="L44" s="507" t="s">
        <v>2206</v>
      </c>
      <c r="M44" s="507">
        <v>618553.77362939005</v>
      </c>
      <c r="N44" s="507">
        <f>N45-N46</f>
        <v>366884.05614360003</v>
      </c>
      <c r="O44" s="42" t="s">
        <v>833</v>
      </c>
      <c r="P44" s="43"/>
      <c r="Q44" s="668"/>
      <c r="R44" s="265"/>
    </row>
    <row r="45" spans="1:18">
      <c r="A45" s="660" t="s">
        <v>578</v>
      </c>
      <c r="B45" s="616">
        <v>120610.25229999999</v>
      </c>
      <c r="C45" s="616">
        <v>538846.04379999998</v>
      </c>
      <c r="D45" s="616">
        <v>1059878.4194499999</v>
      </c>
      <c r="E45" s="617">
        <v>7109.8537999999999</v>
      </c>
      <c r="F45" s="616">
        <v>8467.1854000000003</v>
      </c>
      <c r="G45" s="669">
        <v>10967.661899999999</v>
      </c>
      <c r="H45" s="669">
        <v>7369.3091000000004</v>
      </c>
      <c r="I45" s="669">
        <v>34630.341399999998</v>
      </c>
      <c r="J45" s="669">
        <v>485878.73139999999</v>
      </c>
      <c r="K45" s="669">
        <v>11649.8941</v>
      </c>
      <c r="L45" s="670" t="s">
        <v>2207</v>
      </c>
      <c r="M45" s="670">
        <v>633830.86419999995</v>
      </c>
      <c r="N45" s="670" t="s">
        <v>3165</v>
      </c>
      <c r="O45" s="660" t="s">
        <v>841</v>
      </c>
      <c r="P45" s="43"/>
      <c r="Q45" s="668"/>
      <c r="R45" s="265"/>
    </row>
    <row r="46" spans="1:18">
      <c r="A46" s="665" t="s">
        <v>238</v>
      </c>
      <c r="B46" s="703">
        <v>57563.866845179997</v>
      </c>
      <c r="C46" s="703">
        <v>70789.965097749999</v>
      </c>
      <c r="D46" s="703">
        <v>66360.855384399998</v>
      </c>
      <c r="E46" s="702">
        <v>1615.4873329</v>
      </c>
      <c r="F46" s="703">
        <v>3276.4931766</v>
      </c>
      <c r="G46" s="671">
        <v>32667.365451360001</v>
      </c>
      <c r="H46" s="671">
        <v>13205.53392389</v>
      </c>
      <c r="I46" s="671">
        <v>11877.830149990001</v>
      </c>
      <c r="J46" s="671">
        <v>232905.90654197999</v>
      </c>
      <c r="K46" s="671">
        <v>11797.76602565</v>
      </c>
      <c r="L46" s="672" t="s">
        <v>2208</v>
      </c>
      <c r="M46" s="672">
        <v>15277.090570610002</v>
      </c>
      <c r="N46" s="672">
        <v>24481.943856400001</v>
      </c>
      <c r="O46" s="665" t="s">
        <v>239</v>
      </c>
      <c r="P46" s="43"/>
      <c r="Q46" s="668"/>
      <c r="R46" s="265"/>
    </row>
    <row r="47" spans="1:18">
      <c r="A47" s="36" t="s">
        <v>912</v>
      </c>
      <c r="B47" s="518"/>
      <c r="C47" s="518"/>
      <c r="D47" s="516"/>
      <c r="E47" s="516"/>
      <c r="F47" s="517"/>
      <c r="G47" s="518"/>
      <c r="H47" s="518"/>
      <c r="I47" s="518"/>
      <c r="J47" s="518"/>
      <c r="K47" s="518"/>
      <c r="L47" s="518"/>
      <c r="M47" s="518"/>
      <c r="N47" s="518"/>
      <c r="O47" s="666"/>
      <c r="P47" s="147"/>
    </row>
    <row r="48" spans="1:18" ht="14.25">
      <c r="A48" s="265" t="s">
        <v>1277</v>
      </c>
      <c r="B48" s="268"/>
      <c r="C48" s="268"/>
      <c r="D48" s="290"/>
      <c r="E48" s="290"/>
      <c r="F48" s="271"/>
      <c r="G48" s="268"/>
      <c r="H48" s="268"/>
      <c r="I48" s="268"/>
      <c r="J48" s="268"/>
      <c r="K48" s="268"/>
      <c r="L48" s="268"/>
      <c r="M48" s="268"/>
      <c r="N48" s="268"/>
      <c r="O48" s="666"/>
      <c r="P48" s="147"/>
    </row>
    <row r="49" spans="1:19">
      <c r="A49" s="265"/>
      <c r="B49" s="289"/>
      <c r="C49" s="290"/>
      <c r="D49" s="290"/>
      <c r="E49" s="290"/>
      <c r="F49" s="268"/>
      <c r="G49" s="268"/>
      <c r="H49" s="284"/>
      <c r="I49" s="284"/>
      <c r="J49" s="284"/>
      <c r="K49" s="284"/>
      <c r="L49" s="284"/>
      <c r="M49" s="284"/>
      <c r="N49" s="284"/>
      <c r="O49" s="666"/>
      <c r="P49" s="265"/>
      <c r="Q49" s="265"/>
      <c r="R49" s="265"/>
    </row>
    <row r="50" spans="1:19">
      <c r="A50" s="666"/>
      <c r="B50" s="289"/>
      <c r="C50" s="289"/>
      <c r="D50" s="289"/>
      <c r="E50" s="289"/>
      <c r="F50" s="290"/>
      <c r="G50" s="289"/>
      <c r="H50" s="289"/>
      <c r="I50" s="289"/>
      <c r="J50" s="289"/>
      <c r="K50" s="289"/>
      <c r="L50" s="289"/>
      <c r="M50" s="289"/>
      <c r="N50" s="289"/>
      <c r="O50" s="666"/>
      <c r="P50" s="265"/>
      <c r="Q50" s="265"/>
      <c r="R50" s="265"/>
    </row>
    <row r="51" spans="1:19">
      <c r="A51" s="36"/>
      <c r="B51" s="289"/>
      <c r="C51" s="289"/>
      <c r="D51" s="289"/>
      <c r="E51" s="289"/>
      <c r="F51" s="290"/>
      <c r="G51" s="289"/>
      <c r="H51" s="289"/>
      <c r="I51" s="289"/>
      <c r="J51" s="289"/>
      <c r="K51" s="289"/>
      <c r="L51" s="289"/>
      <c r="M51" s="289"/>
      <c r="N51" s="289"/>
      <c r="O51" s="666"/>
      <c r="P51" s="265"/>
      <c r="Q51" s="265"/>
      <c r="R51" s="265"/>
    </row>
    <row r="52" spans="1:19">
      <c r="A52" s="265"/>
      <c r="B52" s="284"/>
      <c r="C52" s="284"/>
      <c r="D52" s="284"/>
      <c r="E52" s="284"/>
      <c r="F52" s="290"/>
      <c r="G52" s="284"/>
      <c r="H52" s="289"/>
      <c r="I52" s="289"/>
      <c r="J52" s="289"/>
      <c r="K52" s="289"/>
      <c r="L52" s="289"/>
      <c r="M52" s="289"/>
      <c r="N52" s="289"/>
      <c r="O52" s="666"/>
      <c r="P52" s="265"/>
      <c r="Q52" s="265"/>
      <c r="R52" s="265"/>
    </row>
    <row r="53" spans="1:19">
      <c r="A53" s="666"/>
      <c r="B53" s="289"/>
      <c r="C53" s="289"/>
      <c r="D53" s="289"/>
      <c r="E53" s="289"/>
      <c r="F53" s="290"/>
      <c r="G53" s="289"/>
      <c r="H53" s="284"/>
      <c r="I53" s="284"/>
      <c r="J53" s="284"/>
      <c r="K53" s="284"/>
      <c r="L53" s="284"/>
      <c r="M53" s="284"/>
      <c r="N53" s="284"/>
      <c r="O53" s="666"/>
      <c r="P53" s="265"/>
      <c r="Q53" s="265"/>
      <c r="R53" s="265"/>
    </row>
    <row r="54" spans="1:19">
      <c r="A54" s="666"/>
      <c r="B54" s="268"/>
      <c r="C54" s="289"/>
      <c r="D54" s="289"/>
      <c r="E54" s="289"/>
      <c r="F54" s="289"/>
      <c r="G54" s="289"/>
      <c r="H54" s="289"/>
      <c r="I54" s="289"/>
      <c r="J54" s="289"/>
      <c r="K54" s="289"/>
      <c r="L54" s="289"/>
      <c r="M54" s="289"/>
      <c r="N54" s="289"/>
      <c r="O54" s="666"/>
      <c r="P54" s="265"/>
      <c r="Q54" s="265"/>
      <c r="R54" s="265"/>
    </row>
    <row r="55" spans="1:19">
      <c r="A55" s="36"/>
      <c r="B55" s="268"/>
      <c r="C55" s="289"/>
      <c r="D55" s="289"/>
      <c r="E55" s="289"/>
      <c r="F55" s="289"/>
      <c r="G55" s="289"/>
      <c r="H55" s="290"/>
      <c r="I55" s="290"/>
      <c r="J55" s="290"/>
      <c r="K55" s="290"/>
      <c r="L55" s="290"/>
      <c r="M55" s="290"/>
      <c r="N55" s="290"/>
      <c r="O55" s="666"/>
      <c r="P55" s="265"/>
      <c r="Q55" s="265"/>
      <c r="R55" s="265"/>
    </row>
    <row r="56" spans="1:19">
      <c r="A56" s="265"/>
      <c r="B56" s="290"/>
      <c r="C56" s="284"/>
      <c r="D56" s="284"/>
      <c r="E56" s="284"/>
      <c r="F56" s="284"/>
      <c r="G56" s="284"/>
      <c r="H56" s="268"/>
      <c r="I56" s="268"/>
      <c r="J56" s="268"/>
      <c r="K56" s="268"/>
      <c r="L56" s="268"/>
      <c r="M56" s="268"/>
      <c r="N56" s="268"/>
      <c r="O56" s="666"/>
      <c r="P56" s="265"/>
      <c r="Q56" s="265"/>
      <c r="R56" s="265"/>
    </row>
    <row r="57" spans="1:19">
      <c r="A57" s="666"/>
      <c r="B57" s="268"/>
      <c r="C57" s="289"/>
      <c r="D57" s="289"/>
      <c r="E57" s="289"/>
      <c r="F57" s="289"/>
      <c r="G57" s="289"/>
      <c r="H57" s="268"/>
      <c r="I57" s="268"/>
      <c r="J57" s="268"/>
      <c r="K57" s="268"/>
      <c r="L57" s="268"/>
      <c r="M57" s="268"/>
      <c r="N57" s="268"/>
      <c r="O57" s="666"/>
      <c r="P57" s="265"/>
      <c r="Q57" s="265"/>
      <c r="R57" s="265"/>
    </row>
    <row r="58" spans="1:19">
      <c r="A58" s="666"/>
      <c r="B58" s="284"/>
      <c r="C58" s="290"/>
      <c r="D58" s="290"/>
      <c r="E58" s="290"/>
      <c r="F58" s="284"/>
      <c r="G58" s="290"/>
      <c r="H58" s="268"/>
      <c r="I58" s="268"/>
      <c r="J58" s="268"/>
      <c r="K58" s="268"/>
      <c r="L58" s="268"/>
      <c r="M58" s="268"/>
      <c r="N58" s="268"/>
      <c r="O58" s="666"/>
      <c r="P58" s="265"/>
      <c r="Q58" s="265"/>
      <c r="R58" s="265"/>
    </row>
    <row r="59" spans="1:19">
      <c r="A59" s="36"/>
      <c r="B59" s="272"/>
      <c r="C59" s="272"/>
      <c r="D59" s="272"/>
      <c r="E59" s="272"/>
      <c r="F59" s="289"/>
      <c r="G59" s="268"/>
      <c r="H59" s="268"/>
      <c r="I59" s="268"/>
      <c r="J59" s="268"/>
      <c r="K59" s="268"/>
      <c r="L59" s="268"/>
      <c r="M59" s="268"/>
      <c r="N59" s="268"/>
      <c r="O59" s="666"/>
      <c r="P59" s="265"/>
      <c r="Q59" s="265"/>
      <c r="R59" s="265"/>
    </row>
    <row r="60" spans="1:19">
      <c r="A60" s="265"/>
      <c r="B60" s="272"/>
      <c r="C60" s="272"/>
      <c r="D60" s="272"/>
      <c r="E60" s="272"/>
      <c r="F60" s="289"/>
      <c r="G60" s="268"/>
      <c r="H60" s="268"/>
      <c r="I60" s="268"/>
      <c r="J60" s="268"/>
      <c r="K60" s="268"/>
      <c r="L60" s="268"/>
      <c r="M60" s="268"/>
      <c r="N60" s="268"/>
      <c r="O60" s="666"/>
      <c r="P60" s="265"/>
      <c r="Q60" s="265"/>
      <c r="R60" s="265"/>
    </row>
    <row r="61" spans="1:19">
      <c r="A61" s="36"/>
      <c r="B61" s="268"/>
      <c r="C61" s="289"/>
      <c r="D61" s="289"/>
      <c r="E61" s="289"/>
      <c r="F61" s="289"/>
      <c r="G61" s="268"/>
      <c r="H61" s="268"/>
      <c r="I61" s="268"/>
      <c r="J61" s="268"/>
      <c r="K61" s="268"/>
      <c r="L61" s="268"/>
      <c r="M61" s="268"/>
      <c r="N61" s="268"/>
      <c r="O61" s="666"/>
      <c r="P61" s="265"/>
      <c r="Q61" s="265"/>
      <c r="R61" s="265"/>
    </row>
    <row r="62" spans="1:19">
      <c r="A62" s="265"/>
      <c r="B62" s="268"/>
      <c r="C62" s="289"/>
      <c r="D62" s="289"/>
      <c r="E62" s="289"/>
      <c r="F62" s="289"/>
      <c r="G62" s="268"/>
      <c r="H62" s="268"/>
      <c r="I62" s="268"/>
      <c r="J62" s="268"/>
      <c r="K62" s="268"/>
      <c r="L62" s="268"/>
      <c r="M62" s="268"/>
      <c r="N62" s="268"/>
      <c r="O62" s="666"/>
      <c r="P62" s="265"/>
      <c r="Q62" s="265"/>
      <c r="R62" s="265"/>
    </row>
    <row r="63" spans="1:19">
      <c r="B63" s="268"/>
      <c r="C63" s="268"/>
      <c r="D63" s="268"/>
      <c r="E63" s="268"/>
      <c r="F63" s="288"/>
      <c r="G63" s="268"/>
      <c r="H63" s="268"/>
      <c r="I63" s="268"/>
      <c r="J63" s="268"/>
      <c r="K63" s="268"/>
      <c r="L63" s="268"/>
      <c r="M63" s="268"/>
      <c r="N63" s="268"/>
      <c r="O63" s="268"/>
      <c r="P63" s="666"/>
      <c r="Q63" s="265"/>
      <c r="R63" s="265"/>
      <c r="S63" s="265"/>
    </row>
    <row r="64" spans="1:19">
      <c r="A64" s="36"/>
      <c r="B64" s="268"/>
      <c r="C64" s="288"/>
      <c r="D64" s="288"/>
      <c r="E64" s="288"/>
      <c r="F64" s="268"/>
      <c r="G64" s="268"/>
      <c r="H64" s="269"/>
      <c r="I64" s="269"/>
      <c r="J64" s="269"/>
      <c r="K64" s="269"/>
      <c r="L64" s="269"/>
      <c r="M64" s="269"/>
      <c r="N64" s="269"/>
      <c r="O64" s="666"/>
      <c r="P64" s="265"/>
      <c r="Q64" s="265"/>
      <c r="R64" s="265"/>
    </row>
    <row r="65" spans="1:18">
      <c r="A65" s="265"/>
      <c r="B65" s="268"/>
      <c r="C65" s="288"/>
      <c r="D65" s="288"/>
      <c r="E65" s="288"/>
      <c r="F65" s="268"/>
      <c r="G65" s="268"/>
      <c r="H65" s="268"/>
      <c r="I65" s="268"/>
      <c r="J65" s="268"/>
      <c r="K65" s="268"/>
      <c r="L65" s="268"/>
      <c r="M65" s="268"/>
      <c r="N65" s="268"/>
      <c r="O65" s="666"/>
      <c r="P65" s="265"/>
      <c r="Q65" s="265"/>
      <c r="R65" s="265"/>
    </row>
    <row r="66" spans="1:18">
      <c r="A66" s="666"/>
      <c r="B66" s="268"/>
      <c r="C66" s="268"/>
      <c r="D66" s="268"/>
      <c r="E66" s="268"/>
      <c r="F66" s="268"/>
      <c r="G66" s="268"/>
      <c r="O66" s="666"/>
      <c r="P66" s="265"/>
      <c r="Q66" s="265"/>
      <c r="R66" s="265"/>
    </row>
    <row r="67" spans="1:18">
      <c r="A67" s="36"/>
      <c r="B67" s="268"/>
      <c r="C67" s="269"/>
      <c r="D67" s="269"/>
      <c r="E67" s="269"/>
      <c r="F67" s="271"/>
      <c r="G67" s="269"/>
      <c r="H67" s="205"/>
      <c r="I67" s="205"/>
      <c r="J67" s="205"/>
      <c r="K67" s="205"/>
      <c r="L67" s="205"/>
      <c r="M67" s="205"/>
      <c r="N67" s="205"/>
      <c r="O67" s="666"/>
      <c r="P67" s="265"/>
      <c r="Q67" s="265"/>
      <c r="R67" s="265"/>
    </row>
    <row r="68" spans="1:18">
      <c r="A68" s="265"/>
      <c r="B68" s="268"/>
      <c r="C68" s="268"/>
      <c r="D68" s="268"/>
      <c r="E68" s="268"/>
      <c r="F68" s="268"/>
      <c r="G68" s="268"/>
      <c r="H68" s="265"/>
      <c r="I68" s="265"/>
      <c r="J68" s="265"/>
      <c r="K68" s="265"/>
      <c r="L68" s="265"/>
      <c r="M68" s="265"/>
      <c r="N68" s="265"/>
      <c r="O68" s="666"/>
      <c r="P68" s="265"/>
      <c r="Q68" s="265"/>
      <c r="R68" s="265"/>
    </row>
    <row r="69" spans="1:18">
      <c r="H69" s="265"/>
      <c r="I69" s="265"/>
      <c r="J69" s="265"/>
      <c r="K69" s="265"/>
      <c r="L69" s="265"/>
      <c r="M69" s="265"/>
      <c r="N69" s="265"/>
      <c r="P69" s="265"/>
      <c r="Q69" s="265"/>
      <c r="R69" s="265"/>
    </row>
    <row r="70" spans="1:18">
      <c r="A70" s="36"/>
      <c r="B70" s="270"/>
      <c r="C70" s="270"/>
      <c r="D70" s="270"/>
      <c r="E70" s="270"/>
      <c r="G70" s="205"/>
      <c r="H70" s="265"/>
      <c r="I70" s="265"/>
      <c r="J70" s="265"/>
      <c r="K70" s="265"/>
      <c r="L70" s="265"/>
      <c r="M70" s="265"/>
      <c r="N70" s="265"/>
      <c r="P70" s="265"/>
      <c r="Q70" s="265"/>
      <c r="R70" s="265"/>
    </row>
    <row r="71" spans="1:18">
      <c r="A71" s="265"/>
      <c r="B71" s="272"/>
      <c r="C71" s="272"/>
      <c r="D71" s="272"/>
      <c r="E71" s="272"/>
      <c r="F71" s="273"/>
      <c r="G71" s="265"/>
      <c r="H71" s="265"/>
      <c r="I71" s="265"/>
      <c r="J71" s="265"/>
      <c r="K71" s="265"/>
      <c r="L71" s="265"/>
      <c r="M71" s="265"/>
      <c r="N71" s="265"/>
      <c r="O71" s="265"/>
      <c r="P71" s="265"/>
      <c r="Q71" s="265"/>
      <c r="R71" s="265"/>
    </row>
    <row r="72" spans="1:18">
      <c r="A72" s="265"/>
      <c r="B72" s="265"/>
      <c r="C72" s="266"/>
      <c r="D72" s="266"/>
      <c r="E72" s="266"/>
      <c r="F72" s="266"/>
      <c r="G72" s="265"/>
      <c r="H72" s="265"/>
      <c r="I72" s="265"/>
      <c r="J72" s="265"/>
      <c r="K72" s="265"/>
      <c r="L72" s="265"/>
      <c r="M72" s="265"/>
      <c r="N72" s="265"/>
      <c r="O72" s="265"/>
      <c r="P72" s="265"/>
      <c r="Q72" s="265"/>
      <c r="R72" s="265"/>
    </row>
    <row r="73" spans="1:18">
      <c r="A73" s="265"/>
      <c r="B73" s="265"/>
      <c r="C73" s="266"/>
      <c r="D73" s="266"/>
      <c r="E73" s="266"/>
      <c r="F73" s="266"/>
      <c r="G73" s="265"/>
      <c r="H73" s="265"/>
      <c r="I73" s="265"/>
      <c r="J73" s="265"/>
      <c r="K73" s="265"/>
      <c r="L73" s="265"/>
      <c r="M73" s="265"/>
      <c r="N73" s="265"/>
      <c r="O73" s="265"/>
    </row>
    <row r="74" spans="1:18">
      <c r="A74" s="265"/>
      <c r="B74" s="265"/>
      <c r="C74" s="266"/>
      <c r="D74" s="266"/>
      <c r="E74" s="266"/>
      <c r="F74" s="266"/>
      <c r="G74" s="265"/>
      <c r="H74" s="265"/>
      <c r="I74" s="265"/>
      <c r="J74" s="265"/>
      <c r="K74" s="265"/>
      <c r="L74" s="265"/>
      <c r="M74" s="265"/>
      <c r="N74" s="265"/>
      <c r="O74" s="265"/>
    </row>
    <row r="75" spans="1:18">
      <c r="A75" s="265"/>
      <c r="B75" s="265"/>
      <c r="C75" s="266"/>
      <c r="D75" s="266"/>
      <c r="E75" s="266"/>
      <c r="F75" s="266"/>
      <c r="G75" s="265"/>
      <c r="H75" s="265"/>
      <c r="I75" s="265"/>
      <c r="J75" s="265"/>
      <c r="K75" s="265"/>
      <c r="L75" s="265"/>
      <c r="M75" s="265"/>
      <c r="N75" s="265"/>
      <c r="O75" s="265"/>
    </row>
    <row r="76" spans="1:18">
      <c r="A76" s="265"/>
      <c r="B76" s="265"/>
      <c r="C76" s="266"/>
      <c r="D76" s="266"/>
      <c r="E76" s="266"/>
      <c r="F76" s="266"/>
      <c r="G76" s="265"/>
      <c r="H76" s="265"/>
      <c r="I76" s="265"/>
      <c r="J76" s="265"/>
      <c r="K76" s="265"/>
      <c r="L76" s="265"/>
      <c r="M76" s="265"/>
      <c r="N76" s="265"/>
      <c r="O76" s="265"/>
    </row>
    <row r="77" spans="1:18">
      <c r="A77" s="265"/>
      <c r="B77" s="265"/>
      <c r="C77" s="266"/>
      <c r="D77" s="266"/>
      <c r="E77" s="266"/>
      <c r="F77" s="266"/>
      <c r="G77" s="265"/>
      <c r="H77" s="265"/>
      <c r="I77" s="265"/>
      <c r="J77" s="265"/>
      <c r="K77" s="265"/>
      <c r="L77" s="265"/>
      <c r="M77" s="265"/>
      <c r="N77" s="265"/>
      <c r="O77" s="265"/>
    </row>
    <row r="78" spans="1:18">
      <c r="A78" s="265"/>
      <c r="B78" s="265"/>
      <c r="C78" s="266"/>
      <c r="D78" s="266"/>
      <c r="E78" s="266"/>
      <c r="F78" s="266"/>
      <c r="G78" s="265"/>
      <c r="H78" s="265"/>
      <c r="I78" s="265"/>
      <c r="J78" s="265"/>
      <c r="K78" s="265"/>
      <c r="L78" s="265"/>
      <c r="M78" s="265"/>
      <c r="N78" s="265"/>
      <c r="O78" s="265"/>
    </row>
    <row r="79" spans="1:18">
      <c r="A79" s="265"/>
      <c r="B79" s="265"/>
      <c r="C79" s="266"/>
      <c r="D79" s="266"/>
      <c r="E79" s="266"/>
      <c r="F79" s="266"/>
      <c r="G79" s="265"/>
      <c r="H79" s="265"/>
      <c r="I79" s="265"/>
      <c r="J79" s="265"/>
      <c r="K79" s="265"/>
      <c r="L79" s="265"/>
      <c r="M79" s="265"/>
      <c r="N79" s="265"/>
      <c r="O79" s="265"/>
    </row>
    <row r="80" spans="1:18">
      <c r="A80" s="265"/>
      <c r="B80" s="265"/>
      <c r="C80" s="266"/>
      <c r="D80" s="266"/>
      <c r="E80" s="266"/>
      <c r="F80" s="266"/>
      <c r="G80" s="265"/>
      <c r="H80" s="265"/>
      <c r="I80" s="265"/>
      <c r="J80" s="265"/>
      <c r="K80" s="265"/>
      <c r="L80" s="265"/>
      <c r="M80" s="265"/>
      <c r="N80" s="265"/>
      <c r="O80" s="265"/>
    </row>
    <row r="81" spans="1:15">
      <c r="A81" s="265"/>
      <c r="B81" s="265"/>
      <c r="C81" s="266"/>
      <c r="D81" s="266"/>
      <c r="E81" s="266"/>
      <c r="F81" s="266"/>
      <c r="G81" s="265"/>
      <c r="H81" s="265"/>
      <c r="I81" s="265"/>
      <c r="J81" s="265"/>
      <c r="K81" s="265"/>
      <c r="L81" s="265"/>
      <c r="M81" s="265"/>
      <c r="N81" s="265"/>
      <c r="O81" s="265"/>
    </row>
    <row r="82" spans="1:15">
      <c r="A82" s="265"/>
      <c r="B82" s="265"/>
      <c r="C82" s="266"/>
      <c r="D82" s="266"/>
      <c r="E82" s="266"/>
      <c r="F82" s="266"/>
      <c r="G82" s="265"/>
      <c r="H82" s="265"/>
      <c r="I82" s="265"/>
      <c r="J82" s="265"/>
      <c r="K82" s="265"/>
      <c r="L82" s="265"/>
      <c r="M82" s="265"/>
      <c r="N82" s="265"/>
      <c r="O82" s="265"/>
    </row>
    <row r="83" spans="1:15">
      <c r="A83" s="265"/>
      <c r="B83" s="265"/>
      <c r="C83" s="266"/>
      <c r="D83" s="266"/>
      <c r="E83" s="266"/>
      <c r="F83" s="266"/>
      <c r="G83" s="265"/>
      <c r="H83" s="265"/>
      <c r="I83" s="265"/>
      <c r="J83" s="265"/>
      <c r="K83" s="265"/>
      <c r="L83" s="265"/>
      <c r="M83" s="265"/>
      <c r="N83" s="265"/>
      <c r="O83" s="265"/>
    </row>
    <row r="84" spans="1:15">
      <c r="A84" s="265"/>
      <c r="B84" s="265"/>
      <c r="C84" s="266"/>
      <c r="D84" s="266"/>
      <c r="E84" s="266"/>
      <c r="F84" s="266"/>
      <c r="G84" s="265"/>
      <c r="H84" s="265"/>
      <c r="I84" s="265"/>
      <c r="J84" s="265"/>
      <c r="K84" s="265"/>
      <c r="L84" s="265"/>
      <c r="M84" s="265"/>
      <c r="N84" s="265"/>
      <c r="O84" s="265"/>
    </row>
    <row r="85" spans="1:15">
      <c r="A85" s="265"/>
      <c r="B85" s="265"/>
      <c r="C85" s="266"/>
      <c r="D85" s="266"/>
      <c r="E85" s="266"/>
      <c r="F85" s="266"/>
      <c r="G85" s="265"/>
      <c r="H85" s="265"/>
      <c r="I85" s="265"/>
      <c r="J85" s="265"/>
      <c r="K85" s="265"/>
      <c r="L85" s="265"/>
      <c r="M85" s="265"/>
      <c r="N85" s="265"/>
      <c r="O85" s="265"/>
    </row>
    <row r="86" spans="1:15">
      <c r="A86" s="265"/>
      <c r="B86" s="265"/>
      <c r="C86" s="266"/>
      <c r="D86" s="266"/>
      <c r="E86" s="266"/>
      <c r="F86" s="266"/>
      <c r="G86" s="265"/>
      <c r="H86" s="265"/>
      <c r="I86" s="265"/>
      <c r="J86" s="265"/>
      <c r="K86" s="265"/>
      <c r="L86" s="265"/>
      <c r="M86" s="265"/>
      <c r="N86" s="265"/>
      <c r="O86" s="265"/>
    </row>
    <row r="87" spans="1:15">
      <c r="A87" s="265"/>
      <c r="B87" s="265"/>
      <c r="C87" s="266"/>
      <c r="D87" s="266"/>
      <c r="E87" s="266"/>
      <c r="F87" s="266"/>
      <c r="G87" s="265"/>
      <c r="H87" s="265"/>
      <c r="I87" s="265"/>
      <c r="J87" s="265"/>
      <c r="K87" s="265"/>
      <c r="L87" s="265"/>
      <c r="M87" s="265"/>
      <c r="N87" s="265"/>
      <c r="O87" s="265"/>
    </row>
    <row r="88" spans="1:15">
      <c r="A88" s="265"/>
      <c r="B88" s="265"/>
      <c r="C88" s="266"/>
      <c r="D88" s="266"/>
      <c r="E88" s="266"/>
      <c r="F88" s="266"/>
      <c r="G88" s="265"/>
      <c r="H88" s="265"/>
      <c r="I88" s="265"/>
      <c r="J88" s="265"/>
      <c r="K88" s="265"/>
      <c r="L88" s="265"/>
      <c r="M88" s="265"/>
      <c r="N88" s="265"/>
      <c r="O88" s="265"/>
    </row>
    <row r="89" spans="1:15">
      <c r="A89" s="265"/>
      <c r="B89" s="265"/>
      <c r="C89" s="266"/>
      <c r="D89" s="266"/>
      <c r="E89" s="266"/>
      <c r="F89" s="266"/>
      <c r="G89" s="265"/>
      <c r="H89" s="265"/>
      <c r="I89" s="265"/>
      <c r="J89" s="265"/>
      <c r="K89" s="265"/>
      <c r="L89" s="265"/>
      <c r="M89" s="265"/>
      <c r="N89" s="265"/>
      <c r="O89" s="265"/>
    </row>
    <row r="90" spans="1:15">
      <c r="A90" s="265"/>
      <c r="B90" s="265"/>
      <c r="C90" s="266"/>
      <c r="D90" s="266"/>
      <c r="E90" s="266"/>
      <c r="F90" s="266"/>
      <c r="G90" s="265"/>
      <c r="H90" s="265"/>
      <c r="I90" s="265"/>
      <c r="J90" s="265"/>
      <c r="K90" s="265"/>
      <c r="L90" s="265"/>
      <c r="M90" s="265"/>
      <c r="N90" s="265"/>
      <c r="O90" s="265"/>
    </row>
    <row r="91" spans="1:15">
      <c r="A91" s="265"/>
      <c r="B91" s="265"/>
      <c r="C91" s="266"/>
      <c r="D91" s="266"/>
      <c r="E91" s="266"/>
      <c r="F91" s="266"/>
      <c r="G91" s="265"/>
      <c r="H91" s="265"/>
      <c r="I91" s="265"/>
      <c r="J91" s="265"/>
      <c r="K91" s="265"/>
      <c r="L91" s="265"/>
      <c r="M91" s="265"/>
      <c r="N91" s="265"/>
      <c r="O91" s="265"/>
    </row>
    <row r="92" spans="1:15">
      <c r="A92" s="265"/>
      <c r="B92" s="265"/>
      <c r="C92" s="266"/>
      <c r="D92" s="266"/>
      <c r="E92" s="266"/>
      <c r="F92" s="266"/>
      <c r="G92" s="265"/>
      <c r="H92" s="265"/>
      <c r="I92" s="265"/>
      <c r="J92" s="265"/>
      <c r="K92" s="265"/>
      <c r="L92" s="265"/>
      <c r="M92" s="265"/>
      <c r="N92" s="265"/>
      <c r="O92" s="265"/>
    </row>
    <row r="93" spans="1:15">
      <c r="A93" s="265"/>
      <c r="B93" s="265"/>
      <c r="C93" s="266"/>
      <c r="D93" s="266"/>
      <c r="E93" s="266"/>
      <c r="F93" s="266"/>
      <c r="G93" s="265"/>
      <c r="H93" s="265"/>
      <c r="I93" s="265"/>
      <c r="J93" s="265"/>
      <c r="K93" s="265"/>
      <c r="L93" s="265"/>
      <c r="M93" s="265"/>
      <c r="N93" s="265"/>
      <c r="O93" s="265"/>
    </row>
    <row r="94" spans="1:15">
      <c r="A94" s="265"/>
      <c r="B94" s="265"/>
      <c r="C94" s="266"/>
      <c r="D94" s="266"/>
      <c r="E94" s="266"/>
      <c r="F94" s="266"/>
      <c r="G94" s="265"/>
      <c r="H94" s="265"/>
      <c r="I94" s="265"/>
      <c r="J94" s="265"/>
      <c r="K94" s="265"/>
      <c r="L94" s="265"/>
      <c r="M94" s="265"/>
      <c r="N94" s="265"/>
      <c r="O94" s="265"/>
    </row>
    <row r="95" spans="1:15">
      <c r="A95" s="265"/>
      <c r="B95" s="265"/>
      <c r="C95" s="266"/>
      <c r="D95" s="266"/>
      <c r="E95" s="266"/>
      <c r="F95" s="266"/>
      <c r="G95" s="265"/>
      <c r="H95" s="265"/>
      <c r="I95" s="265"/>
      <c r="J95" s="265"/>
      <c r="K95" s="265"/>
      <c r="L95" s="265"/>
      <c r="M95" s="265"/>
      <c r="N95" s="265"/>
      <c r="O95" s="265"/>
    </row>
    <row r="96" spans="1:15">
      <c r="A96" s="265"/>
      <c r="B96" s="265"/>
      <c r="C96" s="266"/>
      <c r="D96" s="266"/>
      <c r="E96" s="266"/>
      <c r="F96" s="266"/>
      <c r="G96" s="265"/>
      <c r="H96" s="265"/>
      <c r="I96" s="265"/>
      <c r="J96" s="265"/>
      <c r="K96" s="265"/>
      <c r="L96" s="265"/>
      <c r="M96" s="265"/>
      <c r="N96" s="265"/>
      <c r="O96" s="265"/>
    </row>
    <row r="97" spans="1:15">
      <c r="A97" s="265"/>
      <c r="B97" s="265"/>
      <c r="C97" s="266"/>
      <c r="D97" s="266"/>
      <c r="E97" s="266"/>
      <c r="F97" s="266"/>
      <c r="G97" s="265"/>
      <c r="H97" s="265"/>
      <c r="I97" s="265"/>
      <c r="J97" s="265"/>
      <c r="K97" s="265"/>
      <c r="L97" s="265"/>
      <c r="M97" s="265"/>
      <c r="N97" s="265"/>
      <c r="O97" s="265"/>
    </row>
    <row r="98" spans="1:15">
      <c r="A98" s="265"/>
      <c r="B98" s="265"/>
      <c r="C98" s="266"/>
      <c r="D98" s="266"/>
      <c r="E98" s="266"/>
      <c r="F98" s="266"/>
      <c r="G98" s="265"/>
      <c r="H98" s="265"/>
      <c r="I98" s="265"/>
      <c r="J98" s="265"/>
      <c r="K98" s="265"/>
      <c r="L98" s="265"/>
      <c r="M98" s="265"/>
      <c r="N98" s="265"/>
      <c r="O98" s="265"/>
    </row>
    <row r="99" spans="1:15">
      <c r="A99" s="265"/>
      <c r="B99" s="265"/>
      <c r="C99" s="266"/>
      <c r="D99" s="266"/>
      <c r="E99" s="266"/>
      <c r="F99" s="266"/>
      <c r="G99" s="265"/>
      <c r="H99" s="265"/>
      <c r="I99" s="265"/>
      <c r="J99" s="265"/>
      <c r="K99" s="265"/>
      <c r="L99" s="265"/>
      <c r="M99" s="265"/>
      <c r="N99" s="265"/>
      <c r="O99" s="265"/>
    </row>
    <row r="100" spans="1:15">
      <c r="A100" s="265"/>
      <c r="B100" s="265"/>
      <c r="C100" s="266"/>
      <c r="D100" s="266"/>
      <c r="E100" s="266"/>
      <c r="F100" s="266"/>
      <c r="G100" s="265"/>
      <c r="H100" s="265"/>
      <c r="I100" s="265"/>
      <c r="J100" s="265"/>
      <c r="K100" s="265"/>
      <c r="L100" s="265"/>
      <c r="M100" s="265"/>
      <c r="N100" s="265"/>
      <c r="O100" s="265"/>
    </row>
    <row r="101" spans="1:15">
      <c r="A101" s="265"/>
      <c r="B101" s="265"/>
      <c r="C101" s="266"/>
      <c r="D101" s="266"/>
      <c r="E101" s="266"/>
      <c r="F101" s="266"/>
      <c r="G101" s="265"/>
      <c r="H101" s="265"/>
      <c r="I101" s="265"/>
      <c r="J101" s="265"/>
      <c r="K101" s="265"/>
      <c r="L101" s="265"/>
      <c r="M101" s="265"/>
      <c r="N101" s="265"/>
      <c r="O101" s="265"/>
    </row>
    <row r="102" spans="1:15">
      <c r="A102" s="265"/>
      <c r="B102" s="265"/>
      <c r="C102" s="266"/>
      <c r="D102" s="266"/>
      <c r="E102" s="266"/>
      <c r="F102" s="266"/>
      <c r="G102" s="265"/>
      <c r="H102" s="265"/>
      <c r="I102" s="265"/>
      <c r="J102" s="265"/>
      <c r="K102" s="265"/>
      <c r="L102" s="265"/>
      <c r="M102" s="265"/>
      <c r="N102" s="265"/>
      <c r="O102" s="265"/>
    </row>
    <row r="103" spans="1:15">
      <c r="A103" s="265"/>
      <c r="B103" s="265"/>
      <c r="C103" s="266"/>
      <c r="D103" s="266"/>
      <c r="E103" s="266"/>
      <c r="F103" s="266"/>
      <c r="G103" s="265"/>
      <c r="H103" s="265"/>
      <c r="I103" s="265"/>
      <c r="J103" s="265"/>
      <c r="K103" s="265"/>
      <c r="L103" s="265"/>
      <c r="M103" s="265"/>
      <c r="N103" s="265"/>
      <c r="O103" s="265"/>
    </row>
    <row r="104" spans="1:15">
      <c r="A104" s="265"/>
      <c r="B104" s="265"/>
      <c r="C104" s="266"/>
      <c r="D104" s="266"/>
      <c r="E104" s="266"/>
      <c r="F104" s="266"/>
      <c r="G104" s="265"/>
      <c r="H104" s="265"/>
      <c r="I104" s="265"/>
      <c r="J104" s="265"/>
      <c r="K104" s="265"/>
      <c r="L104" s="265"/>
      <c r="M104" s="265"/>
      <c r="N104" s="265"/>
      <c r="O104" s="265"/>
    </row>
    <row r="105" spans="1:15">
      <c r="A105" s="265"/>
      <c r="B105" s="265"/>
      <c r="C105" s="266"/>
      <c r="D105" s="266"/>
      <c r="E105" s="266"/>
      <c r="F105" s="266"/>
      <c r="G105" s="265"/>
      <c r="H105" s="265"/>
      <c r="I105" s="265"/>
      <c r="J105" s="265"/>
      <c r="K105" s="265"/>
      <c r="L105" s="265"/>
      <c r="M105" s="265"/>
      <c r="N105" s="265"/>
      <c r="O105" s="265"/>
    </row>
    <row r="106" spans="1:15">
      <c r="A106" s="265"/>
      <c r="B106" s="265"/>
      <c r="C106" s="266"/>
      <c r="D106" s="266"/>
      <c r="E106" s="266"/>
      <c r="F106" s="266"/>
      <c r="G106" s="265"/>
      <c r="H106" s="265"/>
      <c r="I106" s="265"/>
      <c r="J106" s="265"/>
      <c r="K106" s="265"/>
      <c r="L106" s="265"/>
      <c r="M106" s="265"/>
      <c r="N106" s="265"/>
      <c r="O106" s="265"/>
    </row>
    <row r="107" spans="1:15">
      <c r="A107" s="265"/>
      <c r="B107" s="265"/>
      <c r="C107" s="266"/>
      <c r="D107" s="266"/>
      <c r="E107" s="266"/>
      <c r="F107" s="266"/>
      <c r="G107" s="265"/>
      <c r="H107" s="265"/>
      <c r="I107" s="265"/>
      <c r="J107" s="265"/>
      <c r="K107" s="265"/>
      <c r="L107" s="265"/>
      <c r="M107" s="265"/>
      <c r="N107" s="265"/>
      <c r="O107" s="265"/>
    </row>
    <row r="108" spans="1:15">
      <c r="A108" s="265"/>
      <c r="B108" s="265"/>
      <c r="C108" s="266"/>
      <c r="D108" s="266"/>
      <c r="E108" s="266"/>
      <c r="F108" s="266"/>
      <c r="G108" s="265"/>
      <c r="H108" s="265"/>
      <c r="I108" s="265"/>
      <c r="J108" s="265"/>
      <c r="K108" s="265"/>
      <c r="L108" s="265"/>
      <c r="M108" s="265"/>
      <c r="N108" s="265"/>
      <c r="O108" s="265"/>
    </row>
    <row r="109" spans="1:15">
      <c r="A109" s="265"/>
      <c r="B109" s="265"/>
      <c r="C109" s="266"/>
      <c r="D109" s="266"/>
      <c r="E109" s="266"/>
      <c r="F109" s="266"/>
      <c r="G109" s="265"/>
      <c r="H109" s="265"/>
      <c r="I109" s="265"/>
      <c r="J109" s="265"/>
      <c r="K109" s="265"/>
      <c r="L109" s="265"/>
      <c r="M109" s="265"/>
      <c r="N109" s="265"/>
      <c r="O109" s="265"/>
    </row>
    <row r="110" spans="1:15">
      <c r="A110" s="265"/>
      <c r="B110" s="265"/>
      <c r="C110" s="266"/>
      <c r="D110" s="266"/>
      <c r="E110" s="266"/>
      <c r="F110" s="266"/>
      <c r="G110" s="265"/>
      <c r="O110" s="265"/>
    </row>
    <row r="111" spans="1:15">
      <c r="A111" s="265"/>
      <c r="B111" s="265"/>
      <c r="C111" s="266"/>
      <c r="D111" s="266"/>
      <c r="E111" s="266"/>
      <c r="F111" s="266"/>
      <c r="G111" s="265"/>
      <c r="O111" s="265"/>
    </row>
    <row r="112" spans="1:15">
      <c r="A112" s="265"/>
      <c r="B112" s="265"/>
      <c r="C112" s="266"/>
      <c r="D112" s="266"/>
      <c r="E112" s="266"/>
      <c r="F112" s="266"/>
      <c r="G112" s="265"/>
      <c r="O112" s="265"/>
    </row>
  </sheetData>
  <sheetProtection formatCells="0" formatColumns="0" formatRows="0" insertColumns="0" insertRows="0" insertHyperlinks="0" deleteColumns="0" deleteRows="0" autoFilter="0"/>
  <mergeCells count="8">
    <mergeCell ref="O6:O7"/>
    <mergeCell ref="A6:A7"/>
    <mergeCell ref="B6:B7"/>
    <mergeCell ref="G6:J6"/>
    <mergeCell ref="C6:C7"/>
    <mergeCell ref="D6:E6"/>
    <mergeCell ref="F6:F7"/>
    <mergeCell ref="K6:M6"/>
  </mergeCells>
  <phoneticPr fontId="5" type="noConversion"/>
  <pageMargins left="0.39370078740157483" right="0.51181102362204722" top="0.55118110236220474" bottom="0.39370078740157483" header="0.51181102362204722" footer="0.51181102362204722"/>
  <pageSetup paperSize="9" scale="70" fitToWidth="2" orientation="portrait" horizontalDpi="1200" verticalDpi="1200" r:id="rId1"/>
  <headerFooter alignWithMargins="0"/>
  <colBreaks count="1" manualBreakCount="1">
    <brk id="6" max="4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8">
    <tabColor rgb="FF00B0F0"/>
  </sheetPr>
  <dimension ref="A1:G168"/>
  <sheetViews>
    <sheetView view="pageBreakPreview" zoomScaleSheetLayoutView="100" workbookViewId="0">
      <selection activeCell="F8" sqref="F8"/>
    </sheetView>
  </sheetViews>
  <sheetFormatPr defaultRowHeight="12.75"/>
  <cols>
    <col min="1" max="4" width="4.7109375" style="574" customWidth="1"/>
    <col min="5" max="5" width="39.140625" style="574" customWidth="1"/>
    <col min="6" max="6" width="14.7109375" style="574" customWidth="1"/>
    <col min="7" max="7" width="41.28515625" style="574" customWidth="1"/>
    <col min="8" max="8" width="5.85546875" style="574" customWidth="1"/>
    <col min="9" max="16384" width="9.140625" style="574"/>
  </cols>
  <sheetData>
    <row r="1" spans="1:7" s="340" customFormat="1">
      <c r="A1" s="879"/>
      <c r="B1" s="879"/>
      <c r="C1" s="879"/>
      <c r="D1" s="879"/>
      <c r="E1" s="879"/>
      <c r="F1" s="879"/>
      <c r="G1" s="879"/>
    </row>
    <row r="2" spans="1:7" s="340" customFormat="1">
      <c r="A2" s="879" t="s">
        <v>3073</v>
      </c>
      <c r="B2" s="879"/>
      <c r="C2" s="879"/>
      <c r="D2" s="879"/>
      <c r="E2" s="879"/>
      <c r="F2" s="879"/>
      <c r="G2" s="880" t="s">
        <v>642</v>
      </c>
    </row>
    <row r="3" spans="1:7" s="340" customFormat="1">
      <c r="A3" s="949" t="s">
        <v>3074</v>
      </c>
      <c r="B3" s="949"/>
      <c r="C3" s="949"/>
      <c r="D3" s="949"/>
      <c r="E3" s="949"/>
      <c r="F3" s="949"/>
      <c r="G3" s="949"/>
    </row>
    <row r="4" spans="1:7" s="340" customFormat="1">
      <c r="A4" s="949" t="s">
        <v>1096</v>
      </c>
      <c r="B4" s="949"/>
      <c r="C4" s="949"/>
      <c r="D4" s="949"/>
      <c r="E4" s="949"/>
      <c r="F4" s="949"/>
      <c r="G4" s="949"/>
    </row>
    <row r="5" spans="1:7" s="340" customFormat="1">
      <c r="A5" s="879"/>
      <c r="B5" s="879"/>
      <c r="C5" s="879"/>
      <c r="D5" s="879"/>
      <c r="E5" s="879"/>
      <c r="F5" s="879"/>
      <c r="G5" s="879"/>
    </row>
    <row r="6" spans="1:7" s="340" customFormat="1" ht="13.5" thickBot="1">
      <c r="A6" s="879" t="s">
        <v>114</v>
      </c>
      <c r="B6" s="879"/>
      <c r="C6" s="879"/>
      <c r="D6" s="879"/>
      <c r="E6" s="879"/>
      <c r="F6" s="879"/>
      <c r="G6" s="880" t="s">
        <v>855</v>
      </c>
    </row>
    <row r="7" spans="1:7" s="340" customFormat="1" ht="116.25">
      <c r="A7" s="881" t="s">
        <v>2993</v>
      </c>
      <c r="B7" s="882" t="s">
        <v>2994</v>
      </c>
      <c r="C7" s="882" t="s">
        <v>2995</v>
      </c>
      <c r="D7" s="882" t="s">
        <v>2996</v>
      </c>
      <c r="E7" s="883" t="s">
        <v>624</v>
      </c>
      <c r="F7" s="884" t="s">
        <v>3081</v>
      </c>
      <c r="G7" s="885" t="s">
        <v>65</v>
      </c>
    </row>
    <row r="8" spans="1:7" s="340" customFormat="1">
      <c r="A8" s="886">
        <v>1</v>
      </c>
      <c r="B8" s="887">
        <v>2</v>
      </c>
      <c r="C8" s="887">
        <v>3</v>
      </c>
      <c r="D8" s="887">
        <v>4</v>
      </c>
      <c r="E8" s="887">
        <v>5</v>
      </c>
      <c r="F8" s="887">
        <v>6</v>
      </c>
      <c r="G8" s="888">
        <v>7</v>
      </c>
    </row>
    <row r="9" spans="1:7" s="340" customFormat="1">
      <c r="A9" s="889"/>
      <c r="B9" s="890"/>
      <c r="C9" s="891"/>
      <c r="D9" s="890"/>
      <c r="E9" s="892" t="s">
        <v>1280</v>
      </c>
      <c r="F9" s="893">
        <v>737058.90029559995</v>
      </c>
      <c r="G9" s="894" t="s">
        <v>831</v>
      </c>
    </row>
    <row r="10" spans="1:7" s="340" customFormat="1">
      <c r="A10" s="898"/>
      <c r="B10" s="899"/>
      <c r="C10" s="900"/>
      <c r="D10" s="899"/>
      <c r="E10" s="895" t="s">
        <v>115</v>
      </c>
      <c r="F10" s="897"/>
      <c r="G10" s="896" t="s">
        <v>482</v>
      </c>
    </row>
    <row r="11" spans="1:7" s="340" customFormat="1">
      <c r="A11" s="901"/>
      <c r="B11" s="902"/>
      <c r="C11" s="903"/>
      <c r="D11" s="902"/>
      <c r="E11" s="904" t="s">
        <v>924</v>
      </c>
      <c r="F11" s="905">
        <v>340532.60130909999</v>
      </c>
      <c r="G11" s="906" t="s">
        <v>892</v>
      </c>
    </row>
    <row r="12" spans="1:7" s="340" customFormat="1">
      <c r="A12" s="901">
        <v>1</v>
      </c>
      <c r="B12" s="902"/>
      <c r="C12" s="903"/>
      <c r="D12" s="902"/>
      <c r="E12" s="904" t="s">
        <v>296</v>
      </c>
      <c r="F12" s="905">
        <v>316618.07514899998</v>
      </c>
      <c r="G12" s="906" t="s">
        <v>747</v>
      </c>
    </row>
    <row r="13" spans="1:7" s="340" customFormat="1">
      <c r="A13" s="901"/>
      <c r="B13" s="902">
        <v>1</v>
      </c>
      <c r="C13" s="903"/>
      <c r="D13" s="902"/>
      <c r="E13" s="904" t="s">
        <v>1281</v>
      </c>
      <c r="F13" s="905">
        <v>117668.58257870001</v>
      </c>
      <c r="G13" s="906" t="s">
        <v>411</v>
      </c>
    </row>
    <row r="14" spans="1:7" s="340" customFormat="1">
      <c r="A14" s="907"/>
      <c r="B14" s="908"/>
      <c r="C14" s="909">
        <v>1</v>
      </c>
      <c r="D14" s="908"/>
      <c r="E14" s="910" t="s">
        <v>1282</v>
      </c>
      <c r="F14" s="911">
        <v>117668.58257870001</v>
      </c>
      <c r="G14" s="912" t="s">
        <v>412</v>
      </c>
    </row>
    <row r="15" spans="1:7" s="340" customFormat="1" ht="51">
      <c r="A15" s="898"/>
      <c r="B15" s="899"/>
      <c r="C15" s="900"/>
      <c r="D15" s="899">
        <v>10</v>
      </c>
      <c r="E15" s="895" t="s">
        <v>2283</v>
      </c>
      <c r="F15" s="897">
        <v>117668.58257875001</v>
      </c>
      <c r="G15" s="896" t="s">
        <v>2284</v>
      </c>
    </row>
    <row r="16" spans="1:7" s="340" customFormat="1" ht="25.5">
      <c r="A16" s="901"/>
      <c r="B16" s="902">
        <v>5</v>
      </c>
      <c r="C16" s="903"/>
      <c r="D16" s="902"/>
      <c r="E16" s="904" t="s">
        <v>1300</v>
      </c>
      <c r="F16" s="905">
        <v>120361.919194</v>
      </c>
      <c r="G16" s="906" t="s">
        <v>544</v>
      </c>
    </row>
    <row r="17" spans="1:7" s="340" customFormat="1">
      <c r="A17" s="907"/>
      <c r="B17" s="908"/>
      <c r="C17" s="909">
        <v>1</v>
      </c>
      <c r="D17" s="908"/>
      <c r="E17" s="910" t="s">
        <v>1301</v>
      </c>
      <c r="F17" s="911">
        <v>79112.376455699996</v>
      </c>
      <c r="G17" s="912" t="s">
        <v>2998</v>
      </c>
    </row>
    <row r="18" spans="1:7" s="340" customFormat="1" ht="51">
      <c r="A18" s="898"/>
      <c r="B18" s="899"/>
      <c r="C18" s="900"/>
      <c r="D18" s="899">
        <v>1</v>
      </c>
      <c r="E18" s="895" t="s">
        <v>2999</v>
      </c>
      <c r="F18" s="897">
        <v>18351.886282529998</v>
      </c>
      <c r="G18" s="896" t="s">
        <v>25</v>
      </c>
    </row>
    <row r="19" spans="1:7" s="340" customFormat="1" ht="89.25">
      <c r="A19" s="898"/>
      <c r="B19" s="899"/>
      <c r="C19" s="900"/>
      <c r="D19" s="899">
        <v>2</v>
      </c>
      <c r="E19" s="895" t="s">
        <v>1302</v>
      </c>
      <c r="F19" s="897">
        <v>27836.448244769999</v>
      </c>
      <c r="G19" s="896" t="s">
        <v>3000</v>
      </c>
    </row>
    <row r="20" spans="1:7" s="340" customFormat="1" ht="25.5">
      <c r="A20" s="898"/>
      <c r="B20" s="899"/>
      <c r="C20" s="900"/>
      <c r="D20" s="899">
        <v>4</v>
      </c>
      <c r="E20" s="895" t="s">
        <v>1303</v>
      </c>
      <c r="F20" s="897">
        <v>3947.4625948900002</v>
      </c>
      <c r="G20" s="896" t="s">
        <v>322</v>
      </c>
    </row>
    <row r="21" spans="1:7" s="340" customFormat="1" ht="76.5">
      <c r="A21" s="898"/>
      <c r="B21" s="899"/>
      <c r="C21" s="900"/>
      <c r="D21" s="899">
        <v>13</v>
      </c>
      <c r="E21" s="895" t="s">
        <v>3001</v>
      </c>
      <c r="F21" s="897">
        <v>-476.87865749000002</v>
      </c>
      <c r="G21" s="896" t="s">
        <v>2285</v>
      </c>
    </row>
    <row r="22" spans="1:7" s="340" customFormat="1" ht="82.5" customHeight="1">
      <c r="A22" s="898"/>
      <c r="B22" s="899"/>
      <c r="C22" s="900"/>
      <c r="D22" s="899">
        <v>14</v>
      </c>
      <c r="E22" s="895" t="s">
        <v>3002</v>
      </c>
      <c r="F22" s="897">
        <v>424.69826148999999</v>
      </c>
      <c r="G22" s="896" t="s">
        <v>2286</v>
      </c>
    </row>
    <row r="23" spans="1:7" s="340" customFormat="1" ht="38.25">
      <c r="A23" s="898"/>
      <c r="B23" s="899"/>
      <c r="C23" s="900"/>
      <c r="D23" s="899">
        <v>15</v>
      </c>
      <c r="E23" s="895" t="s">
        <v>3003</v>
      </c>
      <c r="F23" s="897">
        <v>29028.759729509999</v>
      </c>
      <c r="G23" s="896" t="s">
        <v>3004</v>
      </c>
    </row>
    <row r="24" spans="1:7" s="340" customFormat="1">
      <c r="A24" s="907"/>
      <c r="B24" s="908"/>
      <c r="C24" s="909">
        <v>2</v>
      </c>
      <c r="D24" s="908"/>
      <c r="E24" s="910" t="s">
        <v>820</v>
      </c>
      <c r="F24" s="911">
        <v>4533.4145158000001</v>
      </c>
      <c r="G24" s="912" t="s">
        <v>106</v>
      </c>
    </row>
    <row r="25" spans="1:7" s="340" customFormat="1" ht="38.25">
      <c r="A25" s="898"/>
      <c r="B25" s="899"/>
      <c r="C25" s="900"/>
      <c r="D25" s="899">
        <v>29</v>
      </c>
      <c r="E25" s="895" t="s">
        <v>2326</v>
      </c>
      <c r="F25" s="897">
        <v>0.10657999999999999</v>
      </c>
      <c r="G25" s="896" t="s">
        <v>3005</v>
      </c>
    </row>
    <row r="26" spans="1:7" s="340" customFormat="1" ht="38.25">
      <c r="A26" s="898"/>
      <c r="B26" s="899"/>
      <c r="C26" s="900"/>
      <c r="D26" s="899">
        <v>76</v>
      </c>
      <c r="E26" s="895" t="s">
        <v>3008</v>
      </c>
      <c r="F26" s="897">
        <v>3617.5</v>
      </c>
      <c r="G26" s="896" t="s">
        <v>2292</v>
      </c>
    </row>
    <row r="27" spans="1:7" s="340" customFormat="1" ht="63.75">
      <c r="A27" s="898"/>
      <c r="B27" s="899"/>
      <c r="C27" s="900"/>
      <c r="D27" s="899">
        <v>77</v>
      </c>
      <c r="E27" s="895" t="s">
        <v>3009</v>
      </c>
      <c r="F27" s="897">
        <v>189.05586729999999</v>
      </c>
      <c r="G27" s="896" t="s">
        <v>2293</v>
      </c>
    </row>
    <row r="28" spans="1:7" s="340" customFormat="1" ht="51">
      <c r="A28" s="898"/>
      <c r="B28" s="899"/>
      <c r="C28" s="900"/>
      <c r="D28" s="899">
        <v>78</v>
      </c>
      <c r="E28" s="895" t="s">
        <v>3010</v>
      </c>
      <c r="F28" s="897">
        <v>12.120986</v>
      </c>
      <c r="G28" s="896" t="s">
        <v>2294</v>
      </c>
    </row>
    <row r="29" spans="1:7" s="340" customFormat="1" ht="54" customHeight="1">
      <c r="A29" s="898"/>
      <c r="B29" s="899"/>
      <c r="C29" s="900"/>
      <c r="D29" s="899">
        <v>79</v>
      </c>
      <c r="E29" s="895" t="s">
        <v>3011</v>
      </c>
      <c r="F29" s="897">
        <v>424.37973399999998</v>
      </c>
      <c r="G29" s="896" t="s">
        <v>2295</v>
      </c>
    </row>
    <row r="30" spans="1:7" s="340" customFormat="1" ht="76.5">
      <c r="A30" s="898"/>
      <c r="B30" s="899"/>
      <c r="C30" s="900"/>
      <c r="D30" s="899">
        <v>80</v>
      </c>
      <c r="E30" s="895" t="s">
        <v>3012</v>
      </c>
      <c r="F30" s="897">
        <v>195.69636136</v>
      </c>
      <c r="G30" s="896" t="s">
        <v>2296</v>
      </c>
    </row>
    <row r="31" spans="1:7" s="340" customFormat="1" ht="63.75">
      <c r="A31" s="898"/>
      <c r="B31" s="899"/>
      <c r="C31" s="900"/>
      <c r="D31" s="899">
        <v>81</v>
      </c>
      <c r="E31" s="895" t="s">
        <v>3013</v>
      </c>
      <c r="F31" s="897">
        <v>176.89852500000001</v>
      </c>
      <c r="G31" s="896" t="s">
        <v>2297</v>
      </c>
    </row>
    <row r="32" spans="1:7" s="340" customFormat="1" ht="76.5">
      <c r="A32" s="898"/>
      <c r="B32" s="899"/>
      <c r="C32" s="900"/>
      <c r="D32" s="899">
        <v>82</v>
      </c>
      <c r="E32" s="895" t="s">
        <v>3014</v>
      </c>
      <c r="F32" s="897">
        <v>7.0405911000000003</v>
      </c>
      <c r="G32" s="896" t="s">
        <v>2298</v>
      </c>
    </row>
    <row r="33" spans="1:7" s="340" customFormat="1" ht="68.25" customHeight="1">
      <c r="A33" s="898"/>
      <c r="B33" s="899"/>
      <c r="C33" s="900"/>
      <c r="D33" s="899">
        <v>83</v>
      </c>
      <c r="E33" s="895" t="s">
        <v>3015</v>
      </c>
      <c r="F33" s="897">
        <v>-89.384129000000001</v>
      </c>
      <c r="G33" s="896" t="s">
        <v>3016</v>
      </c>
    </row>
    <row r="34" spans="1:7" s="340" customFormat="1" ht="25.5">
      <c r="A34" s="907"/>
      <c r="B34" s="908"/>
      <c r="C34" s="909">
        <v>3</v>
      </c>
      <c r="D34" s="908"/>
      <c r="E34" s="910" t="s">
        <v>1304</v>
      </c>
      <c r="F34" s="911">
        <v>36001.975223900001</v>
      </c>
      <c r="G34" s="912" t="s">
        <v>90</v>
      </c>
    </row>
    <row r="35" spans="1:7" s="340" customFormat="1" ht="38.25">
      <c r="A35" s="898"/>
      <c r="B35" s="899"/>
      <c r="C35" s="900"/>
      <c r="D35" s="899">
        <v>1</v>
      </c>
      <c r="E35" s="895" t="s">
        <v>1305</v>
      </c>
      <c r="F35" s="897">
        <v>2.7690000000000002E-3</v>
      </c>
      <c r="G35" s="896" t="s">
        <v>3018</v>
      </c>
    </row>
    <row r="36" spans="1:7" s="340" customFormat="1" ht="38.25">
      <c r="A36" s="898"/>
      <c r="B36" s="899"/>
      <c r="C36" s="900"/>
      <c r="D36" s="899">
        <v>2</v>
      </c>
      <c r="E36" s="895" t="s">
        <v>1980</v>
      </c>
      <c r="F36" s="897">
        <v>591.189615</v>
      </c>
      <c r="G36" s="896" t="s">
        <v>1981</v>
      </c>
    </row>
    <row r="37" spans="1:7" s="340" customFormat="1" ht="25.5">
      <c r="A37" s="898"/>
      <c r="B37" s="899"/>
      <c r="C37" s="900"/>
      <c r="D37" s="899">
        <v>5</v>
      </c>
      <c r="E37" s="895" t="s">
        <v>1308</v>
      </c>
      <c r="F37" s="897">
        <v>560.44188935</v>
      </c>
      <c r="G37" s="896" t="s">
        <v>3019</v>
      </c>
    </row>
    <row r="38" spans="1:7" s="340" customFormat="1" ht="38.25">
      <c r="A38" s="898"/>
      <c r="B38" s="899"/>
      <c r="C38" s="900"/>
      <c r="D38" s="899">
        <v>6</v>
      </c>
      <c r="E38" s="895" t="s">
        <v>1309</v>
      </c>
      <c r="F38" s="897">
        <v>1689.98384061</v>
      </c>
      <c r="G38" s="896" t="s">
        <v>123</v>
      </c>
    </row>
    <row r="39" spans="1:7" s="340" customFormat="1" ht="38.25">
      <c r="A39" s="898"/>
      <c r="B39" s="899"/>
      <c r="C39" s="900"/>
      <c r="D39" s="899">
        <v>7</v>
      </c>
      <c r="E39" s="895" t="s">
        <v>1310</v>
      </c>
      <c r="F39" s="897">
        <v>18.855481569999998</v>
      </c>
      <c r="G39" s="896" t="s">
        <v>191</v>
      </c>
    </row>
    <row r="40" spans="1:7" s="340" customFormat="1" ht="51">
      <c r="A40" s="898"/>
      <c r="B40" s="899"/>
      <c r="C40" s="900"/>
      <c r="D40" s="899">
        <v>8</v>
      </c>
      <c r="E40" s="895" t="s">
        <v>3020</v>
      </c>
      <c r="F40" s="897">
        <v>0.88500000000000001</v>
      </c>
      <c r="G40" s="896" t="s">
        <v>1982</v>
      </c>
    </row>
    <row r="41" spans="1:7" s="340" customFormat="1" ht="25.5">
      <c r="A41" s="898"/>
      <c r="B41" s="899"/>
      <c r="C41" s="900"/>
      <c r="D41" s="899">
        <v>9</v>
      </c>
      <c r="E41" s="895" t="s">
        <v>361</v>
      </c>
      <c r="F41" s="897">
        <v>32059.619280840001</v>
      </c>
      <c r="G41" s="896" t="s">
        <v>622</v>
      </c>
    </row>
    <row r="42" spans="1:7" s="340" customFormat="1" ht="25.5">
      <c r="A42" s="898"/>
      <c r="B42" s="899"/>
      <c r="C42" s="900"/>
      <c r="D42" s="899">
        <v>10</v>
      </c>
      <c r="E42" s="895" t="s">
        <v>1983</v>
      </c>
      <c r="F42" s="897">
        <v>6.5473248899999996</v>
      </c>
      <c r="G42" s="896" t="s">
        <v>1984</v>
      </c>
    </row>
    <row r="43" spans="1:7" s="340" customFormat="1" ht="25.5">
      <c r="A43" s="898"/>
      <c r="B43" s="899"/>
      <c r="C43" s="900"/>
      <c r="D43" s="899">
        <v>11</v>
      </c>
      <c r="E43" s="895" t="s">
        <v>1311</v>
      </c>
      <c r="F43" s="897">
        <v>19.011481570000001</v>
      </c>
      <c r="G43" s="896" t="s">
        <v>270</v>
      </c>
    </row>
    <row r="44" spans="1:7" s="340" customFormat="1" ht="38.25">
      <c r="A44" s="898"/>
      <c r="B44" s="899"/>
      <c r="C44" s="900"/>
      <c r="D44" s="899">
        <v>13</v>
      </c>
      <c r="E44" s="895" t="s">
        <v>1312</v>
      </c>
      <c r="F44" s="897">
        <v>32.215244239999997</v>
      </c>
      <c r="G44" s="896" t="s">
        <v>647</v>
      </c>
    </row>
    <row r="45" spans="1:7" s="340" customFormat="1" ht="25.5">
      <c r="A45" s="898"/>
      <c r="B45" s="899"/>
      <c r="C45" s="900"/>
      <c r="D45" s="899">
        <v>19</v>
      </c>
      <c r="E45" s="895" t="s">
        <v>29</v>
      </c>
      <c r="F45" s="897">
        <v>1023.22329691</v>
      </c>
      <c r="G45" s="896" t="s">
        <v>281</v>
      </c>
    </row>
    <row r="46" spans="1:7" s="340" customFormat="1" ht="25.5">
      <c r="A46" s="907"/>
      <c r="B46" s="908"/>
      <c r="C46" s="909">
        <v>4</v>
      </c>
      <c r="D46" s="908"/>
      <c r="E46" s="910" t="s">
        <v>1315</v>
      </c>
      <c r="F46" s="911">
        <v>397.24072180000002</v>
      </c>
      <c r="G46" s="912" t="s">
        <v>366</v>
      </c>
    </row>
    <row r="47" spans="1:7" s="340" customFormat="1" ht="38.25">
      <c r="A47" s="898"/>
      <c r="B47" s="899"/>
      <c r="C47" s="900"/>
      <c r="D47" s="899">
        <v>6</v>
      </c>
      <c r="E47" s="895" t="s">
        <v>1317</v>
      </c>
      <c r="F47" s="897">
        <v>351.80292672000002</v>
      </c>
      <c r="G47" s="896" t="s">
        <v>1170</v>
      </c>
    </row>
    <row r="48" spans="1:7" s="340" customFormat="1" ht="51">
      <c r="A48" s="898"/>
      <c r="B48" s="899"/>
      <c r="C48" s="900"/>
      <c r="D48" s="899">
        <v>13</v>
      </c>
      <c r="E48" s="895" t="s">
        <v>1318</v>
      </c>
      <c r="F48" s="897">
        <v>7.2001999999999997E-2</v>
      </c>
      <c r="G48" s="896" t="s">
        <v>357</v>
      </c>
    </row>
    <row r="49" spans="1:7" s="340" customFormat="1" ht="183.75" customHeight="1">
      <c r="A49" s="898"/>
      <c r="B49" s="899"/>
      <c r="C49" s="900"/>
      <c r="D49" s="899">
        <v>19</v>
      </c>
      <c r="E49" s="895" t="s">
        <v>3021</v>
      </c>
      <c r="F49" s="897">
        <v>20.952174240000002</v>
      </c>
      <c r="G49" s="896" t="s">
        <v>3022</v>
      </c>
    </row>
    <row r="50" spans="1:7" s="340" customFormat="1" ht="25.5">
      <c r="A50" s="898"/>
      <c r="B50" s="899"/>
      <c r="C50" s="900"/>
      <c r="D50" s="899">
        <v>28</v>
      </c>
      <c r="E50" s="895" t="s">
        <v>3027</v>
      </c>
      <c r="F50" s="897">
        <v>24.41361895</v>
      </c>
      <c r="G50" s="896" t="s">
        <v>2300</v>
      </c>
    </row>
    <row r="51" spans="1:7" s="340" customFormat="1">
      <c r="A51" s="907"/>
      <c r="B51" s="908"/>
      <c r="C51" s="909">
        <v>5</v>
      </c>
      <c r="D51" s="908"/>
      <c r="E51" s="910" t="s">
        <v>1320</v>
      </c>
      <c r="F51" s="911">
        <v>316.91227670000001</v>
      </c>
      <c r="G51" s="912" t="s">
        <v>982</v>
      </c>
    </row>
    <row r="52" spans="1:7" s="340" customFormat="1">
      <c r="A52" s="898"/>
      <c r="B52" s="899"/>
      <c r="C52" s="900"/>
      <c r="D52" s="899">
        <v>1</v>
      </c>
      <c r="E52" s="895" t="s">
        <v>1320</v>
      </c>
      <c r="F52" s="897">
        <v>316.91227672000002</v>
      </c>
      <c r="G52" s="896" t="s">
        <v>982</v>
      </c>
    </row>
    <row r="53" spans="1:7" s="340" customFormat="1" ht="25.5">
      <c r="A53" s="901"/>
      <c r="B53" s="902">
        <v>6</v>
      </c>
      <c r="C53" s="903"/>
      <c r="D53" s="902"/>
      <c r="E53" s="904" t="s">
        <v>1321</v>
      </c>
      <c r="F53" s="905">
        <v>77094.120050600002</v>
      </c>
      <c r="G53" s="906" t="s">
        <v>518</v>
      </c>
    </row>
    <row r="54" spans="1:7" s="340" customFormat="1">
      <c r="A54" s="907"/>
      <c r="B54" s="908"/>
      <c r="C54" s="909">
        <v>1</v>
      </c>
      <c r="D54" s="908"/>
      <c r="E54" s="910" t="s">
        <v>1322</v>
      </c>
      <c r="F54" s="911">
        <v>75792.430875699996</v>
      </c>
      <c r="G54" s="912" t="s">
        <v>976</v>
      </c>
    </row>
    <row r="55" spans="1:7" s="340" customFormat="1" ht="63.75">
      <c r="A55" s="898"/>
      <c r="B55" s="899"/>
      <c r="C55" s="900"/>
      <c r="D55" s="899">
        <v>1</v>
      </c>
      <c r="E55" s="895" t="s">
        <v>2032</v>
      </c>
      <c r="F55" s="897">
        <v>870.32554545999994</v>
      </c>
      <c r="G55" s="896" t="s">
        <v>2033</v>
      </c>
    </row>
    <row r="56" spans="1:7" s="340" customFormat="1" ht="25.5">
      <c r="A56" s="898"/>
      <c r="B56" s="899"/>
      <c r="C56" s="900"/>
      <c r="D56" s="899">
        <v>2</v>
      </c>
      <c r="E56" s="895" t="s">
        <v>1323</v>
      </c>
      <c r="F56" s="897">
        <v>68.554995000000005</v>
      </c>
      <c r="G56" s="896" t="s">
        <v>840</v>
      </c>
    </row>
    <row r="57" spans="1:7" s="340" customFormat="1" ht="63.75">
      <c r="A57" s="898"/>
      <c r="B57" s="899"/>
      <c r="C57" s="900"/>
      <c r="D57" s="899">
        <v>4</v>
      </c>
      <c r="E57" s="895" t="s">
        <v>1324</v>
      </c>
      <c r="F57" s="897">
        <v>20.198605000000001</v>
      </c>
      <c r="G57" s="896" t="s">
        <v>1106</v>
      </c>
    </row>
    <row r="58" spans="1:7" s="340" customFormat="1" ht="25.5">
      <c r="A58" s="898"/>
      <c r="B58" s="899"/>
      <c r="C58" s="900"/>
      <c r="D58" s="899">
        <v>5</v>
      </c>
      <c r="E58" s="895" t="s">
        <v>1325</v>
      </c>
      <c r="F58" s="897">
        <v>3.79575</v>
      </c>
      <c r="G58" s="896" t="s">
        <v>373</v>
      </c>
    </row>
    <row r="59" spans="1:7" s="340" customFormat="1" ht="25.5">
      <c r="A59" s="898"/>
      <c r="B59" s="899"/>
      <c r="C59" s="900"/>
      <c r="D59" s="899">
        <v>6</v>
      </c>
      <c r="E59" s="895" t="s">
        <v>1326</v>
      </c>
      <c r="F59" s="897">
        <v>9602.9363188400002</v>
      </c>
      <c r="G59" s="896" t="s">
        <v>199</v>
      </c>
    </row>
    <row r="60" spans="1:7" s="340" customFormat="1" ht="25.5">
      <c r="A60" s="898"/>
      <c r="B60" s="899"/>
      <c r="C60" s="900"/>
      <c r="D60" s="899">
        <v>7</v>
      </c>
      <c r="E60" s="895" t="s">
        <v>1327</v>
      </c>
      <c r="F60" s="897">
        <v>616.11874805000002</v>
      </c>
      <c r="G60" s="896" t="s">
        <v>200</v>
      </c>
    </row>
    <row r="61" spans="1:7" s="340" customFormat="1" ht="25.5">
      <c r="A61" s="898"/>
      <c r="B61" s="899"/>
      <c r="C61" s="900"/>
      <c r="D61" s="899">
        <v>10</v>
      </c>
      <c r="E61" s="895" t="s">
        <v>1328</v>
      </c>
      <c r="F61" s="897">
        <v>59540.850810789998</v>
      </c>
      <c r="G61" s="896" t="s">
        <v>182</v>
      </c>
    </row>
    <row r="62" spans="1:7" s="340" customFormat="1" ht="25.5">
      <c r="A62" s="898"/>
      <c r="B62" s="899"/>
      <c r="C62" s="900"/>
      <c r="D62" s="899">
        <v>11</v>
      </c>
      <c r="E62" s="895" t="s">
        <v>1329</v>
      </c>
      <c r="F62" s="897">
        <v>3939.8082020000002</v>
      </c>
      <c r="G62" s="896" t="s">
        <v>272</v>
      </c>
    </row>
    <row r="63" spans="1:7" s="340" customFormat="1" ht="114.75">
      <c r="A63" s="898"/>
      <c r="B63" s="899"/>
      <c r="C63" s="900"/>
      <c r="D63" s="899">
        <v>12</v>
      </c>
      <c r="E63" s="895" t="s">
        <v>1330</v>
      </c>
      <c r="F63" s="897">
        <v>819.6054441</v>
      </c>
      <c r="G63" s="896" t="s">
        <v>963</v>
      </c>
    </row>
    <row r="64" spans="1:7" s="340" customFormat="1" ht="25.5">
      <c r="A64" s="898"/>
      <c r="B64" s="899"/>
      <c r="C64" s="900"/>
      <c r="D64" s="899">
        <v>13</v>
      </c>
      <c r="E64" s="895" t="s">
        <v>2034</v>
      </c>
      <c r="F64" s="897">
        <v>86.27563447</v>
      </c>
      <c r="G64" s="896" t="s">
        <v>2035</v>
      </c>
    </row>
    <row r="65" spans="1:7" s="340" customFormat="1" ht="25.5">
      <c r="A65" s="898"/>
      <c r="B65" s="899"/>
      <c r="C65" s="900"/>
      <c r="D65" s="899">
        <v>17</v>
      </c>
      <c r="E65" s="895" t="s">
        <v>2694</v>
      </c>
      <c r="F65" s="897">
        <v>223.96082200999999</v>
      </c>
      <c r="G65" s="896" t="s">
        <v>2695</v>
      </c>
    </row>
    <row r="66" spans="1:7" s="340" customFormat="1" ht="25.5">
      <c r="A66" s="907"/>
      <c r="B66" s="908"/>
      <c r="C66" s="909">
        <v>2</v>
      </c>
      <c r="D66" s="908"/>
      <c r="E66" s="910" t="s">
        <v>1331</v>
      </c>
      <c r="F66" s="911">
        <v>1301.6891748</v>
      </c>
      <c r="G66" s="912" t="s">
        <v>38</v>
      </c>
    </row>
    <row r="67" spans="1:7" s="340" customFormat="1" ht="38.25">
      <c r="A67" s="898"/>
      <c r="B67" s="899"/>
      <c r="C67" s="900"/>
      <c r="D67" s="899">
        <v>1</v>
      </c>
      <c r="E67" s="895" t="s">
        <v>1332</v>
      </c>
      <c r="F67" s="897">
        <v>1207.3324572199999</v>
      </c>
      <c r="G67" s="896" t="s">
        <v>338</v>
      </c>
    </row>
    <row r="68" spans="1:7" s="340" customFormat="1" ht="25.5">
      <c r="A68" s="898"/>
      <c r="B68" s="899"/>
      <c r="C68" s="900"/>
      <c r="D68" s="899">
        <v>2</v>
      </c>
      <c r="E68" s="895" t="s">
        <v>2302</v>
      </c>
      <c r="F68" s="897">
        <v>19.107544369999999</v>
      </c>
      <c r="G68" s="896" t="s">
        <v>2303</v>
      </c>
    </row>
    <row r="69" spans="1:7" s="340" customFormat="1" ht="38.25">
      <c r="A69" s="898"/>
      <c r="B69" s="899"/>
      <c r="C69" s="900"/>
      <c r="D69" s="899">
        <v>5</v>
      </c>
      <c r="E69" s="895" t="s">
        <v>2036</v>
      </c>
      <c r="F69" s="897">
        <v>2.8212200900000002</v>
      </c>
      <c r="G69" s="896" t="s">
        <v>2037</v>
      </c>
    </row>
    <row r="70" spans="1:7" s="340" customFormat="1" ht="38.25">
      <c r="A70" s="898"/>
      <c r="B70" s="899"/>
      <c r="C70" s="900"/>
      <c r="D70" s="899">
        <v>6</v>
      </c>
      <c r="E70" s="895" t="s">
        <v>2038</v>
      </c>
      <c r="F70" s="897">
        <v>64.975446460000001</v>
      </c>
      <c r="G70" s="896" t="s">
        <v>2039</v>
      </c>
    </row>
    <row r="71" spans="1:7" s="340" customFormat="1" ht="38.25">
      <c r="A71" s="898"/>
      <c r="B71" s="899"/>
      <c r="C71" s="900"/>
      <c r="D71" s="899">
        <v>8</v>
      </c>
      <c r="E71" s="895" t="s">
        <v>1987</v>
      </c>
      <c r="F71" s="897">
        <v>5.8547200000000004</v>
      </c>
      <c r="G71" s="896" t="s">
        <v>1988</v>
      </c>
    </row>
    <row r="72" spans="1:7" s="340" customFormat="1" ht="38.25">
      <c r="A72" s="898"/>
      <c r="B72" s="899"/>
      <c r="C72" s="900"/>
      <c r="D72" s="899">
        <v>9</v>
      </c>
      <c r="E72" s="895" t="s">
        <v>2017</v>
      </c>
      <c r="F72" s="897">
        <v>0.46628649</v>
      </c>
      <c r="G72" s="896" t="s">
        <v>2018</v>
      </c>
    </row>
    <row r="73" spans="1:7" s="340" customFormat="1" ht="38.25">
      <c r="A73" s="898"/>
      <c r="B73" s="899"/>
      <c r="C73" s="900"/>
      <c r="D73" s="899">
        <v>11</v>
      </c>
      <c r="E73" s="895" t="s">
        <v>2696</v>
      </c>
      <c r="F73" s="897">
        <v>1.1315000799999999</v>
      </c>
      <c r="G73" s="896" t="s">
        <v>2697</v>
      </c>
    </row>
    <row r="74" spans="1:7" s="340" customFormat="1">
      <c r="A74" s="901"/>
      <c r="B74" s="902">
        <v>7</v>
      </c>
      <c r="C74" s="903"/>
      <c r="D74" s="902"/>
      <c r="E74" s="904" t="s">
        <v>1333</v>
      </c>
      <c r="F74" s="905">
        <v>8.6346022999999992</v>
      </c>
      <c r="G74" s="906" t="s">
        <v>327</v>
      </c>
    </row>
    <row r="75" spans="1:7" s="340" customFormat="1">
      <c r="A75" s="907"/>
      <c r="B75" s="908"/>
      <c r="C75" s="909">
        <v>1</v>
      </c>
      <c r="D75" s="908"/>
      <c r="E75" s="910" t="s">
        <v>1333</v>
      </c>
      <c r="F75" s="911">
        <v>8.6346022999999992</v>
      </c>
      <c r="G75" s="912" t="s">
        <v>327</v>
      </c>
    </row>
    <row r="76" spans="1:7" s="340" customFormat="1" ht="25.5">
      <c r="A76" s="898"/>
      <c r="B76" s="899"/>
      <c r="C76" s="900"/>
      <c r="D76" s="899">
        <v>9</v>
      </c>
      <c r="E76" s="895" t="s">
        <v>1989</v>
      </c>
      <c r="F76" s="897">
        <v>8.6346023299999999</v>
      </c>
      <c r="G76" s="896" t="s">
        <v>1990</v>
      </c>
    </row>
    <row r="77" spans="1:7" s="340" customFormat="1" ht="76.5">
      <c r="A77" s="901"/>
      <c r="B77" s="902">
        <v>8</v>
      </c>
      <c r="C77" s="903"/>
      <c r="D77" s="902"/>
      <c r="E77" s="904" t="s">
        <v>3029</v>
      </c>
      <c r="F77" s="905">
        <v>1484.8187235</v>
      </c>
      <c r="G77" s="906" t="s">
        <v>3030</v>
      </c>
    </row>
    <row r="78" spans="1:7" s="340" customFormat="1">
      <c r="A78" s="907"/>
      <c r="B78" s="908"/>
      <c r="C78" s="909">
        <v>1</v>
      </c>
      <c r="D78" s="908"/>
      <c r="E78" s="910" t="s">
        <v>546</v>
      </c>
      <c r="F78" s="911">
        <v>1484.8187235</v>
      </c>
      <c r="G78" s="912" t="s">
        <v>592</v>
      </c>
    </row>
    <row r="79" spans="1:7" s="340" customFormat="1">
      <c r="A79" s="898"/>
      <c r="B79" s="899"/>
      <c r="C79" s="900"/>
      <c r="D79" s="899">
        <v>1</v>
      </c>
      <c r="E79" s="895" t="s">
        <v>1335</v>
      </c>
      <c r="F79" s="897">
        <v>332.67406491000003</v>
      </c>
      <c r="G79" s="896" t="s">
        <v>74</v>
      </c>
    </row>
    <row r="80" spans="1:7" s="340" customFormat="1" ht="25.5">
      <c r="A80" s="898"/>
      <c r="B80" s="899"/>
      <c r="C80" s="900"/>
      <c r="D80" s="899">
        <v>25</v>
      </c>
      <c r="E80" s="895" t="s">
        <v>2304</v>
      </c>
      <c r="F80" s="897">
        <v>1152.1446586</v>
      </c>
      <c r="G80" s="896" t="s">
        <v>2287</v>
      </c>
    </row>
    <row r="81" spans="1:7" s="340" customFormat="1">
      <c r="A81" s="901">
        <v>2</v>
      </c>
      <c r="B81" s="902"/>
      <c r="C81" s="903"/>
      <c r="D81" s="902"/>
      <c r="E81" s="904" t="s">
        <v>1266</v>
      </c>
      <c r="F81" s="905">
        <v>11454.8964755</v>
      </c>
      <c r="G81" s="906" t="s">
        <v>274</v>
      </c>
    </row>
    <row r="82" spans="1:7" s="340" customFormat="1" ht="25.5">
      <c r="A82" s="901"/>
      <c r="B82" s="902">
        <v>1</v>
      </c>
      <c r="C82" s="903"/>
      <c r="D82" s="902"/>
      <c r="E82" s="904" t="s">
        <v>3031</v>
      </c>
      <c r="F82" s="905">
        <v>7520.0183177999997</v>
      </c>
      <c r="G82" s="906" t="s">
        <v>509</v>
      </c>
    </row>
    <row r="83" spans="1:7" s="340" customFormat="1" ht="25.5">
      <c r="A83" s="907"/>
      <c r="B83" s="908"/>
      <c r="C83" s="909">
        <v>1</v>
      </c>
      <c r="D83" s="908"/>
      <c r="E83" s="910" t="s">
        <v>1336</v>
      </c>
      <c r="F83" s="911">
        <v>4.5287559999999996</v>
      </c>
      <c r="G83" s="912" t="s">
        <v>793</v>
      </c>
    </row>
    <row r="84" spans="1:7" s="340" customFormat="1" ht="38.25">
      <c r="A84" s="898"/>
      <c r="B84" s="899"/>
      <c r="C84" s="900"/>
      <c r="D84" s="899">
        <v>1</v>
      </c>
      <c r="E84" s="895" t="s">
        <v>1337</v>
      </c>
      <c r="F84" s="897">
        <v>4.5287559699999997</v>
      </c>
      <c r="G84" s="896" t="s">
        <v>162</v>
      </c>
    </row>
    <row r="85" spans="1:7" s="340" customFormat="1" ht="38.25">
      <c r="A85" s="907"/>
      <c r="B85" s="908"/>
      <c r="C85" s="909">
        <v>3</v>
      </c>
      <c r="D85" s="908"/>
      <c r="E85" s="910" t="s">
        <v>1339</v>
      </c>
      <c r="F85" s="911">
        <v>0.58589999999999998</v>
      </c>
      <c r="G85" s="912" t="s">
        <v>48</v>
      </c>
    </row>
    <row r="86" spans="1:7" s="340" customFormat="1" ht="38.25">
      <c r="A86" s="898"/>
      <c r="B86" s="899"/>
      <c r="C86" s="900"/>
      <c r="D86" s="899">
        <v>1</v>
      </c>
      <c r="E86" s="895" t="s">
        <v>1340</v>
      </c>
      <c r="F86" s="897">
        <v>0.58589999999999998</v>
      </c>
      <c r="G86" s="896" t="s">
        <v>547</v>
      </c>
    </row>
    <row r="87" spans="1:7" s="340" customFormat="1" ht="38.25">
      <c r="A87" s="907"/>
      <c r="B87" s="908"/>
      <c r="C87" s="909">
        <v>5</v>
      </c>
      <c r="D87" s="908"/>
      <c r="E87" s="910" t="s">
        <v>3033</v>
      </c>
      <c r="F87" s="911">
        <v>7170.8972669000004</v>
      </c>
      <c r="G87" s="912" t="s">
        <v>3034</v>
      </c>
    </row>
    <row r="88" spans="1:7" s="340" customFormat="1" ht="38.25">
      <c r="A88" s="898"/>
      <c r="B88" s="899"/>
      <c r="C88" s="900"/>
      <c r="D88" s="899">
        <v>1</v>
      </c>
      <c r="E88" s="895" t="s">
        <v>1341</v>
      </c>
      <c r="F88" s="897">
        <v>130.45976691999999</v>
      </c>
      <c r="G88" s="896" t="s">
        <v>3035</v>
      </c>
    </row>
    <row r="89" spans="1:7" s="340" customFormat="1" ht="25.5">
      <c r="A89" s="898"/>
      <c r="B89" s="899"/>
      <c r="C89" s="900"/>
      <c r="D89" s="899">
        <v>3</v>
      </c>
      <c r="E89" s="895" t="s">
        <v>1993</v>
      </c>
      <c r="F89" s="897">
        <v>7040.4375</v>
      </c>
      <c r="G89" s="896" t="s">
        <v>1994</v>
      </c>
    </row>
    <row r="90" spans="1:7" s="340" customFormat="1" ht="25.5">
      <c r="A90" s="907"/>
      <c r="B90" s="908"/>
      <c r="C90" s="909">
        <v>6</v>
      </c>
      <c r="D90" s="908"/>
      <c r="E90" s="910" t="s">
        <v>1345</v>
      </c>
      <c r="F90" s="911">
        <v>60.013888899999998</v>
      </c>
      <c r="G90" s="912" t="s">
        <v>553</v>
      </c>
    </row>
    <row r="91" spans="1:7" s="340" customFormat="1" ht="38.25">
      <c r="A91" s="898"/>
      <c r="B91" s="899"/>
      <c r="C91" s="900"/>
      <c r="D91" s="899">
        <v>1</v>
      </c>
      <c r="E91" s="895" t="s">
        <v>1346</v>
      </c>
      <c r="F91" s="897">
        <v>60.013888880000003</v>
      </c>
      <c r="G91" s="896" t="s">
        <v>986</v>
      </c>
    </row>
    <row r="92" spans="1:7" s="340" customFormat="1" ht="25.5">
      <c r="A92" s="907"/>
      <c r="B92" s="908"/>
      <c r="C92" s="909">
        <v>7</v>
      </c>
      <c r="D92" s="908"/>
      <c r="E92" s="910" t="s">
        <v>1347</v>
      </c>
      <c r="F92" s="911">
        <v>9.1659620000000004</v>
      </c>
      <c r="G92" s="912" t="s">
        <v>111</v>
      </c>
    </row>
    <row r="93" spans="1:7" s="340" customFormat="1" ht="76.5">
      <c r="A93" s="898"/>
      <c r="B93" s="899"/>
      <c r="C93" s="900"/>
      <c r="D93" s="899">
        <v>2</v>
      </c>
      <c r="E93" s="895" t="s">
        <v>3075</v>
      </c>
      <c r="F93" s="897">
        <v>4.3457391000000003</v>
      </c>
      <c r="G93" s="896" t="s">
        <v>2040</v>
      </c>
    </row>
    <row r="94" spans="1:7" s="340" customFormat="1" ht="38.25">
      <c r="A94" s="898"/>
      <c r="B94" s="899"/>
      <c r="C94" s="900"/>
      <c r="D94" s="899">
        <v>12</v>
      </c>
      <c r="E94" s="895" t="s">
        <v>1999</v>
      </c>
      <c r="F94" s="897">
        <v>5.4368000000000003E-3</v>
      </c>
      <c r="G94" s="896" t="s">
        <v>2000</v>
      </c>
    </row>
    <row r="95" spans="1:7" s="340" customFormat="1" ht="38.25">
      <c r="A95" s="898"/>
      <c r="B95" s="899"/>
      <c r="C95" s="900"/>
      <c r="D95" s="899">
        <v>15</v>
      </c>
      <c r="E95" s="895" t="s">
        <v>2003</v>
      </c>
      <c r="F95" s="897">
        <v>4.8147860600000003</v>
      </c>
      <c r="G95" s="896" t="s">
        <v>2004</v>
      </c>
    </row>
    <row r="96" spans="1:7" s="340" customFormat="1" ht="25.5">
      <c r="A96" s="907"/>
      <c r="B96" s="908"/>
      <c r="C96" s="909">
        <v>9</v>
      </c>
      <c r="D96" s="908"/>
      <c r="E96" s="910" t="s">
        <v>3041</v>
      </c>
      <c r="F96" s="911">
        <v>274.82654400000001</v>
      </c>
      <c r="G96" s="912" t="s">
        <v>419</v>
      </c>
    </row>
    <row r="97" spans="1:7" s="340" customFormat="1" ht="89.25">
      <c r="A97" s="898"/>
      <c r="B97" s="899"/>
      <c r="C97" s="900"/>
      <c r="D97" s="899">
        <v>1</v>
      </c>
      <c r="E97" s="895" t="s">
        <v>1348</v>
      </c>
      <c r="F97" s="897">
        <v>137.48614487</v>
      </c>
      <c r="G97" s="896" t="s">
        <v>400</v>
      </c>
    </row>
    <row r="98" spans="1:7" s="340" customFormat="1" ht="25.5">
      <c r="A98" s="898"/>
      <c r="B98" s="899"/>
      <c r="C98" s="900"/>
      <c r="D98" s="899">
        <v>3</v>
      </c>
      <c r="E98" s="895" t="s">
        <v>1349</v>
      </c>
      <c r="F98" s="897">
        <v>25.306985999999998</v>
      </c>
      <c r="G98" s="896" t="s">
        <v>569</v>
      </c>
    </row>
    <row r="99" spans="1:7" s="340" customFormat="1" ht="25.5">
      <c r="A99" s="898"/>
      <c r="B99" s="899"/>
      <c r="C99" s="900"/>
      <c r="D99" s="899">
        <v>5</v>
      </c>
      <c r="E99" s="895" t="s">
        <v>1350</v>
      </c>
      <c r="F99" s="897">
        <v>13.524209000000001</v>
      </c>
      <c r="G99" s="896" t="s">
        <v>421</v>
      </c>
    </row>
    <row r="100" spans="1:7" s="340" customFormat="1" ht="89.25">
      <c r="A100" s="898"/>
      <c r="B100" s="899"/>
      <c r="C100" s="900"/>
      <c r="D100" s="899">
        <v>6</v>
      </c>
      <c r="E100" s="895" t="s">
        <v>3042</v>
      </c>
      <c r="F100" s="897">
        <v>96.569186060000007</v>
      </c>
      <c r="G100" s="896" t="s">
        <v>813</v>
      </c>
    </row>
    <row r="101" spans="1:7" s="340" customFormat="1" ht="38.25">
      <c r="A101" s="898"/>
      <c r="B101" s="899"/>
      <c r="C101" s="900"/>
      <c r="D101" s="899">
        <v>9</v>
      </c>
      <c r="E101" s="895" t="s">
        <v>1351</v>
      </c>
      <c r="F101" s="897">
        <v>1.940018</v>
      </c>
      <c r="G101" s="896" t="s">
        <v>1144</v>
      </c>
    </row>
    <row r="102" spans="1:7" s="340" customFormat="1" ht="63.75">
      <c r="A102" s="901"/>
      <c r="B102" s="902">
        <v>2</v>
      </c>
      <c r="C102" s="903"/>
      <c r="D102" s="902"/>
      <c r="E102" s="904" t="s">
        <v>1352</v>
      </c>
      <c r="F102" s="905">
        <v>153.262147</v>
      </c>
      <c r="G102" s="906" t="s">
        <v>764</v>
      </c>
    </row>
    <row r="103" spans="1:7" s="340" customFormat="1" ht="63.75">
      <c r="A103" s="907"/>
      <c r="B103" s="908"/>
      <c r="C103" s="909">
        <v>1</v>
      </c>
      <c r="D103" s="908"/>
      <c r="E103" s="910" t="s">
        <v>1352</v>
      </c>
      <c r="F103" s="911">
        <v>153.262147</v>
      </c>
      <c r="G103" s="912" t="s">
        <v>764</v>
      </c>
    </row>
    <row r="104" spans="1:7" s="340" customFormat="1" ht="51">
      <c r="A104" s="898"/>
      <c r="B104" s="899"/>
      <c r="C104" s="900"/>
      <c r="D104" s="899">
        <v>1</v>
      </c>
      <c r="E104" s="895" t="s">
        <v>1353</v>
      </c>
      <c r="F104" s="897">
        <v>153.262147</v>
      </c>
      <c r="G104" s="896" t="s">
        <v>190</v>
      </c>
    </row>
    <row r="105" spans="1:7" s="340" customFormat="1" ht="63.75">
      <c r="A105" s="901"/>
      <c r="B105" s="902">
        <v>3</v>
      </c>
      <c r="C105" s="903"/>
      <c r="D105" s="902"/>
      <c r="E105" s="904" t="s">
        <v>3044</v>
      </c>
      <c r="F105" s="905">
        <v>7.9696000000000003E-2</v>
      </c>
      <c r="G105" s="906" t="s">
        <v>311</v>
      </c>
    </row>
    <row r="106" spans="1:7" s="340" customFormat="1" ht="63.75">
      <c r="A106" s="907"/>
      <c r="B106" s="908"/>
      <c r="C106" s="909">
        <v>1</v>
      </c>
      <c r="D106" s="908"/>
      <c r="E106" s="910" t="s">
        <v>3044</v>
      </c>
      <c r="F106" s="911">
        <v>7.9696000000000003E-2</v>
      </c>
      <c r="G106" s="912" t="s">
        <v>311</v>
      </c>
    </row>
    <row r="107" spans="1:7" s="340" customFormat="1" ht="63.75">
      <c r="A107" s="898"/>
      <c r="B107" s="899"/>
      <c r="C107" s="900"/>
      <c r="D107" s="899">
        <v>1</v>
      </c>
      <c r="E107" s="895" t="s">
        <v>1355</v>
      </c>
      <c r="F107" s="897">
        <v>7.9696000000000003E-2</v>
      </c>
      <c r="G107" s="896" t="s">
        <v>109</v>
      </c>
    </row>
    <row r="108" spans="1:7" s="340" customFormat="1" ht="114.75">
      <c r="A108" s="901"/>
      <c r="B108" s="902">
        <v>4</v>
      </c>
      <c r="C108" s="903"/>
      <c r="D108" s="902"/>
      <c r="E108" s="904" t="s">
        <v>3045</v>
      </c>
      <c r="F108" s="905">
        <v>1810.7876428</v>
      </c>
      <c r="G108" s="906" t="s">
        <v>3046</v>
      </c>
    </row>
    <row r="109" spans="1:7" s="340" customFormat="1" ht="114.75">
      <c r="A109" s="907"/>
      <c r="B109" s="908"/>
      <c r="C109" s="909">
        <v>1</v>
      </c>
      <c r="D109" s="908"/>
      <c r="E109" s="910" t="s">
        <v>3047</v>
      </c>
      <c r="F109" s="911">
        <v>1810.7876428</v>
      </c>
      <c r="G109" s="912" t="s">
        <v>3048</v>
      </c>
    </row>
    <row r="110" spans="1:7" s="340" customFormat="1">
      <c r="A110" s="898"/>
      <c r="B110" s="899"/>
      <c r="C110" s="900"/>
      <c r="D110" s="899">
        <v>3</v>
      </c>
      <c r="E110" s="895" t="s">
        <v>1357</v>
      </c>
      <c r="F110" s="897">
        <v>53.219879310000003</v>
      </c>
      <c r="G110" s="896" t="s">
        <v>730</v>
      </c>
    </row>
    <row r="111" spans="1:7" s="340" customFormat="1" ht="89.25">
      <c r="A111" s="898"/>
      <c r="B111" s="899"/>
      <c r="C111" s="900"/>
      <c r="D111" s="899">
        <v>9</v>
      </c>
      <c r="E111" s="895" t="s">
        <v>2008</v>
      </c>
      <c r="F111" s="897">
        <v>0.164022</v>
      </c>
      <c r="G111" s="896" t="s">
        <v>2009</v>
      </c>
    </row>
    <row r="112" spans="1:7" s="340" customFormat="1" ht="63.75">
      <c r="A112" s="898"/>
      <c r="B112" s="899"/>
      <c r="C112" s="900"/>
      <c r="D112" s="899">
        <v>10</v>
      </c>
      <c r="E112" s="895" t="s">
        <v>1359</v>
      </c>
      <c r="F112" s="897">
        <v>136.31071046</v>
      </c>
      <c r="G112" s="896" t="s">
        <v>288</v>
      </c>
    </row>
    <row r="113" spans="1:7" s="340" customFormat="1" ht="76.5">
      <c r="A113" s="898"/>
      <c r="B113" s="899"/>
      <c r="C113" s="900"/>
      <c r="D113" s="899">
        <v>13</v>
      </c>
      <c r="E113" s="895" t="s">
        <v>1361</v>
      </c>
      <c r="F113" s="897">
        <v>218.99995727999999</v>
      </c>
      <c r="G113" s="896" t="s">
        <v>446</v>
      </c>
    </row>
    <row r="114" spans="1:7" s="340" customFormat="1" ht="76.5">
      <c r="A114" s="898"/>
      <c r="B114" s="899"/>
      <c r="C114" s="900"/>
      <c r="D114" s="899">
        <v>15</v>
      </c>
      <c r="E114" s="895" t="s">
        <v>3076</v>
      </c>
      <c r="F114" s="897">
        <v>0.48744700000000002</v>
      </c>
      <c r="G114" s="896" t="s">
        <v>2041</v>
      </c>
    </row>
    <row r="115" spans="1:7" s="340" customFormat="1" ht="76.5">
      <c r="A115" s="898"/>
      <c r="B115" s="899"/>
      <c r="C115" s="900"/>
      <c r="D115" s="899">
        <v>17</v>
      </c>
      <c r="E115" s="895" t="s">
        <v>2010</v>
      </c>
      <c r="F115" s="897">
        <v>5.3759999999999997E-3</v>
      </c>
      <c r="G115" s="896" t="s">
        <v>2011</v>
      </c>
    </row>
    <row r="116" spans="1:7" s="340" customFormat="1" ht="102">
      <c r="A116" s="898"/>
      <c r="B116" s="899"/>
      <c r="C116" s="900"/>
      <c r="D116" s="899">
        <v>22</v>
      </c>
      <c r="E116" s="895" t="s">
        <v>1364</v>
      </c>
      <c r="F116" s="897">
        <v>6.4991416500000003</v>
      </c>
      <c r="G116" s="896" t="s">
        <v>3050</v>
      </c>
    </row>
    <row r="117" spans="1:7" s="340" customFormat="1" ht="102">
      <c r="A117" s="898"/>
      <c r="B117" s="899"/>
      <c r="C117" s="900"/>
      <c r="D117" s="899">
        <v>23</v>
      </c>
      <c r="E117" s="895" t="s">
        <v>1365</v>
      </c>
      <c r="F117" s="897">
        <v>1.2203133399999999</v>
      </c>
      <c r="G117" s="896" t="s">
        <v>1025</v>
      </c>
    </row>
    <row r="118" spans="1:7" s="340" customFormat="1" ht="102">
      <c r="A118" s="898"/>
      <c r="B118" s="899"/>
      <c r="C118" s="900"/>
      <c r="D118" s="899">
        <v>25</v>
      </c>
      <c r="E118" s="895" t="s">
        <v>1366</v>
      </c>
      <c r="F118" s="897">
        <v>8.5989448199999998</v>
      </c>
      <c r="G118" s="896" t="s">
        <v>1004</v>
      </c>
    </row>
    <row r="119" spans="1:7" s="340" customFormat="1" ht="102">
      <c r="A119" s="898"/>
      <c r="B119" s="899"/>
      <c r="C119" s="900"/>
      <c r="D119" s="899">
        <v>29</v>
      </c>
      <c r="E119" s="895" t="s">
        <v>1367</v>
      </c>
      <c r="F119" s="897">
        <v>8.9634068500000001</v>
      </c>
      <c r="G119" s="896" t="s">
        <v>985</v>
      </c>
    </row>
    <row r="120" spans="1:7" s="340" customFormat="1" ht="102">
      <c r="A120" s="898"/>
      <c r="B120" s="899"/>
      <c r="C120" s="900"/>
      <c r="D120" s="899">
        <v>33</v>
      </c>
      <c r="E120" s="895" t="s">
        <v>1368</v>
      </c>
      <c r="F120" s="897">
        <v>16.866183410000001</v>
      </c>
      <c r="G120" s="896" t="s">
        <v>1000</v>
      </c>
    </row>
    <row r="121" spans="1:7" s="340" customFormat="1" ht="114.75">
      <c r="A121" s="898"/>
      <c r="B121" s="899"/>
      <c r="C121" s="900"/>
      <c r="D121" s="899">
        <v>42</v>
      </c>
      <c r="E121" s="895" t="s">
        <v>1369</v>
      </c>
      <c r="F121" s="897">
        <v>796.46618421999995</v>
      </c>
      <c r="G121" s="896" t="s">
        <v>1185</v>
      </c>
    </row>
    <row r="122" spans="1:7" s="340" customFormat="1" ht="63.75">
      <c r="A122" s="898"/>
      <c r="B122" s="899"/>
      <c r="C122" s="900"/>
      <c r="D122" s="899">
        <v>43</v>
      </c>
      <c r="E122" s="895" t="s">
        <v>1370</v>
      </c>
      <c r="F122" s="897">
        <v>22.847259999999999</v>
      </c>
      <c r="G122" s="896" t="s">
        <v>881</v>
      </c>
    </row>
    <row r="123" spans="1:7" s="340" customFormat="1" ht="76.5">
      <c r="A123" s="898"/>
      <c r="B123" s="899"/>
      <c r="C123" s="900"/>
      <c r="D123" s="899">
        <v>45</v>
      </c>
      <c r="E123" s="895" t="s">
        <v>1371</v>
      </c>
      <c r="F123" s="897">
        <v>2.8834334899999998</v>
      </c>
      <c r="G123" s="896" t="s">
        <v>3051</v>
      </c>
    </row>
    <row r="124" spans="1:7" s="340" customFormat="1" ht="102">
      <c r="A124" s="898"/>
      <c r="B124" s="899"/>
      <c r="C124" s="900"/>
      <c r="D124" s="899">
        <v>47</v>
      </c>
      <c r="E124" s="895" t="s">
        <v>3052</v>
      </c>
      <c r="F124" s="897">
        <v>2.3119040499999999</v>
      </c>
      <c r="G124" s="896" t="s">
        <v>3053</v>
      </c>
    </row>
    <row r="125" spans="1:7" s="340" customFormat="1" ht="114.75">
      <c r="A125" s="898"/>
      <c r="B125" s="899"/>
      <c r="C125" s="900"/>
      <c r="D125" s="899">
        <v>51</v>
      </c>
      <c r="E125" s="895" t="s">
        <v>1372</v>
      </c>
      <c r="F125" s="897">
        <v>26.299819769999999</v>
      </c>
      <c r="G125" s="896" t="s">
        <v>3054</v>
      </c>
    </row>
    <row r="126" spans="1:7" s="340" customFormat="1" ht="102">
      <c r="A126" s="898"/>
      <c r="B126" s="899"/>
      <c r="C126" s="900"/>
      <c r="D126" s="899">
        <v>57</v>
      </c>
      <c r="E126" s="895" t="s">
        <v>3058</v>
      </c>
      <c r="F126" s="897">
        <v>52.98709504</v>
      </c>
      <c r="G126" s="896" t="s">
        <v>1374</v>
      </c>
    </row>
    <row r="127" spans="1:7" s="340" customFormat="1" ht="102">
      <c r="A127" s="898"/>
      <c r="B127" s="899"/>
      <c r="C127" s="900"/>
      <c r="D127" s="899">
        <v>59</v>
      </c>
      <c r="E127" s="895" t="s">
        <v>1375</v>
      </c>
      <c r="F127" s="897">
        <v>61.2929131</v>
      </c>
      <c r="G127" s="896" t="s">
        <v>1376</v>
      </c>
    </row>
    <row r="128" spans="1:7" s="340" customFormat="1" ht="102">
      <c r="A128" s="898"/>
      <c r="B128" s="899"/>
      <c r="C128" s="900"/>
      <c r="D128" s="899">
        <v>60</v>
      </c>
      <c r="E128" s="895" t="s">
        <v>3059</v>
      </c>
      <c r="F128" s="897">
        <v>28.815878000000001</v>
      </c>
      <c r="G128" s="896" t="s">
        <v>1377</v>
      </c>
    </row>
    <row r="129" spans="1:7" s="340" customFormat="1" ht="114.75">
      <c r="A129" s="898"/>
      <c r="B129" s="899"/>
      <c r="C129" s="900"/>
      <c r="D129" s="899">
        <v>61</v>
      </c>
      <c r="E129" s="895" t="s">
        <v>1378</v>
      </c>
      <c r="F129" s="897">
        <v>6.8309790000000001</v>
      </c>
      <c r="G129" s="896" t="s">
        <v>3060</v>
      </c>
    </row>
    <row r="130" spans="1:7" s="340" customFormat="1" ht="114.75">
      <c r="A130" s="898"/>
      <c r="B130" s="899"/>
      <c r="C130" s="900"/>
      <c r="D130" s="899">
        <v>62</v>
      </c>
      <c r="E130" s="895" t="s">
        <v>1379</v>
      </c>
      <c r="F130" s="897">
        <v>358.56087901000001</v>
      </c>
      <c r="G130" s="896" t="s">
        <v>3061</v>
      </c>
    </row>
    <row r="131" spans="1:7" s="340" customFormat="1" ht="114.75">
      <c r="A131" s="898"/>
      <c r="B131" s="899"/>
      <c r="C131" s="900"/>
      <c r="D131" s="899">
        <v>63</v>
      </c>
      <c r="E131" s="895" t="s">
        <v>3062</v>
      </c>
      <c r="F131" s="897">
        <v>0.155915</v>
      </c>
      <c r="G131" s="896" t="s">
        <v>2012</v>
      </c>
    </row>
    <row r="132" spans="1:7" s="340" customFormat="1">
      <c r="A132" s="901"/>
      <c r="B132" s="902">
        <v>6</v>
      </c>
      <c r="C132" s="903"/>
      <c r="D132" s="902"/>
      <c r="E132" s="904" t="s">
        <v>3063</v>
      </c>
      <c r="F132" s="905">
        <v>1970.7486719999999</v>
      </c>
      <c r="G132" s="906" t="s">
        <v>280</v>
      </c>
    </row>
    <row r="133" spans="1:7" s="340" customFormat="1">
      <c r="A133" s="907"/>
      <c r="B133" s="908"/>
      <c r="C133" s="909">
        <v>1</v>
      </c>
      <c r="D133" s="908"/>
      <c r="E133" s="910" t="s">
        <v>3063</v>
      </c>
      <c r="F133" s="911">
        <v>1970.7486719999999</v>
      </c>
      <c r="G133" s="912" t="s">
        <v>280</v>
      </c>
    </row>
    <row r="134" spans="1:7" s="340" customFormat="1" ht="51">
      <c r="A134" s="898"/>
      <c r="B134" s="899"/>
      <c r="C134" s="900"/>
      <c r="D134" s="899">
        <v>4</v>
      </c>
      <c r="E134" s="895" t="s">
        <v>1380</v>
      </c>
      <c r="F134" s="897">
        <v>37.024972060000003</v>
      </c>
      <c r="G134" s="896" t="s">
        <v>706</v>
      </c>
    </row>
    <row r="135" spans="1:7" s="340" customFormat="1" ht="25.5">
      <c r="A135" s="898"/>
      <c r="B135" s="899"/>
      <c r="C135" s="900"/>
      <c r="D135" s="899">
        <v>6</v>
      </c>
      <c r="E135" s="895" t="s">
        <v>1382</v>
      </c>
      <c r="F135" s="897">
        <v>504.92950626999999</v>
      </c>
      <c r="G135" s="896" t="s">
        <v>276</v>
      </c>
    </row>
    <row r="136" spans="1:7" s="340" customFormat="1" ht="51">
      <c r="A136" s="898"/>
      <c r="B136" s="899"/>
      <c r="C136" s="900"/>
      <c r="D136" s="899">
        <v>8</v>
      </c>
      <c r="E136" s="895" t="s">
        <v>1384</v>
      </c>
      <c r="F136" s="897">
        <v>1425.9441935699999</v>
      </c>
      <c r="G136" s="896" t="s">
        <v>3064</v>
      </c>
    </row>
    <row r="137" spans="1:7" s="340" customFormat="1">
      <c r="A137" s="898"/>
      <c r="B137" s="899"/>
      <c r="C137" s="900"/>
      <c r="D137" s="899">
        <v>10</v>
      </c>
      <c r="E137" s="895" t="s">
        <v>1386</v>
      </c>
      <c r="F137" s="897">
        <v>2.85</v>
      </c>
      <c r="G137" s="896" t="s">
        <v>1387</v>
      </c>
    </row>
    <row r="138" spans="1:7" s="340" customFormat="1" ht="25.5">
      <c r="A138" s="901">
        <v>3</v>
      </c>
      <c r="B138" s="902"/>
      <c r="C138" s="903"/>
      <c r="D138" s="902"/>
      <c r="E138" s="904" t="s">
        <v>1267</v>
      </c>
      <c r="F138" s="905">
        <v>31.950684599999999</v>
      </c>
      <c r="G138" s="906" t="s">
        <v>646</v>
      </c>
    </row>
    <row r="139" spans="1:7" s="340" customFormat="1" ht="38.25">
      <c r="A139" s="901"/>
      <c r="B139" s="902">
        <v>1</v>
      </c>
      <c r="C139" s="903"/>
      <c r="D139" s="902"/>
      <c r="E139" s="904" t="s">
        <v>1391</v>
      </c>
      <c r="F139" s="905">
        <v>31.950684599999999</v>
      </c>
      <c r="G139" s="906" t="s">
        <v>484</v>
      </c>
    </row>
    <row r="140" spans="1:7" s="340" customFormat="1" ht="38.25">
      <c r="A140" s="907"/>
      <c r="B140" s="908"/>
      <c r="C140" s="909">
        <v>1</v>
      </c>
      <c r="D140" s="908"/>
      <c r="E140" s="910" t="s">
        <v>1392</v>
      </c>
      <c r="F140" s="911">
        <v>31.950684599999999</v>
      </c>
      <c r="G140" s="912" t="s">
        <v>484</v>
      </c>
    </row>
    <row r="141" spans="1:7" s="340" customFormat="1" ht="51">
      <c r="A141" s="898"/>
      <c r="B141" s="899"/>
      <c r="C141" s="900"/>
      <c r="D141" s="899">
        <v>1</v>
      </c>
      <c r="E141" s="895" t="s">
        <v>1393</v>
      </c>
      <c r="F141" s="897">
        <v>31.950684649999999</v>
      </c>
      <c r="G141" s="896" t="s">
        <v>251</v>
      </c>
    </row>
    <row r="142" spans="1:7" s="340" customFormat="1">
      <c r="A142" s="901">
        <v>4</v>
      </c>
      <c r="B142" s="902"/>
      <c r="C142" s="903"/>
      <c r="D142" s="902"/>
      <c r="E142" s="904" t="s">
        <v>1268</v>
      </c>
      <c r="F142" s="905">
        <v>12427.679</v>
      </c>
      <c r="G142" s="906" t="s">
        <v>463</v>
      </c>
    </row>
    <row r="143" spans="1:7" s="340" customFormat="1" ht="38.25">
      <c r="A143" s="901"/>
      <c r="B143" s="902">
        <v>1</v>
      </c>
      <c r="C143" s="903"/>
      <c r="D143" s="902"/>
      <c r="E143" s="904" t="s">
        <v>1612</v>
      </c>
      <c r="F143" s="905">
        <v>12427.679</v>
      </c>
      <c r="G143" s="906" t="s">
        <v>5</v>
      </c>
    </row>
    <row r="144" spans="1:7" s="340" customFormat="1" ht="51">
      <c r="A144" s="907"/>
      <c r="B144" s="908"/>
      <c r="C144" s="909">
        <v>1</v>
      </c>
      <c r="D144" s="908"/>
      <c r="E144" s="910" t="s">
        <v>3077</v>
      </c>
      <c r="F144" s="911">
        <v>12427.679</v>
      </c>
      <c r="G144" s="912" t="s">
        <v>3078</v>
      </c>
    </row>
    <row r="145" spans="1:7" s="340" customFormat="1" ht="25.5">
      <c r="A145" s="898"/>
      <c r="B145" s="899"/>
      <c r="C145" s="900"/>
      <c r="D145" s="899">
        <v>4</v>
      </c>
      <c r="E145" s="895" t="s">
        <v>835</v>
      </c>
      <c r="F145" s="897">
        <v>3877.8939999999998</v>
      </c>
      <c r="G145" s="896" t="s">
        <v>62</v>
      </c>
    </row>
    <row r="146" spans="1:7" s="340" customFormat="1" ht="25.5">
      <c r="A146" s="898"/>
      <c r="B146" s="899"/>
      <c r="C146" s="900"/>
      <c r="D146" s="899">
        <v>5</v>
      </c>
      <c r="E146" s="895" t="s">
        <v>3079</v>
      </c>
      <c r="F146" s="897">
        <v>1198.8119999999999</v>
      </c>
      <c r="G146" s="896" t="s">
        <v>669</v>
      </c>
    </row>
    <row r="147" spans="1:7" s="340" customFormat="1" ht="25.5">
      <c r="A147" s="898"/>
      <c r="B147" s="899"/>
      <c r="C147" s="900"/>
      <c r="D147" s="899">
        <v>6</v>
      </c>
      <c r="E147" s="895" t="s">
        <v>1613</v>
      </c>
      <c r="F147" s="897">
        <v>6364.54</v>
      </c>
      <c r="G147" s="896" t="s">
        <v>273</v>
      </c>
    </row>
    <row r="148" spans="1:7" s="340" customFormat="1" ht="25.5">
      <c r="A148" s="898"/>
      <c r="B148" s="899"/>
      <c r="C148" s="900"/>
      <c r="D148" s="899">
        <v>7</v>
      </c>
      <c r="E148" s="895" t="s">
        <v>1614</v>
      </c>
      <c r="F148" s="897">
        <v>944.17200000000003</v>
      </c>
      <c r="G148" s="896" t="s">
        <v>1615</v>
      </c>
    </row>
    <row r="149" spans="1:7" s="340" customFormat="1" ht="63.75">
      <c r="A149" s="898"/>
      <c r="B149" s="899"/>
      <c r="C149" s="900"/>
      <c r="D149" s="899">
        <v>8</v>
      </c>
      <c r="E149" s="895" t="s">
        <v>1616</v>
      </c>
      <c r="F149" s="897">
        <v>42.261000000000003</v>
      </c>
      <c r="G149" s="896" t="s">
        <v>587</v>
      </c>
    </row>
    <row r="150" spans="1:7" s="340" customFormat="1">
      <c r="A150" s="901">
        <v>5</v>
      </c>
      <c r="B150" s="902"/>
      <c r="C150" s="903"/>
      <c r="D150" s="902"/>
      <c r="E150" s="904" t="s">
        <v>1254</v>
      </c>
      <c r="F150" s="905">
        <v>123.37999000000001</v>
      </c>
      <c r="G150" s="906" t="s">
        <v>832</v>
      </c>
    </row>
    <row r="151" spans="1:7" s="340" customFormat="1">
      <c r="A151" s="901"/>
      <c r="B151" s="902">
        <v>1</v>
      </c>
      <c r="C151" s="903"/>
      <c r="D151" s="902"/>
      <c r="E151" s="904" t="s">
        <v>1254</v>
      </c>
      <c r="F151" s="905">
        <v>123.37999000000001</v>
      </c>
      <c r="G151" s="906" t="s">
        <v>832</v>
      </c>
    </row>
    <row r="152" spans="1:7" s="340" customFormat="1" ht="25.5">
      <c r="A152" s="907"/>
      <c r="B152" s="908"/>
      <c r="C152" s="909">
        <v>1</v>
      </c>
      <c r="D152" s="908"/>
      <c r="E152" s="910" t="s">
        <v>1400</v>
      </c>
      <c r="F152" s="911">
        <v>123.37999000000001</v>
      </c>
      <c r="G152" s="912" t="s">
        <v>631</v>
      </c>
    </row>
    <row r="153" spans="1:7" s="340" customFormat="1" ht="76.5">
      <c r="A153" s="898"/>
      <c r="B153" s="899"/>
      <c r="C153" s="900"/>
      <c r="D153" s="899">
        <v>2</v>
      </c>
      <c r="E153" s="895" t="s">
        <v>3080</v>
      </c>
      <c r="F153" s="897">
        <v>5.9691215700000004</v>
      </c>
      <c r="G153" s="896" t="s">
        <v>2042</v>
      </c>
    </row>
    <row r="154" spans="1:7" s="340" customFormat="1" ht="38.25">
      <c r="A154" s="898"/>
      <c r="B154" s="899"/>
      <c r="C154" s="900"/>
      <c r="D154" s="899">
        <v>12</v>
      </c>
      <c r="E154" s="895" t="s">
        <v>1401</v>
      </c>
      <c r="F154" s="897">
        <v>117.41086842999999</v>
      </c>
      <c r="G154" s="896" t="s">
        <v>376</v>
      </c>
    </row>
    <row r="155" spans="1:7" s="340" customFormat="1" ht="25.5">
      <c r="A155" s="901">
        <v>6</v>
      </c>
      <c r="B155" s="902"/>
      <c r="C155" s="903"/>
      <c r="D155" s="902"/>
      <c r="E155" s="904" t="s">
        <v>1256</v>
      </c>
      <c r="F155" s="905">
        <v>491.40841820000003</v>
      </c>
      <c r="G155" s="906" t="s">
        <v>476</v>
      </c>
    </row>
    <row r="156" spans="1:7" s="340" customFormat="1" ht="25.5">
      <c r="A156" s="901"/>
      <c r="B156" s="902">
        <v>1</v>
      </c>
      <c r="C156" s="903"/>
      <c r="D156" s="902"/>
      <c r="E156" s="904" t="s">
        <v>1256</v>
      </c>
      <c r="F156" s="905">
        <v>491.40841820000003</v>
      </c>
      <c r="G156" s="906" t="s">
        <v>476</v>
      </c>
    </row>
    <row r="157" spans="1:7" s="340" customFormat="1" ht="25.5">
      <c r="A157" s="907"/>
      <c r="B157" s="908"/>
      <c r="C157" s="909">
        <v>1</v>
      </c>
      <c r="D157" s="908"/>
      <c r="E157" s="910" t="s">
        <v>1403</v>
      </c>
      <c r="F157" s="911">
        <v>491.40841820000003</v>
      </c>
      <c r="G157" s="912" t="s">
        <v>326</v>
      </c>
    </row>
    <row r="158" spans="1:7" s="340" customFormat="1" ht="51">
      <c r="A158" s="898"/>
      <c r="B158" s="899"/>
      <c r="C158" s="900"/>
      <c r="D158" s="899">
        <v>1</v>
      </c>
      <c r="E158" s="895" t="s">
        <v>1404</v>
      </c>
      <c r="F158" s="897">
        <v>391.34837520000002</v>
      </c>
      <c r="G158" s="896" t="s">
        <v>1405</v>
      </c>
    </row>
    <row r="159" spans="1:7" s="340" customFormat="1" ht="102">
      <c r="A159" s="898"/>
      <c r="B159" s="899"/>
      <c r="C159" s="900"/>
      <c r="D159" s="899">
        <v>4</v>
      </c>
      <c r="E159" s="895" t="s">
        <v>1407</v>
      </c>
      <c r="F159" s="897">
        <v>100.06004299999999</v>
      </c>
      <c r="G159" s="896" t="s">
        <v>903</v>
      </c>
    </row>
    <row r="160" spans="1:7" s="340" customFormat="1">
      <c r="A160" s="901">
        <v>7</v>
      </c>
      <c r="B160" s="902"/>
      <c r="C160" s="903"/>
      <c r="D160" s="902"/>
      <c r="E160" s="904" t="s">
        <v>3068</v>
      </c>
      <c r="F160" s="905">
        <v>188467.18539999999</v>
      </c>
      <c r="G160" s="906" t="s">
        <v>750</v>
      </c>
    </row>
    <row r="161" spans="1:7" s="340" customFormat="1">
      <c r="A161" s="901"/>
      <c r="B161" s="902">
        <v>1</v>
      </c>
      <c r="C161" s="903"/>
      <c r="D161" s="902"/>
      <c r="E161" s="904" t="s">
        <v>1409</v>
      </c>
      <c r="F161" s="905">
        <v>180000</v>
      </c>
      <c r="G161" s="906" t="s">
        <v>716</v>
      </c>
    </row>
    <row r="162" spans="1:7" s="340" customFormat="1" ht="25.5">
      <c r="A162" s="907"/>
      <c r="B162" s="908"/>
      <c r="C162" s="909">
        <v>1</v>
      </c>
      <c r="D162" s="908"/>
      <c r="E162" s="910" t="s">
        <v>1410</v>
      </c>
      <c r="F162" s="911">
        <v>180000</v>
      </c>
      <c r="G162" s="912" t="s">
        <v>409</v>
      </c>
    </row>
    <row r="163" spans="1:7" s="340" customFormat="1" ht="25.5">
      <c r="A163" s="898"/>
      <c r="B163" s="899"/>
      <c r="C163" s="900"/>
      <c r="D163" s="899">
        <v>9</v>
      </c>
      <c r="E163" s="895" t="s">
        <v>2327</v>
      </c>
      <c r="F163" s="897">
        <v>180000</v>
      </c>
      <c r="G163" s="896" t="s">
        <v>2328</v>
      </c>
    </row>
    <row r="164" spans="1:7" s="340" customFormat="1">
      <c r="A164" s="901"/>
      <c r="B164" s="902">
        <v>2</v>
      </c>
      <c r="C164" s="903"/>
      <c r="D164" s="902"/>
      <c r="E164" s="904" t="s">
        <v>1411</v>
      </c>
      <c r="F164" s="905">
        <v>8467.1854000000003</v>
      </c>
      <c r="G164" s="906" t="s">
        <v>513</v>
      </c>
    </row>
    <row r="165" spans="1:7" s="340" customFormat="1">
      <c r="A165" s="907"/>
      <c r="B165" s="908"/>
      <c r="C165" s="909">
        <v>1</v>
      </c>
      <c r="D165" s="908"/>
      <c r="E165" s="910" t="s">
        <v>1412</v>
      </c>
      <c r="F165" s="911">
        <v>8467.1854000000003</v>
      </c>
      <c r="G165" s="912" t="s">
        <v>759</v>
      </c>
    </row>
    <row r="166" spans="1:7" s="340" customFormat="1" ht="25.5">
      <c r="A166" s="898"/>
      <c r="B166" s="899"/>
      <c r="C166" s="900"/>
      <c r="D166" s="899">
        <v>1</v>
      </c>
      <c r="E166" s="895" t="s">
        <v>1413</v>
      </c>
      <c r="F166" s="897">
        <v>8467.1854000000003</v>
      </c>
      <c r="G166" s="896" t="s">
        <v>43</v>
      </c>
    </row>
    <row r="167" spans="1:7" s="340" customFormat="1" ht="25.5">
      <c r="A167" s="837">
        <v>8</v>
      </c>
      <c r="B167" s="873"/>
      <c r="C167" s="874"/>
      <c r="D167" s="873"/>
      <c r="E167" s="875" t="s">
        <v>1415</v>
      </c>
      <c r="F167" s="876">
        <v>207444.325178</v>
      </c>
      <c r="G167" s="877" t="s">
        <v>39</v>
      </c>
    </row>
    <row r="168" spans="1:7" s="340" customFormat="1">
      <c r="A168" s="879"/>
      <c r="B168" s="879"/>
      <c r="C168" s="879"/>
      <c r="D168" s="879"/>
      <c r="E168" s="879"/>
      <c r="F168" s="879"/>
      <c r="G168" s="879"/>
    </row>
  </sheetData>
  <sheetProtection formatCells="0" formatColumns="0" formatRows="0" insertColumns="0" insertRows="0" insertHyperlinks="0" deleteColumns="0" deleteRows="0" sort="0" autoFilter="0"/>
  <mergeCells count="2">
    <mergeCell ref="A3:G3"/>
    <mergeCell ref="A4:G4"/>
  </mergeCells>
  <phoneticPr fontId="0" type="noConversion"/>
  <pageMargins left="0.39370078740157483" right="0.23622047244094491" top="0.23622047244094491" bottom="0.51181102362204722" header="0.19685039370078741" footer="0.51181102362204722"/>
  <pageSetup paperSize="9" scale="75" fitToWidth="0" fitToHeight="0"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9">
    <tabColor rgb="FF00B0F0"/>
  </sheetPr>
  <dimension ref="A1:G498"/>
  <sheetViews>
    <sheetView view="pageBreakPreview" zoomScaleSheetLayoutView="100" workbookViewId="0">
      <selection activeCell="G17" sqref="G17"/>
    </sheetView>
  </sheetViews>
  <sheetFormatPr defaultRowHeight="12.75"/>
  <cols>
    <col min="1" max="1" width="5.42578125" style="574" customWidth="1"/>
    <col min="2" max="2" width="5.5703125" style="574" customWidth="1"/>
    <col min="3" max="3" width="5.140625" style="574" customWidth="1"/>
    <col min="4" max="4" width="4.7109375" style="574" customWidth="1"/>
    <col min="5" max="5" width="44.42578125" style="574" customWidth="1"/>
    <col min="6" max="6" width="16.42578125" style="574" customWidth="1"/>
    <col min="7" max="7" width="45.5703125" style="574" customWidth="1"/>
    <col min="8" max="8" width="4.7109375" style="574" customWidth="1"/>
    <col min="9" max="16384" width="9.140625" style="574"/>
  </cols>
  <sheetData>
    <row r="1" spans="1:7" s="340" customFormat="1" ht="12"/>
    <row r="2" spans="1:7" s="340" customFormat="1" ht="12">
      <c r="G2" s="963" t="s">
        <v>855</v>
      </c>
    </row>
    <row r="3" spans="1:7" s="340" customFormat="1">
      <c r="A3" s="751" t="s">
        <v>194</v>
      </c>
      <c r="G3" s="963"/>
    </row>
    <row r="4" spans="1:7" s="340" customFormat="1" ht="12"/>
    <row r="5" spans="1:7" s="340" customFormat="1" ht="72">
      <c r="A5" s="592" t="s">
        <v>2309</v>
      </c>
      <c r="B5" s="592" t="s">
        <v>2310</v>
      </c>
      <c r="C5" s="592" t="s">
        <v>2311</v>
      </c>
      <c r="D5" s="592" t="s">
        <v>2312</v>
      </c>
      <c r="E5" s="592" t="s">
        <v>624</v>
      </c>
      <c r="F5" s="593" t="s">
        <v>2746</v>
      </c>
      <c r="G5" s="592" t="s">
        <v>65</v>
      </c>
    </row>
    <row r="6" spans="1:7" s="340" customFormat="1" ht="12">
      <c r="A6" s="594" t="s">
        <v>844</v>
      </c>
      <c r="B6" s="594" t="s">
        <v>285</v>
      </c>
      <c r="C6" s="594" t="s">
        <v>433</v>
      </c>
      <c r="D6" s="594" t="s">
        <v>761</v>
      </c>
      <c r="E6" s="592" t="s">
        <v>1278</v>
      </c>
      <c r="F6" s="594" t="s">
        <v>799</v>
      </c>
      <c r="G6" s="592" t="s">
        <v>1279</v>
      </c>
    </row>
    <row r="7" spans="1:7" s="340" customFormat="1" ht="12">
      <c r="A7" s="596"/>
      <c r="B7" s="596"/>
      <c r="C7" s="596"/>
      <c r="D7" s="596"/>
      <c r="E7" s="795" t="s">
        <v>1617</v>
      </c>
      <c r="F7" s="796">
        <v>737058.90029526001</v>
      </c>
      <c r="G7" s="795" t="s">
        <v>529</v>
      </c>
    </row>
    <row r="8" spans="1:7" s="340" customFormat="1" ht="12">
      <c r="A8" s="596"/>
      <c r="B8" s="596"/>
      <c r="C8" s="596"/>
      <c r="D8" s="596"/>
      <c r="E8" s="797" t="s">
        <v>115</v>
      </c>
      <c r="F8" s="798"/>
      <c r="G8" s="797" t="s">
        <v>482</v>
      </c>
    </row>
    <row r="9" spans="1:7" s="340" customFormat="1" ht="12">
      <c r="A9" s="417"/>
      <c r="B9" s="417"/>
      <c r="C9" s="417"/>
      <c r="D9" s="417"/>
      <c r="E9" s="795" t="s">
        <v>165</v>
      </c>
      <c r="F9" s="796">
        <v>716195.65079296997</v>
      </c>
      <c r="G9" s="795" t="s">
        <v>770</v>
      </c>
    </row>
    <row r="10" spans="1:7" s="340" customFormat="1" ht="12">
      <c r="A10" s="799" t="s">
        <v>2313</v>
      </c>
      <c r="B10" s="417"/>
      <c r="C10" s="417"/>
      <c r="D10" s="417"/>
      <c r="E10" s="795" t="s">
        <v>1240</v>
      </c>
      <c r="F10" s="796">
        <v>43898.261056470001</v>
      </c>
      <c r="G10" s="795" t="s">
        <v>237</v>
      </c>
    </row>
    <row r="11" spans="1:7" s="340" customFormat="1" ht="36">
      <c r="A11" s="417"/>
      <c r="B11" s="799" t="s">
        <v>844</v>
      </c>
      <c r="C11" s="417"/>
      <c r="D11" s="417"/>
      <c r="E11" s="795" t="s">
        <v>1618</v>
      </c>
      <c r="F11" s="796">
        <v>7516.8142753299999</v>
      </c>
      <c r="G11" s="795" t="s">
        <v>519</v>
      </c>
    </row>
    <row r="12" spans="1:7" s="340" customFormat="1" ht="12">
      <c r="A12" s="417"/>
      <c r="B12" s="417"/>
      <c r="C12" s="799" t="s">
        <v>2336</v>
      </c>
      <c r="D12" s="417"/>
      <c r="E12" s="795" t="s">
        <v>1416</v>
      </c>
      <c r="F12" s="796">
        <v>287.10686821000002</v>
      </c>
      <c r="G12" s="795" t="s">
        <v>84</v>
      </c>
    </row>
    <row r="13" spans="1:7" s="340" customFormat="1" ht="24">
      <c r="A13" s="418" t="s">
        <v>2313</v>
      </c>
      <c r="B13" s="418" t="s">
        <v>844</v>
      </c>
      <c r="C13" s="418" t="s">
        <v>2336</v>
      </c>
      <c r="D13" s="419" t="s">
        <v>2514</v>
      </c>
      <c r="E13" s="420" t="s">
        <v>1619</v>
      </c>
      <c r="F13" s="800">
        <v>207.70852027999999</v>
      </c>
      <c r="G13" s="801" t="s">
        <v>727</v>
      </c>
    </row>
    <row r="14" spans="1:7" s="340" customFormat="1" ht="36">
      <c r="A14" s="418"/>
      <c r="B14" s="418"/>
      <c r="C14" s="418"/>
      <c r="D14" s="419" t="s">
        <v>2515</v>
      </c>
      <c r="E14" s="420" t="s">
        <v>2747</v>
      </c>
      <c r="F14" s="800">
        <v>6.6293279299999996</v>
      </c>
      <c r="G14" s="801" t="s">
        <v>2748</v>
      </c>
    </row>
    <row r="15" spans="1:7" s="340" customFormat="1" ht="36">
      <c r="A15" s="418"/>
      <c r="B15" s="418"/>
      <c r="C15" s="418"/>
      <c r="D15" s="419" t="s">
        <v>2516</v>
      </c>
      <c r="E15" s="420" t="s">
        <v>2749</v>
      </c>
      <c r="F15" s="800">
        <v>16.494341299999999</v>
      </c>
      <c r="G15" s="801" t="s">
        <v>2750</v>
      </c>
    </row>
    <row r="16" spans="1:7" s="340" customFormat="1" ht="24">
      <c r="A16" s="418"/>
      <c r="B16" s="418"/>
      <c r="C16" s="418"/>
      <c r="D16" s="419" t="s">
        <v>2519</v>
      </c>
      <c r="E16" s="420" t="s">
        <v>2751</v>
      </c>
      <c r="F16" s="800">
        <v>19.681699900000002</v>
      </c>
      <c r="G16" s="801" t="s">
        <v>2752</v>
      </c>
    </row>
    <row r="17" spans="1:7" s="340" customFormat="1" ht="36">
      <c r="A17" s="418"/>
      <c r="B17" s="418"/>
      <c r="C17" s="418"/>
      <c r="D17" s="419" t="s">
        <v>2520</v>
      </c>
      <c r="E17" s="420" t="s">
        <v>2753</v>
      </c>
      <c r="F17" s="800">
        <v>28.406639479999999</v>
      </c>
      <c r="G17" s="801" t="s">
        <v>2754</v>
      </c>
    </row>
    <row r="18" spans="1:7" s="340" customFormat="1" ht="24">
      <c r="A18" s="418"/>
      <c r="B18" s="418"/>
      <c r="C18" s="418"/>
      <c r="D18" s="419" t="s">
        <v>1620</v>
      </c>
      <c r="E18" s="420" t="s">
        <v>2755</v>
      </c>
      <c r="F18" s="800">
        <v>8.1863393200000001</v>
      </c>
      <c r="G18" s="801" t="s">
        <v>2756</v>
      </c>
    </row>
    <row r="19" spans="1:7" s="340" customFormat="1" ht="24">
      <c r="A19" s="418"/>
      <c r="B19" s="418"/>
      <c r="C19" s="418"/>
      <c r="D19" s="419" t="s">
        <v>1684</v>
      </c>
      <c r="E19" s="420" t="s">
        <v>2757</v>
      </c>
      <c r="F19" s="800">
        <v>0</v>
      </c>
      <c r="G19" s="801" t="s">
        <v>2758</v>
      </c>
    </row>
    <row r="20" spans="1:7" s="340" customFormat="1" ht="24">
      <c r="A20" s="417"/>
      <c r="B20" s="417"/>
      <c r="C20" s="799" t="s">
        <v>2337</v>
      </c>
      <c r="D20" s="417"/>
      <c r="E20" s="795" t="s">
        <v>1417</v>
      </c>
      <c r="F20" s="796">
        <v>302.97519211000002</v>
      </c>
      <c r="G20" s="795" t="s">
        <v>568</v>
      </c>
    </row>
    <row r="21" spans="1:7" s="340" customFormat="1" ht="24">
      <c r="A21" s="418"/>
      <c r="B21" s="418"/>
      <c r="C21" s="418" t="s">
        <v>2337</v>
      </c>
      <c r="D21" s="419" t="s">
        <v>2514</v>
      </c>
      <c r="E21" s="420" t="s">
        <v>1621</v>
      </c>
      <c r="F21" s="800">
        <v>302.97519211000002</v>
      </c>
      <c r="G21" s="801" t="s">
        <v>380</v>
      </c>
    </row>
    <row r="22" spans="1:7" s="340" customFormat="1" ht="24">
      <c r="A22" s="417"/>
      <c r="B22" s="417"/>
      <c r="C22" s="799" t="s">
        <v>2338</v>
      </c>
      <c r="D22" s="417"/>
      <c r="E22" s="795" t="s">
        <v>1418</v>
      </c>
      <c r="F22" s="796">
        <v>104.86256371</v>
      </c>
      <c r="G22" s="795" t="s">
        <v>204</v>
      </c>
    </row>
    <row r="23" spans="1:7" s="340" customFormat="1" ht="24">
      <c r="A23" s="418"/>
      <c r="B23" s="418"/>
      <c r="C23" s="418" t="s">
        <v>2338</v>
      </c>
      <c r="D23" s="419" t="s">
        <v>2514</v>
      </c>
      <c r="E23" s="420" t="s">
        <v>1622</v>
      </c>
      <c r="F23" s="800">
        <v>99.646586799999994</v>
      </c>
      <c r="G23" s="801" t="s">
        <v>651</v>
      </c>
    </row>
    <row r="24" spans="1:7" s="340" customFormat="1" ht="36">
      <c r="A24" s="418"/>
      <c r="B24" s="418"/>
      <c r="C24" s="418"/>
      <c r="D24" s="419" t="s">
        <v>2515</v>
      </c>
      <c r="E24" s="420" t="s">
        <v>2759</v>
      </c>
      <c r="F24" s="800">
        <v>5.2159769100000002</v>
      </c>
      <c r="G24" s="801" t="s">
        <v>2760</v>
      </c>
    </row>
    <row r="25" spans="1:7" s="340" customFormat="1" ht="12">
      <c r="A25" s="417"/>
      <c r="B25" s="417"/>
      <c r="C25" s="799" t="s">
        <v>2339</v>
      </c>
      <c r="D25" s="417"/>
      <c r="E25" s="795" t="s">
        <v>1419</v>
      </c>
      <c r="F25" s="796">
        <v>3.8181945000000002</v>
      </c>
      <c r="G25" s="795" t="s">
        <v>542</v>
      </c>
    </row>
    <row r="26" spans="1:7" s="340" customFormat="1" ht="36">
      <c r="A26" s="418"/>
      <c r="B26" s="418"/>
      <c r="C26" s="418" t="s">
        <v>2339</v>
      </c>
      <c r="D26" s="419" t="s">
        <v>2514</v>
      </c>
      <c r="E26" s="420" t="s">
        <v>2761</v>
      </c>
      <c r="F26" s="800">
        <v>3.8181945000000002</v>
      </c>
      <c r="G26" s="801" t="s">
        <v>2762</v>
      </c>
    </row>
    <row r="27" spans="1:7" s="340" customFormat="1" ht="12">
      <c r="A27" s="417"/>
      <c r="B27" s="417"/>
      <c r="C27" s="799" t="s">
        <v>2488</v>
      </c>
      <c r="D27" s="417"/>
      <c r="E27" s="795" t="s">
        <v>1568</v>
      </c>
      <c r="F27" s="796">
        <v>38.649659720000002</v>
      </c>
      <c r="G27" s="795" t="s">
        <v>640</v>
      </c>
    </row>
    <row r="28" spans="1:7" s="340" customFormat="1" ht="24">
      <c r="A28" s="418"/>
      <c r="B28" s="418"/>
      <c r="C28" s="418" t="s">
        <v>2488</v>
      </c>
      <c r="D28" s="419" t="s">
        <v>2514</v>
      </c>
      <c r="E28" s="420" t="s">
        <v>1623</v>
      </c>
      <c r="F28" s="800">
        <v>38.649659720000002</v>
      </c>
      <c r="G28" s="801" t="s">
        <v>528</v>
      </c>
    </row>
    <row r="29" spans="1:7" s="340" customFormat="1" ht="24">
      <c r="A29" s="417"/>
      <c r="B29" s="417"/>
      <c r="C29" s="799" t="s">
        <v>2490</v>
      </c>
      <c r="D29" s="417"/>
      <c r="E29" s="795" t="s">
        <v>1571</v>
      </c>
      <c r="F29" s="796">
        <v>17.922449</v>
      </c>
      <c r="G29" s="795" t="s">
        <v>27</v>
      </c>
    </row>
    <row r="30" spans="1:7" s="340" customFormat="1" ht="12">
      <c r="A30" s="418"/>
      <c r="B30" s="418"/>
      <c r="C30" s="418" t="s">
        <v>2490</v>
      </c>
      <c r="D30" s="419" t="s">
        <v>2514</v>
      </c>
      <c r="E30" s="420" t="s">
        <v>1624</v>
      </c>
      <c r="F30" s="800">
        <v>17.922449</v>
      </c>
      <c r="G30" s="801" t="s">
        <v>707</v>
      </c>
    </row>
    <row r="31" spans="1:7" s="340" customFormat="1" ht="12">
      <c r="A31" s="418"/>
      <c r="B31" s="418"/>
      <c r="C31" s="418"/>
      <c r="D31" s="419" t="s">
        <v>2515</v>
      </c>
      <c r="E31" s="420" t="s">
        <v>1625</v>
      </c>
      <c r="F31" s="800">
        <v>0</v>
      </c>
      <c r="G31" s="801" t="s">
        <v>1626</v>
      </c>
    </row>
    <row r="32" spans="1:7" s="340" customFormat="1" ht="24">
      <c r="A32" s="417"/>
      <c r="B32" s="417"/>
      <c r="C32" s="799" t="s">
        <v>2491</v>
      </c>
      <c r="D32" s="417"/>
      <c r="E32" s="795" t="s">
        <v>1572</v>
      </c>
      <c r="F32" s="796">
        <v>6761.4793480799999</v>
      </c>
      <c r="G32" s="795" t="s">
        <v>862</v>
      </c>
    </row>
    <row r="33" spans="1:7" s="340" customFormat="1" ht="48">
      <c r="A33" s="418"/>
      <c r="B33" s="418"/>
      <c r="C33" s="418" t="s">
        <v>2491</v>
      </c>
      <c r="D33" s="419" t="s">
        <v>2514</v>
      </c>
      <c r="E33" s="420" t="s">
        <v>2523</v>
      </c>
      <c r="F33" s="800">
        <v>6761.4793480799999</v>
      </c>
      <c r="G33" s="801" t="s">
        <v>527</v>
      </c>
    </row>
    <row r="34" spans="1:7" s="340" customFormat="1" ht="12">
      <c r="A34" s="417"/>
      <c r="B34" s="799" t="s">
        <v>285</v>
      </c>
      <c r="C34" s="417"/>
      <c r="D34" s="417"/>
      <c r="E34" s="795" t="s">
        <v>1627</v>
      </c>
      <c r="F34" s="796">
        <v>58.004182729999997</v>
      </c>
      <c r="G34" s="795" t="s">
        <v>786</v>
      </c>
    </row>
    <row r="35" spans="1:7" s="340" customFormat="1" ht="12">
      <c r="A35" s="417"/>
      <c r="B35" s="417"/>
      <c r="C35" s="799" t="s">
        <v>2343</v>
      </c>
      <c r="D35" s="417"/>
      <c r="E35" s="795" t="s">
        <v>1437</v>
      </c>
      <c r="F35" s="796">
        <v>0</v>
      </c>
      <c r="G35" s="795" t="s">
        <v>73</v>
      </c>
    </row>
    <row r="36" spans="1:7" s="340" customFormat="1" ht="36">
      <c r="A36" s="418"/>
      <c r="B36" s="418" t="s">
        <v>285</v>
      </c>
      <c r="C36" s="418" t="s">
        <v>2343</v>
      </c>
      <c r="D36" s="419" t="s">
        <v>2515</v>
      </c>
      <c r="E36" s="420" t="s">
        <v>2526</v>
      </c>
      <c r="F36" s="800">
        <v>0</v>
      </c>
      <c r="G36" s="801" t="s">
        <v>2527</v>
      </c>
    </row>
    <row r="37" spans="1:7" s="340" customFormat="1" ht="24">
      <c r="A37" s="418"/>
      <c r="B37" s="418"/>
      <c r="C37" s="418"/>
      <c r="D37" s="419" t="s">
        <v>1628</v>
      </c>
      <c r="E37" s="420" t="s">
        <v>1629</v>
      </c>
      <c r="F37" s="800">
        <v>0</v>
      </c>
      <c r="G37" s="801" t="s">
        <v>1630</v>
      </c>
    </row>
    <row r="38" spans="1:7" s="340" customFormat="1" ht="12">
      <c r="A38" s="418"/>
      <c r="B38" s="418"/>
      <c r="C38" s="418"/>
      <c r="D38" s="419" t="s">
        <v>2532</v>
      </c>
      <c r="E38" s="420" t="s">
        <v>1632</v>
      </c>
      <c r="F38" s="800">
        <v>0</v>
      </c>
      <c r="G38" s="801" t="s">
        <v>1633</v>
      </c>
    </row>
    <row r="39" spans="1:7" s="340" customFormat="1" ht="12">
      <c r="A39" s="418"/>
      <c r="B39" s="418"/>
      <c r="C39" s="418"/>
      <c r="D39" s="419" t="s">
        <v>2648</v>
      </c>
      <c r="E39" s="420" t="s">
        <v>2763</v>
      </c>
      <c r="F39" s="800">
        <v>0</v>
      </c>
      <c r="G39" s="801" t="s">
        <v>2764</v>
      </c>
    </row>
    <row r="40" spans="1:7" s="340" customFormat="1" ht="24">
      <c r="A40" s="417"/>
      <c r="B40" s="417"/>
      <c r="C40" s="799" t="s">
        <v>1451</v>
      </c>
      <c r="D40" s="417"/>
      <c r="E40" s="795" t="s">
        <v>1452</v>
      </c>
      <c r="F40" s="796">
        <v>0</v>
      </c>
      <c r="G40" s="795" t="s">
        <v>1453</v>
      </c>
    </row>
    <row r="41" spans="1:7" s="340" customFormat="1" ht="24">
      <c r="A41" s="418"/>
      <c r="B41" s="418"/>
      <c r="C41" s="418" t="s">
        <v>1451</v>
      </c>
      <c r="D41" s="419" t="s">
        <v>2521</v>
      </c>
      <c r="E41" s="420" t="s">
        <v>1634</v>
      </c>
      <c r="F41" s="800">
        <v>0</v>
      </c>
      <c r="G41" s="801" t="s">
        <v>425</v>
      </c>
    </row>
    <row r="42" spans="1:7" s="340" customFormat="1" ht="24">
      <c r="A42" s="417"/>
      <c r="B42" s="417"/>
      <c r="C42" s="799" t="s">
        <v>2428</v>
      </c>
      <c r="D42" s="417"/>
      <c r="E42" s="795" t="s">
        <v>1522</v>
      </c>
      <c r="F42" s="796">
        <v>58.004182729999997</v>
      </c>
      <c r="G42" s="795" t="s">
        <v>2429</v>
      </c>
    </row>
    <row r="43" spans="1:7" s="340" customFormat="1" ht="24">
      <c r="A43" s="418"/>
      <c r="B43" s="418"/>
      <c r="C43" s="418" t="s">
        <v>2428</v>
      </c>
      <c r="D43" s="419" t="s">
        <v>2514</v>
      </c>
      <c r="E43" s="420" t="s">
        <v>2534</v>
      </c>
      <c r="F43" s="800">
        <v>58.004182729999997</v>
      </c>
      <c r="G43" s="801" t="s">
        <v>822</v>
      </c>
    </row>
    <row r="44" spans="1:7" s="340" customFormat="1" ht="12">
      <c r="A44" s="417"/>
      <c r="B44" s="799" t="s">
        <v>433</v>
      </c>
      <c r="C44" s="417"/>
      <c r="D44" s="417"/>
      <c r="E44" s="795" t="s">
        <v>1635</v>
      </c>
      <c r="F44" s="796">
        <v>27413.652814090001</v>
      </c>
      <c r="G44" s="795" t="s">
        <v>176</v>
      </c>
    </row>
    <row r="45" spans="1:7" s="340" customFormat="1" ht="12">
      <c r="A45" s="417"/>
      <c r="B45" s="417"/>
      <c r="C45" s="799" t="s">
        <v>2341</v>
      </c>
      <c r="D45" s="417"/>
      <c r="E45" s="795" t="s">
        <v>1433</v>
      </c>
      <c r="F45" s="796">
        <v>27413.652814090001</v>
      </c>
      <c r="G45" s="795" t="s">
        <v>785</v>
      </c>
    </row>
    <row r="46" spans="1:7" s="340" customFormat="1" ht="12">
      <c r="A46" s="418"/>
      <c r="B46" s="418" t="s">
        <v>433</v>
      </c>
      <c r="C46" s="418" t="s">
        <v>2341</v>
      </c>
      <c r="D46" s="419" t="s">
        <v>2514</v>
      </c>
      <c r="E46" s="420" t="s">
        <v>1636</v>
      </c>
      <c r="F46" s="800">
        <v>277.14907216</v>
      </c>
      <c r="G46" s="801" t="s">
        <v>816</v>
      </c>
    </row>
    <row r="47" spans="1:7" s="340" customFormat="1" ht="24">
      <c r="A47" s="418"/>
      <c r="B47" s="418"/>
      <c r="C47" s="418"/>
      <c r="D47" s="419" t="s">
        <v>2516</v>
      </c>
      <c r="E47" s="420" t="s">
        <v>2765</v>
      </c>
      <c r="F47" s="800">
        <v>38.821097260000002</v>
      </c>
      <c r="G47" s="801" t="s">
        <v>2766</v>
      </c>
    </row>
    <row r="48" spans="1:7" s="340" customFormat="1" ht="12">
      <c r="A48" s="418"/>
      <c r="B48" s="418"/>
      <c r="C48" s="418"/>
      <c r="D48" s="419" t="s">
        <v>2517</v>
      </c>
      <c r="E48" s="420" t="s">
        <v>143</v>
      </c>
      <c r="F48" s="800">
        <v>1145.7801123199999</v>
      </c>
      <c r="G48" s="801" t="s">
        <v>836</v>
      </c>
    </row>
    <row r="49" spans="1:7" s="340" customFormat="1" ht="36">
      <c r="A49" s="418"/>
      <c r="B49" s="418"/>
      <c r="C49" s="418"/>
      <c r="D49" s="419" t="s">
        <v>2520</v>
      </c>
      <c r="E49" s="420" t="s">
        <v>1637</v>
      </c>
      <c r="F49" s="800">
        <v>30.309176090000001</v>
      </c>
      <c r="G49" s="801" t="s">
        <v>2535</v>
      </c>
    </row>
    <row r="50" spans="1:7" s="340" customFormat="1" ht="24">
      <c r="A50" s="418"/>
      <c r="B50" s="418"/>
      <c r="C50" s="418"/>
      <c r="D50" s="419" t="s">
        <v>1088</v>
      </c>
      <c r="E50" s="420" t="s">
        <v>1638</v>
      </c>
      <c r="F50" s="800">
        <v>15846.689890760001</v>
      </c>
      <c r="G50" s="801" t="s">
        <v>184</v>
      </c>
    </row>
    <row r="51" spans="1:7" s="340" customFormat="1" ht="36">
      <c r="A51" s="418"/>
      <c r="B51" s="418"/>
      <c r="C51" s="418"/>
      <c r="D51" s="419" t="s">
        <v>2536</v>
      </c>
      <c r="E51" s="420" t="s">
        <v>2537</v>
      </c>
      <c r="F51" s="800">
        <v>55.455840960000003</v>
      </c>
      <c r="G51" s="801" t="s">
        <v>349</v>
      </c>
    </row>
    <row r="52" spans="1:7" s="340" customFormat="1" ht="24">
      <c r="A52" s="418"/>
      <c r="B52" s="418"/>
      <c r="C52" s="418"/>
      <c r="D52" s="419" t="s">
        <v>2524</v>
      </c>
      <c r="E52" s="420" t="s">
        <v>1639</v>
      </c>
      <c r="F52" s="800">
        <v>7445.6919180000004</v>
      </c>
      <c r="G52" s="801" t="s">
        <v>1640</v>
      </c>
    </row>
    <row r="53" spans="1:7" s="340" customFormat="1" ht="24">
      <c r="A53" s="418"/>
      <c r="B53" s="418"/>
      <c r="C53" s="418"/>
      <c r="D53" s="419" t="s">
        <v>1628</v>
      </c>
      <c r="E53" s="420" t="s">
        <v>2767</v>
      </c>
      <c r="F53" s="800">
        <v>2572.6122265399999</v>
      </c>
      <c r="G53" s="801" t="s">
        <v>1641</v>
      </c>
    </row>
    <row r="54" spans="1:7" s="340" customFormat="1" ht="24">
      <c r="A54" s="418"/>
      <c r="B54" s="418"/>
      <c r="C54" s="418"/>
      <c r="D54" s="419" t="s">
        <v>2336</v>
      </c>
      <c r="E54" s="420" t="s">
        <v>1642</v>
      </c>
      <c r="F54" s="800">
        <v>1.1434800000000001</v>
      </c>
      <c r="G54" s="801" t="s">
        <v>2522</v>
      </c>
    </row>
    <row r="55" spans="1:7" s="340" customFormat="1" ht="24">
      <c r="A55" s="417"/>
      <c r="B55" s="417"/>
      <c r="C55" s="799" t="s">
        <v>1435</v>
      </c>
      <c r="D55" s="417"/>
      <c r="E55" s="795" t="s">
        <v>1436</v>
      </c>
      <c r="F55" s="796">
        <v>0</v>
      </c>
      <c r="G55" s="795" t="s">
        <v>97</v>
      </c>
    </row>
    <row r="56" spans="1:7" s="340" customFormat="1" ht="36">
      <c r="A56" s="418"/>
      <c r="B56" s="418"/>
      <c r="C56" s="418" t="s">
        <v>1435</v>
      </c>
      <c r="D56" s="419" t="s">
        <v>942</v>
      </c>
      <c r="E56" s="420" t="s">
        <v>2117</v>
      </c>
      <c r="F56" s="800">
        <v>0</v>
      </c>
      <c r="G56" s="801" t="s">
        <v>2538</v>
      </c>
    </row>
    <row r="57" spans="1:7" s="340" customFormat="1" ht="24">
      <c r="A57" s="417"/>
      <c r="B57" s="417"/>
      <c r="C57" s="799" t="s">
        <v>1440</v>
      </c>
      <c r="D57" s="417"/>
      <c r="E57" s="795" t="s">
        <v>1441</v>
      </c>
      <c r="F57" s="796">
        <v>0</v>
      </c>
      <c r="G57" s="795" t="s">
        <v>754</v>
      </c>
    </row>
    <row r="58" spans="1:7" s="340" customFormat="1" ht="36">
      <c r="A58" s="418"/>
      <c r="B58" s="418"/>
      <c r="C58" s="418" t="s">
        <v>1440</v>
      </c>
      <c r="D58" s="419" t="s">
        <v>942</v>
      </c>
      <c r="E58" s="420" t="s">
        <v>2117</v>
      </c>
      <c r="F58" s="800">
        <v>0</v>
      </c>
      <c r="G58" s="801" t="s">
        <v>2538</v>
      </c>
    </row>
    <row r="59" spans="1:7" s="340" customFormat="1" ht="24">
      <c r="A59" s="417"/>
      <c r="B59" s="417"/>
      <c r="C59" s="799" t="s">
        <v>1442</v>
      </c>
      <c r="D59" s="417"/>
      <c r="E59" s="795" t="s">
        <v>1443</v>
      </c>
      <c r="F59" s="796">
        <v>0</v>
      </c>
      <c r="G59" s="795" t="s">
        <v>1444</v>
      </c>
    </row>
    <row r="60" spans="1:7" s="340" customFormat="1" ht="36">
      <c r="A60" s="418"/>
      <c r="B60" s="418"/>
      <c r="C60" s="418" t="s">
        <v>1442</v>
      </c>
      <c r="D60" s="419" t="s">
        <v>942</v>
      </c>
      <c r="E60" s="420" t="s">
        <v>2117</v>
      </c>
      <c r="F60" s="800">
        <v>0</v>
      </c>
      <c r="G60" s="801" t="s">
        <v>2538</v>
      </c>
    </row>
    <row r="61" spans="1:7" s="340" customFormat="1" ht="12">
      <c r="A61" s="417"/>
      <c r="B61" s="417"/>
      <c r="C61" s="799" t="s">
        <v>2345</v>
      </c>
      <c r="D61" s="417"/>
      <c r="E61" s="795" t="s">
        <v>1447</v>
      </c>
      <c r="F61" s="796">
        <v>0</v>
      </c>
      <c r="G61" s="795" t="s">
        <v>1448</v>
      </c>
    </row>
    <row r="62" spans="1:7" s="340" customFormat="1" ht="36">
      <c r="A62" s="418"/>
      <c r="B62" s="418"/>
      <c r="C62" s="418" t="s">
        <v>2345</v>
      </c>
      <c r="D62" s="419" t="s">
        <v>942</v>
      </c>
      <c r="E62" s="420" t="s">
        <v>2117</v>
      </c>
      <c r="F62" s="800">
        <v>0</v>
      </c>
      <c r="G62" s="801" t="s">
        <v>2538</v>
      </c>
    </row>
    <row r="63" spans="1:7" s="340" customFormat="1" ht="24">
      <c r="A63" s="417"/>
      <c r="B63" s="417"/>
      <c r="C63" s="799" t="s">
        <v>2346</v>
      </c>
      <c r="D63" s="417"/>
      <c r="E63" s="795" t="s">
        <v>1449</v>
      </c>
      <c r="F63" s="796">
        <v>0</v>
      </c>
      <c r="G63" s="795" t="s">
        <v>1450</v>
      </c>
    </row>
    <row r="64" spans="1:7" s="340" customFormat="1" ht="36">
      <c r="A64" s="418"/>
      <c r="B64" s="418"/>
      <c r="C64" s="418" t="s">
        <v>2346</v>
      </c>
      <c r="D64" s="419" t="s">
        <v>942</v>
      </c>
      <c r="E64" s="420" t="s">
        <v>2117</v>
      </c>
      <c r="F64" s="800">
        <v>0</v>
      </c>
      <c r="G64" s="801" t="s">
        <v>2538</v>
      </c>
    </row>
    <row r="65" spans="1:7" s="340" customFormat="1" ht="24">
      <c r="A65" s="417"/>
      <c r="B65" s="417"/>
      <c r="C65" s="799" t="s">
        <v>1451</v>
      </c>
      <c r="D65" s="417"/>
      <c r="E65" s="795" t="s">
        <v>1452</v>
      </c>
      <c r="F65" s="796">
        <v>0</v>
      </c>
      <c r="G65" s="795" t="s">
        <v>1453</v>
      </c>
    </row>
    <row r="66" spans="1:7" s="340" customFormat="1" ht="48">
      <c r="A66" s="418"/>
      <c r="B66" s="418"/>
      <c r="C66" s="418" t="s">
        <v>1451</v>
      </c>
      <c r="D66" s="419" t="s">
        <v>2540</v>
      </c>
      <c r="E66" s="420" t="s">
        <v>2118</v>
      </c>
      <c r="F66" s="800">
        <v>0</v>
      </c>
      <c r="G66" s="801" t="s">
        <v>2541</v>
      </c>
    </row>
    <row r="67" spans="1:7" s="340" customFormat="1" ht="36">
      <c r="A67" s="418"/>
      <c r="B67" s="418"/>
      <c r="C67" s="418"/>
      <c r="D67" s="419" t="s">
        <v>2531</v>
      </c>
      <c r="E67" s="420" t="s">
        <v>2542</v>
      </c>
      <c r="F67" s="800">
        <v>0</v>
      </c>
      <c r="G67" s="801" t="s">
        <v>2543</v>
      </c>
    </row>
    <row r="68" spans="1:7" s="340" customFormat="1" ht="60">
      <c r="A68" s="418"/>
      <c r="B68" s="418"/>
      <c r="C68" s="418"/>
      <c r="D68" s="419" t="s">
        <v>2544</v>
      </c>
      <c r="E68" s="420" t="s">
        <v>2545</v>
      </c>
      <c r="F68" s="800">
        <v>0</v>
      </c>
      <c r="G68" s="801" t="s">
        <v>2546</v>
      </c>
    </row>
    <row r="69" spans="1:7" s="340" customFormat="1" ht="36">
      <c r="A69" s="418"/>
      <c r="B69" s="418"/>
      <c r="C69" s="418"/>
      <c r="D69" s="419" t="s">
        <v>942</v>
      </c>
      <c r="E69" s="420" t="s">
        <v>2538</v>
      </c>
      <c r="F69" s="800">
        <v>0</v>
      </c>
      <c r="G69" s="801" t="s">
        <v>2538</v>
      </c>
    </row>
    <row r="70" spans="1:7" s="340" customFormat="1" ht="12">
      <c r="A70" s="417"/>
      <c r="B70" s="799" t="s">
        <v>761</v>
      </c>
      <c r="C70" s="417"/>
      <c r="D70" s="417"/>
      <c r="E70" s="795" t="s">
        <v>1643</v>
      </c>
      <c r="F70" s="796">
        <v>11.44898691</v>
      </c>
      <c r="G70" s="795" t="s">
        <v>286</v>
      </c>
    </row>
    <row r="71" spans="1:7" s="340" customFormat="1" ht="24">
      <c r="A71" s="417"/>
      <c r="B71" s="417"/>
      <c r="C71" s="799" t="s">
        <v>1440</v>
      </c>
      <c r="D71" s="417"/>
      <c r="E71" s="795" t="s">
        <v>1441</v>
      </c>
      <c r="F71" s="796">
        <v>11.44898691</v>
      </c>
      <c r="G71" s="795" t="s">
        <v>754</v>
      </c>
    </row>
    <row r="72" spans="1:7" s="340" customFormat="1" ht="24">
      <c r="A72" s="418"/>
      <c r="B72" s="418" t="s">
        <v>761</v>
      </c>
      <c r="C72" s="418" t="s">
        <v>1440</v>
      </c>
      <c r="D72" s="419" t="s">
        <v>247</v>
      </c>
      <c r="E72" s="420" t="s">
        <v>2548</v>
      </c>
      <c r="F72" s="800">
        <v>0</v>
      </c>
      <c r="G72" s="801" t="s">
        <v>2549</v>
      </c>
    </row>
    <row r="73" spans="1:7" s="340" customFormat="1" ht="12">
      <c r="A73" s="418"/>
      <c r="B73" s="418"/>
      <c r="C73" s="418"/>
      <c r="D73" s="419" t="s">
        <v>2343</v>
      </c>
      <c r="E73" s="420" t="s">
        <v>2768</v>
      </c>
      <c r="F73" s="800">
        <v>11.44898691</v>
      </c>
      <c r="G73" s="801" t="s">
        <v>2769</v>
      </c>
    </row>
    <row r="74" spans="1:7" s="340" customFormat="1" ht="12">
      <c r="A74" s="417"/>
      <c r="B74" s="799" t="s">
        <v>1278</v>
      </c>
      <c r="C74" s="417"/>
      <c r="D74" s="417"/>
      <c r="E74" s="795" t="s">
        <v>1644</v>
      </c>
      <c r="F74" s="796">
        <v>57.632778279999997</v>
      </c>
      <c r="G74" s="795" t="s">
        <v>765</v>
      </c>
    </row>
    <row r="75" spans="1:7" s="340" customFormat="1" ht="24">
      <c r="A75" s="417"/>
      <c r="B75" s="417"/>
      <c r="C75" s="799" t="s">
        <v>1451</v>
      </c>
      <c r="D75" s="417"/>
      <c r="E75" s="795" t="s">
        <v>1452</v>
      </c>
      <c r="F75" s="796">
        <v>57.632778279999997</v>
      </c>
      <c r="G75" s="795" t="s">
        <v>1453</v>
      </c>
    </row>
    <row r="76" spans="1:7" s="340" customFormat="1" ht="36">
      <c r="A76" s="418"/>
      <c r="B76" s="418" t="s">
        <v>1278</v>
      </c>
      <c r="C76" s="418" t="s">
        <v>1451</v>
      </c>
      <c r="D76" s="419" t="s">
        <v>2518</v>
      </c>
      <c r="E76" s="420" t="s">
        <v>2550</v>
      </c>
      <c r="F76" s="800">
        <v>0</v>
      </c>
      <c r="G76" s="801" t="s">
        <v>2056</v>
      </c>
    </row>
    <row r="77" spans="1:7" s="340" customFormat="1" ht="24">
      <c r="A77" s="418"/>
      <c r="B77" s="418"/>
      <c r="C77" s="418"/>
      <c r="D77" s="419" t="s">
        <v>2519</v>
      </c>
      <c r="E77" s="420" t="s">
        <v>2551</v>
      </c>
      <c r="F77" s="800">
        <v>0</v>
      </c>
      <c r="G77" s="801" t="s">
        <v>2119</v>
      </c>
    </row>
    <row r="78" spans="1:7" s="340" customFormat="1" ht="24">
      <c r="A78" s="418"/>
      <c r="B78" s="418"/>
      <c r="C78" s="418"/>
      <c r="D78" s="419" t="s">
        <v>2553</v>
      </c>
      <c r="E78" s="420" t="s">
        <v>1645</v>
      </c>
      <c r="F78" s="800">
        <v>25</v>
      </c>
      <c r="G78" s="801" t="s">
        <v>1147</v>
      </c>
    </row>
    <row r="79" spans="1:7" s="340" customFormat="1" ht="12">
      <c r="A79" s="418"/>
      <c r="B79" s="418"/>
      <c r="C79" s="418"/>
      <c r="D79" s="419" t="s">
        <v>2626</v>
      </c>
      <c r="E79" s="420" t="s">
        <v>2770</v>
      </c>
      <c r="F79" s="800">
        <v>32.632778279999997</v>
      </c>
      <c r="G79" s="801" t="s">
        <v>2771</v>
      </c>
    </row>
    <row r="80" spans="1:7" s="340" customFormat="1" ht="12">
      <c r="A80" s="417"/>
      <c r="B80" s="799" t="s">
        <v>799</v>
      </c>
      <c r="C80" s="417"/>
      <c r="D80" s="417"/>
      <c r="E80" s="795" t="s">
        <v>1646</v>
      </c>
      <c r="F80" s="796">
        <v>0</v>
      </c>
      <c r="G80" s="795" t="s">
        <v>394</v>
      </c>
    </row>
    <row r="81" spans="1:7" s="340" customFormat="1" ht="36">
      <c r="A81" s="417"/>
      <c r="B81" s="417"/>
      <c r="C81" s="799" t="s">
        <v>2487</v>
      </c>
      <c r="D81" s="417"/>
      <c r="E81" s="795" t="s">
        <v>1566</v>
      </c>
      <c r="F81" s="796">
        <v>0</v>
      </c>
      <c r="G81" s="795" t="s">
        <v>1567</v>
      </c>
    </row>
    <row r="82" spans="1:7" s="340" customFormat="1" ht="60">
      <c r="A82" s="418"/>
      <c r="B82" s="418" t="s">
        <v>799</v>
      </c>
      <c r="C82" s="418" t="s">
        <v>2487</v>
      </c>
      <c r="D82" s="419" t="s">
        <v>2520</v>
      </c>
      <c r="E82" s="420" t="s">
        <v>2120</v>
      </c>
      <c r="F82" s="800">
        <v>0</v>
      </c>
      <c r="G82" s="801" t="s">
        <v>2121</v>
      </c>
    </row>
    <row r="83" spans="1:7" s="340" customFormat="1" ht="24">
      <c r="A83" s="418"/>
      <c r="B83" s="418"/>
      <c r="C83" s="418"/>
      <c r="D83" s="419" t="s">
        <v>2552</v>
      </c>
      <c r="E83" s="420" t="s">
        <v>1647</v>
      </c>
      <c r="F83" s="800">
        <v>0</v>
      </c>
      <c r="G83" s="801" t="s">
        <v>1648</v>
      </c>
    </row>
    <row r="84" spans="1:7" s="340" customFormat="1" ht="12">
      <c r="A84" s="417"/>
      <c r="B84" s="799" t="s">
        <v>674</v>
      </c>
      <c r="C84" s="417"/>
      <c r="D84" s="417"/>
      <c r="E84" s="795" t="s">
        <v>1649</v>
      </c>
      <c r="F84" s="796">
        <v>8840.7080191299992</v>
      </c>
      <c r="G84" s="795" t="s">
        <v>1650</v>
      </c>
    </row>
    <row r="85" spans="1:7" s="340" customFormat="1" ht="12">
      <c r="A85" s="417"/>
      <c r="B85" s="417"/>
      <c r="C85" s="799" t="s">
        <v>2340</v>
      </c>
      <c r="D85" s="417"/>
      <c r="E85" s="795" t="s">
        <v>1432</v>
      </c>
      <c r="F85" s="796">
        <v>3298.0032889300001</v>
      </c>
      <c r="G85" s="795" t="s">
        <v>202</v>
      </c>
    </row>
    <row r="86" spans="1:7" s="340" customFormat="1" ht="72">
      <c r="A86" s="418"/>
      <c r="B86" s="418" t="s">
        <v>674</v>
      </c>
      <c r="C86" s="418" t="s">
        <v>2340</v>
      </c>
      <c r="D86" s="419" t="s">
        <v>2514</v>
      </c>
      <c r="E86" s="420" t="s">
        <v>2554</v>
      </c>
      <c r="F86" s="800">
        <v>3298.0032889300001</v>
      </c>
      <c r="G86" s="801" t="s">
        <v>2555</v>
      </c>
    </row>
    <row r="87" spans="1:7" s="340" customFormat="1" ht="12">
      <c r="A87" s="417"/>
      <c r="B87" s="417"/>
      <c r="C87" s="799" t="s">
        <v>2343</v>
      </c>
      <c r="D87" s="417"/>
      <c r="E87" s="795" t="s">
        <v>1437</v>
      </c>
      <c r="F87" s="796">
        <v>3180.7069077400001</v>
      </c>
      <c r="G87" s="795" t="s">
        <v>73</v>
      </c>
    </row>
    <row r="88" spans="1:7" s="340" customFormat="1" ht="48">
      <c r="A88" s="418"/>
      <c r="B88" s="418"/>
      <c r="C88" s="418" t="s">
        <v>2343</v>
      </c>
      <c r="D88" s="419" t="s">
        <v>2514</v>
      </c>
      <c r="E88" s="420" t="s">
        <v>2772</v>
      </c>
      <c r="F88" s="800">
        <v>2969.9402410399998</v>
      </c>
      <c r="G88" s="801" t="s">
        <v>2556</v>
      </c>
    </row>
    <row r="89" spans="1:7" s="340" customFormat="1" ht="12">
      <c r="A89" s="418"/>
      <c r="B89" s="418"/>
      <c r="C89" s="418"/>
      <c r="D89" s="419" t="s">
        <v>2558</v>
      </c>
      <c r="E89" s="420" t="s">
        <v>1651</v>
      </c>
      <c r="F89" s="800">
        <v>210.7666667</v>
      </c>
      <c r="G89" s="801" t="s">
        <v>1652</v>
      </c>
    </row>
    <row r="90" spans="1:7" s="340" customFormat="1" ht="24">
      <c r="A90" s="417"/>
      <c r="B90" s="417"/>
      <c r="C90" s="799" t="s">
        <v>1442</v>
      </c>
      <c r="D90" s="417"/>
      <c r="E90" s="795" t="s">
        <v>1443</v>
      </c>
      <c r="F90" s="796">
        <v>296.43108023000002</v>
      </c>
      <c r="G90" s="795" t="s">
        <v>1444</v>
      </c>
    </row>
    <row r="91" spans="1:7" s="340" customFormat="1" ht="24">
      <c r="A91" s="418"/>
      <c r="B91" s="418"/>
      <c r="C91" s="418" t="s">
        <v>1442</v>
      </c>
      <c r="D91" s="419" t="s">
        <v>2514</v>
      </c>
      <c r="E91" s="420" t="s">
        <v>1653</v>
      </c>
      <c r="F91" s="800">
        <v>296.43108023000002</v>
      </c>
      <c r="G91" s="801" t="s">
        <v>1654</v>
      </c>
    </row>
    <row r="92" spans="1:7" s="340" customFormat="1" ht="24">
      <c r="A92" s="417"/>
      <c r="B92" s="417"/>
      <c r="C92" s="799" t="s">
        <v>2344</v>
      </c>
      <c r="D92" s="417"/>
      <c r="E92" s="795" t="s">
        <v>1445</v>
      </c>
      <c r="F92" s="796">
        <v>99.527296680000006</v>
      </c>
      <c r="G92" s="795" t="s">
        <v>1446</v>
      </c>
    </row>
    <row r="93" spans="1:7" s="340" customFormat="1" ht="24">
      <c r="A93" s="418"/>
      <c r="B93" s="418"/>
      <c r="C93" s="418" t="s">
        <v>2344</v>
      </c>
      <c r="D93" s="419" t="s">
        <v>2514</v>
      </c>
      <c r="E93" s="420" t="s">
        <v>1655</v>
      </c>
      <c r="F93" s="800">
        <v>54.350325359999999</v>
      </c>
      <c r="G93" s="801" t="s">
        <v>1656</v>
      </c>
    </row>
    <row r="94" spans="1:7" s="340" customFormat="1" ht="48">
      <c r="A94" s="418"/>
      <c r="B94" s="418"/>
      <c r="C94" s="418"/>
      <c r="D94" s="419" t="s">
        <v>2612</v>
      </c>
      <c r="E94" s="420" t="s">
        <v>2559</v>
      </c>
      <c r="F94" s="800">
        <v>45.17697132</v>
      </c>
      <c r="G94" s="801" t="s">
        <v>216</v>
      </c>
    </row>
    <row r="95" spans="1:7" s="340" customFormat="1" ht="12">
      <c r="A95" s="417"/>
      <c r="B95" s="417"/>
      <c r="C95" s="799" t="s">
        <v>2345</v>
      </c>
      <c r="D95" s="417"/>
      <c r="E95" s="795" t="s">
        <v>1447</v>
      </c>
      <c r="F95" s="796">
        <v>180.73958798999999</v>
      </c>
      <c r="G95" s="795" t="s">
        <v>1448</v>
      </c>
    </row>
    <row r="96" spans="1:7" s="340" customFormat="1" ht="36">
      <c r="A96" s="418"/>
      <c r="B96" s="418"/>
      <c r="C96" s="418" t="s">
        <v>2345</v>
      </c>
      <c r="D96" s="419" t="s">
        <v>2514</v>
      </c>
      <c r="E96" s="420" t="s">
        <v>1657</v>
      </c>
      <c r="F96" s="800">
        <v>180.73958798999999</v>
      </c>
      <c r="G96" s="801" t="s">
        <v>2560</v>
      </c>
    </row>
    <row r="97" spans="1:7" s="340" customFormat="1" ht="24">
      <c r="A97" s="417"/>
      <c r="B97" s="417"/>
      <c r="C97" s="799" t="s">
        <v>2346</v>
      </c>
      <c r="D97" s="417"/>
      <c r="E97" s="795" t="s">
        <v>1449</v>
      </c>
      <c r="F97" s="796">
        <v>465.59222173000001</v>
      </c>
      <c r="G97" s="795" t="s">
        <v>1450</v>
      </c>
    </row>
    <row r="98" spans="1:7" s="340" customFormat="1" ht="60">
      <c r="A98" s="418"/>
      <c r="B98" s="418"/>
      <c r="C98" s="418" t="s">
        <v>2346</v>
      </c>
      <c r="D98" s="419" t="s">
        <v>2514</v>
      </c>
      <c r="E98" s="420" t="s">
        <v>2561</v>
      </c>
      <c r="F98" s="800">
        <v>465.57042173000002</v>
      </c>
      <c r="G98" s="801" t="s">
        <v>2562</v>
      </c>
    </row>
    <row r="99" spans="1:7" s="340" customFormat="1" ht="24">
      <c r="A99" s="418"/>
      <c r="B99" s="418"/>
      <c r="C99" s="418"/>
      <c r="D99" s="419" t="s">
        <v>2515</v>
      </c>
      <c r="E99" s="420" t="s">
        <v>2773</v>
      </c>
      <c r="F99" s="800">
        <v>0</v>
      </c>
      <c r="G99" s="801" t="s">
        <v>2774</v>
      </c>
    </row>
    <row r="100" spans="1:7" s="340" customFormat="1" ht="24">
      <c r="A100" s="418"/>
      <c r="B100" s="418"/>
      <c r="C100" s="418"/>
      <c r="D100" s="419" t="s">
        <v>2336</v>
      </c>
      <c r="E100" s="420" t="s">
        <v>1642</v>
      </c>
      <c r="F100" s="800">
        <v>2.18E-2</v>
      </c>
      <c r="G100" s="801" t="s">
        <v>2522</v>
      </c>
    </row>
    <row r="101" spans="1:7" s="340" customFormat="1" ht="24">
      <c r="A101" s="417"/>
      <c r="B101" s="417"/>
      <c r="C101" s="799" t="s">
        <v>1451</v>
      </c>
      <c r="D101" s="417"/>
      <c r="E101" s="795" t="s">
        <v>1452</v>
      </c>
      <c r="F101" s="796">
        <v>1319.7076358300001</v>
      </c>
      <c r="G101" s="795" t="s">
        <v>1453</v>
      </c>
    </row>
    <row r="102" spans="1:7" s="340" customFormat="1" ht="60">
      <c r="A102" s="418"/>
      <c r="B102" s="418"/>
      <c r="C102" s="418" t="s">
        <v>1451</v>
      </c>
      <c r="D102" s="419" t="s">
        <v>2514</v>
      </c>
      <c r="E102" s="420" t="s">
        <v>2564</v>
      </c>
      <c r="F102" s="800">
        <v>1319.7076358300001</v>
      </c>
      <c r="G102" s="801" t="s">
        <v>2565</v>
      </c>
    </row>
    <row r="103" spans="1:7" s="340" customFormat="1" ht="24">
      <c r="A103" s="417"/>
      <c r="B103" s="417"/>
      <c r="C103" s="799" t="s">
        <v>2428</v>
      </c>
      <c r="D103" s="417"/>
      <c r="E103" s="795" t="s">
        <v>1522</v>
      </c>
      <c r="F103" s="796">
        <v>0</v>
      </c>
      <c r="G103" s="795" t="s">
        <v>2429</v>
      </c>
    </row>
    <row r="104" spans="1:7" s="340" customFormat="1" ht="24">
      <c r="A104" s="418"/>
      <c r="B104" s="418"/>
      <c r="C104" s="418" t="s">
        <v>2428</v>
      </c>
      <c r="D104" s="419" t="s">
        <v>2519</v>
      </c>
      <c r="E104" s="420" t="s">
        <v>2775</v>
      </c>
      <c r="F104" s="800">
        <v>0</v>
      </c>
      <c r="G104" s="801" t="s">
        <v>2776</v>
      </c>
    </row>
    <row r="105" spans="1:7" s="340" customFormat="1" ht="36">
      <c r="A105" s="417"/>
      <c r="B105" s="417"/>
      <c r="C105" s="799" t="s">
        <v>2487</v>
      </c>
      <c r="D105" s="417"/>
      <c r="E105" s="795" t="s">
        <v>1566</v>
      </c>
      <c r="F105" s="796">
        <v>0</v>
      </c>
      <c r="G105" s="795" t="s">
        <v>1567</v>
      </c>
    </row>
    <row r="106" spans="1:7" s="340" customFormat="1" ht="48">
      <c r="A106" s="418"/>
      <c r="B106" s="418"/>
      <c r="C106" s="418" t="s">
        <v>2487</v>
      </c>
      <c r="D106" s="419" t="s">
        <v>2514</v>
      </c>
      <c r="E106" s="420" t="s">
        <v>1658</v>
      </c>
      <c r="F106" s="800">
        <v>0</v>
      </c>
      <c r="G106" s="801" t="s">
        <v>2566</v>
      </c>
    </row>
    <row r="107" spans="1:7" s="340" customFormat="1" ht="12">
      <c r="A107" s="799" t="s">
        <v>2314</v>
      </c>
      <c r="B107" s="417"/>
      <c r="C107" s="417"/>
      <c r="D107" s="417"/>
      <c r="E107" s="795" t="s">
        <v>1241</v>
      </c>
      <c r="F107" s="796">
        <v>10680.226492919999</v>
      </c>
      <c r="G107" s="795" t="s">
        <v>522</v>
      </c>
    </row>
    <row r="108" spans="1:7" s="340" customFormat="1" ht="12">
      <c r="A108" s="417"/>
      <c r="B108" s="799" t="s">
        <v>844</v>
      </c>
      <c r="C108" s="417"/>
      <c r="D108" s="417"/>
      <c r="E108" s="795" t="s">
        <v>1659</v>
      </c>
      <c r="F108" s="796">
        <v>9068.6002704900002</v>
      </c>
      <c r="G108" s="795" t="s">
        <v>523</v>
      </c>
    </row>
    <row r="109" spans="1:7" s="340" customFormat="1" ht="12">
      <c r="A109" s="417"/>
      <c r="B109" s="417"/>
      <c r="C109" s="799" t="s">
        <v>2342</v>
      </c>
      <c r="D109" s="417"/>
      <c r="E109" s="795" t="s">
        <v>1434</v>
      </c>
      <c r="F109" s="796">
        <v>9068.6002704900002</v>
      </c>
      <c r="G109" s="795" t="s">
        <v>666</v>
      </c>
    </row>
    <row r="110" spans="1:7" s="340" customFormat="1" ht="36">
      <c r="A110" s="418" t="s">
        <v>2314</v>
      </c>
      <c r="B110" s="418" t="s">
        <v>844</v>
      </c>
      <c r="C110" s="418" t="s">
        <v>2342</v>
      </c>
      <c r="D110" s="419" t="s">
        <v>2514</v>
      </c>
      <c r="E110" s="420" t="s">
        <v>1660</v>
      </c>
      <c r="F110" s="800">
        <v>128.89727925</v>
      </c>
      <c r="G110" s="801" t="s">
        <v>82</v>
      </c>
    </row>
    <row r="111" spans="1:7" s="340" customFormat="1" ht="24">
      <c r="A111" s="418"/>
      <c r="B111" s="418"/>
      <c r="C111" s="418"/>
      <c r="D111" s="419" t="s">
        <v>2583</v>
      </c>
      <c r="E111" s="420" t="s">
        <v>2777</v>
      </c>
      <c r="F111" s="800">
        <v>8939.7029912399994</v>
      </c>
      <c r="G111" s="801" t="s">
        <v>2778</v>
      </c>
    </row>
    <row r="112" spans="1:7" s="340" customFormat="1" ht="24">
      <c r="A112" s="417"/>
      <c r="B112" s="799" t="s">
        <v>285</v>
      </c>
      <c r="C112" s="417"/>
      <c r="D112" s="417"/>
      <c r="E112" s="795" t="s">
        <v>1661</v>
      </c>
      <c r="F112" s="796">
        <v>1611.6262224300001</v>
      </c>
      <c r="G112" s="795" t="s">
        <v>330</v>
      </c>
    </row>
    <row r="113" spans="1:7" s="340" customFormat="1" ht="12">
      <c r="A113" s="417"/>
      <c r="B113" s="417"/>
      <c r="C113" s="799" t="s">
        <v>2340</v>
      </c>
      <c r="D113" s="417"/>
      <c r="E113" s="795" t="s">
        <v>1432</v>
      </c>
      <c r="F113" s="796">
        <v>1611.6262224300001</v>
      </c>
      <c r="G113" s="795" t="s">
        <v>202</v>
      </c>
    </row>
    <row r="114" spans="1:7" s="340" customFormat="1" ht="36">
      <c r="A114" s="418"/>
      <c r="B114" s="418" t="s">
        <v>285</v>
      </c>
      <c r="C114" s="418" t="s">
        <v>2340</v>
      </c>
      <c r="D114" s="419" t="s">
        <v>2593</v>
      </c>
      <c r="E114" s="420" t="s">
        <v>2779</v>
      </c>
      <c r="F114" s="800">
        <v>1611.6262224300001</v>
      </c>
      <c r="G114" s="801" t="s">
        <v>2780</v>
      </c>
    </row>
    <row r="115" spans="1:7" s="340" customFormat="1" ht="24">
      <c r="A115" s="799" t="s">
        <v>2315</v>
      </c>
      <c r="B115" s="417"/>
      <c r="C115" s="417"/>
      <c r="D115" s="417"/>
      <c r="E115" s="795" t="s">
        <v>1242</v>
      </c>
      <c r="F115" s="796">
        <v>19067.00474393</v>
      </c>
      <c r="G115" s="795" t="s">
        <v>118</v>
      </c>
    </row>
    <row r="116" spans="1:7" s="340" customFormat="1" ht="12">
      <c r="A116" s="417"/>
      <c r="B116" s="799" t="s">
        <v>844</v>
      </c>
      <c r="C116" s="417"/>
      <c r="D116" s="417"/>
      <c r="E116" s="795" t="s">
        <v>1662</v>
      </c>
      <c r="F116" s="796">
        <v>4007.5113922300002</v>
      </c>
      <c r="G116" s="795" t="s">
        <v>271</v>
      </c>
    </row>
    <row r="117" spans="1:7" s="340" customFormat="1" ht="12">
      <c r="A117" s="417"/>
      <c r="B117" s="417"/>
      <c r="C117" s="799" t="s">
        <v>2340</v>
      </c>
      <c r="D117" s="417"/>
      <c r="E117" s="795" t="s">
        <v>1432</v>
      </c>
      <c r="F117" s="796">
        <v>3929.2310012299999</v>
      </c>
      <c r="G117" s="795" t="s">
        <v>202</v>
      </c>
    </row>
    <row r="118" spans="1:7" s="340" customFormat="1" ht="48">
      <c r="A118" s="418" t="s">
        <v>2315</v>
      </c>
      <c r="B118" s="418" t="s">
        <v>844</v>
      </c>
      <c r="C118" s="418" t="s">
        <v>2340</v>
      </c>
      <c r="D118" s="419" t="s">
        <v>2553</v>
      </c>
      <c r="E118" s="420" t="s">
        <v>2781</v>
      </c>
      <c r="F118" s="800">
        <v>0</v>
      </c>
      <c r="G118" s="801" t="s">
        <v>2782</v>
      </c>
    </row>
    <row r="119" spans="1:7" s="340" customFormat="1" ht="24">
      <c r="A119" s="418"/>
      <c r="B119" s="418"/>
      <c r="C119" s="418"/>
      <c r="D119" s="419" t="s">
        <v>2632</v>
      </c>
      <c r="E119" s="420" t="s">
        <v>2783</v>
      </c>
      <c r="F119" s="800">
        <v>3667.7631712299999</v>
      </c>
      <c r="G119" s="801" t="s">
        <v>2784</v>
      </c>
    </row>
    <row r="120" spans="1:7" s="340" customFormat="1" ht="24">
      <c r="A120" s="418"/>
      <c r="B120" s="418"/>
      <c r="C120" s="418"/>
      <c r="D120" s="419" t="s">
        <v>2619</v>
      </c>
      <c r="E120" s="420" t="s">
        <v>2785</v>
      </c>
      <c r="F120" s="800">
        <v>261.46782999999999</v>
      </c>
      <c r="G120" s="801" t="s">
        <v>2786</v>
      </c>
    </row>
    <row r="121" spans="1:7" s="340" customFormat="1" ht="12">
      <c r="A121" s="417"/>
      <c r="B121" s="417"/>
      <c r="C121" s="799" t="s">
        <v>2343</v>
      </c>
      <c r="D121" s="417"/>
      <c r="E121" s="795" t="s">
        <v>1437</v>
      </c>
      <c r="F121" s="796">
        <v>78.280390999999995</v>
      </c>
      <c r="G121" s="795" t="s">
        <v>73</v>
      </c>
    </row>
    <row r="122" spans="1:7" s="340" customFormat="1" ht="24">
      <c r="A122" s="418"/>
      <c r="B122" s="418"/>
      <c r="C122" s="418" t="s">
        <v>2343</v>
      </c>
      <c r="D122" s="419" t="s">
        <v>2787</v>
      </c>
      <c r="E122" s="420" t="s">
        <v>2788</v>
      </c>
      <c r="F122" s="800">
        <v>78.280390999999995</v>
      </c>
      <c r="G122" s="801" t="s">
        <v>2789</v>
      </c>
    </row>
    <row r="123" spans="1:7" s="340" customFormat="1" ht="36">
      <c r="A123" s="417"/>
      <c r="B123" s="417"/>
      <c r="C123" s="799" t="s">
        <v>2487</v>
      </c>
      <c r="D123" s="417"/>
      <c r="E123" s="795" t="s">
        <v>1566</v>
      </c>
      <c r="F123" s="796">
        <v>0</v>
      </c>
      <c r="G123" s="795" t="s">
        <v>1567</v>
      </c>
    </row>
    <row r="124" spans="1:7" s="340" customFormat="1" ht="60">
      <c r="A124" s="418"/>
      <c r="B124" s="418"/>
      <c r="C124" s="418" t="s">
        <v>2487</v>
      </c>
      <c r="D124" s="419" t="s">
        <v>2528</v>
      </c>
      <c r="E124" s="420" t="s">
        <v>2790</v>
      </c>
      <c r="F124" s="800">
        <v>0</v>
      </c>
      <c r="G124" s="801" t="s">
        <v>2791</v>
      </c>
    </row>
    <row r="125" spans="1:7" s="340" customFormat="1" ht="12">
      <c r="A125" s="417"/>
      <c r="B125" s="799" t="s">
        <v>285</v>
      </c>
      <c r="C125" s="417"/>
      <c r="D125" s="417"/>
      <c r="E125" s="795" t="s">
        <v>1663</v>
      </c>
      <c r="F125" s="796">
        <v>44.8289805</v>
      </c>
      <c r="G125" s="795" t="s">
        <v>410</v>
      </c>
    </row>
    <row r="126" spans="1:7" s="340" customFormat="1" ht="12">
      <c r="A126" s="417"/>
      <c r="B126" s="417"/>
      <c r="C126" s="799" t="s">
        <v>1438</v>
      </c>
      <c r="D126" s="417"/>
      <c r="E126" s="795" t="s">
        <v>1439</v>
      </c>
      <c r="F126" s="796">
        <v>44.8289805</v>
      </c>
      <c r="G126" s="795" t="s">
        <v>319</v>
      </c>
    </row>
    <row r="127" spans="1:7" s="340" customFormat="1" ht="12">
      <c r="A127" s="418"/>
      <c r="B127" s="418" t="s">
        <v>285</v>
      </c>
      <c r="C127" s="418" t="s">
        <v>1438</v>
      </c>
      <c r="D127" s="419" t="s">
        <v>2517</v>
      </c>
      <c r="E127" s="420" t="s">
        <v>1664</v>
      </c>
      <c r="F127" s="800">
        <v>44.8289805</v>
      </c>
      <c r="G127" s="801" t="s">
        <v>606</v>
      </c>
    </row>
    <row r="128" spans="1:7" s="340" customFormat="1" ht="36">
      <c r="A128" s="418"/>
      <c r="B128" s="418"/>
      <c r="C128" s="418"/>
      <c r="D128" s="419" t="s">
        <v>2518</v>
      </c>
      <c r="E128" s="420" t="s">
        <v>2057</v>
      </c>
      <c r="F128" s="800">
        <v>0</v>
      </c>
      <c r="G128" s="801" t="s">
        <v>2058</v>
      </c>
    </row>
    <row r="129" spans="1:7" s="340" customFormat="1" ht="12">
      <c r="A129" s="418"/>
      <c r="B129" s="418"/>
      <c r="C129" s="418"/>
      <c r="D129" s="419" t="s">
        <v>1620</v>
      </c>
      <c r="E129" s="420" t="s">
        <v>1665</v>
      </c>
      <c r="F129" s="800">
        <v>0</v>
      </c>
      <c r="G129" s="801" t="s">
        <v>1666</v>
      </c>
    </row>
    <row r="130" spans="1:7" s="340" customFormat="1" ht="12">
      <c r="A130" s="417"/>
      <c r="B130" s="799" t="s">
        <v>433</v>
      </c>
      <c r="C130" s="417"/>
      <c r="D130" s="417"/>
      <c r="E130" s="795" t="s">
        <v>1667</v>
      </c>
      <c r="F130" s="796">
        <v>2030.20515968</v>
      </c>
      <c r="G130" s="795" t="s">
        <v>57</v>
      </c>
    </row>
    <row r="131" spans="1:7" s="340" customFormat="1" ht="12">
      <c r="A131" s="417"/>
      <c r="B131" s="417"/>
      <c r="C131" s="799" t="s">
        <v>2485</v>
      </c>
      <c r="D131" s="417"/>
      <c r="E131" s="795" t="s">
        <v>1564</v>
      </c>
      <c r="F131" s="796">
        <v>2030.20515968</v>
      </c>
      <c r="G131" s="795" t="s">
        <v>310</v>
      </c>
    </row>
    <row r="132" spans="1:7" s="340" customFormat="1" ht="36">
      <c r="A132" s="418"/>
      <c r="B132" s="418" t="s">
        <v>433</v>
      </c>
      <c r="C132" s="418" t="s">
        <v>2485</v>
      </c>
      <c r="D132" s="419" t="s">
        <v>2514</v>
      </c>
      <c r="E132" s="420" t="s">
        <v>2059</v>
      </c>
      <c r="F132" s="800">
        <v>2030.20515968</v>
      </c>
      <c r="G132" s="801" t="s">
        <v>2575</v>
      </c>
    </row>
    <row r="133" spans="1:7" s="340" customFormat="1" ht="24">
      <c r="A133" s="418"/>
      <c r="B133" s="418"/>
      <c r="C133" s="418"/>
      <c r="D133" s="419" t="s">
        <v>2553</v>
      </c>
      <c r="E133" s="420" t="s">
        <v>1668</v>
      </c>
      <c r="F133" s="800">
        <v>0</v>
      </c>
      <c r="G133" s="801" t="s">
        <v>1669</v>
      </c>
    </row>
    <row r="134" spans="1:7" s="340" customFormat="1" ht="24">
      <c r="A134" s="417"/>
      <c r="B134" s="799" t="s">
        <v>761</v>
      </c>
      <c r="C134" s="417"/>
      <c r="D134" s="417"/>
      <c r="E134" s="795" t="s">
        <v>1670</v>
      </c>
      <c r="F134" s="796">
        <v>1261.87387829</v>
      </c>
      <c r="G134" s="795" t="s">
        <v>734</v>
      </c>
    </row>
    <row r="135" spans="1:7" s="340" customFormat="1" ht="12">
      <c r="A135" s="417"/>
      <c r="B135" s="417"/>
      <c r="C135" s="799" t="s">
        <v>2486</v>
      </c>
      <c r="D135" s="417"/>
      <c r="E135" s="795" t="s">
        <v>1565</v>
      </c>
      <c r="F135" s="796">
        <v>1261.87387829</v>
      </c>
      <c r="G135" s="795" t="s">
        <v>403</v>
      </c>
    </row>
    <row r="136" spans="1:7" s="340" customFormat="1" ht="36">
      <c r="A136" s="418"/>
      <c r="B136" s="418" t="s">
        <v>761</v>
      </c>
      <c r="C136" s="418" t="s">
        <v>2486</v>
      </c>
      <c r="D136" s="419" t="s">
        <v>2514</v>
      </c>
      <c r="E136" s="420" t="s">
        <v>1671</v>
      </c>
      <c r="F136" s="800">
        <v>1261.87387829</v>
      </c>
      <c r="G136" s="801" t="s">
        <v>417</v>
      </c>
    </row>
    <row r="137" spans="1:7" s="340" customFormat="1" ht="36">
      <c r="A137" s="418"/>
      <c r="B137" s="418"/>
      <c r="C137" s="418"/>
      <c r="D137" s="419" t="s">
        <v>1620</v>
      </c>
      <c r="E137" s="420" t="s">
        <v>1672</v>
      </c>
      <c r="F137" s="800">
        <v>0</v>
      </c>
      <c r="G137" s="801" t="s">
        <v>42</v>
      </c>
    </row>
    <row r="138" spans="1:7" s="340" customFormat="1" ht="12">
      <c r="A138" s="418"/>
      <c r="B138" s="418"/>
      <c r="C138" s="418"/>
      <c r="D138" s="419" t="s">
        <v>2528</v>
      </c>
      <c r="E138" s="420" t="s">
        <v>2060</v>
      </c>
      <c r="F138" s="800">
        <v>0</v>
      </c>
      <c r="G138" s="801" t="s">
        <v>2061</v>
      </c>
    </row>
    <row r="139" spans="1:7" s="340" customFormat="1" ht="24">
      <c r="A139" s="418"/>
      <c r="B139" s="418"/>
      <c r="C139" s="418"/>
      <c r="D139" s="419" t="s">
        <v>2553</v>
      </c>
      <c r="E139" s="420" t="s">
        <v>2792</v>
      </c>
      <c r="F139" s="800">
        <v>0</v>
      </c>
      <c r="G139" s="801" t="s">
        <v>2793</v>
      </c>
    </row>
    <row r="140" spans="1:7" s="340" customFormat="1" ht="24">
      <c r="A140" s="417"/>
      <c r="B140" s="799" t="s">
        <v>1278</v>
      </c>
      <c r="C140" s="417"/>
      <c r="D140" s="417"/>
      <c r="E140" s="795" t="s">
        <v>2576</v>
      </c>
      <c r="F140" s="796">
        <v>8368.72666192</v>
      </c>
      <c r="G140" s="795" t="s">
        <v>2577</v>
      </c>
    </row>
    <row r="141" spans="1:7" s="340" customFormat="1" ht="24">
      <c r="A141" s="417"/>
      <c r="B141" s="417"/>
      <c r="C141" s="799" t="s">
        <v>2338</v>
      </c>
      <c r="D141" s="417"/>
      <c r="E141" s="795" t="s">
        <v>1418</v>
      </c>
      <c r="F141" s="796">
        <v>47.347196169999997</v>
      </c>
      <c r="G141" s="795" t="s">
        <v>204</v>
      </c>
    </row>
    <row r="142" spans="1:7" s="340" customFormat="1" ht="24">
      <c r="A142" s="418"/>
      <c r="B142" s="418" t="s">
        <v>1278</v>
      </c>
      <c r="C142" s="418" t="s">
        <v>2338</v>
      </c>
      <c r="D142" s="419" t="s">
        <v>2516</v>
      </c>
      <c r="E142" s="420" t="s">
        <v>2794</v>
      </c>
      <c r="F142" s="800">
        <v>47.347196169999997</v>
      </c>
      <c r="G142" s="801" t="s">
        <v>2795</v>
      </c>
    </row>
    <row r="143" spans="1:7" s="340" customFormat="1" ht="24">
      <c r="A143" s="417"/>
      <c r="B143" s="417"/>
      <c r="C143" s="799" t="s">
        <v>426</v>
      </c>
      <c r="D143" s="417"/>
      <c r="E143" s="795" t="s">
        <v>1523</v>
      </c>
      <c r="F143" s="796">
        <v>6542.3504431499996</v>
      </c>
      <c r="G143" s="795" t="s">
        <v>379</v>
      </c>
    </row>
    <row r="144" spans="1:7" s="340" customFormat="1" ht="12">
      <c r="A144" s="418"/>
      <c r="B144" s="418"/>
      <c r="C144" s="418" t="s">
        <v>426</v>
      </c>
      <c r="D144" s="419" t="s">
        <v>2514</v>
      </c>
      <c r="E144" s="420" t="s">
        <v>1673</v>
      </c>
      <c r="F144" s="800">
        <v>6542.3504431499996</v>
      </c>
      <c r="G144" s="801" t="s">
        <v>692</v>
      </c>
    </row>
    <row r="145" spans="1:7" s="340" customFormat="1" ht="12">
      <c r="A145" s="418"/>
      <c r="B145" s="418"/>
      <c r="C145" s="418"/>
      <c r="D145" s="419" t="s">
        <v>2515</v>
      </c>
      <c r="E145" s="420" t="s">
        <v>1674</v>
      </c>
      <c r="F145" s="800">
        <v>0</v>
      </c>
      <c r="G145" s="801" t="s">
        <v>1675</v>
      </c>
    </row>
    <row r="146" spans="1:7" s="340" customFormat="1" ht="24">
      <c r="A146" s="417"/>
      <c r="B146" s="417"/>
      <c r="C146" s="799" t="s">
        <v>590</v>
      </c>
      <c r="D146" s="417"/>
      <c r="E146" s="795" t="s">
        <v>1524</v>
      </c>
      <c r="F146" s="796">
        <v>722.19</v>
      </c>
      <c r="G146" s="795" t="s">
        <v>1073</v>
      </c>
    </row>
    <row r="147" spans="1:7" s="340" customFormat="1" ht="12">
      <c r="A147" s="418"/>
      <c r="B147" s="418"/>
      <c r="C147" s="418" t="s">
        <v>590</v>
      </c>
      <c r="D147" s="419" t="s">
        <v>2514</v>
      </c>
      <c r="E147" s="420" t="s">
        <v>1676</v>
      </c>
      <c r="F147" s="800">
        <v>722.19</v>
      </c>
      <c r="G147" s="801" t="s">
        <v>1045</v>
      </c>
    </row>
    <row r="148" spans="1:7" s="340" customFormat="1" ht="24">
      <c r="A148" s="417"/>
      <c r="B148" s="417"/>
      <c r="C148" s="799" t="s">
        <v>2489</v>
      </c>
      <c r="D148" s="417"/>
      <c r="E148" s="795" t="s">
        <v>1569</v>
      </c>
      <c r="F148" s="796">
        <v>1056.8390225999999</v>
      </c>
      <c r="G148" s="795" t="s">
        <v>1570</v>
      </c>
    </row>
    <row r="149" spans="1:7" s="340" customFormat="1" ht="24">
      <c r="A149" s="418"/>
      <c r="B149" s="418"/>
      <c r="C149" s="418" t="s">
        <v>2489</v>
      </c>
      <c r="D149" s="419" t="s">
        <v>2514</v>
      </c>
      <c r="E149" s="420" t="s">
        <v>1677</v>
      </c>
      <c r="F149" s="800">
        <v>653.83902260000002</v>
      </c>
      <c r="G149" s="801" t="s">
        <v>1678</v>
      </c>
    </row>
    <row r="150" spans="1:7" s="340" customFormat="1" ht="24">
      <c r="A150" s="418"/>
      <c r="B150" s="418"/>
      <c r="C150" s="418"/>
      <c r="D150" s="419" t="s">
        <v>2515</v>
      </c>
      <c r="E150" s="420" t="s">
        <v>2578</v>
      </c>
      <c r="F150" s="800">
        <v>403</v>
      </c>
      <c r="G150" s="801" t="s">
        <v>2579</v>
      </c>
    </row>
    <row r="151" spans="1:7" s="340" customFormat="1" ht="12">
      <c r="A151" s="417"/>
      <c r="B151" s="799" t="s">
        <v>799</v>
      </c>
      <c r="C151" s="417"/>
      <c r="D151" s="417"/>
      <c r="E151" s="795" t="s">
        <v>1679</v>
      </c>
      <c r="F151" s="796">
        <v>1171.9414573900001</v>
      </c>
      <c r="G151" s="795" t="s">
        <v>240</v>
      </c>
    </row>
    <row r="152" spans="1:7" s="340" customFormat="1" ht="12">
      <c r="A152" s="417"/>
      <c r="B152" s="417"/>
      <c r="C152" s="799" t="s">
        <v>2340</v>
      </c>
      <c r="D152" s="417"/>
      <c r="E152" s="795" t="s">
        <v>1432</v>
      </c>
      <c r="F152" s="796">
        <v>1171.9414573900001</v>
      </c>
      <c r="G152" s="795" t="s">
        <v>202</v>
      </c>
    </row>
    <row r="153" spans="1:7" s="340" customFormat="1" ht="24">
      <c r="A153" s="418"/>
      <c r="B153" s="418" t="s">
        <v>799</v>
      </c>
      <c r="C153" s="418" t="s">
        <v>2340</v>
      </c>
      <c r="D153" s="419" t="s">
        <v>2563</v>
      </c>
      <c r="E153" s="420" t="s">
        <v>2796</v>
      </c>
      <c r="F153" s="800">
        <v>1171.9414573900001</v>
      </c>
      <c r="G153" s="801" t="s">
        <v>2797</v>
      </c>
    </row>
    <row r="154" spans="1:7" s="340" customFormat="1" ht="24">
      <c r="A154" s="417"/>
      <c r="B154" s="799" t="s">
        <v>674</v>
      </c>
      <c r="C154" s="417"/>
      <c r="D154" s="417"/>
      <c r="E154" s="795" t="s">
        <v>1680</v>
      </c>
      <c r="F154" s="796">
        <v>2181.91721392</v>
      </c>
      <c r="G154" s="795" t="s">
        <v>550</v>
      </c>
    </row>
    <row r="155" spans="1:7" s="340" customFormat="1" ht="12">
      <c r="A155" s="417"/>
      <c r="B155" s="417"/>
      <c r="C155" s="799" t="s">
        <v>1438</v>
      </c>
      <c r="D155" s="417"/>
      <c r="E155" s="795" t="s">
        <v>1439</v>
      </c>
      <c r="F155" s="796">
        <v>2181.91721392</v>
      </c>
      <c r="G155" s="795" t="s">
        <v>319</v>
      </c>
    </row>
    <row r="156" spans="1:7" s="340" customFormat="1" ht="12">
      <c r="A156" s="418"/>
      <c r="B156" s="418" t="s">
        <v>674</v>
      </c>
      <c r="C156" s="418" t="s">
        <v>1438</v>
      </c>
      <c r="D156" s="419" t="s">
        <v>2514</v>
      </c>
      <c r="E156" s="420" t="s">
        <v>1681</v>
      </c>
      <c r="F156" s="800">
        <v>656.48240883000005</v>
      </c>
      <c r="G156" s="801" t="s">
        <v>643</v>
      </c>
    </row>
    <row r="157" spans="1:7" s="340" customFormat="1" ht="12">
      <c r="A157" s="418"/>
      <c r="B157" s="418"/>
      <c r="C157" s="418"/>
      <c r="D157" s="419" t="s">
        <v>2515</v>
      </c>
      <c r="E157" s="420" t="s">
        <v>1682</v>
      </c>
      <c r="F157" s="800">
        <v>125.46314559</v>
      </c>
      <c r="G157" s="801" t="s">
        <v>719</v>
      </c>
    </row>
    <row r="158" spans="1:7" s="340" customFormat="1" ht="48">
      <c r="A158" s="418"/>
      <c r="B158" s="418"/>
      <c r="C158" s="418"/>
      <c r="D158" s="419" t="s">
        <v>2583</v>
      </c>
      <c r="E158" s="420" t="s">
        <v>2584</v>
      </c>
      <c r="F158" s="800">
        <v>1377.7381875000001</v>
      </c>
      <c r="G158" s="801" t="s">
        <v>1683</v>
      </c>
    </row>
    <row r="159" spans="1:7" s="340" customFormat="1" ht="36">
      <c r="A159" s="418"/>
      <c r="B159" s="418"/>
      <c r="C159" s="418"/>
      <c r="D159" s="419" t="s">
        <v>2602</v>
      </c>
      <c r="E159" s="420" t="s">
        <v>2798</v>
      </c>
      <c r="F159" s="800">
        <v>0</v>
      </c>
      <c r="G159" s="801" t="s">
        <v>2799</v>
      </c>
    </row>
    <row r="160" spans="1:7" s="340" customFormat="1" ht="24">
      <c r="A160" s="418"/>
      <c r="B160" s="418"/>
      <c r="C160" s="418"/>
      <c r="D160" s="419" t="s">
        <v>2547</v>
      </c>
      <c r="E160" s="420" t="s">
        <v>2062</v>
      </c>
      <c r="F160" s="800">
        <v>22.233471999999999</v>
      </c>
      <c r="G160" s="801" t="s">
        <v>2063</v>
      </c>
    </row>
    <row r="161" spans="1:7" s="340" customFormat="1" ht="24">
      <c r="A161" s="418"/>
      <c r="B161" s="418"/>
      <c r="C161" s="418"/>
      <c r="D161" s="419" t="s">
        <v>2573</v>
      </c>
      <c r="E161" s="420" t="s">
        <v>2122</v>
      </c>
      <c r="F161" s="800">
        <v>0</v>
      </c>
      <c r="G161" s="801" t="s">
        <v>2123</v>
      </c>
    </row>
    <row r="162" spans="1:7" s="340" customFormat="1" ht="24">
      <c r="A162" s="418"/>
      <c r="B162" s="418"/>
      <c r="C162" s="418"/>
      <c r="D162" s="419" t="s">
        <v>2539</v>
      </c>
      <c r="E162" s="420" t="s">
        <v>2800</v>
      </c>
      <c r="F162" s="800">
        <v>0</v>
      </c>
      <c r="G162" s="801" t="s">
        <v>2801</v>
      </c>
    </row>
    <row r="163" spans="1:7" s="340" customFormat="1" ht="12">
      <c r="A163" s="799" t="s">
        <v>1283</v>
      </c>
      <c r="B163" s="417"/>
      <c r="C163" s="417"/>
      <c r="D163" s="417"/>
      <c r="E163" s="795" t="s">
        <v>145</v>
      </c>
      <c r="F163" s="796">
        <v>12260.8100345</v>
      </c>
      <c r="G163" s="795" t="s">
        <v>364</v>
      </c>
    </row>
    <row r="164" spans="1:7" s="340" customFormat="1" ht="12">
      <c r="A164" s="417"/>
      <c r="B164" s="799" t="s">
        <v>844</v>
      </c>
      <c r="C164" s="417"/>
      <c r="D164" s="417"/>
      <c r="E164" s="795" t="s">
        <v>1685</v>
      </c>
      <c r="F164" s="796">
        <v>5151.3781570000001</v>
      </c>
      <c r="G164" s="795" t="s">
        <v>375</v>
      </c>
    </row>
    <row r="165" spans="1:7" s="340" customFormat="1" ht="24">
      <c r="A165" s="417"/>
      <c r="B165" s="417"/>
      <c r="C165" s="799" t="s">
        <v>1440</v>
      </c>
      <c r="D165" s="417"/>
      <c r="E165" s="795" t="s">
        <v>1441</v>
      </c>
      <c r="F165" s="796">
        <v>5151.3781570000001</v>
      </c>
      <c r="G165" s="795" t="s">
        <v>754</v>
      </c>
    </row>
    <row r="166" spans="1:7" s="340" customFormat="1" ht="24">
      <c r="A166" s="418" t="s">
        <v>1283</v>
      </c>
      <c r="B166" s="418" t="s">
        <v>844</v>
      </c>
      <c r="C166" s="418" t="s">
        <v>1440</v>
      </c>
      <c r="D166" s="419" t="s">
        <v>2802</v>
      </c>
      <c r="E166" s="420" t="s">
        <v>2803</v>
      </c>
      <c r="F166" s="800">
        <v>5151.3781570000001</v>
      </c>
      <c r="G166" s="801" t="s">
        <v>2804</v>
      </c>
    </row>
    <row r="167" spans="1:7" s="340" customFormat="1" ht="24">
      <c r="A167" s="417"/>
      <c r="B167" s="799" t="s">
        <v>285</v>
      </c>
      <c r="C167" s="417"/>
      <c r="D167" s="417"/>
      <c r="E167" s="795" t="s">
        <v>1686</v>
      </c>
      <c r="F167" s="796">
        <v>479.16717548000003</v>
      </c>
      <c r="G167" s="795" t="s">
        <v>1015</v>
      </c>
    </row>
    <row r="168" spans="1:7" s="340" customFormat="1" ht="12">
      <c r="A168" s="417"/>
      <c r="B168" s="417"/>
      <c r="C168" s="799" t="s">
        <v>2342</v>
      </c>
      <c r="D168" s="417"/>
      <c r="E168" s="795" t="s">
        <v>1434</v>
      </c>
      <c r="F168" s="796">
        <v>37.871790959999998</v>
      </c>
      <c r="G168" s="795" t="s">
        <v>666</v>
      </c>
    </row>
    <row r="169" spans="1:7" s="340" customFormat="1" ht="24">
      <c r="A169" s="418"/>
      <c r="B169" s="418" t="s">
        <v>285</v>
      </c>
      <c r="C169" s="418" t="s">
        <v>2342</v>
      </c>
      <c r="D169" s="419" t="s">
        <v>2517</v>
      </c>
      <c r="E169" s="420" t="s">
        <v>1687</v>
      </c>
      <c r="F169" s="800">
        <v>37.871790959999998</v>
      </c>
      <c r="G169" s="801" t="s">
        <v>1032</v>
      </c>
    </row>
    <row r="170" spans="1:7" s="340" customFormat="1" ht="24">
      <c r="A170" s="417"/>
      <c r="B170" s="417"/>
      <c r="C170" s="799" t="s">
        <v>1440</v>
      </c>
      <c r="D170" s="417"/>
      <c r="E170" s="795" t="s">
        <v>1441</v>
      </c>
      <c r="F170" s="796">
        <v>224.232519</v>
      </c>
      <c r="G170" s="795" t="s">
        <v>754</v>
      </c>
    </row>
    <row r="171" spans="1:7" s="340" customFormat="1" ht="24">
      <c r="A171" s="418"/>
      <c r="B171" s="418"/>
      <c r="C171" s="418" t="s">
        <v>1440</v>
      </c>
      <c r="D171" s="419" t="s">
        <v>2805</v>
      </c>
      <c r="E171" s="420" t="s">
        <v>2806</v>
      </c>
      <c r="F171" s="800">
        <v>224.232519</v>
      </c>
      <c r="G171" s="801" t="s">
        <v>2807</v>
      </c>
    </row>
    <row r="172" spans="1:7" s="340" customFormat="1" ht="24">
      <c r="A172" s="417"/>
      <c r="B172" s="417"/>
      <c r="C172" s="799" t="s">
        <v>2344</v>
      </c>
      <c r="D172" s="417"/>
      <c r="E172" s="795" t="s">
        <v>1445</v>
      </c>
      <c r="F172" s="796">
        <v>217.06286552</v>
      </c>
      <c r="G172" s="795" t="s">
        <v>1446</v>
      </c>
    </row>
    <row r="173" spans="1:7" s="340" customFormat="1" ht="36">
      <c r="A173" s="418"/>
      <c r="B173" s="418"/>
      <c r="C173" s="418" t="s">
        <v>2344</v>
      </c>
      <c r="D173" s="419" t="s">
        <v>2517</v>
      </c>
      <c r="E173" s="420" t="s">
        <v>2808</v>
      </c>
      <c r="F173" s="800">
        <v>70.083990110000002</v>
      </c>
      <c r="G173" s="802" t="s">
        <v>2809</v>
      </c>
    </row>
    <row r="174" spans="1:7" s="340" customFormat="1" ht="12">
      <c r="A174" s="418"/>
      <c r="B174" s="418"/>
      <c r="C174" s="418"/>
      <c r="D174" s="419" t="s">
        <v>2613</v>
      </c>
      <c r="E174" s="420" t="s">
        <v>2810</v>
      </c>
      <c r="F174" s="800">
        <v>146.97887541</v>
      </c>
      <c r="G174" s="801" t="s">
        <v>2811</v>
      </c>
    </row>
    <row r="175" spans="1:7" s="340" customFormat="1" ht="24">
      <c r="A175" s="417"/>
      <c r="B175" s="799" t="s">
        <v>761</v>
      </c>
      <c r="C175" s="417"/>
      <c r="D175" s="417"/>
      <c r="E175" s="795" t="s">
        <v>1689</v>
      </c>
      <c r="F175" s="796">
        <v>799.277061</v>
      </c>
      <c r="G175" s="795" t="s">
        <v>928</v>
      </c>
    </row>
    <row r="176" spans="1:7" s="340" customFormat="1" ht="12">
      <c r="A176" s="417"/>
      <c r="B176" s="417"/>
      <c r="C176" s="799" t="s">
        <v>2342</v>
      </c>
      <c r="D176" s="417"/>
      <c r="E176" s="795" t="s">
        <v>1434</v>
      </c>
      <c r="F176" s="796">
        <v>36.557082000000001</v>
      </c>
      <c r="G176" s="795" t="s">
        <v>666</v>
      </c>
    </row>
    <row r="177" spans="1:7" s="340" customFormat="1" ht="24">
      <c r="A177" s="418"/>
      <c r="B177" s="418" t="s">
        <v>761</v>
      </c>
      <c r="C177" s="418" t="s">
        <v>2342</v>
      </c>
      <c r="D177" s="419" t="s">
        <v>2524</v>
      </c>
      <c r="E177" s="420" t="s">
        <v>2588</v>
      </c>
      <c r="F177" s="800">
        <v>36.557082000000001</v>
      </c>
      <c r="G177" s="801" t="s">
        <v>913</v>
      </c>
    </row>
    <row r="178" spans="1:7" s="340" customFormat="1" ht="24">
      <c r="A178" s="417"/>
      <c r="B178" s="417"/>
      <c r="C178" s="799" t="s">
        <v>1440</v>
      </c>
      <c r="D178" s="417"/>
      <c r="E178" s="795" t="s">
        <v>1441</v>
      </c>
      <c r="F178" s="796">
        <v>632.81887300000005</v>
      </c>
      <c r="G178" s="795" t="s">
        <v>754</v>
      </c>
    </row>
    <row r="179" spans="1:7" s="340" customFormat="1" ht="24">
      <c r="A179" s="418"/>
      <c r="B179" s="418"/>
      <c r="C179" s="418" t="s">
        <v>1440</v>
      </c>
      <c r="D179" s="419" t="s">
        <v>2812</v>
      </c>
      <c r="E179" s="420" t="s">
        <v>2813</v>
      </c>
      <c r="F179" s="800">
        <v>632.81887300000005</v>
      </c>
      <c r="G179" s="801" t="s">
        <v>2814</v>
      </c>
    </row>
    <row r="180" spans="1:7" s="340" customFormat="1" ht="24">
      <c r="A180" s="417"/>
      <c r="B180" s="417"/>
      <c r="C180" s="799" t="s">
        <v>1442</v>
      </c>
      <c r="D180" s="417"/>
      <c r="E180" s="795" t="s">
        <v>1443</v>
      </c>
      <c r="F180" s="796">
        <v>61.679506000000003</v>
      </c>
      <c r="G180" s="795" t="s">
        <v>1444</v>
      </c>
    </row>
    <row r="181" spans="1:7" s="340" customFormat="1" ht="36">
      <c r="A181" s="418"/>
      <c r="B181" s="418"/>
      <c r="C181" s="418" t="s">
        <v>1442</v>
      </c>
      <c r="D181" s="419" t="s">
        <v>2516</v>
      </c>
      <c r="E181" s="420" t="s">
        <v>1690</v>
      </c>
      <c r="F181" s="800">
        <v>24.973506</v>
      </c>
      <c r="G181" s="801" t="s">
        <v>1691</v>
      </c>
    </row>
    <row r="182" spans="1:7" s="340" customFormat="1" ht="60">
      <c r="A182" s="418"/>
      <c r="B182" s="418"/>
      <c r="C182" s="418"/>
      <c r="D182" s="419" t="s">
        <v>2521</v>
      </c>
      <c r="E182" s="420" t="s">
        <v>2815</v>
      </c>
      <c r="F182" s="800">
        <v>36.706000000000003</v>
      </c>
      <c r="G182" s="801" t="s">
        <v>2816</v>
      </c>
    </row>
    <row r="183" spans="1:7" s="340" customFormat="1" ht="24">
      <c r="A183" s="417"/>
      <c r="B183" s="417"/>
      <c r="C183" s="799" t="s">
        <v>2344</v>
      </c>
      <c r="D183" s="417"/>
      <c r="E183" s="795" t="s">
        <v>1445</v>
      </c>
      <c r="F183" s="796">
        <v>68.221599999999995</v>
      </c>
      <c r="G183" s="795" t="s">
        <v>1446</v>
      </c>
    </row>
    <row r="184" spans="1:7" s="340" customFormat="1" ht="60">
      <c r="A184" s="418"/>
      <c r="B184" s="418"/>
      <c r="C184" s="418" t="s">
        <v>2344</v>
      </c>
      <c r="D184" s="419" t="s">
        <v>2518</v>
      </c>
      <c r="E184" s="420" t="s">
        <v>2817</v>
      </c>
      <c r="F184" s="800">
        <v>0</v>
      </c>
      <c r="G184" s="802" t="s">
        <v>2818</v>
      </c>
    </row>
    <row r="185" spans="1:7" s="340" customFormat="1" ht="36">
      <c r="A185" s="418"/>
      <c r="B185" s="418"/>
      <c r="C185" s="418"/>
      <c r="D185" s="419" t="s">
        <v>2646</v>
      </c>
      <c r="E185" s="420" t="s">
        <v>2819</v>
      </c>
      <c r="F185" s="800">
        <v>68.221599999999995</v>
      </c>
      <c r="G185" s="801" t="s">
        <v>2820</v>
      </c>
    </row>
    <row r="186" spans="1:7" s="340" customFormat="1" ht="24">
      <c r="A186" s="417"/>
      <c r="B186" s="799" t="s">
        <v>1278</v>
      </c>
      <c r="C186" s="417"/>
      <c r="D186" s="417"/>
      <c r="E186" s="795" t="s">
        <v>1692</v>
      </c>
      <c r="F186" s="796">
        <v>2.5860530000000002</v>
      </c>
      <c r="G186" s="795" t="s">
        <v>956</v>
      </c>
    </row>
    <row r="187" spans="1:7" s="340" customFormat="1" ht="12">
      <c r="A187" s="417"/>
      <c r="B187" s="417"/>
      <c r="C187" s="799" t="s">
        <v>1438</v>
      </c>
      <c r="D187" s="417"/>
      <c r="E187" s="795" t="s">
        <v>1439</v>
      </c>
      <c r="F187" s="796">
        <v>0</v>
      </c>
      <c r="G187" s="795" t="s">
        <v>319</v>
      </c>
    </row>
    <row r="188" spans="1:7" s="340" customFormat="1" ht="24">
      <c r="A188" s="418"/>
      <c r="B188" s="418" t="s">
        <v>1278</v>
      </c>
      <c r="C188" s="418" t="s">
        <v>1438</v>
      </c>
      <c r="D188" s="419" t="s">
        <v>2593</v>
      </c>
      <c r="E188" s="420" t="s">
        <v>2594</v>
      </c>
      <c r="F188" s="800">
        <v>0</v>
      </c>
      <c r="G188" s="801" t="s">
        <v>2595</v>
      </c>
    </row>
    <row r="189" spans="1:7" s="340" customFormat="1" ht="24">
      <c r="A189" s="417"/>
      <c r="B189" s="417"/>
      <c r="C189" s="799" t="s">
        <v>1440</v>
      </c>
      <c r="D189" s="417"/>
      <c r="E189" s="795" t="s">
        <v>1441</v>
      </c>
      <c r="F189" s="796">
        <v>2.5860530000000002</v>
      </c>
      <c r="G189" s="795" t="s">
        <v>754</v>
      </c>
    </row>
    <row r="190" spans="1:7" s="340" customFormat="1" ht="60">
      <c r="A190" s="418"/>
      <c r="B190" s="418"/>
      <c r="C190" s="418" t="s">
        <v>1440</v>
      </c>
      <c r="D190" s="419" t="s">
        <v>2596</v>
      </c>
      <c r="E190" s="420" t="s">
        <v>1693</v>
      </c>
      <c r="F190" s="800">
        <v>2.4089999999999998</v>
      </c>
      <c r="G190" s="801" t="s">
        <v>2597</v>
      </c>
    </row>
    <row r="191" spans="1:7" s="340" customFormat="1" ht="24">
      <c r="A191" s="418"/>
      <c r="B191" s="418"/>
      <c r="C191" s="418"/>
      <c r="D191" s="419" t="s">
        <v>1438</v>
      </c>
      <c r="E191" s="420" t="s">
        <v>2821</v>
      </c>
      <c r="F191" s="800">
        <v>0</v>
      </c>
      <c r="G191" s="801" t="s">
        <v>2822</v>
      </c>
    </row>
    <row r="192" spans="1:7" s="340" customFormat="1" ht="24">
      <c r="A192" s="418"/>
      <c r="B192" s="418"/>
      <c r="C192" s="418"/>
      <c r="D192" s="419" t="s">
        <v>2823</v>
      </c>
      <c r="E192" s="420" t="s">
        <v>2824</v>
      </c>
      <c r="F192" s="800">
        <v>0.17705299999999999</v>
      </c>
      <c r="G192" s="801" t="s">
        <v>2824</v>
      </c>
    </row>
    <row r="193" spans="1:7" s="340" customFormat="1" ht="36">
      <c r="A193" s="418"/>
      <c r="B193" s="418"/>
      <c r="C193" s="418"/>
      <c r="D193" s="419" t="s">
        <v>2825</v>
      </c>
      <c r="E193" s="420" t="s">
        <v>2826</v>
      </c>
      <c r="F193" s="800">
        <v>0</v>
      </c>
      <c r="G193" s="801" t="s">
        <v>2827</v>
      </c>
    </row>
    <row r="194" spans="1:7" s="340" customFormat="1" ht="36">
      <c r="A194" s="418"/>
      <c r="B194" s="418"/>
      <c r="C194" s="418"/>
      <c r="D194" s="419" t="s">
        <v>2629</v>
      </c>
      <c r="E194" s="420" t="s">
        <v>2828</v>
      </c>
      <c r="F194" s="800">
        <v>0</v>
      </c>
      <c r="G194" s="801" t="s">
        <v>2829</v>
      </c>
    </row>
    <row r="195" spans="1:7" s="340" customFormat="1" ht="24">
      <c r="A195" s="417"/>
      <c r="B195" s="417"/>
      <c r="C195" s="799" t="s">
        <v>1442</v>
      </c>
      <c r="D195" s="417"/>
      <c r="E195" s="795" t="s">
        <v>1443</v>
      </c>
      <c r="F195" s="796">
        <v>0</v>
      </c>
      <c r="G195" s="795" t="s">
        <v>1444</v>
      </c>
    </row>
    <row r="196" spans="1:7" s="340" customFormat="1" ht="24">
      <c r="A196" s="418"/>
      <c r="B196" s="418"/>
      <c r="C196" s="418" t="s">
        <v>1442</v>
      </c>
      <c r="D196" s="419" t="s">
        <v>2517</v>
      </c>
      <c r="E196" s="420" t="s">
        <v>2124</v>
      </c>
      <c r="F196" s="800">
        <v>0</v>
      </c>
      <c r="G196" s="801" t="s">
        <v>2125</v>
      </c>
    </row>
    <row r="197" spans="1:7" s="340" customFormat="1" ht="24">
      <c r="A197" s="417"/>
      <c r="B197" s="417"/>
      <c r="C197" s="799" t="s">
        <v>2344</v>
      </c>
      <c r="D197" s="417"/>
      <c r="E197" s="795" t="s">
        <v>1445</v>
      </c>
      <c r="F197" s="796">
        <v>0</v>
      </c>
      <c r="G197" s="795" t="s">
        <v>1446</v>
      </c>
    </row>
    <row r="198" spans="1:7" s="340" customFormat="1" ht="24">
      <c r="A198" s="418"/>
      <c r="B198" s="418"/>
      <c r="C198" s="418" t="s">
        <v>2344</v>
      </c>
      <c r="D198" s="419" t="s">
        <v>2519</v>
      </c>
      <c r="E198" s="420" t="s">
        <v>2830</v>
      </c>
      <c r="F198" s="800">
        <v>0</v>
      </c>
      <c r="G198" s="801" t="s">
        <v>2831</v>
      </c>
    </row>
    <row r="199" spans="1:7" s="340" customFormat="1" ht="36">
      <c r="A199" s="418"/>
      <c r="B199" s="418"/>
      <c r="C199" s="418"/>
      <c r="D199" s="419" t="s">
        <v>2580</v>
      </c>
      <c r="E199" s="420" t="s">
        <v>2832</v>
      </c>
      <c r="F199" s="800">
        <v>0</v>
      </c>
      <c r="G199" s="802" t="s">
        <v>2833</v>
      </c>
    </row>
    <row r="200" spans="1:7" s="340" customFormat="1" ht="24">
      <c r="A200" s="417"/>
      <c r="B200" s="417"/>
      <c r="C200" s="799" t="s">
        <v>2346</v>
      </c>
      <c r="D200" s="417"/>
      <c r="E200" s="795" t="s">
        <v>1449</v>
      </c>
      <c r="F200" s="796">
        <v>0</v>
      </c>
      <c r="G200" s="795" t="s">
        <v>1450</v>
      </c>
    </row>
    <row r="201" spans="1:7" s="340" customFormat="1" ht="36">
      <c r="A201" s="418"/>
      <c r="B201" s="418"/>
      <c r="C201" s="418" t="s">
        <v>2346</v>
      </c>
      <c r="D201" s="419" t="s">
        <v>2598</v>
      </c>
      <c r="E201" s="420" t="s">
        <v>2834</v>
      </c>
      <c r="F201" s="800">
        <v>0</v>
      </c>
      <c r="G201" s="801" t="s">
        <v>2835</v>
      </c>
    </row>
    <row r="202" spans="1:7" s="340" customFormat="1" ht="24">
      <c r="A202" s="418"/>
      <c r="B202" s="418"/>
      <c r="C202" s="418"/>
      <c r="D202" s="419" t="s">
        <v>2836</v>
      </c>
      <c r="E202" s="420" t="s">
        <v>2837</v>
      </c>
      <c r="F202" s="800">
        <v>0</v>
      </c>
      <c r="G202" s="801" t="s">
        <v>2838</v>
      </c>
    </row>
    <row r="203" spans="1:7" s="340" customFormat="1" ht="24">
      <c r="A203" s="417"/>
      <c r="B203" s="417"/>
      <c r="C203" s="799" t="s">
        <v>1451</v>
      </c>
      <c r="D203" s="417"/>
      <c r="E203" s="795" t="s">
        <v>1452</v>
      </c>
      <c r="F203" s="796">
        <v>0</v>
      </c>
      <c r="G203" s="795" t="s">
        <v>1453</v>
      </c>
    </row>
    <row r="204" spans="1:7" s="340" customFormat="1" ht="60">
      <c r="A204" s="418"/>
      <c r="B204" s="418"/>
      <c r="C204" s="418" t="s">
        <v>1451</v>
      </c>
      <c r="D204" s="419" t="s">
        <v>2524</v>
      </c>
      <c r="E204" s="420" t="s">
        <v>2126</v>
      </c>
      <c r="F204" s="800">
        <v>0</v>
      </c>
      <c r="G204" s="801" t="s">
        <v>2127</v>
      </c>
    </row>
    <row r="205" spans="1:7" s="340" customFormat="1" ht="36">
      <c r="A205" s="417"/>
      <c r="B205" s="417"/>
      <c r="C205" s="799" t="s">
        <v>2487</v>
      </c>
      <c r="D205" s="417"/>
      <c r="E205" s="795" t="s">
        <v>1566</v>
      </c>
      <c r="F205" s="796">
        <v>0</v>
      </c>
      <c r="G205" s="795" t="s">
        <v>1567</v>
      </c>
    </row>
    <row r="206" spans="1:7" s="340" customFormat="1" ht="36">
      <c r="A206" s="418"/>
      <c r="B206" s="418"/>
      <c r="C206" s="418" t="s">
        <v>2487</v>
      </c>
      <c r="D206" s="419" t="s">
        <v>2536</v>
      </c>
      <c r="E206" s="420" t="s">
        <v>2839</v>
      </c>
      <c r="F206" s="800">
        <v>0</v>
      </c>
      <c r="G206" s="801" t="s">
        <v>2840</v>
      </c>
    </row>
    <row r="207" spans="1:7" s="340" customFormat="1" ht="24">
      <c r="A207" s="417"/>
      <c r="B207" s="417"/>
      <c r="C207" s="799" t="s">
        <v>2491</v>
      </c>
      <c r="D207" s="417"/>
      <c r="E207" s="795" t="s">
        <v>1572</v>
      </c>
      <c r="F207" s="796">
        <v>0</v>
      </c>
      <c r="G207" s="795" t="s">
        <v>862</v>
      </c>
    </row>
    <row r="208" spans="1:7" s="340" customFormat="1" ht="24">
      <c r="A208" s="418"/>
      <c r="B208" s="418"/>
      <c r="C208" s="418" t="s">
        <v>2491</v>
      </c>
      <c r="D208" s="419" t="s">
        <v>1684</v>
      </c>
      <c r="E208" s="420" t="s">
        <v>2064</v>
      </c>
      <c r="F208" s="800">
        <v>0</v>
      </c>
      <c r="G208" s="801" t="s">
        <v>2065</v>
      </c>
    </row>
    <row r="209" spans="1:7" s="340" customFormat="1" ht="12">
      <c r="A209" s="417"/>
      <c r="B209" s="799" t="s">
        <v>799</v>
      </c>
      <c r="C209" s="417"/>
      <c r="D209" s="417"/>
      <c r="E209" s="795" t="s">
        <v>1694</v>
      </c>
      <c r="F209" s="796">
        <v>5290.2485536100003</v>
      </c>
      <c r="G209" s="795" t="s">
        <v>959</v>
      </c>
    </row>
    <row r="210" spans="1:7" s="340" customFormat="1" ht="12">
      <c r="A210" s="417"/>
      <c r="B210" s="417"/>
      <c r="C210" s="799" t="s">
        <v>2342</v>
      </c>
      <c r="D210" s="417"/>
      <c r="E210" s="795" t="s">
        <v>1434</v>
      </c>
      <c r="F210" s="796">
        <v>501.77453965000001</v>
      </c>
      <c r="G210" s="795" t="s">
        <v>666</v>
      </c>
    </row>
    <row r="211" spans="1:7" s="340" customFormat="1" ht="24">
      <c r="A211" s="418"/>
      <c r="B211" s="418" t="s">
        <v>799</v>
      </c>
      <c r="C211" s="418" t="s">
        <v>2342</v>
      </c>
      <c r="D211" s="419" t="s">
        <v>1684</v>
      </c>
      <c r="E211" s="420" t="s">
        <v>1695</v>
      </c>
      <c r="F211" s="800">
        <v>501.77453965000001</v>
      </c>
      <c r="G211" s="801" t="s">
        <v>87</v>
      </c>
    </row>
    <row r="212" spans="1:7" s="340" customFormat="1" ht="24">
      <c r="A212" s="417"/>
      <c r="B212" s="417"/>
      <c r="C212" s="799" t="s">
        <v>1440</v>
      </c>
      <c r="D212" s="417"/>
      <c r="E212" s="795" t="s">
        <v>1441</v>
      </c>
      <c r="F212" s="796">
        <v>3760.1711669599999</v>
      </c>
      <c r="G212" s="795" t="s">
        <v>754</v>
      </c>
    </row>
    <row r="213" spans="1:7" s="340" customFormat="1" ht="24">
      <c r="A213" s="418"/>
      <c r="B213" s="418"/>
      <c r="C213" s="418" t="s">
        <v>1440</v>
      </c>
      <c r="D213" s="419" t="s">
        <v>2341</v>
      </c>
      <c r="E213" s="420" t="s">
        <v>2841</v>
      </c>
      <c r="F213" s="800">
        <v>3760.1711669599999</v>
      </c>
      <c r="G213" s="801" t="s">
        <v>2842</v>
      </c>
    </row>
    <row r="214" spans="1:7" s="340" customFormat="1" ht="24">
      <c r="A214" s="417"/>
      <c r="B214" s="417"/>
      <c r="C214" s="799" t="s">
        <v>1442</v>
      </c>
      <c r="D214" s="417"/>
      <c r="E214" s="795" t="s">
        <v>1443</v>
      </c>
      <c r="F214" s="796">
        <v>1023.520892</v>
      </c>
      <c r="G214" s="795" t="s">
        <v>1444</v>
      </c>
    </row>
    <row r="215" spans="1:7" s="340" customFormat="1" ht="36">
      <c r="A215" s="418"/>
      <c r="B215" s="418"/>
      <c r="C215" s="418" t="s">
        <v>1442</v>
      </c>
      <c r="D215" s="419" t="s">
        <v>2518</v>
      </c>
      <c r="E215" s="420" t="s">
        <v>1696</v>
      </c>
      <c r="F215" s="800">
        <v>1023.520892</v>
      </c>
      <c r="G215" s="801" t="s">
        <v>536</v>
      </c>
    </row>
    <row r="216" spans="1:7" s="340" customFormat="1" ht="12">
      <c r="A216" s="417"/>
      <c r="B216" s="417"/>
      <c r="C216" s="799" t="s">
        <v>2486</v>
      </c>
      <c r="D216" s="417"/>
      <c r="E216" s="795" t="s">
        <v>1565</v>
      </c>
      <c r="F216" s="796">
        <v>4.781955</v>
      </c>
      <c r="G216" s="795" t="s">
        <v>403</v>
      </c>
    </row>
    <row r="217" spans="1:7" s="340" customFormat="1" ht="36">
      <c r="A217" s="418"/>
      <c r="B217" s="418"/>
      <c r="C217" s="418" t="s">
        <v>2486</v>
      </c>
      <c r="D217" s="419" t="s">
        <v>1707</v>
      </c>
      <c r="E217" s="420" t="s">
        <v>2700</v>
      </c>
      <c r="F217" s="800">
        <v>4.781955</v>
      </c>
      <c r="G217" s="801" t="s">
        <v>2701</v>
      </c>
    </row>
    <row r="218" spans="1:7" s="340" customFormat="1" ht="12">
      <c r="A218" s="417"/>
      <c r="B218" s="799" t="s">
        <v>674</v>
      </c>
      <c r="C218" s="417"/>
      <c r="D218" s="417"/>
      <c r="E218" s="795" t="s">
        <v>1697</v>
      </c>
      <c r="F218" s="796">
        <v>538.15303441000003</v>
      </c>
      <c r="G218" s="795" t="s">
        <v>723</v>
      </c>
    </row>
    <row r="219" spans="1:7" s="340" customFormat="1" ht="24">
      <c r="A219" s="417"/>
      <c r="B219" s="417"/>
      <c r="C219" s="799" t="s">
        <v>2338</v>
      </c>
      <c r="D219" s="417"/>
      <c r="E219" s="795" t="s">
        <v>1418</v>
      </c>
      <c r="F219" s="796">
        <v>0</v>
      </c>
      <c r="G219" s="795" t="s">
        <v>204</v>
      </c>
    </row>
    <row r="220" spans="1:7" s="340" customFormat="1" ht="12">
      <c r="A220" s="418"/>
      <c r="B220" s="418" t="s">
        <v>674</v>
      </c>
      <c r="C220" s="418" t="s">
        <v>2338</v>
      </c>
      <c r="D220" s="419" t="s">
        <v>1620</v>
      </c>
      <c r="E220" s="420" t="s">
        <v>2068</v>
      </c>
      <c r="F220" s="800">
        <v>0</v>
      </c>
      <c r="G220" s="801" t="s">
        <v>1136</v>
      </c>
    </row>
    <row r="221" spans="1:7" s="340" customFormat="1" ht="12">
      <c r="A221" s="417"/>
      <c r="B221" s="417"/>
      <c r="C221" s="799" t="s">
        <v>2340</v>
      </c>
      <c r="D221" s="417"/>
      <c r="E221" s="795" t="s">
        <v>1432</v>
      </c>
      <c r="F221" s="796">
        <v>309.04095308000001</v>
      </c>
      <c r="G221" s="795" t="s">
        <v>202</v>
      </c>
    </row>
    <row r="222" spans="1:7" s="340" customFormat="1" ht="36">
      <c r="A222" s="418"/>
      <c r="B222" s="418"/>
      <c r="C222" s="418" t="s">
        <v>2340</v>
      </c>
      <c r="D222" s="419" t="s">
        <v>2655</v>
      </c>
      <c r="E222" s="420" t="s">
        <v>1698</v>
      </c>
      <c r="F222" s="800">
        <v>309.04095308000001</v>
      </c>
      <c r="G222" s="801" t="s">
        <v>1699</v>
      </c>
    </row>
    <row r="223" spans="1:7" s="340" customFormat="1" ht="24">
      <c r="A223" s="417"/>
      <c r="B223" s="417"/>
      <c r="C223" s="799" t="s">
        <v>1440</v>
      </c>
      <c r="D223" s="417"/>
      <c r="E223" s="795" t="s">
        <v>1441</v>
      </c>
      <c r="F223" s="796">
        <v>106.69786195</v>
      </c>
      <c r="G223" s="795" t="s">
        <v>754</v>
      </c>
    </row>
    <row r="224" spans="1:7" s="340" customFormat="1" ht="24">
      <c r="A224" s="418"/>
      <c r="B224" s="418"/>
      <c r="C224" s="418" t="s">
        <v>1440</v>
      </c>
      <c r="D224" s="419" t="s">
        <v>2514</v>
      </c>
      <c r="E224" s="420" t="s">
        <v>1700</v>
      </c>
      <c r="F224" s="800">
        <v>106.69786195</v>
      </c>
      <c r="G224" s="801" t="s">
        <v>228</v>
      </c>
    </row>
    <row r="225" spans="1:7" s="340" customFormat="1" ht="24">
      <c r="A225" s="418"/>
      <c r="B225" s="418"/>
      <c r="C225" s="418"/>
      <c r="D225" s="419" t="s">
        <v>2593</v>
      </c>
      <c r="E225" s="420" t="s">
        <v>2604</v>
      </c>
      <c r="F225" s="800">
        <v>0</v>
      </c>
      <c r="G225" s="801" t="s">
        <v>2605</v>
      </c>
    </row>
    <row r="226" spans="1:7" s="340" customFormat="1" ht="12">
      <c r="A226" s="418"/>
      <c r="B226" s="418"/>
      <c r="C226" s="418"/>
      <c r="D226" s="419" t="s">
        <v>2574</v>
      </c>
      <c r="E226" s="420" t="s">
        <v>2068</v>
      </c>
      <c r="F226" s="800">
        <v>0</v>
      </c>
      <c r="G226" s="801" t="s">
        <v>1136</v>
      </c>
    </row>
    <row r="227" spans="1:7" s="340" customFormat="1" ht="36">
      <c r="A227" s="418"/>
      <c r="B227" s="418"/>
      <c r="C227" s="418"/>
      <c r="D227" s="419" t="s">
        <v>1772</v>
      </c>
      <c r="E227" s="420" t="s">
        <v>2606</v>
      </c>
      <c r="F227" s="800">
        <v>0</v>
      </c>
      <c r="G227" s="801" t="s">
        <v>2607</v>
      </c>
    </row>
    <row r="228" spans="1:7" s="340" customFormat="1" ht="24">
      <c r="A228" s="417"/>
      <c r="B228" s="417"/>
      <c r="C228" s="799" t="s">
        <v>1442</v>
      </c>
      <c r="D228" s="417"/>
      <c r="E228" s="795" t="s">
        <v>1443</v>
      </c>
      <c r="F228" s="796">
        <v>0</v>
      </c>
      <c r="G228" s="795" t="s">
        <v>1444</v>
      </c>
    </row>
    <row r="229" spans="1:7" s="340" customFormat="1" ht="12">
      <c r="A229" s="418"/>
      <c r="B229" s="418"/>
      <c r="C229" s="418" t="s">
        <v>1442</v>
      </c>
      <c r="D229" s="419" t="s">
        <v>2519</v>
      </c>
      <c r="E229" s="420" t="s">
        <v>2066</v>
      </c>
      <c r="F229" s="800">
        <v>0</v>
      </c>
      <c r="G229" s="801" t="s">
        <v>2067</v>
      </c>
    </row>
    <row r="230" spans="1:7" s="340" customFormat="1" ht="24">
      <c r="A230" s="417"/>
      <c r="B230" s="417"/>
      <c r="C230" s="799" t="s">
        <v>2344</v>
      </c>
      <c r="D230" s="417"/>
      <c r="E230" s="795" t="s">
        <v>1445</v>
      </c>
      <c r="F230" s="796">
        <v>122.41421938000001</v>
      </c>
      <c r="G230" s="795" t="s">
        <v>1446</v>
      </c>
    </row>
    <row r="231" spans="1:7" s="340" customFormat="1" ht="12">
      <c r="A231" s="418"/>
      <c r="B231" s="418"/>
      <c r="C231" s="418" t="s">
        <v>2344</v>
      </c>
      <c r="D231" s="419" t="s">
        <v>2581</v>
      </c>
      <c r="E231" s="420" t="s">
        <v>1701</v>
      </c>
      <c r="F231" s="800">
        <v>122.41421938000001</v>
      </c>
      <c r="G231" s="801" t="s">
        <v>1137</v>
      </c>
    </row>
    <row r="232" spans="1:7" s="340" customFormat="1" ht="12">
      <c r="A232" s="799" t="s">
        <v>1287</v>
      </c>
      <c r="B232" s="417"/>
      <c r="C232" s="417"/>
      <c r="D232" s="417"/>
      <c r="E232" s="795" t="s">
        <v>620</v>
      </c>
      <c r="F232" s="796">
        <v>110196.21277477</v>
      </c>
      <c r="G232" s="795" t="s">
        <v>760</v>
      </c>
    </row>
    <row r="233" spans="1:7" s="340" customFormat="1" ht="12">
      <c r="A233" s="417"/>
      <c r="B233" s="799" t="s">
        <v>844</v>
      </c>
      <c r="C233" s="417"/>
      <c r="D233" s="417"/>
      <c r="E233" s="795" t="s">
        <v>1703</v>
      </c>
      <c r="F233" s="796">
        <v>237.791348</v>
      </c>
      <c r="G233" s="795" t="s">
        <v>26</v>
      </c>
    </row>
    <row r="234" spans="1:7" s="340" customFormat="1" ht="12">
      <c r="A234" s="417"/>
      <c r="B234" s="417"/>
      <c r="C234" s="799" t="s">
        <v>2342</v>
      </c>
      <c r="D234" s="417"/>
      <c r="E234" s="795" t="s">
        <v>1434</v>
      </c>
      <c r="F234" s="796">
        <v>237.791348</v>
      </c>
      <c r="G234" s="795" t="s">
        <v>666</v>
      </c>
    </row>
    <row r="235" spans="1:7" s="340" customFormat="1" ht="12">
      <c r="A235" s="418" t="s">
        <v>1287</v>
      </c>
      <c r="B235" s="418" t="s">
        <v>844</v>
      </c>
      <c r="C235" s="418" t="s">
        <v>2342</v>
      </c>
      <c r="D235" s="419" t="s">
        <v>2520</v>
      </c>
      <c r="E235" s="420" t="s">
        <v>1704</v>
      </c>
      <c r="F235" s="800">
        <v>237.791348</v>
      </c>
      <c r="G235" s="801" t="s">
        <v>242</v>
      </c>
    </row>
    <row r="236" spans="1:7" s="340" customFormat="1" ht="12">
      <c r="A236" s="417"/>
      <c r="B236" s="799" t="s">
        <v>285</v>
      </c>
      <c r="C236" s="417"/>
      <c r="D236" s="417"/>
      <c r="E236" s="795" t="s">
        <v>1705</v>
      </c>
      <c r="F236" s="796">
        <v>109734.63120719</v>
      </c>
      <c r="G236" s="795" t="s">
        <v>743</v>
      </c>
    </row>
    <row r="237" spans="1:7" s="340" customFormat="1" ht="24">
      <c r="A237" s="417"/>
      <c r="B237" s="417"/>
      <c r="C237" s="799" t="s">
        <v>1440</v>
      </c>
      <c r="D237" s="417"/>
      <c r="E237" s="795" t="s">
        <v>1441</v>
      </c>
      <c r="F237" s="796">
        <v>6.8865054600000004</v>
      </c>
      <c r="G237" s="795" t="s">
        <v>754</v>
      </c>
    </row>
    <row r="238" spans="1:7" s="340" customFormat="1" ht="24">
      <c r="A238" s="418"/>
      <c r="B238" s="418" t="s">
        <v>285</v>
      </c>
      <c r="C238" s="418" t="s">
        <v>1440</v>
      </c>
      <c r="D238" s="419" t="s">
        <v>1628</v>
      </c>
      <c r="E238" s="420" t="s">
        <v>1706</v>
      </c>
      <c r="F238" s="800">
        <v>6.8865054600000004</v>
      </c>
      <c r="G238" s="801" t="s">
        <v>877</v>
      </c>
    </row>
    <row r="239" spans="1:7" s="340" customFormat="1" ht="24">
      <c r="A239" s="417"/>
      <c r="B239" s="417"/>
      <c r="C239" s="799" t="s">
        <v>1442</v>
      </c>
      <c r="D239" s="417"/>
      <c r="E239" s="795" t="s">
        <v>1443</v>
      </c>
      <c r="F239" s="796">
        <v>107543.72972127001</v>
      </c>
      <c r="G239" s="795" t="s">
        <v>1444</v>
      </c>
    </row>
    <row r="240" spans="1:7" s="340" customFormat="1" ht="24">
      <c r="A240" s="418"/>
      <c r="B240" s="418"/>
      <c r="C240" s="418" t="s">
        <v>1442</v>
      </c>
      <c r="D240" s="419" t="s">
        <v>2603</v>
      </c>
      <c r="E240" s="420" t="s">
        <v>2843</v>
      </c>
      <c r="F240" s="800">
        <v>106538.80121273</v>
      </c>
      <c r="G240" s="801" t="s">
        <v>2844</v>
      </c>
    </row>
    <row r="241" spans="1:7" s="340" customFormat="1" ht="48">
      <c r="A241" s="418"/>
      <c r="B241" s="418"/>
      <c r="C241" s="418"/>
      <c r="D241" s="419" t="s">
        <v>2599</v>
      </c>
      <c r="E241" s="420" t="s">
        <v>2845</v>
      </c>
      <c r="F241" s="800">
        <v>1004.9285085400001</v>
      </c>
      <c r="G241" s="801" t="s">
        <v>2846</v>
      </c>
    </row>
    <row r="242" spans="1:7" s="340" customFormat="1" ht="24">
      <c r="A242" s="417"/>
      <c r="B242" s="417"/>
      <c r="C242" s="799" t="s">
        <v>1451</v>
      </c>
      <c r="D242" s="417"/>
      <c r="E242" s="795" t="s">
        <v>1452</v>
      </c>
      <c r="F242" s="796">
        <v>1184.6265154600001</v>
      </c>
      <c r="G242" s="795" t="s">
        <v>1453</v>
      </c>
    </row>
    <row r="243" spans="1:7" s="340" customFormat="1" ht="36">
      <c r="A243" s="418"/>
      <c r="B243" s="418"/>
      <c r="C243" s="418" t="s">
        <v>1451</v>
      </c>
      <c r="D243" s="419" t="s">
        <v>2569</v>
      </c>
      <c r="E243" s="420" t="s">
        <v>2128</v>
      </c>
      <c r="F243" s="800">
        <v>0</v>
      </c>
      <c r="G243" s="801" t="s">
        <v>2129</v>
      </c>
    </row>
    <row r="244" spans="1:7" s="340" customFormat="1" ht="24">
      <c r="A244" s="418"/>
      <c r="B244" s="418"/>
      <c r="C244" s="418"/>
      <c r="D244" s="419" t="s">
        <v>2847</v>
      </c>
      <c r="E244" s="420" t="s">
        <v>2848</v>
      </c>
      <c r="F244" s="800">
        <v>1184.6265154600001</v>
      </c>
      <c r="G244" s="801" t="s">
        <v>2849</v>
      </c>
    </row>
    <row r="245" spans="1:7" s="340" customFormat="1" ht="24">
      <c r="A245" s="417"/>
      <c r="B245" s="417"/>
      <c r="C245" s="799" t="s">
        <v>2491</v>
      </c>
      <c r="D245" s="417"/>
      <c r="E245" s="795" t="s">
        <v>1572</v>
      </c>
      <c r="F245" s="796">
        <v>999.388465</v>
      </c>
      <c r="G245" s="795" t="s">
        <v>862</v>
      </c>
    </row>
    <row r="246" spans="1:7" s="340" customFormat="1" ht="24">
      <c r="A246" s="418"/>
      <c r="B246" s="418"/>
      <c r="C246" s="418" t="s">
        <v>2491</v>
      </c>
      <c r="D246" s="419" t="s">
        <v>2567</v>
      </c>
      <c r="E246" s="420" t="s">
        <v>2850</v>
      </c>
      <c r="F246" s="800">
        <v>999.388465</v>
      </c>
      <c r="G246" s="801" t="s">
        <v>2851</v>
      </c>
    </row>
    <row r="247" spans="1:7" s="340" customFormat="1" ht="12">
      <c r="A247" s="417"/>
      <c r="B247" s="799" t="s">
        <v>674</v>
      </c>
      <c r="C247" s="417"/>
      <c r="D247" s="417"/>
      <c r="E247" s="795" t="s">
        <v>1708</v>
      </c>
      <c r="F247" s="796">
        <v>223.79021958000001</v>
      </c>
      <c r="G247" s="795" t="s">
        <v>451</v>
      </c>
    </row>
    <row r="248" spans="1:7" s="340" customFormat="1" ht="12">
      <c r="A248" s="417"/>
      <c r="B248" s="417"/>
      <c r="C248" s="799" t="s">
        <v>2340</v>
      </c>
      <c r="D248" s="417"/>
      <c r="E248" s="795" t="s">
        <v>1432</v>
      </c>
      <c r="F248" s="796">
        <v>223.79021958000001</v>
      </c>
      <c r="G248" s="795" t="s">
        <v>202</v>
      </c>
    </row>
    <row r="249" spans="1:7" s="340" customFormat="1" ht="48">
      <c r="A249" s="418"/>
      <c r="B249" s="418" t="s">
        <v>674</v>
      </c>
      <c r="C249" s="418" t="s">
        <v>2340</v>
      </c>
      <c r="D249" s="419" t="s">
        <v>2528</v>
      </c>
      <c r="E249" s="420" t="s">
        <v>1709</v>
      </c>
      <c r="F249" s="800">
        <v>223.79021958000001</v>
      </c>
      <c r="G249" s="801" t="s">
        <v>1710</v>
      </c>
    </row>
    <row r="250" spans="1:7" s="340" customFormat="1" ht="24">
      <c r="A250" s="417"/>
      <c r="B250" s="417"/>
      <c r="C250" s="799" t="s">
        <v>1442</v>
      </c>
      <c r="D250" s="417"/>
      <c r="E250" s="795" t="s">
        <v>1443</v>
      </c>
      <c r="F250" s="796">
        <v>0</v>
      </c>
      <c r="G250" s="795" t="s">
        <v>1444</v>
      </c>
    </row>
    <row r="251" spans="1:7" s="340" customFormat="1" ht="24">
      <c r="A251" s="418"/>
      <c r="B251" s="418"/>
      <c r="C251" s="418" t="s">
        <v>1442</v>
      </c>
      <c r="D251" s="419" t="s">
        <v>2536</v>
      </c>
      <c r="E251" s="420" t="s">
        <v>2130</v>
      </c>
      <c r="F251" s="800">
        <v>0</v>
      </c>
      <c r="G251" s="801" t="s">
        <v>2131</v>
      </c>
    </row>
    <row r="252" spans="1:7" s="340" customFormat="1" ht="12">
      <c r="A252" s="418"/>
      <c r="B252" s="418"/>
      <c r="C252" s="418"/>
      <c r="D252" s="419" t="s">
        <v>2570</v>
      </c>
      <c r="E252" s="420" t="s">
        <v>1711</v>
      </c>
      <c r="F252" s="800">
        <v>0</v>
      </c>
      <c r="G252" s="801" t="s">
        <v>1138</v>
      </c>
    </row>
    <row r="253" spans="1:7" s="340" customFormat="1" ht="12">
      <c r="A253" s="418"/>
      <c r="B253" s="418"/>
      <c r="C253" s="418"/>
      <c r="D253" s="419" t="s">
        <v>2525</v>
      </c>
      <c r="E253" s="420" t="s">
        <v>2068</v>
      </c>
      <c r="F253" s="800">
        <v>0</v>
      </c>
      <c r="G253" s="801" t="s">
        <v>1136</v>
      </c>
    </row>
    <row r="254" spans="1:7" s="340" customFormat="1" ht="60">
      <c r="A254" s="418"/>
      <c r="B254" s="418"/>
      <c r="C254" s="418"/>
      <c r="D254" s="419" t="s">
        <v>2596</v>
      </c>
      <c r="E254" s="420" t="s">
        <v>2132</v>
      </c>
      <c r="F254" s="800">
        <v>0</v>
      </c>
      <c r="G254" s="801" t="s">
        <v>2133</v>
      </c>
    </row>
    <row r="255" spans="1:7" s="340" customFormat="1" ht="12">
      <c r="A255" s="799" t="s">
        <v>1295</v>
      </c>
      <c r="B255" s="417"/>
      <c r="C255" s="417"/>
      <c r="D255" s="417"/>
      <c r="E255" s="795" t="s">
        <v>1243</v>
      </c>
      <c r="F255" s="796">
        <v>164792.84787025</v>
      </c>
      <c r="G255" s="795" t="s">
        <v>491</v>
      </c>
    </row>
    <row r="256" spans="1:7" s="340" customFormat="1" ht="12">
      <c r="A256" s="417"/>
      <c r="B256" s="799" t="s">
        <v>844</v>
      </c>
      <c r="C256" s="417"/>
      <c r="D256" s="417"/>
      <c r="E256" s="795" t="s">
        <v>1712</v>
      </c>
      <c r="F256" s="796">
        <v>164396.59400000001</v>
      </c>
      <c r="G256" s="795" t="s">
        <v>854</v>
      </c>
    </row>
    <row r="257" spans="1:7" s="340" customFormat="1" ht="24">
      <c r="A257" s="417"/>
      <c r="B257" s="417"/>
      <c r="C257" s="799" t="s">
        <v>1442</v>
      </c>
      <c r="D257" s="417"/>
      <c r="E257" s="795" t="s">
        <v>1443</v>
      </c>
      <c r="F257" s="796">
        <v>164396.59400000001</v>
      </c>
      <c r="G257" s="795" t="s">
        <v>1444</v>
      </c>
    </row>
    <row r="258" spans="1:7" s="340" customFormat="1" ht="24">
      <c r="A258" s="418" t="s">
        <v>1295</v>
      </c>
      <c r="B258" s="418" t="s">
        <v>844</v>
      </c>
      <c r="C258" s="418" t="s">
        <v>1442</v>
      </c>
      <c r="D258" s="419" t="s">
        <v>1631</v>
      </c>
      <c r="E258" s="420" t="s">
        <v>2852</v>
      </c>
      <c r="F258" s="800">
        <v>164396.59400000001</v>
      </c>
      <c r="G258" s="801" t="s">
        <v>2853</v>
      </c>
    </row>
    <row r="259" spans="1:7" s="340" customFormat="1" ht="24">
      <c r="A259" s="417"/>
      <c r="B259" s="799" t="s">
        <v>674</v>
      </c>
      <c r="C259" s="417"/>
      <c r="D259" s="417"/>
      <c r="E259" s="795" t="s">
        <v>1713</v>
      </c>
      <c r="F259" s="796">
        <v>396.25387024999998</v>
      </c>
      <c r="G259" s="795" t="s">
        <v>344</v>
      </c>
    </row>
    <row r="260" spans="1:7" s="340" customFormat="1" ht="24">
      <c r="A260" s="417"/>
      <c r="B260" s="417"/>
      <c r="C260" s="799" t="s">
        <v>1442</v>
      </c>
      <c r="D260" s="417"/>
      <c r="E260" s="795" t="s">
        <v>1443</v>
      </c>
      <c r="F260" s="796">
        <v>396.25387024999998</v>
      </c>
      <c r="G260" s="795" t="s">
        <v>1444</v>
      </c>
    </row>
    <row r="261" spans="1:7" s="340" customFormat="1" ht="24">
      <c r="A261" s="418"/>
      <c r="B261" s="418" t="s">
        <v>674</v>
      </c>
      <c r="C261" s="418" t="s">
        <v>1442</v>
      </c>
      <c r="D261" s="419" t="s">
        <v>2609</v>
      </c>
      <c r="E261" s="420" t="s">
        <v>2610</v>
      </c>
      <c r="F261" s="800">
        <v>0</v>
      </c>
      <c r="G261" s="801" t="s">
        <v>2611</v>
      </c>
    </row>
    <row r="262" spans="1:7" s="340" customFormat="1" ht="24">
      <c r="A262" s="418"/>
      <c r="B262" s="418"/>
      <c r="C262" s="418"/>
      <c r="D262" s="419" t="s">
        <v>2615</v>
      </c>
      <c r="E262" s="420" t="s">
        <v>2616</v>
      </c>
      <c r="F262" s="800">
        <v>0</v>
      </c>
      <c r="G262" s="801" t="s">
        <v>2617</v>
      </c>
    </row>
    <row r="263" spans="1:7" s="340" customFormat="1" ht="24">
      <c r="A263" s="418"/>
      <c r="B263" s="418"/>
      <c r="C263" s="418"/>
      <c r="D263" s="419" t="s">
        <v>2598</v>
      </c>
      <c r="E263" s="420" t="s">
        <v>2134</v>
      </c>
      <c r="F263" s="800">
        <v>0</v>
      </c>
      <c r="G263" s="801" t="s">
        <v>2135</v>
      </c>
    </row>
    <row r="264" spans="1:7" s="340" customFormat="1" ht="48">
      <c r="A264" s="418"/>
      <c r="B264" s="418"/>
      <c r="C264" s="418"/>
      <c r="D264" s="419" t="s">
        <v>2628</v>
      </c>
      <c r="E264" s="420" t="s">
        <v>2854</v>
      </c>
      <c r="F264" s="800">
        <v>21.45127025</v>
      </c>
      <c r="G264" s="801" t="s">
        <v>2855</v>
      </c>
    </row>
    <row r="265" spans="1:7" s="340" customFormat="1" ht="36">
      <c r="A265" s="418"/>
      <c r="B265" s="418"/>
      <c r="C265" s="418"/>
      <c r="D265" s="419" t="s">
        <v>2572</v>
      </c>
      <c r="E265" s="420" t="s">
        <v>2856</v>
      </c>
      <c r="F265" s="800">
        <v>44.308999999999997</v>
      </c>
      <c r="G265" s="801" t="s">
        <v>2857</v>
      </c>
    </row>
    <row r="266" spans="1:7" s="340" customFormat="1" ht="48">
      <c r="A266" s="418"/>
      <c r="B266" s="418"/>
      <c r="C266" s="418"/>
      <c r="D266" s="419" t="s">
        <v>1430</v>
      </c>
      <c r="E266" s="420" t="s">
        <v>1714</v>
      </c>
      <c r="F266" s="800">
        <v>283.13799999999998</v>
      </c>
      <c r="G266" s="801" t="s">
        <v>1715</v>
      </c>
    </row>
    <row r="267" spans="1:7" s="340" customFormat="1" ht="24">
      <c r="A267" s="418"/>
      <c r="B267" s="418"/>
      <c r="C267" s="418"/>
      <c r="D267" s="419" t="s">
        <v>2618</v>
      </c>
      <c r="E267" s="420" t="s">
        <v>2136</v>
      </c>
      <c r="F267" s="800">
        <v>47.355600000000003</v>
      </c>
      <c r="G267" s="801" t="s">
        <v>2137</v>
      </c>
    </row>
    <row r="268" spans="1:7" s="340" customFormat="1" ht="36">
      <c r="A268" s="418"/>
      <c r="B268" s="418"/>
      <c r="C268" s="418"/>
      <c r="D268" s="419" t="s">
        <v>1772</v>
      </c>
      <c r="E268" s="420" t="s">
        <v>2606</v>
      </c>
      <c r="F268" s="800">
        <v>0</v>
      </c>
      <c r="G268" s="801" t="s">
        <v>2607</v>
      </c>
    </row>
    <row r="269" spans="1:7" s="340" customFormat="1" ht="12">
      <c r="A269" s="799" t="s">
        <v>2317</v>
      </c>
      <c r="B269" s="417"/>
      <c r="C269" s="417"/>
      <c r="D269" s="417"/>
      <c r="E269" s="795" t="s">
        <v>1244</v>
      </c>
      <c r="F269" s="796">
        <v>39.298999999999999</v>
      </c>
      <c r="G269" s="795" t="s">
        <v>883</v>
      </c>
    </row>
    <row r="270" spans="1:7" s="340" customFormat="1" ht="12">
      <c r="A270" s="417"/>
      <c r="B270" s="799" t="s">
        <v>844</v>
      </c>
      <c r="C270" s="417"/>
      <c r="D270" s="417"/>
      <c r="E270" s="795" t="s">
        <v>1716</v>
      </c>
      <c r="F270" s="796">
        <v>0</v>
      </c>
      <c r="G270" s="795" t="s">
        <v>882</v>
      </c>
    </row>
    <row r="271" spans="1:7" s="340" customFormat="1" ht="24">
      <c r="A271" s="417"/>
      <c r="B271" s="417"/>
      <c r="C271" s="799" t="s">
        <v>1451</v>
      </c>
      <c r="D271" s="417"/>
      <c r="E271" s="795" t="s">
        <v>1452</v>
      </c>
      <c r="F271" s="796">
        <v>0</v>
      </c>
      <c r="G271" s="795" t="s">
        <v>1453</v>
      </c>
    </row>
    <row r="272" spans="1:7" s="340" customFormat="1" ht="36">
      <c r="A272" s="418" t="s">
        <v>2317</v>
      </c>
      <c r="B272" s="418" t="s">
        <v>844</v>
      </c>
      <c r="C272" s="418" t="s">
        <v>1451</v>
      </c>
      <c r="D272" s="419" t="s">
        <v>2591</v>
      </c>
      <c r="E272" s="420" t="s">
        <v>2858</v>
      </c>
      <c r="F272" s="800">
        <v>0</v>
      </c>
      <c r="G272" s="801" t="s">
        <v>2859</v>
      </c>
    </row>
    <row r="273" spans="1:7" s="340" customFormat="1" ht="60">
      <c r="A273" s="418"/>
      <c r="B273" s="418"/>
      <c r="C273" s="418"/>
      <c r="D273" s="419" t="s">
        <v>2620</v>
      </c>
      <c r="E273" s="420" t="s">
        <v>2860</v>
      </c>
      <c r="F273" s="800">
        <v>0</v>
      </c>
      <c r="G273" s="801" t="s">
        <v>2861</v>
      </c>
    </row>
    <row r="274" spans="1:7" s="340" customFormat="1" ht="72">
      <c r="A274" s="418"/>
      <c r="B274" s="418"/>
      <c r="C274" s="418"/>
      <c r="D274" s="419" t="s">
        <v>2621</v>
      </c>
      <c r="E274" s="420" t="s">
        <v>2862</v>
      </c>
      <c r="F274" s="800">
        <v>0</v>
      </c>
      <c r="G274" s="801" t="s">
        <v>2622</v>
      </c>
    </row>
    <row r="275" spans="1:7" s="340" customFormat="1" ht="60">
      <c r="A275" s="418"/>
      <c r="B275" s="418"/>
      <c r="C275" s="418"/>
      <c r="D275" s="419" t="s">
        <v>2608</v>
      </c>
      <c r="E275" s="420" t="s">
        <v>2138</v>
      </c>
      <c r="F275" s="800">
        <v>0</v>
      </c>
      <c r="G275" s="801" t="s">
        <v>2139</v>
      </c>
    </row>
    <row r="276" spans="1:7" s="340" customFormat="1" ht="60">
      <c r="A276" s="418"/>
      <c r="B276" s="418"/>
      <c r="C276" s="418"/>
      <c r="D276" s="419" t="s">
        <v>2596</v>
      </c>
      <c r="E276" s="420" t="s">
        <v>2863</v>
      </c>
      <c r="F276" s="800">
        <v>0</v>
      </c>
      <c r="G276" s="801" t="s">
        <v>2864</v>
      </c>
    </row>
    <row r="277" spans="1:7" s="340" customFormat="1" ht="48">
      <c r="A277" s="418"/>
      <c r="B277" s="418"/>
      <c r="C277" s="418"/>
      <c r="D277" s="419" t="s">
        <v>247</v>
      </c>
      <c r="E277" s="420" t="s">
        <v>2865</v>
      </c>
      <c r="F277" s="800">
        <v>0</v>
      </c>
      <c r="G277" s="801" t="s">
        <v>2866</v>
      </c>
    </row>
    <row r="278" spans="1:7" s="340" customFormat="1" ht="12">
      <c r="A278" s="417"/>
      <c r="B278" s="799" t="s">
        <v>285</v>
      </c>
      <c r="C278" s="417"/>
      <c r="D278" s="417"/>
      <c r="E278" s="795" t="s">
        <v>1717</v>
      </c>
      <c r="F278" s="796">
        <v>39.298999999999999</v>
      </c>
      <c r="G278" s="795" t="s">
        <v>1062</v>
      </c>
    </row>
    <row r="279" spans="1:7" s="340" customFormat="1" ht="24">
      <c r="A279" s="417"/>
      <c r="B279" s="417"/>
      <c r="C279" s="799" t="s">
        <v>1451</v>
      </c>
      <c r="D279" s="417"/>
      <c r="E279" s="795" t="s">
        <v>1452</v>
      </c>
      <c r="F279" s="796">
        <v>39.298999999999999</v>
      </c>
      <c r="G279" s="795" t="s">
        <v>1453</v>
      </c>
    </row>
    <row r="280" spans="1:7" s="340" customFormat="1" ht="36">
      <c r="A280" s="418"/>
      <c r="B280" s="418" t="s">
        <v>285</v>
      </c>
      <c r="C280" s="418" t="s">
        <v>1451</v>
      </c>
      <c r="D280" s="419" t="s">
        <v>2836</v>
      </c>
      <c r="E280" s="420" t="s">
        <v>2867</v>
      </c>
      <c r="F280" s="800">
        <v>39.298999999999999</v>
      </c>
      <c r="G280" s="801" t="s">
        <v>2868</v>
      </c>
    </row>
    <row r="281" spans="1:7" s="340" customFormat="1" ht="12">
      <c r="A281" s="417"/>
      <c r="B281" s="799" t="s">
        <v>433</v>
      </c>
      <c r="C281" s="417"/>
      <c r="D281" s="417"/>
      <c r="E281" s="795" t="s">
        <v>2069</v>
      </c>
      <c r="F281" s="796">
        <v>0</v>
      </c>
      <c r="G281" s="795" t="s">
        <v>2070</v>
      </c>
    </row>
    <row r="282" spans="1:7" s="340" customFormat="1" ht="24">
      <c r="A282" s="417"/>
      <c r="B282" s="417"/>
      <c r="C282" s="799" t="s">
        <v>1451</v>
      </c>
      <c r="D282" s="417"/>
      <c r="E282" s="795" t="s">
        <v>1452</v>
      </c>
      <c r="F282" s="796">
        <v>0</v>
      </c>
      <c r="G282" s="795" t="s">
        <v>1453</v>
      </c>
    </row>
    <row r="283" spans="1:7" s="340" customFormat="1" ht="72">
      <c r="A283" s="418"/>
      <c r="B283" s="418" t="s">
        <v>433</v>
      </c>
      <c r="C283" s="418" t="s">
        <v>1451</v>
      </c>
      <c r="D283" s="419" t="s">
        <v>2585</v>
      </c>
      <c r="E283" s="420" t="s">
        <v>2623</v>
      </c>
      <c r="F283" s="800">
        <v>0</v>
      </c>
      <c r="G283" s="801" t="s">
        <v>2624</v>
      </c>
    </row>
    <row r="284" spans="1:7" s="340" customFormat="1" ht="24">
      <c r="A284" s="799" t="s">
        <v>2318</v>
      </c>
      <c r="B284" s="417"/>
      <c r="C284" s="417"/>
      <c r="D284" s="417"/>
      <c r="E284" s="795" t="s">
        <v>1245</v>
      </c>
      <c r="F284" s="796">
        <v>2458.1103655900001</v>
      </c>
      <c r="G284" s="795" t="s">
        <v>712</v>
      </c>
    </row>
    <row r="285" spans="1:7" s="340" customFormat="1" ht="12">
      <c r="A285" s="417"/>
      <c r="B285" s="799" t="s">
        <v>844</v>
      </c>
      <c r="C285" s="417"/>
      <c r="D285" s="417"/>
      <c r="E285" s="795" t="s">
        <v>1718</v>
      </c>
      <c r="F285" s="796">
        <v>1142.66611455</v>
      </c>
      <c r="G285" s="795" t="s">
        <v>556</v>
      </c>
    </row>
    <row r="286" spans="1:7" s="340" customFormat="1" ht="12">
      <c r="A286" s="417"/>
      <c r="B286" s="417"/>
      <c r="C286" s="799" t="s">
        <v>2336</v>
      </c>
      <c r="D286" s="417"/>
      <c r="E286" s="795" t="s">
        <v>1416</v>
      </c>
      <c r="F286" s="796">
        <v>11.223678420000001</v>
      </c>
      <c r="G286" s="795" t="s">
        <v>84</v>
      </c>
    </row>
    <row r="287" spans="1:7" s="340" customFormat="1" ht="24">
      <c r="A287" s="418" t="s">
        <v>2318</v>
      </c>
      <c r="B287" s="418" t="s">
        <v>844</v>
      </c>
      <c r="C287" s="418" t="s">
        <v>2336</v>
      </c>
      <c r="D287" s="419" t="s">
        <v>2521</v>
      </c>
      <c r="E287" s="420" t="s">
        <v>2869</v>
      </c>
      <c r="F287" s="800">
        <v>11.223678420000001</v>
      </c>
      <c r="G287" s="801" t="s">
        <v>2870</v>
      </c>
    </row>
    <row r="288" spans="1:7" s="340" customFormat="1" ht="24">
      <c r="A288" s="417"/>
      <c r="B288" s="417"/>
      <c r="C288" s="799" t="s">
        <v>2344</v>
      </c>
      <c r="D288" s="417"/>
      <c r="E288" s="795" t="s">
        <v>1445</v>
      </c>
      <c r="F288" s="796">
        <v>1131.44243613</v>
      </c>
      <c r="G288" s="795" t="s">
        <v>1446</v>
      </c>
    </row>
    <row r="289" spans="1:7" s="340" customFormat="1" ht="48">
      <c r="A289" s="418"/>
      <c r="B289" s="418"/>
      <c r="C289" s="418" t="s">
        <v>2344</v>
      </c>
      <c r="D289" s="419" t="s">
        <v>2589</v>
      </c>
      <c r="E289" s="420" t="s">
        <v>2871</v>
      </c>
      <c r="F289" s="800">
        <v>1131.44243613</v>
      </c>
      <c r="G289" s="801" t="s">
        <v>2872</v>
      </c>
    </row>
    <row r="290" spans="1:7" s="340" customFormat="1" ht="12">
      <c r="A290" s="417"/>
      <c r="B290" s="799" t="s">
        <v>285</v>
      </c>
      <c r="C290" s="417"/>
      <c r="D290" s="417"/>
      <c r="E290" s="795" t="s">
        <v>487</v>
      </c>
      <c r="F290" s="796">
        <v>1286.4390381600001</v>
      </c>
      <c r="G290" s="795" t="s">
        <v>487</v>
      </c>
    </row>
    <row r="291" spans="1:7" s="340" customFormat="1" ht="24">
      <c r="A291" s="417"/>
      <c r="B291" s="417"/>
      <c r="C291" s="799" t="s">
        <v>2344</v>
      </c>
      <c r="D291" s="417"/>
      <c r="E291" s="795" t="s">
        <v>1445</v>
      </c>
      <c r="F291" s="796">
        <v>1286.4390381600001</v>
      </c>
      <c r="G291" s="795" t="s">
        <v>1446</v>
      </c>
    </row>
    <row r="292" spans="1:7" s="340" customFormat="1" ht="24">
      <c r="A292" s="418"/>
      <c r="B292" s="418" t="s">
        <v>285</v>
      </c>
      <c r="C292" s="418" t="s">
        <v>2344</v>
      </c>
      <c r="D292" s="419" t="s">
        <v>2600</v>
      </c>
      <c r="E292" s="420" t="s">
        <v>1719</v>
      </c>
      <c r="F292" s="800">
        <v>28.5595</v>
      </c>
      <c r="G292" s="801" t="s">
        <v>1005</v>
      </c>
    </row>
    <row r="293" spans="1:7" s="340" customFormat="1" ht="12">
      <c r="A293" s="418"/>
      <c r="B293" s="418"/>
      <c r="C293" s="418"/>
      <c r="D293" s="419" t="s">
        <v>2601</v>
      </c>
      <c r="E293" s="420" t="s">
        <v>1720</v>
      </c>
      <c r="F293" s="800">
        <v>1257.87953816</v>
      </c>
      <c r="G293" s="801" t="s">
        <v>420</v>
      </c>
    </row>
    <row r="294" spans="1:7" s="340" customFormat="1" ht="24">
      <c r="A294" s="417"/>
      <c r="B294" s="417"/>
      <c r="C294" s="799" t="s">
        <v>1451</v>
      </c>
      <c r="D294" s="417"/>
      <c r="E294" s="795" t="s">
        <v>1452</v>
      </c>
      <c r="F294" s="796">
        <v>0</v>
      </c>
      <c r="G294" s="795" t="s">
        <v>1453</v>
      </c>
    </row>
    <row r="295" spans="1:7" s="340" customFormat="1" ht="36">
      <c r="A295" s="418"/>
      <c r="B295" s="418"/>
      <c r="C295" s="418" t="s">
        <v>1451</v>
      </c>
      <c r="D295" s="419" t="s">
        <v>2558</v>
      </c>
      <c r="E295" s="420" t="s">
        <v>2140</v>
      </c>
      <c r="F295" s="800">
        <v>0</v>
      </c>
      <c r="G295" s="801" t="s">
        <v>2141</v>
      </c>
    </row>
    <row r="296" spans="1:7" s="340" customFormat="1" ht="12">
      <c r="A296" s="417"/>
      <c r="B296" s="799" t="s">
        <v>433</v>
      </c>
      <c r="C296" s="417"/>
      <c r="D296" s="417"/>
      <c r="E296" s="795" t="s">
        <v>1721</v>
      </c>
      <c r="F296" s="796">
        <v>29.005212879999998</v>
      </c>
      <c r="G296" s="795" t="s">
        <v>871</v>
      </c>
    </row>
    <row r="297" spans="1:7" s="340" customFormat="1" ht="24">
      <c r="A297" s="417"/>
      <c r="B297" s="417"/>
      <c r="C297" s="799" t="s">
        <v>1440</v>
      </c>
      <c r="D297" s="417"/>
      <c r="E297" s="795" t="s">
        <v>1441</v>
      </c>
      <c r="F297" s="796">
        <v>5.3412128799999996</v>
      </c>
      <c r="G297" s="795" t="s">
        <v>754</v>
      </c>
    </row>
    <row r="298" spans="1:7" s="340" customFormat="1" ht="36">
      <c r="A298" s="418"/>
      <c r="B298" s="418" t="s">
        <v>433</v>
      </c>
      <c r="C298" s="418" t="s">
        <v>1440</v>
      </c>
      <c r="D298" s="419" t="s">
        <v>2873</v>
      </c>
      <c r="E298" s="420" t="s">
        <v>2874</v>
      </c>
      <c r="F298" s="800">
        <v>5.3412128799999996</v>
      </c>
      <c r="G298" s="801" t="s">
        <v>2875</v>
      </c>
    </row>
    <row r="299" spans="1:7" s="340" customFormat="1" ht="24">
      <c r="A299" s="417"/>
      <c r="B299" s="417"/>
      <c r="C299" s="799" t="s">
        <v>2344</v>
      </c>
      <c r="D299" s="417"/>
      <c r="E299" s="795" t="s">
        <v>1445</v>
      </c>
      <c r="F299" s="796">
        <v>0</v>
      </c>
      <c r="G299" s="795" t="s">
        <v>1446</v>
      </c>
    </row>
    <row r="300" spans="1:7" s="340" customFormat="1" ht="36">
      <c r="A300" s="418"/>
      <c r="B300" s="418"/>
      <c r="C300" s="418" t="s">
        <v>2344</v>
      </c>
      <c r="D300" s="419" t="s">
        <v>2524</v>
      </c>
      <c r="E300" s="420" t="s">
        <v>2876</v>
      </c>
      <c r="F300" s="800">
        <v>0</v>
      </c>
      <c r="G300" s="801" t="s">
        <v>2877</v>
      </c>
    </row>
    <row r="301" spans="1:7" s="340" customFormat="1" ht="24">
      <c r="A301" s="417"/>
      <c r="B301" s="417"/>
      <c r="C301" s="799" t="s">
        <v>2346</v>
      </c>
      <c r="D301" s="417"/>
      <c r="E301" s="795" t="s">
        <v>1449</v>
      </c>
      <c r="F301" s="796">
        <v>0</v>
      </c>
      <c r="G301" s="795" t="s">
        <v>1450</v>
      </c>
    </row>
    <row r="302" spans="1:7" s="340" customFormat="1" ht="12">
      <c r="A302" s="418"/>
      <c r="B302" s="418"/>
      <c r="C302" s="418" t="s">
        <v>2346</v>
      </c>
      <c r="D302" s="419" t="s">
        <v>2878</v>
      </c>
      <c r="E302" s="420" t="s">
        <v>1722</v>
      </c>
      <c r="F302" s="800">
        <v>0</v>
      </c>
      <c r="G302" s="801" t="s">
        <v>1139</v>
      </c>
    </row>
    <row r="303" spans="1:7" s="340" customFormat="1" ht="24">
      <c r="A303" s="417"/>
      <c r="B303" s="417"/>
      <c r="C303" s="799" t="s">
        <v>2491</v>
      </c>
      <c r="D303" s="417"/>
      <c r="E303" s="795" t="s">
        <v>1572</v>
      </c>
      <c r="F303" s="796">
        <v>23.664000000000001</v>
      </c>
      <c r="G303" s="795" t="s">
        <v>862</v>
      </c>
    </row>
    <row r="304" spans="1:7" s="340" customFormat="1" ht="12">
      <c r="A304" s="418"/>
      <c r="B304" s="418"/>
      <c r="C304" s="418" t="s">
        <v>2491</v>
      </c>
      <c r="D304" s="419" t="s">
        <v>2518</v>
      </c>
      <c r="E304" s="420" t="s">
        <v>1722</v>
      </c>
      <c r="F304" s="800">
        <v>23.664000000000001</v>
      </c>
      <c r="G304" s="801" t="s">
        <v>1139</v>
      </c>
    </row>
    <row r="305" spans="1:7" s="340" customFormat="1" ht="12">
      <c r="A305" s="417"/>
      <c r="B305" s="799" t="s">
        <v>761</v>
      </c>
      <c r="C305" s="417"/>
      <c r="D305" s="417"/>
      <c r="E305" s="795" t="s">
        <v>837</v>
      </c>
      <c r="F305" s="796">
        <v>0</v>
      </c>
      <c r="G305" s="795" t="s">
        <v>837</v>
      </c>
    </row>
    <row r="306" spans="1:7" s="340" customFormat="1" ht="24">
      <c r="A306" s="417"/>
      <c r="B306" s="417"/>
      <c r="C306" s="799" t="s">
        <v>2346</v>
      </c>
      <c r="D306" s="417"/>
      <c r="E306" s="795" t="s">
        <v>1449</v>
      </c>
      <c r="F306" s="796">
        <v>0</v>
      </c>
      <c r="G306" s="795" t="s">
        <v>1450</v>
      </c>
    </row>
    <row r="307" spans="1:7" s="340" customFormat="1" ht="24">
      <c r="A307" s="418"/>
      <c r="B307" s="418" t="s">
        <v>761</v>
      </c>
      <c r="C307" s="418" t="s">
        <v>2346</v>
      </c>
      <c r="D307" s="419" t="s">
        <v>2847</v>
      </c>
      <c r="E307" s="420" t="s">
        <v>2848</v>
      </c>
      <c r="F307" s="800">
        <v>0</v>
      </c>
      <c r="G307" s="801" t="s">
        <v>2879</v>
      </c>
    </row>
    <row r="308" spans="1:7" s="340" customFormat="1" ht="24">
      <c r="A308" s="417"/>
      <c r="B308" s="417"/>
      <c r="C308" s="799" t="s">
        <v>2491</v>
      </c>
      <c r="D308" s="417"/>
      <c r="E308" s="795" t="s">
        <v>1572</v>
      </c>
      <c r="F308" s="796">
        <v>0</v>
      </c>
      <c r="G308" s="795" t="s">
        <v>862</v>
      </c>
    </row>
    <row r="309" spans="1:7" s="340" customFormat="1" ht="24">
      <c r="A309" s="418"/>
      <c r="B309" s="418"/>
      <c r="C309" s="418" t="s">
        <v>2491</v>
      </c>
      <c r="D309" s="419" t="s">
        <v>1702</v>
      </c>
      <c r="E309" s="420" t="s">
        <v>2880</v>
      </c>
      <c r="F309" s="800">
        <v>0</v>
      </c>
      <c r="G309" s="801" t="s">
        <v>2881</v>
      </c>
    </row>
    <row r="310" spans="1:7" s="340" customFormat="1" ht="24">
      <c r="A310" s="417"/>
      <c r="B310" s="799" t="s">
        <v>674</v>
      </c>
      <c r="C310" s="417"/>
      <c r="D310" s="417"/>
      <c r="E310" s="795" t="s">
        <v>1723</v>
      </c>
      <c r="F310" s="796">
        <v>0</v>
      </c>
      <c r="G310" s="795" t="s">
        <v>488</v>
      </c>
    </row>
    <row r="311" spans="1:7" s="340" customFormat="1" ht="24">
      <c r="A311" s="417"/>
      <c r="B311" s="417"/>
      <c r="C311" s="799" t="s">
        <v>1440</v>
      </c>
      <c r="D311" s="417"/>
      <c r="E311" s="795" t="s">
        <v>1441</v>
      </c>
      <c r="F311" s="796">
        <v>0</v>
      </c>
      <c r="G311" s="795" t="s">
        <v>754</v>
      </c>
    </row>
    <row r="312" spans="1:7" s="340" customFormat="1" ht="24">
      <c r="A312" s="418"/>
      <c r="B312" s="418" t="s">
        <v>674</v>
      </c>
      <c r="C312" s="418" t="s">
        <v>1440</v>
      </c>
      <c r="D312" s="419" t="s">
        <v>2580</v>
      </c>
      <c r="E312" s="420" t="s">
        <v>2142</v>
      </c>
      <c r="F312" s="800">
        <v>0</v>
      </c>
      <c r="G312" s="801" t="s">
        <v>2143</v>
      </c>
    </row>
    <row r="313" spans="1:7" s="340" customFormat="1" ht="24">
      <c r="A313" s="417"/>
      <c r="B313" s="417"/>
      <c r="C313" s="799" t="s">
        <v>2344</v>
      </c>
      <c r="D313" s="417"/>
      <c r="E313" s="795" t="s">
        <v>1445</v>
      </c>
      <c r="F313" s="796">
        <v>0</v>
      </c>
      <c r="G313" s="795" t="s">
        <v>1446</v>
      </c>
    </row>
    <row r="314" spans="1:7" s="340" customFormat="1" ht="24">
      <c r="A314" s="418"/>
      <c r="B314" s="418"/>
      <c r="C314" s="418" t="s">
        <v>2344</v>
      </c>
      <c r="D314" s="419" t="s">
        <v>2557</v>
      </c>
      <c r="E314" s="420" t="s">
        <v>2625</v>
      </c>
      <c r="F314" s="800">
        <v>0</v>
      </c>
      <c r="G314" s="801" t="s">
        <v>2144</v>
      </c>
    </row>
    <row r="315" spans="1:7" s="340" customFormat="1" ht="12">
      <c r="A315" s="418"/>
      <c r="B315" s="418"/>
      <c r="C315" s="418"/>
      <c r="D315" s="419" t="s">
        <v>2571</v>
      </c>
      <c r="E315" s="420" t="s">
        <v>2145</v>
      </c>
      <c r="F315" s="800">
        <v>0</v>
      </c>
      <c r="G315" s="801" t="s">
        <v>2146</v>
      </c>
    </row>
    <row r="316" spans="1:7" s="340" customFormat="1" ht="24">
      <c r="A316" s="799" t="s">
        <v>2319</v>
      </c>
      <c r="B316" s="417"/>
      <c r="C316" s="417"/>
      <c r="D316" s="417"/>
      <c r="E316" s="795" t="s">
        <v>1246</v>
      </c>
      <c r="F316" s="796">
        <v>1030.93589202</v>
      </c>
      <c r="G316" s="795" t="s">
        <v>541</v>
      </c>
    </row>
    <row r="317" spans="1:7" s="340" customFormat="1" ht="12">
      <c r="A317" s="417"/>
      <c r="B317" s="799" t="s">
        <v>844</v>
      </c>
      <c r="C317" s="417"/>
      <c r="D317" s="417"/>
      <c r="E317" s="795" t="s">
        <v>1724</v>
      </c>
      <c r="F317" s="796">
        <v>988.82639201999996</v>
      </c>
      <c r="G317" s="795" t="s">
        <v>1112</v>
      </c>
    </row>
    <row r="318" spans="1:7" s="340" customFormat="1" ht="12">
      <c r="A318" s="417"/>
      <c r="B318" s="417"/>
      <c r="C318" s="799" t="s">
        <v>2345</v>
      </c>
      <c r="D318" s="417"/>
      <c r="E318" s="795" t="s">
        <v>1447</v>
      </c>
      <c r="F318" s="796">
        <v>889.12900000000002</v>
      </c>
      <c r="G318" s="795" t="s">
        <v>1448</v>
      </c>
    </row>
    <row r="319" spans="1:7" s="340" customFormat="1" ht="12">
      <c r="A319" s="418" t="s">
        <v>2319</v>
      </c>
      <c r="B319" s="418" t="s">
        <v>844</v>
      </c>
      <c r="C319" s="418" t="s">
        <v>2345</v>
      </c>
      <c r="D319" s="419" t="s">
        <v>2601</v>
      </c>
      <c r="E319" s="420" t="s">
        <v>2882</v>
      </c>
      <c r="F319" s="800">
        <v>0</v>
      </c>
      <c r="G319" s="801" t="s">
        <v>2883</v>
      </c>
    </row>
    <row r="320" spans="1:7" s="340" customFormat="1" ht="12">
      <c r="A320" s="418"/>
      <c r="B320" s="418"/>
      <c r="C320" s="418"/>
      <c r="D320" s="419" t="s">
        <v>2581</v>
      </c>
      <c r="E320" s="420" t="s">
        <v>2884</v>
      </c>
      <c r="F320" s="800">
        <v>889.12900000000002</v>
      </c>
      <c r="G320" s="801" t="s">
        <v>2885</v>
      </c>
    </row>
    <row r="321" spans="1:7" s="340" customFormat="1" ht="24">
      <c r="A321" s="417"/>
      <c r="B321" s="417"/>
      <c r="C321" s="799" t="s">
        <v>2346</v>
      </c>
      <c r="D321" s="417"/>
      <c r="E321" s="795" t="s">
        <v>1449</v>
      </c>
      <c r="F321" s="796">
        <v>99.697392019999995</v>
      </c>
      <c r="G321" s="795" t="s">
        <v>1450</v>
      </c>
    </row>
    <row r="322" spans="1:7" s="340" customFormat="1" ht="48">
      <c r="A322" s="418"/>
      <c r="B322" s="418"/>
      <c r="C322" s="418" t="s">
        <v>2346</v>
      </c>
      <c r="D322" s="419" t="s">
        <v>1688</v>
      </c>
      <c r="E322" s="420" t="s">
        <v>2886</v>
      </c>
      <c r="F322" s="800">
        <v>99.697392019999995</v>
      </c>
      <c r="G322" s="802" t="s">
        <v>2887</v>
      </c>
    </row>
    <row r="323" spans="1:7" s="340" customFormat="1" ht="24">
      <c r="A323" s="417"/>
      <c r="B323" s="799" t="s">
        <v>674</v>
      </c>
      <c r="C323" s="417"/>
      <c r="D323" s="417"/>
      <c r="E323" s="795" t="s">
        <v>1725</v>
      </c>
      <c r="F323" s="796">
        <v>42.109499999999997</v>
      </c>
      <c r="G323" s="795" t="s">
        <v>392</v>
      </c>
    </row>
    <row r="324" spans="1:7" s="340" customFormat="1" ht="24">
      <c r="A324" s="417"/>
      <c r="B324" s="417"/>
      <c r="C324" s="799" t="s">
        <v>1440</v>
      </c>
      <c r="D324" s="417"/>
      <c r="E324" s="795" t="s">
        <v>1441</v>
      </c>
      <c r="F324" s="796">
        <v>0</v>
      </c>
      <c r="G324" s="795" t="s">
        <v>754</v>
      </c>
    </row>
    <row r="325" spans="1:7" s="340" customFormat="1" ht="12">
      <c r="A325" s="418"/>
      <c r="B325" s="418" t="s">
        <v>674</v>
      </c>
      <c r="C325" s="418" t="s">
        <v>1440</v>
      </c>
      <c r="D325" s="419" t="s">
        <v>2525</v>
      </c>
      <c r="E325" s="420" t="s">
        <v>2147</v>
      </c>
      <c r="F325" s="800">
        <v>0</v>
      </c>
      <c r="G325" s="801" t="s">
        <v>2148</v>
      </c>
    </row>
    <row r="326" spans="1:7" s="340" customFormat="1" ht="12">
      <c r="A326" s="417"/>
      <c r="B326" s="417"/>
      <c r="C326" s="799" t="s">
        <v>2345</v>
      </c>
      <c r="D326" s="417"/>
      <c r="E326" s="795" t="s">
        <v>1447</v>
      </c>
      <c r="F326" s="796">
        <v>42.109499999999997</v>
      </c>
      <c r="G326" s="795" t="s">
        <v>1448</v>
      </c>
    </row>
    <row r="327" spans="1:7" s="340" customFormat="1" ht="36">
      <c r="A327" s="418"/>
      <c r="B327" s="418"/>
      <c r="C327" s="418" t="s">
        <v>2345</v>
      </c>
      <c r="D327" s="419" t="s">
        <v>2516</v>
      </c>
      <c r="E327" s="420" t="s">
        <v>1726</v>
      </c>
      <c r="F327" s="800">
        <v>0</v>
      </c>
      <c r="G327" s="801" t="s">
        <v>2627</v>
      </c>
    </row>
    <row r="328" spans="1:7" s="340" customFormat="1" ht="36">
      <c r="A328" s="418"/>
      <c r="B328" s="418"/>
      <c r="C328" s="418"/>
      <c r="D328" s="419" t="s">
        <v>1620</v>
      </c>
      <c r="E328" s="420" t="s">
        <v>2888</v>
      </c>
      <c r="F328" s="800">
        <v>42.109499999999997</v>
      </c>
      <c r="G328" s="801" t="s">
        <v>2889</v>
      </c>
    </row>
    <row r="329" spans="1:7" s="340" customFormat="1" ht="24">
      <c r="A329" s="417"/>
      <c r="B329" s="417"/>
      <c r="C329" s="799" t="s">
        <v>2346</v>
      </c>
      <c r="D329" s="417"/>
      <c r="E329" s="795" t="s">
        <v>1449</v>
      </c>
      <c r="F329" s="796">
        <v>0</v>
      </c>
      <c r="G329" s="795" t="s">
        <v>1450</v>
      </c>
    </row>
    <row r="330" spans="1:7" s="340" customFormat="1" ht="24">
      <c r="A330" s="418"/>
      <c r="B330" s="418"/>
      <c r="C330" s="418" t="s">
        <v>2346</v>
      </c>
      <c r="D330" s="419" t="s">
        <v>2628</v>
      </c>
      <c r="E330" s="420" t="s">
        <v>2890</v>
      </c>
      <c r="F330" s="800">
        <v>0</v>
      </c>
      <c r="G330" s="801" t="s">
        <v>2891</v>
      </c>
    </row>
    <row r="331" spans="1:7" s="340" customFormat="1" ht="48">
      <c r="A331" s="799" t="s">
        <v>2316</v>
      </c>
      <c r="B331" s="417"/>
      <c r="C331" s="417"/>
      <c r="D331" s="417"/>
      <c r="E331" s="795" t="s">
        <v>1247</v>
      </c>
      <c r="F331" s="796">
        <v>3543.7130581599999</v>
      </c>
      <c r="G331" s="795" t="s">
        <v>294</v>
      </c>
    </row>
    <row r="332" spans="1:7" s="340" customFormat="1" ht="12">
      <c r="A332" s="417"/>
      <c r="B332" s="799" t="s">
        <v>844</v>
      </c>
      <c r="C332" s="417"/>
      <c r="D332" s="417"/>
      <c r="E332" s="795" t="s">
        <v>1727</v>
      </c>
      <c r="F332" s="796">
        <v>298.94203053000001</v>
      </c>
      <c r="G332" s="795" t="s">
        <v>574</v>
      </c>
    </row>
    <row r="333" spans="1:7" s="340" customFormat="1" ht="24">
      <c r="A333" s="417"/>
      <c r="B333" s="417"/>
      <c r="C333" s="799" t="s">
        <v>1435</v>
      </c>
      <c r="D333" s="417"/>
      <c r="E333" s="795" t="s">
        <v>1436</v>
      </c>
      <c r="F333" s="796">
        <v>298.94203053000001</v>
      </c>
      <c r="G333" s="795" t="s">
        <v>97</v>
      </c>
    </row>
    <row r="334" spans="1:7" s="340" customFormat="1" ht="36">
      <c r="A334" s="418" t="s">
        <v>2316</v>
      </c>
      <c r="B334" s="418" t="s">
        <v>844</v>
      </c>
      <c r="C334" s="418" t="s">
        <v>1435</v>
      </c>
      <c r="D334" s="419" t="s">
        <v>2892</v>
      </c>
      <c r="E334" s="420" t="s">
        <v>2893</v>
      </c>
      <c r="F334" s="800">
        <v>53.151435110000001</v>
      </c>
      <c r="G334" s="801" t="s">
        <v>2894</v>
      </c>
    </row>
    <row r="335" spans="1:7" s="340" customFormat="1" ht="24">
      <c r="A335" s="418"/>
      <c r="B335" s="418"/>
      <c r="C335" s="418"/>
      <c r="D335" s="419" t="s">
        <v>2895</v>
      </c>
      <c r="E335" s="420" t="s">
        <v>2896</v>
      </c>
      <c r="F335" s="800">
        <v>82.4</v>
      </c>
      <c r="G335" s="801" t="s">
        <v>2897</v>
      </c>
    </row>
    <row r="336" spans="1:7" s="340" customFormat="1" ht="24">
      <c r="A336" s="418"/>
      <c r="B336" s="418"/>
      <c r="C336" s="418"/>
      <c r="D336" s="419" t="s">
        <v>2349</v>
      </c>
      <c r="E336" s="420" t="s">
        <v>2898</v>
      </c>
      <c r="F336" s="800">
        <v>0</v>
      </c>
      <c r="G336" s="801" t="s">
        <v>2899</v>
      </c>
    </row>
    <row r="337" spans="1:7" s="340" customFormat="1" ht="24">
      <c r="A337" s="418"/>
      <c r="B337" s="418"/>
      <c r="C337" s="418"/>
      <c r="D337" s="419" t="s">
        <v>2351</v>
      </c>
      <c r="E337" s="420" t="s">
        <v>2900</v>
      </c>
      <c r="F337" s="800">
        <v>163.39059542000001</v>
      </c>
      <c r="G337" s="801" t="s">
        <v>2901</v>
      </c>
    </row>
    <row r="338" spans="1:7" s="340" customFormat="1" ht="12">
      <c r="A338" s="417"/>
      <c r="B338" s="799" t="s">
        <v>285</v>
      </c>
      <c r="C338" s="417"/>
      <c r="D338" s="417"/>
      <c r="E338" s="795" t="s">
        <v>1728</v>
      </c>
      <c r="F338" s="796">
        <v>24.092304559999999</v>
      </c>
      <c r="G338" s="795" t="s">
        <v>794</v>
      </c>
    </row>
    <row r="339" spans="1:7" s="340" customFormat="1" ht="24">
      <c r="A339" s="417"/>
      <c r="B339" s="417"/>
      <c r="C339" s="799" t="s">
        <v>1435</v>
      </c>
      <c r="D339" s="417"/>
      <c r="E339" s="795" t="s">
        <v>1436</v>
      </c>
      <c r="F339" s="796">
        <v>24.092304559999999</v>
      </c>
      <c r="G339" s="795" t="s">
        <v>97</v>
      </c>
    </row>
    <row r="340" spans="1:7" s="340" customFormat="1" ht="12">
      <c r="A340" s="418"/>
      <c r="B340" s="418" t="s">
        <v>285</v>
      </c>
      <c r="C340" s="418" t="s">
        <v>1435</v>
      </c>
      <c r="D340" s="419" t="s">
        <v>2350</v>
      </c>
      <c r="E340" s="420" t="s">
        <v>2902</v>
      </c>
      <c r="F340" s="800">
        <v>24.092304559999999</v>
      </c>
      <c r="G340" s="801" t="s">
        <v>2903</v>
      </c>
    </row>
    <row r="341" spans="1:7" s="340" customFormat="1" ht="12">
      <c r="A341" s="417"/>
      <c r="B341" s="799" t="s">
        <v>433</v>
      </c>
      <c r="C341" s="417"/>
      <c r="D341" s="417"/>
      <c r="E341" s="795" t="s">
        <v>1729</v>
      </c>
      <c r="F341" s="796">
        <v>586.33192023000004</v>
      </c>
      <c r="G341" s="795" t="s">
        <v>1095</v>
      </c>
    </row>
    <row r="342" spans="1:7" s="340" customFormat="1" ht="24">
      <c r="A342" s="417"/>
      <c r="B342" s="417"/>
      <c r="C342" s="799" t="s">
        <v>1435</v>
      </c>
      <c r="D342" s="417"/>
      <c r="E342" s="795" t="s">
        <v>1436</v>
      </c>
      <c r="F342" s="796">
        <v>586.33192023000004</v>
      </c>
      <c r="G342" s="795" t="s">
        <v>97</v>
      </c>
    </row>
    <row r="343" spans="1:7" s="340" customFormat="1" ht="24">
      <c r="A343" s="418"/>
      <c r="B343" s="418" t="s">
        <v>433</v>
      </c>
      <c r="C343" s="418" t="s">
        <v>1435</v>
      </c>
      <c r="D343" s="419" t="s">
        <v>2352</v>
      </c>
      <c r="E343" s="420" t="s">
        <v>2904</v>
      </c>
      <c r="F343" s="800">
        <v>586.33192023000004</v>
      </c>
      <c r="G343" s="801" t="s">
        <v>2905</v>
      </c>
    </row>
    <row r="344" spans="1:7" s="340" customFormat="1" ht="12">
      <c r="A344" s="417"/>
      <c r="B344" s="799" t="s">
        <v>1278</v>
      </c>
      <c r="C344" s="417"/>
      <c r="D344" s="417"/>
      <c r="E344" s="795" t="s">
        <v>1730</v>
      </c>
      <c r="F344" s="796">
        <v>1752.10932473</v>
      </c>
      <c r="G344" s="795" t="s">
        <v>575</v>
      </c>
    </row>
    <row r="345" spans="1:7" s="340" customFormat="1" ht="12">
      <c r="A345" s="417"/>
      <c r="B345" s="417"/>
      <c r="C345" s="799" t="s">
        <v>2345</v>
      </c>
      <c r="D345" s="417"/>
      <c r="E345" s="795" t="s">
        <v>1447</v>
      </c>
      <c r="F345" s="796">
        <v>1715.4375</v>
      </c>
      <c r="G345" s="795" t="s">
        <v>1448</v>
      </c>
    </row>
    <row r="346" spans="1:7" s="340" customFormat="1" ht="36">
      <c r="A346" s="418"/>
      <c r="B346" s="418" t="s">
        <v>1278</v>
      </c>
      <c r="C346" s="418" t="s">
        <v>2345</v>
      </c>
      <c r="D346" s="419" t="s">
        <v>2609</v>
      </c>
      <c r="E346" s="420" t="s">
        <v>2630</v>
      </c>
      <c r="F346" s="800">
        <v>0</v>
      </c>
      <c r="G346" s="801" t="s">
        <v>2631</v>
      </c>
    </row>
    <row r="347" spans="1:7" s="340" customFormat="1" ht="12">
      <c r="A347" s="418"/>
      <c r="B347" s="418"/>
      <c r="C347" s="418"/>
      <c r="D347" s="419" t="s">
        <v>2612</v>
      </c>
      <c r="E347" s="420" t="s">
        <v>2906</v>
      </c>
      <c r="F347" s="800">
        <v>0</v>
      </c>
      <c r="G347" s="801" t="s">
        <v>2907</v>
      </c>
    </row>
    <row r="348" spans="1:7" s="340" customFormat="1" ht="24">
      <c r="A348" s="418"/>
      <c r="B348" s="418"/>
      <c r="C348" s="418"/>
      <c r="D348" s="419" t="s">
        <v>2646</v>
      </c>
      <c r="E348" s="420" t="s">
        <v>2908</v>
      </c>
      <c r="F348" s="800">
        <v>1715.4375</v>
      </c>
      <c r="G348" s="801" t="s">
        <v>2909</v>
      </c>
    </row>
    <row r="349" spans="1:7" s="340" customFormat="1" ht="36">
      <c r="A349" s="418"/>
      <c r="B349" s="418"/>
      <c r="C349" s="418"/>
      <c r="D349" s="419" t="s">
        <v>1806</v>
      </c>
      <c r="E349" s="420" t="s">
        <v>2636</v>
      </c>
      <c r="F349" s="800">
        <v>0</v>
      </c>
      <c r="G349" s="801" t="s">
        <v>2637</v>
      </c>
    </row>
    <row r="350" spans="1:7" s="340" customFormat="1" ht="24">
      <c r="A350" s="417"/>
      <c r="B350" s="417"/>
      <c r="C350" s="799" t="s">
        <v>2491</v>
      </c>
      <c r="D350" s="417"/>
      <c r="E350" s="795" t="s">
        <v>1572</v>
      </c>
      <c r="F350" s="796">
        <v>36.671824729999997</v>
      </c>
      <c r="G350" s="795" t="s">
        <v>862</v>
      </c>
    </row>
    <row r="351" spans="1:7" s="340" customFormat="1" ht="24">
      <c r="A351" s="418"/>
      <c r="B351" s="418"/>
      <c r="C351" s="418" t="s">
        <v>2491</v>
      </c>
      <c r="D351" s="419" t="s">
        <v>2519</v>
      </c>
      <c r="E351" s="420" t="s">
        <v>1731</v>
      </c>
      <c r="F351" s="800">
        <v>36.671824729999997</v>
      </c>
      <c r="G351" s="801" t="s">
        <v>395</v>
      </c>
    </row>
    <row r="352" spans="1:7" s="340" customFormat="1" ht="12">
      <c r="A352" s="417"/>
      <c r="B352" s="799" t="s">
        <v>799</v>
      </c>
      <c r="C352" s="417"/>
      <c r="D352" s="417"/>
      <c r="E352" s="795" t="s">
        <v>1732</v>
      </c>
      <c r="F352" s="796">
        <v>48.780999999999999</v>
      </c>
      <c r="G352" s="795" t="s">
        <v>1174</v>
      </c>
    </row>
    <row r="353" spans="1:7" s="340" customFormat="1" ht="24">
      <c r="A353" s="417"/>
      <c r="B353" s="417"/>
      <c r="C353" s="799" t="s">
        <v>1451</v>
      </c>
      <c r="D353" s="417"/>
      <c r="E353" s="795" t="s">
        <v>1452</v>
      </c>
      <c r="F353" s="796">
        <v>48.780999999999999</v>
      </c>
      <c r="G353" s="795" t="s">
        <v>1453</v>
      </c>
    </row>
    <row r="354" spans="1:7" s="340" customFormat="1" ht="24">
      <c r="A354" s="418"/>
      <c r="B354" s="418" t="s">
        <v>799</v>
      </c>
      <c r="C354" s="418" t="s">
        <v>1451</v>
      </c>
      <c r="D354" s="419" t="s">
        <v>2651</v>
      </c>
      <c r="E354" s="420" t="s">
        <v>2910</v>
      </c>
      <c r="F354" s="800">
        <v>48.780999999999999</v>
      </c>
      <c r="G354" s="801" t="s">
        <v>2911</v>
      </c>
    </row>
    <row r="355" spans="1:7" s="340" customFormat="1" ht="36">
      <c r="A355" s="417"/>
      <c r="B355" s="799" t="s">
        <v>674</v>
      </c>
      <c r="C355" s="417"/>
      <c r="D355" s="417"/>
      <c r="E355" s="795" t="s">
        <v>2633</v>
      </c>
      <c r="F355" s="796">
        <v>833.45647811000003</v>
      </c>
      <c r="G355" s="795" t="s">
        <v>20</v>
      </c>
    </row>
    <row r="356" spans="1:7" s="340" customFormat="1" ht="24">
      <c r="A356" s="417"/>
      <c r="B356" s="417"/>
      <c r="C356" s="799" t="s">
        <v>1435</v>
      </c>
      <c r="D356" s="417"/>
      <c r="E356" s="795" t="s">
        <v>1436</v>
      </c>
      <c r="F356" s="796">
        <v>833.45647811000003</v>
      </c>
      <c r="G356" s="795" t="s">
        <v>97</v>
      </c>
    </row>
    <row r="357" spans="1:7" s="340" customFormat="1" ht="24">
      <c r="A357" s="418"/>
      <c r="B357" s="418" t="s">
        <v>674</v>
      </c>
      <c r="C357" s="418" t="s">
        <v>1435</v>
      </c>
      <c r="D357" s="419" t="s">
        <v>2514</v>
      </c>
      <c r="E357" s="420" t="s">
        <v>1733</v>
      </c>
      <c r="F357" s="800">
        <v>833.45647811000003</v>
      </c>
      <c r="G357" s="801" t="s">
        <v>1734</v>
      </c>
    </row>
    <row r="358" spans="1:7" s="340" customFormat="1" ht="36">
      <c r="A358" s="418"/>
      <c r="B358" s="418"/>
      <c r="C358" s="418"/>
      <c r="D358" s="419" t="s">
        <v>1770</v>
      </c>
      <c r="E358" s="420" t="s">
        <v>2272</v>
      </c>
      <c r="F358" s="800">
        <v>0</v>
      </c>
      <c r="G358" s="801" t="s">
        <v>2273</v>
      </c>
    </row>
    <row r="359" spans="1:7" s="340" customFormat="1" ht="36">
      <c r="A359" s="418"/>
      <c r="B359" s="418"/>
      <c r="C359" s="418"/>
      <c r="D359" s="419" t="s">
        <v>2634</v>
      </c>
      <c r="E359" s="420" t="s">
        <v>2071</v>
      </c>
      <c r="F359" s="800">
        <v>0</v>
      </c>
      <c r="G359" s="801" t="s">
        <v>2072</v>
      </c>
    </row>
    <row r="360" spans="1:7" s="340" customFormat="1" ht="12">
      <c r="A360" s="417"/>
      <c r="B360" s="417"/>
      <c r="C360" s="799" t="s">
        <v>2345</v>
      </c>
      <c r="D360" s="417"/>
      <c r="E360" s="795" t="s">
        <v>1447</v>
      </c>
      <c r="F360" s="796">
        <v>0</v>
      </c>
      <c r="G360" s="795" t="s">
        <v>1448</v>
      </c>
    </row>
    <row r="361" spans="1:7" s="340" customFormat="1" ht="12">
      <c r="A361" s="418"/>
      <c r="B361" s="418"/>
      <c r="C361" s="418" t="s">
        <v>2345</v>
      </c>
      <c r="D361" s="419" t="s">
        <v>2613</v>
      </c>
      <c r="E361" s="420" t="s">
        <v>2912</v>
      </c>
      <c r="F361" s="800">
        <v>0</v>
      </c>
      <c r="G361" s="801" t="s">
        <v>2913</v>
      </c>
    </row>
    <row r="362" spans="1:7" s="340" customFormat="1" ht="24">
      <c r="A362" s="799" t="s">
        <v>2320</v>
      </c>
      <c r="B362" s="417"/>
      <c r="C362" s="417"/>
      <c r="D362" s="417"/>
      <c r="E362" s="795" t="s">
        <v>1248</v>
      </c>
      <c r="F362" s="796">
        <v>401.10211251999999</v>
      </c>
      <c r="G362" s="795" t="s">
        <v>1070</v>
      </c>
    </row>
    <row r="363" spans="1:7" s="340" customFormat="1" ht="12">
      <c r="A363" s="417"/>
      <c r="B363" s="799" t="s">
        <v>844</v>
      </c>
      <c r="C363" s="417"/>
      <c r="D363" s="417"/>
      <c r="E363" s="795" t="s">
        <v>1735</v>
      </c>
      <c r="F363" s="796">
        <v>328.8349</v>
      </c>
      <c r="G363" s="795" t="s">
        <v>1140</v>
      </c>
    </row>
    <row r="364" spans="1:7" s="340" customFormat="1" ht="12">
      <c r="A364" s="417"/>
      <c r="B364" s="417"/>
      <c r="C364" s="799" t="s">
        <v>2345</v>
      </c>
      <c r="D364" s="417"/>
      <c r="E364" s="795" t="s">
        <v>1447</v>
      </c>
      <c r="F364" s="796">
        <v>0</v>
      </c>
      <c r="G364" s="795" t="s">
        <v>1448</v>
      </c>
    </row>
    <row r="365" spans="1:7" s="340" customFormat="1" ht="36">
      <c r="A365" s="418" t="s">
        <v>2320</v>
      </c>
      <c r="B365" s="418" t="s">
        <v>844</v>
      </c>
      <c r="C365" s="418" t="s">
        <v>2345</v>
      </c>
      <c r="D365" s="419" t="s">
        <v>2580</v>
      </c>
      <c r="E365" s="420" t="s">
        <v>2914</v>
      </c>
      <c r="F365" s="800">
        <v>0</v>
      </c>
      <c r="G365" s="801" t="s">
        <v>2915</v>
      </c>
    </row>
    <row r="366" spans="1:7" s="340" customFormat="1" ht="24">
      <c r="A366" s="417"/>
      <c r="B366" s="417"/>
      <c r="C366" s="799" t="s">
        <v>2346</v>
      </c>
      <c r="D366" s="417"/>
      <c r="E366" s="795" t="s">
        <v>1449</v>
      </c>
      <c r="F366" s="796">
        <v>328.8349</v>
      </c>
      <c r="G366" s="795" t="s">
        <v>1450</v>
      </c>
    </row>
    <row r="367" spans="1:7" s="340" customFormat="1" ht="24">
      <c r="A367" s="418"/>
      <c r="B367" s="418"/>
      <c r="C367" s="418" t="s">
        <v>2346</v>
      </c>
      <c r="D367" s="419" t="s">
        <v>2540</v>
      </c>
      <c r="E367" s="420" t="s">
        <v>2073</v>
      </c>
      <c r="F367" s="800">
        <v>0</v>
      </c>
      <c r="G367" s="801" t="s">
        <v>2635</v>
      </c>
    </row>
    <row r="368" spans="1:7" s="340" customFormat="1" ht="24">
      <c r="A368" s="418"/>
      <c r="B368" s="418"/>
      <c r="C368" s="418"/>
      <c r="D368" s="419" t="s">
        <v>2586</v>
      </c>
      <c r="E368" s="420" t="s">
        <v>2916</v>
      </c>
      <c r="F368" s="800">
        <v>328.8349</v>
      </c>
      <c r="G368" s="801" t="s">
        <v>2917</v>
      </c>
    </row>
    <row r="369" spans="1:7" s="340" customFormat="1" ht="24">
      <c r="A369" s="417"/>
      <c r="B369" s="799" t="s">
        <v>285</v>
      </c>
      <c r="C369" s="417"/>
      <c r="D369" s="417"/>
      <c r="E369" s="795" t="s">
        <v>2074</v>
      </c>
      <c r="F369" s="796">
        <v>55.488999999999997</v>
      </c>
      <c r="G369" s="795" t="s">
        <v>2075</v>
      </c>
    </row>
    <row r="370" spans="1:7" s="340" customFormat="1" ht="24">
      <c r="A370" s="417"/>
      <c r="B370" s="417"/>
      <c r="C370" s="799" t="s">
        <v>1451</v>
      </c>
      <c r="D370" s="417"/>
      <c r="E370" s="795" t="s">
        <v>1452</v>
      </c>
      <c r="F370" s="796">
        <v>55.488999999999997</v>
      </c>
      <c r="G370" s="795" t="s">
        <v>1453</v>
      </c>
    </row>
    <row r="371" spans="1:7" s="340" customFormat="1" ht="36">
      <c r="A371" s="418"/>
      <c r="B371" s="418" t="s">
        <v>285</v>
      </c>
      <c r="C371" s="418" t="s">
        <v>1451</v>
      </c>
      <c r="D371" s="419" t="s">
        <v>2654</v>
      </c>
      <c r="E371" s="420" t="s">
        <v>2918</v>
      </c>
      <c r="F371" s="800">
        <v>55.488999999999997</v>
      </c>
      <c r="G371" s="801" t="s">
        <v>2919</v>
      </c>
    </row>
    <row r="372" spans="1:7" s="340" customFormat="1" ht="36">
      <c r="A372" s="417"/>
      <c r="B372" s="799" t="s">
        <v>674</v>
      </c>
      <c r="C372" s="417"/>
      <c r="D372" s="417"/>
      <c r="E372" s="795" t="s">
        <v>1736</v>
      </c>
      <c r="F372" s="796">
        <v>16.77821252</v>
      </c>
      <c r="G372" s="795" t="s">
        <v>910</v>
      </c>
    </row>
    <row r="373" spans="1:7" s="340" customFormat="1" ht="24">
      <c r="A373" s="417"/>
      <c r="B373" s="417"/>
      <c r="C373" s="799" t="s">
        <v>2346</v>
      </c>
      <c r="D373" s="417"/>
      <c r="E373" s="795" t="s">
        <v>1449</v>
      </c>
      <c r="F373" s="796">
        <v>16.77821252</v>
      </c>
      <c r="G373" s="795" t="s">
        <v>1450</v>
      </c>
    </row>
    <row r="374" spans="1:7" s="340" customFormat="1" ht="12">
      <c r="A374" s="418"/>
      <c r="B374" s="418" t="s">
        <v>674</v>
      </c>
      <c r="C374" s="418" t="s">
        <v>2346</v>
      </c>
      <c r="D374" s="419" t="s">
        <v>2572</v>
      </c>
      <c r="E374" s="420" t="s">
        <v>1737</v>
      </c>
      <c r="F374" s="800">
        <v>16.77821252</v>
      </c>
      <c r="G374" s="801" t="s">
        <v>1123</v>
      </c>
    </row>
    <row r="375" spans="1:7" s="340" customFormat="1" ht="12">
      <c r="A375" s="799" t="s">
        <v>2321</v>
      </c>
      <c r="B375" s="417"/>
      <c r="C375" s="417"/>
      <c r="D375" s="417"/>
      <c r="E375" s="795" t="s">
        <v>1249</v>
      </c>
      <c r="F375" s="796">
        <v>19273.48350088</v>
      </c>
      <c r="G375" s="795" t="s">
        <v>826</v>
      </c>
    </row>
    <row r="376" spans="1:7" s="340" customFormat="1" ht="12">
      <c r="A376" s="417"/>
      <c r="B376" s="799" t="s">
        <v>844</v>
      </c>
      <c r="C376" s="417"/>
      <c r="D376" s="417"/>
      <c r="E376" s="795" t="s">
        <v>1738</v>
      </c>
      <c r="F376" s="796">
        <v>13429.274784470001</v>
      </c>
      <c r="G376" s="795" t="s">
        <v>827</v>
      </c>
    </row>
    <row r="377" spans="1:7" s="340" customFormat="1" ht="24">
      <c r="A377" s="417"/>
      <c r="B377" s="417"/>
      <c r="C377" s="799" t="s">
        <v>2346</v>
      </c>
      <c r="D377" s="417"/>
      <c r="E377" s="795" t="s">
        <v>1449</v>
      </c>
      <c r="F377" s="796">
        <v>13429.274784470001</v>
      </c>
      <c r="G377" s="795" t="s">
        <v>1450</v>
      </c>
    </row>
    <row r="378" spans="1:7" s="340" customFormat="1" ht="24">
      <c r="A378" s="418" t="s">
        <v>2321</v>
      </c>
      <c r="B378" s="418" t="s">
        <v>844</v>
      </c>
      <c r="C378" s="418" t="s">
        <v>2346</v>
      </c>
      <c r="D378" s="419" t="s">
        <v>2516</v>
      </c>
      <c r="E378" s="420" t="s">
        <v>1739</v>
      </c>
      <c r="F378" s="800">
        <v>9483.4949056700007</v>
      </c>
      <c r="G378" s="801" t="s">
        <v>690</v>
      </c>
    </row>
    <row r="379" spans="1:7" s="340" customFormat="1" ht="36">
      <c r="A379" s="418"/>
      <c r="B379" s="418"/>
      <c r="C379" s="418"/>
      <c r="D379" s="419" t="s">
        <v>2533</v>
      </c>
      <c r="E379" s="420" t="s">
        <v>2920</v>
      </c>
      <c r="F379" s="800">
        <v>3945.7798788</v>
      </c>
      <c r="G379" s="801" t="s">
        <v>2921</v>
      </c>
    </row>
    <row r="380" spans="1:7" s="340" customFormat="1" ht="12">
      <c r="A380" s="417"/>
      <c r="B380" s="799" t="s">
        <v>433</v>
      </c>
      <c r="C380" s="417"/>
      <c r="D380" s="417"/>
      <c r="E380" s="795" t="s">
        <v>1740</v>
      </c>
      <c r="F380" s="796">
        <v>0</v>
      </c>
      <c r="G380" s="795" t="s">
        <v>152</v>
      </c>
    </row>
    <row r="381" spans="1:7" s="340" customFormat="1" ht="24">
      <c r="A381" s="417"/>
      <c r="B381" s="417"/>
      <c r="C381" s="799" t="s">
        <v>2346</v>
      </c>
      <c r="D381" s="417"/>
      <c r="E381" s="795" t="s">
        <v>1449</v>
      </c>
      <c r="F381" s="796">
        <v>0</v>
      </c>
      <c r="G381" s="795" t="s">
        <v>1450</v>
      </c>
    </row>
    <row r="382" spans="1:7" s="340" customFormat="1" ht="24">
      <c r="A382" s="418"/>
      <c r="B382" s="418" t="s">
        <v>433</v>
      </c>
      <c r="C382" s="418" t="s">
        <v>2346</v>
      </c>
      <c r="D382" s="419" t="s">
        <v>2574</v>
      </c>
      <c r="E382" s="420" t="s">
        <v>2922</v>
      </c>
      <c r="F382" s="800">
        <v>0</v>
      </c>
      <c r="G382" s="801" t="s">
        <v>2923</v>
      </c>
    </row>
    <row r="383" spans="1:7" s="340" customFormat="1" ht="12">
      <c r="A383" s="417"/>
      <c r="B383" s="799" t="s">
        <v>761</v>
      </c>
      <c r="C383" s="417"/>
      <c r="D383" s="417"/>
      <c r="E383" s="795" t="s">
        <v>1741</v>
      </c>
      <c r="F383" s="796">
        <v>0</v>
      </c>
      <c r="G383" s="795" t="s">
        <v>1148</v>
      </c>
    </row>
    <row r="384" spans="1:7" s="340" customFormat="1" ht="24">
      <c r="A384" s="417"/>
      <c r="B384" s="417"/>
      <c r="C384" s="799" t="s">
        <v>2346</v>
      </c>
      <c r="D384" s="417"/>
      <c r="E384" s="795" t="s">
        <v>1449</v>
      </c>
      <c r="F384" s="796">
        <v>0</v>
      </c>
      <c r="G384" s="795" t="s">
        <v>1450</v>
      </c>
    </row>
    <row r="385" spans="1:7" s="340" customFormat="1" ht="12">
      <c r="A385" s="418"/>
      <c r="B385" s="418" t="s">
        <v>761</v>
      </c>
      <c r="C385" s="418" t="s">
        <v>2346</v>
      </c>
      <c r="D385" s="419" t="s">
        <v>2536</v>
      </c>
      <c r="E385" s="420" t="s">
        <v>1742</v>
      </c>
      <c r="F385" s="800">
        <v>0</v>
      </c>
      <c r="G385" s="801" t="s">
        <v>1149</v>
      </c>
    </row>
    <row r="386" spans="1:7" s="340" customFormat="1" ht="12">
      <c r="A386" s="418"/>
      <c r="B386" s="418"/>
      <c r="C386" s="418"/>
      <c r="D386" s="419" t="s">
        <v>2592</v>
      </c>
      <c r="E386" s="420" t="s">
        <v>2924</v>
      </c>
      <c r="F386" s="800">
        <v>0</v>
      </c>
      <c r="G386" s="801" t="s">
        <v>2925</v>
      </c>
    </row>
    <row r="387" spans="1:7" s="340" customFormat="1" ht="12">
      <c r="A387" s="417"/>
      <c r="B387" s="799" t="s">
        <v>1278</v>
      </c>
      <c r="C387" s="417"/>
      <c r="D387" s="417"/>
      <c r="E387" s="795" t="s">
        <v>1743</v>
      </c>
      <c r="F387" s="796">
        <v>548.41999999999996</v>
      </c>
      <c r="G387" s="795" t="s">
        <v>241</v>
      </c>
    </row>
    <row r="388" spans="1:7" s="340" customFormat="1" ht="24">
      <c r="A388" s="417"/>
      <c r="B388" s="417"/>
      <c r="C388" s="799" t="s">
        <v>2346</v>
      </c>
      <c r="D388" s="417"/>
      <c r="E388" s="795" t="s">
        <v>1449</v>
      </c>
      <c r="F388" s="796">
        <v>548.41999999999996</v>
      </c>
      <c r="G388" s="795" t="s">
        <v>1450</v>
      </c>
    </row>
    <row r="389" spans="1:7" s="340" customFormat="1" ht="36">
      <c r="A389" s="418"/>
      <c r="B389" s="418" t="s">
        <v>1278</v>
      </c>
      <c r="C389" s="418" t="s">
        <v>2346</v>
      </c>
      <c r="D389" s="419" t="s">
        <v>2553</v>
      </c>
      <c r="E389" s="420" t="s">
        <v>1744</v>
      </c>
      <c r="F389" s="800">
        <v>548.41999999999996</v>
      </c>
      <c r="G389" s="801" t="s">
        <v>749</v>
      </c>
    </row>
    <row r="390" spans="1:7" s="340" customFormat="1" ht="24">
      <c r="A390" s="418"/>
      <c r="B390" s="418"/>
      <c r="C390" s="418"/>
      <c r="D390" s="419" t="s">
        <v>2587</v>
      </c>
      <c r="E390" s="420" t="s">
        <v>2926</v>
      </c>
      <c r="F390" s="800">
        <v>0</v>
      </c>
      <c r="G390" s="801" t="s">
        <v>2927</v>
      </c>
    </row>
    <row r="391" spans="1:7" s="340" customFormat="1" ht="24">
      <c r="A391" s="417"/>
      <c r="B391" s="799" t="s">
        <v>674</v>
      </c>
      <c r="C391" s="417"/>
      <c r="D391" s="417"/>
      <c r="E391" s="795" t="s">
        <v>1745</v>
      </c>
      <c r="F391" s="796">
        <v>5295.7887164100002</v>
      </c>
      <c r="G391" s="795" t="s">
        <v>41</v>
      </c>
    </row>
    <row r="392" spans="1:7" s="340" customFormat="1" ht="24">
      <c r="A392" s="417"/>
      <c r="B392" s="417"/>
      <c r="C392" s="799" t="s">
        <v>2346</v>
      </c>
      <c r="D392" s="417"/>
      <c r="E392" s="795" t="s">
        <v>1449</v>
      </c>
      <c r="F392" s="796">
        <v>5295.7887164100002</v>
      </c>
      <c r="G392" s="795" t="s">
        <v>1450</v>
      </c>
    </row>
    <row r="393" spans="1:7" s="340" customFormat="1" ht="24">
      <c r="A393" s="418"/>
      <c r="B393" s="418" t="s">
        <v>674</v>
      </c>
      <c r="C393" s="418" t="s">
        <v>2346</v>
      </c>
      <c r="D393" s="419" t="s">
        <v>2632</v>
      </c>
      <c r="E393" s="420" t="s">
        <v>2928</v>
      </c>
      <c r="F393" s="800">
        <v>0</v>
      </c>
      <c r="G393" s="801" t="s">
        <v>2929</v>
      </c>
    </row>
    <row r="394" spans="1:7" s="340" customFormat="1" ht="24">
      <c r="A394" s="418"/>
      <c r="B394" s="418"/>
      <c r="C394" s="418"/>
      <c r="D394" s="419" t="s">
        <v>2787</v>
      </c>
      <c r="E394" s="420" t="s">
        <v>2930</v>
      </c>
      <c r="F394" s="800">
        <v>0</v>
      </c>
      <c r="G394" s="801" t="s">
        <v>2931</v>
      </c>
    </row>
    <row r="395" spans="1:7" s="340" customFormat="1" ht="24">
      <c r="A395" s="418"/>
      <c r="B395" s="418"/>
      <c r="C395" s="418"/>
      <c r="D395" s="419" t="s">
        <v>2932</v>
      </c>
      <c r="E395" s="420" t="s">
        <v>2933</v>
      </c>
      <c r="F395" s="800">
        <v>73.146916410000003</v>
      </c>
      <c r="G395" s="801" t="s">
        <v>2934</v>
      </c>
    </row>
    <row r="396" spans="1:7" s="340" customFormat="1" ht="36">
      <c r="A396" s="418"/>
      <c r="B396" s="418"/>
      <c r="C396" s="418"/>
      <c r="D396" s="419" t="s">
        <v>2805</v>
      </c>
      <c r="E396" s="420" t="s">
        <v>2935</v>
      </c>
      <c r="F396" s="800">
        <v>5222.6418000000003</v>
      </c>
      <c r="G396" s="801" t="s">
        <v>2936</v>
      </c>
    </row>
    <row r="397" spans="1:7" s="340" customFormat="1" ht="12">
      <c r="A397" s="799" t="s">
        <v>2322</v>
      </c>
      <c r="B397" s="417"/>
      <c r="C397" s="417"/>
      <c r="D397" s="417"/>
      <c r="E397" s="795" t="s">
        <v>1250</v>
      </c>
      <c r="F397" s="796">
        <v>197120.52186159999</v>
      </c>
      <c r="G397" s="795" t="s">
        <v>75</v>
      </c>
    </row>
    <row r="398" spans="1:7" s="340" customFormat="1" ht="12">
      <c r="A398" s="417"/>
      <c r="B398" s="799" t="s">
        <v>844</v>
      </c>
      <c r="C398" s="417"/>
      <c r="D398" s="417"/>
      <c r="E398" s="795" t="s">
        <v>1746</v>
      </c>
      <c r="F398" s="796">
        <v>140.8378616</v>
      </c>
      <c r="G398" s="795" t="s">
        <v>1141</v>
      </c>
    </row>
    <row r="399" spans="1:7" s="340" customFormat="1" ht="24">
      <c r="A399" s="417"/>
      <c r="B399" s="417"/>
      <c r="C399" s="799" t="s">
        <v>2346</v>
      </c>
      <c r="D399" s="417"/>
      <c r="E399" s="795" t="s">
        <v>1449</v>
      </c>
      <c r="F399" s="796">
        <v>140.8378616</v>
      </c>
      <c r="G399" s="795" t="s">
        <v>1450</v>
      </c>
    </row>
    <row r="400" spans="1:7" s="340" customFormat="1" ht="24">
      <c r="A400" s="418" t="s">
        <v>2322</v>
      </c>
      <c r="B400" s="418" t="s">
        <v>844</v>
      </c>
      <c r="C400" s="418" t="s">
        <v>2346</v>
      </c>
      <c r="D400" s="419" t="s">
        <v>2530</v>
      </c>
      <c r="E400" s="420" t="s">
        <v>1747</v>
      </c>
      <c r="F400" s="800">
        <v>140.8378616</v>
      </c>
      <c r="G400" s="801" t="s">
        <v>1142</v>
      </c>
    </row>
    <row r="401" spans="1:7" s="340" customFormat="1" ht="12">
      <c r="A401" s="418"/>
      <c r="B401" s="418"/>
      <c r="C401" s="418"/>
      <c r="D401" s="419" t="s">
        <v>2341</v>
      </c>
      <c r="E401" s="420" t="s">
        <v>2937</v>
      </c>
      <c r="F401" s="800">
        <v>0</v>
      </c>
      <c r="G401" s="801" t="s">
        <v>2938</v>
      </c>
    </row>
    <row r="402" spans="1:7" s="340" customFormat="1" ht="24">
      <c r="A402" s="417"/>
      <c r="B402" s="799" t="s">
        <v>433</v>
      </c>
      <c r="C402" s="417"/>
      <c r="D402" s="417"/>
      <c r="E402" s="795" t="s">
        <v>1748</v>
      </c>
      <c r="F402" s="796">
        <v>938.55</v>
      </c>
      <c r="G402" s="795" t="s">
        <v>1749</v>
      </c>
    </row>
    <row r="403" spans="1:7" s="340" customFormat="1" ht="24">
      <c r="A403" s="417"/>
      <c r="B403" s="417"/>
      <c r="C403" s="799" t="s">
        <v>1451</v>
      </c>
      <c r="D403" s="417"/>
      <c r="E403" s="795" t="s">
        <v>1452</v>
      </c>
      <c r="F403" s="796">
        <v>938.55</v>
      </c>
      <c r="G403" s="795" t="s">
        <v>1453</v>
      </c>
    </row>
    <row r="404" spans="1:7" s="340" customFormat="1" ht="36">
      <c r="A404" s="418"/>
      <c r="B404" s="418" t="s">
        <v>433</v>
      </c>
      <c r="C404" s="418" t="s">
        <v>1451</v>
      </c>
      <c r="D404" s="419" t="s">
        <v>2878</v>
      </c>
      <c r="E404" s="420" t="s">
        <v>2939</v>
      </c>
      <c r="F404" s="800">
        <v>938.55</v>
      </c>
      <c r="G404" s="801" t="s">
        <v>2940</v>
      </c>
    </row>
    <row r="405" spans="1:7" s="340" customFormat="1" ht="36">
      <c r="A405" s="418"/>
      <c r="B405" s="418"/>
      <c r="C405" s="418"/>
      <c r="D405" s="419" t="s">
        <v>1772</v>
      </c>
      <c r="E405" s="420" t="s">
        <v>2606</v>
      </c>
      <c r="F405" s="800">
        <v>0</v>
      </c>
      <c r="G405" s="801" t="s">
        <v>2607</v>
      </c>
    </row>
    <row r="406" spans="1:7" s="340" customFormat="1" ht="36">
      <c r="A406" s="418"/>
      <c r="B406" s="418"/>
      <c r="C406" s="418"/>
      <c r="D406" s="419" t="s">
        <v>1806</v>
      </c>
      <c r="E406" s="420" t="s">
        <v>2636</v>
      </c>
      <c r="F406" s="800">
        <v>0</v>
      </c>
      <c r="G406" s="801" t="s">
        <v>2637</v>
      </c>
    </row>
    <row r="407" spans="1:7" s="340" customFormat="1" ht="12">
      <c r="A407" s="417"/>
      <c r="B407" s="799" t="s">
        <v>674</v>
      </c>
      <c r="C407" s="417"/>
      <c r="D407" s="417"/>
      <c r="E407" s="795" t="s">
        <v>1250</v>
      </c>
      <c r="F407" s="796">
        <v>196041.13399999999</v>
      </c>
      <c r="G407" s="795" t="s">
        <v>75</v>
      </c>
    </row>
    <row r="408" spans="1:7" s="340" customFormat="1" ht="12">
      <c r="A408" s="417"/>
      <c r="B408" s="417"/>
      <c r="C408" s="799" t="s">
        <v>2341</v>
      </c>
      <c r="D408" s="417"/>
      <c r="E408" s="795" t="s">
        <v>1433</v>
      </c>
      <c r="F408" s="796">
        <v>0</v>
      </c>
      <c r="G408" s="795" t="s">
        <v>785</v>
      </c>
    </row>
    <row r="409" spans="1:7" s="340" customFormat="1" ht="12">
      <c r="A409" s="418"/>
      <c r="B409" s="418" t="s">
        <v>674</v>
      </c>
      <c r="C409" s="418" t="s">
        <v>2341</v>
      </c>
      <c r="D409" s="419" t="s">
        <v>2518</v>
      </c>
      <c r="E409" s="420" t="s">
        <v>2638</v>
      </c>
      <c r="F409" s="800">
        <v>0</v>
      </c>
      <c r="G409" s="801" t="s">
        <v>2639</v>
      </c>
    </row>
    <row r="410" spans="1:7" s="340" customFormat="1" ht="12">
      <c r="A410" s="417"/>
      <c r="B410" s="417"/>
      <c r="C410" s="799" t="s">
        <v>2343</v>
      </c>
      <c r="D410" s="417"/>
      <c r="E410" s="795" t="s">
        <v>1437</v>
      </c>
      <c r="F410" s="796">
        <v>1522.0530000000001</v>
      </c>
      <c r="G410" s="795" t="s">
        <v>73</v>
      </c>
    </row>
    <row r="411" spans="1:7" s="340" customFormat="1" ht="12">
      <c r="A411" s="418"/>
      <c r="B411" s="418"/>
      <c r="C411" s="418" t="s">
        <v>2343</v>
      </c>
      <c r="D411" s="419" t="s">
        <v>1088</v>
      </c>
      <c r="E411" s="420" t="s">
        <v>2640</v>
      </c>
      <c r="F411" s="800">
        <v>0</v>
      </c>
      <c r="G411" s="801" t="s">
        <v>2641</v>
      </c>
    </row>
    <row r="412" spans="1:7" s="340" customFormat="1" ht="36">
      <c r="A412" s="418"/>
      <c r="B412" s="418"/>
      <c r="C412" s="418"/>
      <c r="D412" s="419" t="s">
        <v>2613</v>
      </c>
      <c r="E412" s="420" t="s">
        <v>2642</v>
      </c>
      <c r="F412" s="800">
        <v>0</v>
      </c>
      <c r="G412" s="801" t="s">
        <v>1150</v>
      </c>
    </row>
    <row r="413" spans="1:7" s="340" customFormat="1" ht="48">
      <c r="A413" s="418"/>
      <c r="B413" s="418"/>
      <c r="C413" s="418"/>
      <c r="D413" s="419" t="s">
        <v>1688</v>
      </c>
      <c r="E413" s="420" t="s">
        <v>2643</v>
      </c>
      <c r="F413" s="800">
        <v>1522.0530000000001</v>
      </c>
      <c r="G413" s="801" t="s">
        <v>2644</v>
      </c>
    </row>
    <row r="414" spans="1:7" s="340" customFormat="1" ht="12">
      <c r="A414" s="418"/>
      <c r="B414" s="418"/>
      <c r="C414" s="418"/>
      <c r="D414" s="419" t="s">
        <v>2587</v>
      </c>
      <c r="E414" s="420" t="s">
        <v>2941</v>
      </c>
      <c r="F414" s="800">
        <v>0</v>
      </c>
      <c r="G414" s="801" t="s">
        <v>2942</v>
      </c>
    </row>
    <row r="415" spans="1:7" s="340" customFormat="1" ht="24">
      <c r="A415" s="417"/>
      <c r="B415" s="417"/>
      <c r="C415" s="799" t="s">
        <v>1442</v>
      </c>
      <c r="D415" s="417"/>
      <c r="E415" s="795" t="s">
        <v>1443</v>
      </c>
      <c r="F415" s="796">
        <v>20844.683000000001</v>
      </c>
      <c r="G415" s="795" t="s">
        <v>1444</v>
      </c>
    </row>
    <row r="416" spans="1:7" s="340" customFormat="1" ht="60">
      <c r="A416" s="418"/>
      <c r="B416" s="418"/>
      <c r="C416" s="418" t="s">
        <v>1442</v>
      </c>
      <c r="D416" s="419" t="s">
        <v>2547</v>
      </c>
      <c r="E416" s="420" t="s">
        <v>2943</v>
      </c>
      <c r="F416" s="800">
        <v>20844.683000000001</v>
      </c>
      <c r="G416" s="801" t="s">
        <v>2944</v>
      </c>
    </row>
    <row r="417" spans="1:7" s="340" customFormat="1" ht="24">
      <c r="A417" s="417"/>
      <c r="B417" s="417"/>
      <c r="C417" s="799" t="s">
        <v>2346</v>
      </c>
      <c r="D417" s="417"/>
      <c r="E417" s="795" t="s">
        <v>1449</v>
      </c>
      <c r="F417" s="796">
        <v>0</v>
      </c>
      <c r="G417" s="795" t="s">
        <v>1450</v>
      </c>
    </row>
    <row r="418" spans="1:7" s="340" customFormat="1" ht="24">
      <c r="A418" s="418"/>
      <c r="B418" s="418"/>
      <c r="C418" s="418" t="s">
        <v>2346</v>
      </c>
      <c r="D418" s="419" t="s">
        <v>2945</v>
      </c>
      <c r="E418" s="420" t="s">
        <v>2946</v>
      </c>
      <c r="F418" s="800">
        <v>0</v>
      </c>
      <c r="G418" s="801" t="s">
        <v>2947</v>
      </c>
    </row>
    <row r="419" spans="1:7" s="340" customFormat="1" ht="24">
      <c r="A419" s="417"/>
      <c r="B419" s="417"/>
      <c r="C419" s="799" t="s">
        <v>1451</v>
      </c>
      <c r="D419" s="417"/>
      <c r="E419" s="795" t="s">
        <v>1452</v>
      </c>
      <c r="F419" s="796">
        <v>173674.39799999999</v>
      </c>
      <c r="G419" s="795" t="s">
        <v>1453</v>
      </c>
    </row>
    <row r="420" spans="1:7" s="340" customFormat="1" ht="60">
      <c r="A420" s="418"/>
      <c r="B420" s="418"/>
      <c r="C420" s="418" t="s">
        <v>1451</v>
      </c>
      <c r="D420" s="419" t="s">
        <v>2539</v>
      </c>
      <c r="E420" s="420" t="s">
        <v>2948</v>
      </c>
      <c r="F420" s="800">
        <v>0</v>
      </c>
      <c r="G420" s="801" t="s">
        <v>2949</v>
      </c>
    </row>
    <row r="421" spans="1:7" s="340" customFormat="1" ht="24">
      <c r="A421" s="418"/>
      <c r="B421" s="418"/>
      <c r="C421" s="418"/>
      <c r="D421" s="419" t="s">
        <v>2568</v>
      </c>
      <c r="E421" s="420" t="s">
        <v>1750</v>
      </c>
      <c r="F421" s="800">
        <v>173538.571</v>
      </c>
      <c r="G421" s="801" t="s">
        <v>1751</v>
      </c>
    </row>
    <row r="422" spans="1:7" s="340" customFormat="1" ht="36">
      <c r="A422" s="418"/>
      <c r="B422" s="418"/>
      <c r="C422" s="418"/>
      <c r="D422" s="419" t="s">
        <v>2950</v>
      </c>
      <c r="E422" s="420" t="s">
        <v>2951</v>
      </c>
      <c r="F422" s="800">
        <v>0</v>
      </c>
      <c r="G422" s="801" t="s">
        <v>2952</v>
      </c>
    </row>
    <row r="423" spans="1:7" s="340" customFormat="1" ht="36">
      <c r="A423" s="418"/>
      <c r="B423" s="418"/>
      <c r="C423" s="418"/>
      <c r="D423" s="419" t="s">
        <v>1688</v>
      </c>
      <c r="E423" s="420" t="s">
        <v>2953</v>
      </c>
      <c r="F423" s="800">
        <v>135.827</v>
      </c>
      <c r="G423" s="801" t="s">
        <v>2954</v>
      </c>
    </row>
    <row r="424" spans="1:7" s="340" customFormat="1" ht="24">
      <c r="A424" s="417"/>
      <c r="B424" s="417"/>
      <c r="C424" s="799" t="s">
        <v>2491</v>
      </c>
      <c r="D424" s="417"/>
      <c r="E424" s="795" t="s">
        <v>1572</v>
      </c>
      <c r="F424" s="796">
        <v>0</v>
      </c>
      <c r="G424" s="795" t="s">
        <v>862</v>
      </c>
    </row>
    <row r="425" spans="1:7" s="340" customFormat="1" ht="24">
      <c r="A425" s="418"/>
      <c r="B425" s="418"/>
      <c r="C425" s="418" t="s">
        <v>2491</v>
      </c>
      <c r="D425" s="419" t="s">
        <v>2520</v>
      </c>
      <c r="E425" s="420" t="s">
        <v>2149</v>
      </c>
      <c r="F425" s="800">
        <v>0</v>
      </c>
      <c r="G425" s="801" t="s">
        <v>2150</v>
      </c>
    </row>
    <row r="426" spans="1:7" s="340" customFormat="1" ht="12">
      <c r="A426" s="799" t="s">
        <v>2323</v>
      </c>
      <c r="B426" s="417"/>
      <c r="C426" s="417"/>
      <c r="D426" s="417"/>
      <c r="E426" s="795" t="s">
        <v>1251</v>
      </c>
      <c r="F426" s="796">
        <v>70942.769729360007</v>
      </c>
      <c r="G426" s="795" t="s">
        <v>532</v>
      </c>
    </row>
    <row r="427" spans="1:7" s="340" customFormat="1" ht="12">
      <c r="A427" s="417"/>
      <c r="B427" s="799" t="s">
        <v>844</v>
      </c>
      <c r="C427" s="417"/>
      <c r="D427" s="417"/>
      <c r="E427" s="795" t="s">
        <v>1752</v>
      </c>
      <c r="F427" s="796">
        <v>70942.769729360007</v>
      </c>
      <c r="G427" s="795" t="s">
        <v>532</v>
      </c>
    </row>
    <row r="428" spans="1:7" s="340" customFormat="1" ht="12">
      <c r="A428" s="417"/>
      <c r="B428" s="417"/>
      <c r="C428" s="799" t="s">
        <v>2343</v>
      </c>
      <c r="D428" s="417"/>
      <c r="E428" s="795" t="s">
        <v>1437</v>
      </c>
      <c r="F428" s="796">
        <v>70942.769729360007</v>
      </c>
      <c r="G428" s="795" t="s">
        <v>73</v>
      </c>
    </row>
    <row r="429" spans="1:7" s="340" customFormat="1" ht="12">
      <c r="A429" s="418" t="s">
        <v>2323</v>
      </c>
      <c r="B429" s="418" t="s">
        <v>844</v>
      </c>
      <c r="C429" s="418" t="s">
        <v>2343</v>
      </c>
      <c r="D429" s="419" t="s">
        <v>2536</v>
      </c>
      <c r="E429" s="420" t="s">
        <v>1753</v>
      </c>
      <c r="F429" s="800">
        <v>70942.769729360007</v>
      </c>
      <c r="G429" s="801" t="s">
        <v>358</v>
      </c>
    </row>
    <row r="430" spans="1:7" s="340" customFormat="1" ht="12">
      <c r="A430" s="799" t="s">
        <v>2324</v>
      </c>
      <c r="B430" s="417"/>
      <c r="C430" s="417"/>
      <c r="D430" s="417"/>
      <c r="E430" s="795" t="s">
        <v>657</v>
      </c>
      <c r="F430" s="796">
        <v>60490.352299999999</v>
      </c>
      <c r="G430" s="795" t="s">
        <v>68</v>
      </c>
    </row>
    <row r="431" spans="1:7" s="340" customFormat="1" ht="12">
      <c r="A431" s="417"/>
      <c r="B431" s="799" t="s">
        <v>844</v>
      </c>
      <c r="C431" s="417"/>
      <c r="D431" s="417"/>
      <c r="E431" s="795" t="s">
        <v>657</v>
      </c>
      <c r="F431" s="796">
        <v>60490.352299999999</v>
      </c>
      <c r="G431" s="795" t="s">
        <v>68</v>
      </c>
    </row>
    <row r="432" spans="1:7" s="340" customFormat="1" ht="12">
      <c r="A432" s="417"/>
      <c r="B432" s="417"/>
      <c r="C432" s="799" t="s">
        <v>2343</v>
      </c>
      <c r="D432" s="417"/>
      <c r="E432" s="795" t="s">
        <v>1437</v>
      </c>
      <c r="F432" s="796">
        <v>60490.352299999999</v>
      </c>
      <c r="G432" s="795" t="s">
        <v>73</v>
      </c>
    </row>
    <row r="433" spans="1:7" s="340" customFormat="1" ht="12">
      <c r="A433" s="418" t="s">
        <v>2324</v>
      </c>
      <c r="B433" s="418" t="s">
        <v>844</v>
      </c>
      <c r="C433" s="418" t="s">
        <v>2343</v>
      </c>
      <c r="D433" s="419" t="s">
        <v>2645</v>
      </c>
      <c r="E433" s="420" t="s">
        <v>1754</v>
      </c>
      <c r="F433" s="800">
        <v>60490.352299999999</v>
      </c>
      <c r="G433" s="801" t="s">
        <v>776</v>
      </c>
    </row>
    <row r="434" spans="1:7" s="340" customFormat="1" ht="12">
      <c r="A434" s="421"/>
      <c r="B434" s="421"/>
      <c r="C434" s="421"/>
      <c r="D434" s="803"/>
      <c r="E434" s="804"/>
      <c r="F434" s="803"/>
      <c r="G434" s="805"/>
    </row>
    <row r="435" spans="1:7" s="340" customFormat="1" ht="12">
      <c r="A435" s="421"/>
      <c r="B435" s="421"/>
      <c r="C435" s="421"/>
      <c r="D435" s="803"/>
      <c r="E435" s="805"/>
      <c r="F435" s="803"/>
      <c r="G435" s="805"/>
    </row>
    <row r="436" spans="1:7" s="340" customFormat="1" ht="12">
      <c r="A436" s="417"/>
      <c r="B436" s="417"/>
      <c r="C436" s="417"/>
      <c r="D436" s="417"/>
      <c r="E436" s="795" t="s">
        <v>1074</v>
      </c>
      <c r="F436" s="796">
        <v>319.14858687999998</v>
      </c>
      <c r="G436" s="795" t="s">
        <v>1127</v>
      </c>
    </row>
    <row r="437" spans="1:7" s="340" customFormat="1" ht="12">
      <c r="A437" s="799" t="s">
        <v>1295</v>
      </c>
      <c r="B437" s="417"/>
      <c r="C437" s="417"/>
      <c r="D437" s="417"/>
      <c r="E437" s="795" t="s">
        <v>1243</v>
      </c>
      <c r="F437" s="796">
        <v>0</v>
      </c>
      <c r="G437" s="795" t="s">
        <v>491</v>
      </c>
    </row>
    <row r="438" spans="1:7" s="340" customFormat="1" ht="24">
      <c r="A438" s="417"/>
      <c r="B438" s="799" t="s">
        <v>674</v>
      </c>
      <c r="C438" s="417"/>
      <c r="D438" s="417"/>
      <c r="E438" s="795" t="s">
        <v>1713</v>
      </c>
      <c r="F438" s="796">
        <v>0</v>
      </c>
      <c r="G438" s="795" t="s">
        <v>344</v>
      </c>
    </row>
    <row r="439" spans="1:7" s="340" customFormat="1" ht="24">
      <c r="A439" s="417"/>
      <c r="B439" s="417"/>
      <c r="C439" s="799" t="s">
        <v>1442</v>
      </c>
      <c r="D439" s="417"/>
      <c r="E439" s="795" t="s">
        <v>1443</v>
      </c>
      <c r="F439" s="796">
        <v>0</v>
      </c>
      <c r="G439" s="795" t="s">
        <v>1444</v>
      </c>
    </row>
    <row r="440" spans="1:7" s="340" customFormat="1" ht="36">
      <c r="A440" s="418" t="s">
        <v>1295</v>
      </c>
      <c r="B440" s="418" t="s">
        <v>674</v>
      </c>
      <c r="C440" s="418" t="s">
        <v>1442</v>
      </c>
      <c r="D440" s="419" t="s">
        <v>2646</v>
      </c>
      <c r="E440" s="420" t="s">
        <v>2151</v>
      </c>
      <c r="F440" s="800">
        <v>0</v>
      </c>
      <c r="G440" s="801" t="s">
        <v>2152</v>
      </c>
    </row>
    <row r="441" spans="1:7" s="340" customFormat="1" ht="12">
      <c r="A441" s="799" t="s">
        <v>2317</v>
      </c>
      <c r="B441" s="417"/>
      <c r="C441" s="417"/>
      <c r="D441" s="417"/>
      <c r="E441" s="795" t="s">
        <v>1244</v>
      </c>
      <c r="F441" s="796">
        <v>0</v>
      </c>
      <c r="G441" s="795" t="s">
        <v>883</v>
      </c>
    </row>
    <row r="442" spans="1:7" s="340" customFormat="1" ht="12">
      <c r="A442" s="417"/>
      <c r="B442" s="799" t="s">
        <v>844</v>
      </c>
      <c r="C442" s="417"/>
      <c r="D442" s="417"/>
      <c r="E442" s="795" t="s">
        <v>1716</v>
      </c>
      <c r="F442" s="796">
        <v>0</v>
      </c>
      <c r="G442" s="795" t="s">
        <v>882</v>
      </c>
    </row>
    <row r="443" spans="1:7" s="340" customFormat="1" ht="24">
      <c r="A443" s="417"/>
      <c r="B443" s="417"/>
      <c r="C443" s="799" t="s">
        <v>2346</v>
      </c>
      <c r="D443" s="417"/>
      <c r="E443" s="795" t="s">
        <v>1449</v>
      </c>
      <c r="F443" s="796">
        <v>0</v>
      </c>
      <c r="G443" s="795" t="s">
        <v>1450</v>
      </c>
    </row>
    <row r="444" spans="1:7" s="340" customFormat="1" ht="48">
      <c r="A444" s="418" t="s">
        <v>2317</v>
      </c>
      <c r="B444" s="418" t="s">
        <v>844</v>
      </c>
      <c r="C444" s="418" t="s">
        <v>2346</v>
      </c>
      <c r="D444" s="419" t="s">
        <v>2955</v>
      </c>
      <c r="E444" s="420" t="s">
        <v>2956</v>
      </c>
      <c r="F444" s="800">
        <v>0</v>
      </c>
      <c r="G444" s="801" t="s">
        <v>2957</v>
      </c>
    </row>
    <row r="445" spans="1:7" s="340" customFormat="1" ht="24">
      <c r="A445" s="417"/>
      <c r="B445" s="417"/>
      <c r="C445" s="799" t="s">
        <v>1451</v>
      </c>
      <c r="D445" s="417"/>
      <c r="E445" s="795" t="s">
        <v>1452</v>
      </c>
      <c r="F445" s="796">
        <v>0</v>
      </c>
      <c r="G445" s="795" t="s">
        <v>1453</v>
      </c>
    </row>
    <row r="446" spans="1:7" s="340" customFormat="1" ht="48">
      <c r="A446" s="418"/>
      <c r="B446" s="418"/>
      <c r="C446" s="418" t="s">
        <v>1451</v>
      </c>
      <c r="D446" s="419" t="s">
        <v>2532</v>
      </c>
      <c r="E446" s="420" t="s">
        <v>2958</v>
      </c>
      <c r="F446" s="800">
        <v>0</v>
      </c>
      <c r="G446" s="801" t="s">
        <v>2959</v>
      </c>
    </row>
    <row r="447" spans="1:7" s="340" customFormat="1" ht="48">
      <c r="A447" s="418"/>
      <c r="B447" s="418"/>
      <c r="C447" s="418"/>
      <c r="D447" s="419" t="s">
        <v>2590</v>
      </c>
      <c r="E447" s="420" t="s">
        <v>2153</v>
      </c>
      <c r="F447" s="800">
        <v>0</v>
      </c>
      <c r="G447" s="801" t="s">
        <v>2154</v>
      </c>
    </row>
    <row r="448" spans="1:7" s="340" customFormat="1" ht="48">
      <c r="A448" s="799" t="s">
        <v>2316</v>
      </c>
      <c r="B448" s="417"/>
      <c r="C448" s="417"/>
      <c r="D448" s="417"/>
      <c r="E448" s="795" t="s">
        <v>1247</v>
      </c>
      <c r="F448" s="796">
        <v>0</v>
      </c>
      <c r="G448" s="795" t="s">
        <v>294</v>
      </c>
    </row>
    <row r="449" spans="1:7" s="340" customFormat="1" ht="12">
      <c r="A449" s="417"/>
      <c r="B449" s="799" t="s">
        <v>844</v>
      </c>
      <c r="C449" s="417"/>
      <c r="D449" s="417"/>
      <c r="E449" s="795" t="s">
        <v>1727</v>
      </c>
      <c r="F449" s="796">
        <v>0</v>
      </c>
      <c r="G449" s="795" t="s">
        <v>574</v>
      </c>
    </row>
    <row r="450" spans="1:7" s="340" customFormat="1" ht="24">
      <c r="A450" s="417"/>
      <c r="B450" s="417"/>
      <c r="C450" s="799" t="s">
        <v>1435</v>
      </c>
      <c r="D450" s="417"/>
      <c r="E450" s="795" t="s">
        <v>1436</v>
      </c>
      <c r="F450" s="796">
        <v>0</v>
      </c>
      <c r="G450" s="795" t="s">
        <v>97</v>
      </c>
    </row>
    <row r="451" spans="1:7" s="340" customFormat="1" ht="36">
      <c r="A451" s="418" t="s">
        <v>2316</v>
      </c>
      <c r="B451" s="418" t="s">
        <v>844</v>
      </c>
      <c r="C451" s="418" t="s">
        <v>1435</v>
      </c>
      <c r="D451" s="419" t="s">
        <v>2529</v>
      </c>
      <c r="E451" s="420" t="s">
        <v>1755</v>
      </c>
      <c r="F451" s="800">
        <v>0</v>
      </c>
      <c r="G451" s="801" t="s">
        <v>2647</v>
      </c>
    </row>
    <row r="452" spans="1:7" s="340" customFormat="1" ht="24">
      <c r="A452" s="417"/>
      <c r="B452" s="417"/>
      <c r="C452" s="799" t="s">
        <v>1451</v>
      </c>
      <c r="D452" s="417"/>
      <c r="E452" s="795" t="s">
        <v>1452</v>
      </c>
      <c r="F452" s="796">
        <v>0</v>
      </c>
      <c r="G452" s="795" t="s">
        <v>1453</v>
      </c>
    </row>
    <row r="453" spans="1:7" s="340" customFormat="1" ht="36">
      <c r="A453" s="418"/>
      <c r="B453" s="418"/>
      <c r="C453" s="418" t="s">
        <v>1451</v>
      </c>
      <c r="D453" s="419" t="s">
        <v>2609</v>
      </c>
      <c r="E453" s="420" t="s">
        <v>2076</v>
      </c>
      <c r="F453" s="800">
        <v>0</v>
      </c>
      <c r="G453" s="801" t="s">
        <v>2077</v>
      </c>
    </row>
    <row r="454" spans="1:7" s="340" customFormat="1" ht="12">
      <c r="A454" s="799" t="s">
        <v>2322</v>
      </c>
      <c r="B454" s="417"/>
      <c r="C454" s="417"/>
      <c r="D454" s="417"/>
      <c r="E454" s="795" t="s">
        <v>1250</v>
      </c>
      <c r="F454" s="796">
        <v>319.14858687999998</v>
      </c>
      <c r="G454" s="795" t="s">
        <v>75</v>
      </c>
    </row>
    <row r="455" spans="1:7" s="340" customFormat="1" ht="24">
      <c r="A455" s="417"/>
      <c r="B455" s="799" t="s">
        <v>433</v>
      </c>
      <c r="C455" s="417"/>
      <c r="D455" s="417"/>
      <c r="E455" s="795" t="s">
        <v>1748</v>
      </c>
      <c r="F455" s="796">
        <v>0</v>
      </c>
      <c r="G455" s="795" t="s">
        <v>1749</v>
      </c>
    </row>
    <row r="456" spans="1:7" s="340" customFormat="1" ht="24">
      <c r="A456" s="417"/>
      <c r="B456" s="417"/>
      <c r="C456" s="799" t="s">
        <v>1451</v>
      </c>
      <c r="D456" s="417"/>
      <c r="E456" s="795" t="s">
        <v>1452</v>
      </c>
      <c r="F456" s="796">
        <v>0</v>
      </c>
      <c r="G456" s="795" t="s">
        <v>1453</v>
      </c>
    </row>
    <row r="457" spans="1:7" s="340" customFormat="1" ht="36">
      <c r="A457" s="418" t="s">
        <v>2322</v>
      </c>
      <c r="B457" s="418" t="s">
        <v>433</v>
      </c>
      <c r="C457" s="418" t="s">
        <v>1451</v>
      </c>
      <c r="D457" s="419" t="s">
        <v>2598</v>
      </c>
      <c r="E457" s="420" t="s">
        <v>2960</v>
      </c>
      <c r="F457" s="800">
        <v>0</v>
      </c>
      <c r="G457" s="801" t="s">
        <v>2961</v>
      </c>
    </row>
    <row r="458" spans="1:7" s="340" customFormat="1" ht="12">
      <c r="A458" s="417"/>
      <c r="B458" s="799" t="s">
        <v>674</v>
      </c>
      <c r="C458" s="417"/>
      <c r="D458" s="417"/>
      <c r="E458" s="795" t="s">
        <v>1250</v>
      </c>
      <c r="F458" s="796">
        <v>319.14858687999998</v>
      </c>
      <c r="G458" s="795" t="s">
        <v>75</v>
      </c>
    </row>
    <row r="459" spans="1:7" s="340" customFormat="1" ht="12">
      <c r="A459" s="417"/>
      <c r="B459" s="417"/>
      <c r="C459" s="799" t="s">
        <v>2343</v>
      </c>
      <c r="D459" s="417"/>
      <c r="E459" s="795" t="s">
        <v>1437</v>
      </c>
      <c r="F459" s="796">
        <v>319.14858687999998</v>
      </c>
      <c r="G459" s="795" t="s">
        <v>73</v>
      </c>
    </row>
    <row r="460" spans="1:7" s="340" customFormat="1" ht="24">
      <c r="A460" s="418"/>
      <c r="B460" s="418" t="s">
        <v>674</v>
      </c>
      <c r="C460" s="418" t="s">
        <v>2343</v>
      </c>
      <c r="D460" s="419" t="s">
        <v>1684</v>
      </c>
      <c r="E460" s="420" t="s">
        <v>997</v>
      </c>
      <c r="F460" s="800">
        <v>319.14858687999998</v>
      </c>
      <c r="G460" s="801" t="s">
        <v>987</v>
      </c>
    </row>
    <row r="461" spans="1:7" s="340" customFormat="1" ht="12">
      <c r="A461" s="421"/>
      <c r="B461" s="421"/>
      <c r="C461" s="421"/>
      <c r="D461" s="803"/>
      <c r="E461" s="804"/>
      <c r="F461" s="803"/>
      <c r="G461" s="805"/>
    </row>
    <row r="462" spans="1:7" s="340" customFormat="1" ht="12">
      <c r="A462" s="421"/>
      <c r="B462" s="421"/>
      <c r="C462" s="421"/>
      <c r="D462" s="803"/>
      <c r="E462" s="805"/>
      <c r="F462" s="803"/>
      <c r="G462" s="805"/>
    </row>
    <row r="463" spans="1:7" s="340" customFormat="1" ht="12">
      <c r="A463" s="417"/>
      <c r="B463" s="417"/>
      <c r="C463" s="417"/>
      <c r="D463" s="417"/>
      <c r="E463" s="795" t="s">
        <v>1255</v>
      </c>
      <c r="F463" s="796">
        <v>57.607738810000001</v>
      </c>
      <c r="G463" s="795" t="s">
        <v>1143</v>
      </c>
    </row>
    <row r="464" spans="1:7" s="340" customFormat="1" ht="12">
      <c r="A464" s="799" t="s">
        <v>2313</v>
      </c>
      <c r="B464" s="417"/>
      <c r="C464" s="417"/>
      <c r="D464" s="417"/>
      <c r="E464" s="795" t="s">
        <v>1240</v>
      </c>
      <c r="F464" s="796">
        <v>57.607738810000001</v>
      </c>
      <c r="G464" s="795" t="s">
        <v>237</v>
      </c>
    </row>
    <row r="465" spans="1:7" s="340" customFormat="1" ht="12">
      <c r="A465" s="417"/>
      <c r="B465" s="799" t="s">
        <v>285</v>
      </c>
      <c r="C465" s="417"/>
      <c r="D465" s="417"/>
      <c r="E465" s="795" t="s">
        <v>1627</v>
      </c>
      <c r="F465" s="796">
        <v>57.607738810000001</v>
      </c>
      <c r="G465" s="795" t="s">
        <v>786</v>
      </c>
    </row>
    <row r="466" spans="1:7" s="340" customFormat="1" ht="12">
      <c r="A466" s="417"/>
      <c r="B466" s="417"/>
      <c r="C466" s="799" t="s">
        <v>2343</v>
      </c>
      <c r="D466" s="417"/>
      <c r="E466" s="795" t="s">
        <v>1437</v>
      </c>
      <c r="F466" s="796">
        <v>57.607738810000001</v>
      </c>
      <c r="G466" s="795" t="s">
        <v>73</v>
      </c>
    </row>
    <row r="467" spans="1:7" s="340" customFormat="1" ht="24">
      <c r="A467" s="418" t="s">
        <v>2313</v>
      </c>
      <c r="B467" s="418" t="s">
        <v>285</v>
      </c>
      <c r="C467" s="418" t="s">
        <v>2343</v>
      </c>
      <c r="D467" s="419" t="s">
        <v>2518</v>
      </c>
      <c r="E467" s="420" t="s">
        <v>2155</v>
      </c>
      <c r="F467" s="800">
        <v>57.607738810000001</v>
      </c>
      <c r="G467" s="801" t="s">
        <v>2156</v>
      </c>
    </row>
    <row r="468" spans="1:7" s="340" customFormat="1" ht="12">
      <c r="A468" s="799" t="s">
        <v>2314</v>
      </c>
      <c r="B468" s="417"/>
      <c r="C468" s="417"/>
      <c r="D468" s="417"/>
      <c r="E468" s="795" t="s">
        <v>1241</v>
      </c>
      <c r="F468" s="796">
        <v>0</v>
      </c>
      <c r="G468" s="795" t="s">
        <v>522</v>
      </c>
    </row>
    <row r="469" spans="1:7" s="340" customFormat="1" ht="12">
      <c r="A469" s="417"/>
      <c r="B469" s="799" t="s">
        <v>844</v>
      </c>
      <c r="C469" s="417"/>
      <c r="D469" s="417"/>
      <c r="E469" s="795" t="s">
        <v>1659</v>
      </c>
      <c r="F469" s="796">
        <v>0</v>
      </c>
      <c r="G469" s="795" t="s">
        <v>523</v>
      </c>
    </row>
    <row r="470" spans="1:7" s="340" customFormat="1" ht="12">
      <c r="A470" s="417"/>
      <c r="B470" s="417"/>
      <c r="C470" s="799" t="s">
        <v>2342</v>
      </c>
      <c r="D470" s="417"/>
      <c r="E470" s="795" t="s">
        <v>1434</v>
      </c>
      <c r="F470" s="796">
        <v>0</v>
      </c>
      <c r="G470" s="795" t="s">
        <v>666</v>
      </c>
    </row>
    <row r="471" spans="1:7" s="340" customFormat="1" ht="12">
      <c r="A471" s="418" t="s">
        <v>2314</v>
      </c>
      <c r="B471" s="418" t="s">
        <v>844</v>
      </c>
      <c r="C471" s="418" t="s">
        <v>2342</v>
      </c>
      <c r="D471" s="419" t="s">
        <v>2615</v>
      </c>
      <c r="E471" s="420" t="s">
        <v>2962</v>
      </c>
      <c r="F471" s="800">
        <v>0</v>
      </c>
      <c r="G471" s="801" t="s">
        <v>2963</v>
      </c>
    </row>
    <row r="472" spans="1:7" s="340" customFormat="1" ht="12">
      <c r="A472" s="799" t="s">
        <v>1283</v>
      </c>
      <c r="B472" s="417"/>
      <c r="C472" s="417"/>
      <c r="D472" s="417"/>
      <c r="E472" s="795" t="s">
        <v>145</v>
      </c>
      <c r="F472" s="796">
        <v>0</v>
      </c>
      <c r="G472" s="795" t="s">
        <v>364</v>
      </c>
    </row>
    <row r="473" spans="1:7" s="340" customFormat="1" ht="12">
      <c r="A473" s="417"/>
      <c r="B473" s="799" t="s">
        <v>674</v>
      </c>
      <c r="C473" s="417"/>
      <c r="D473" s="417"/>
      <c r="E473" s="795" t="s">
        <v>1697</v>
      </c>
      <c r="F473" s="796">
        <v>0</v>
      </c>
      <c r="G473" s="795" t="s">
        <v>723</v>
      </c>
    </row>
    <row r="474" spans="1:7" s="340" customFormat="1" ht="24">
      <c r="A474" s="417"/>
      <c r="B474" s="417"/>
      <c r="C474" s="799" t="s">
        <v>1435</v>
      </c>
      <c r="D474" s="417"/>
      <c r="E474" s="795" t="s">
        <v>1436</v>
      </c>
      <c r="F474" s="796">
        <v>0</v>
      </c>
      <c r="G474" s="795" t="s">
        <v>97</v>
      </c>
    </row>
    <row r="475" spans="1:7" s="340" customFormat="1" ht="24">
      <c r="A475" s="418" t="s">
        <v>1283</v>
      </c>
      <c r="B475" s="418" t="s">
        <v>674</v>
      </c>
      <c r="C475" s="418" t="s">
        <v>1435</v>
      </c>
      <c r="D475" s="419" t="s">
        <v>2964</v>
      </c>
      <c r="E475" s="420" t="s">
        <v>2649</v>
      </c>
      <c r="F475" s="800">
        <v>0</v>
      </c>
      <c r="G475" s="801" t="s">
        <v>2650</v>
      </c>
    </row>
    <row r="476" spans="1:7" s="340" customFormat="1" ht="12">
      <c r="A476" s="799" t="s">
        <v>2317</v>
      </c>
      <c r="B476" s="417"/>
      <c r="C476" s="417"/>
      <c r="D476" s="417"/>
      <c r="E476" s="795" t="s">
        <v>1244</v>
      </c>
      <c r="F476" s="796">
        <v>0</v>
      </c>
      <c r="G476" s="795" t="s">
        <v>883</v>
      </c>
    </row>
    <row r="477" spans="1:7" s="340" customFormat="1" ht="12">
      <c r="A477" s="417"/>
      <c r="B477" s="799" t="s">
        <v>844</v>
      </c>
      <c r="C477" s="417"/>
      <c r="D477" s="417"/>
      <c r="E477" s="795" t="s">
        <v>1716</v>
      </c>
      <c r="F477" s="796">
        <v>0</v>
      </c>
      <c r="G477" s="795" t="s">
        <v>882</v>
      </c>
    </row>
    <row r="478" spans="1:7" s="340" customFormat="1" ht="24">
      <c r="A478" s="417"/>
      <c r="B478" s="417"/>
      <c r="C478" s="799" t="s">
        <v>2346</v>
      </c>
      <c r="D478" s="417"/>
      <c r="E478" s="795" t="s">
        <v>1449</v>
      </c>
      <c r="F478" s="796">
        <v>0</v>
      </c>
      <c r="G478" s="795" t="s">
        <v>1450</v>
      </c>
    </row>
    <row r="479" spans="1:7" s="340" customFormat="1" ht="60">
      <c r="A479" s="418" t="s">
        <v>2317</v>
      </c>
      <c r="B479" s="418" t="s">
        <v>844</v>
      </c>
      <c r="C479" s="418" t="s">
        <v>2346</v>
      </c>
      <c r="D479" s="419" t="s">
        <v>2651</v>
      </c>
      <c r="E479" s="420" t="s">
        <v>2652</v>
      </c>
      <c r="F479" s="800">
        <v>0</v>
      </c>
      <c r="G479" s="801" t="s">
        <v>2653</v>
      </c>
    </row>
    <row r="480" spans="1:7" s="340" customFormat="1" ht="12">
      <c r="A480" s="799" t="s">
        <v>2321</v>
      </c>
      <c r="B480" s="417"/>
      <c r="C480" s="417"/>
      <c r="D480" s="417"/>
      <c r="E480" s="795" t="s">
        <v>1249</v>
      </c>
      <c r="F480" s="796">
        <v>0</v>
      </c>
      <c r="G480" s="795" t="s">
        <v>826</v>
      </c>
    </row>
    <row r="481" spans="1:7" s="340" customFormat="1" ht="24">
      <c r="A481" s="417"/>
      <c r="B481" s="799" t="s">
        <v>674</v>
      </c>
      <c r="C481" s="417"/>
      <c r="D481" s="417"/>
      <c r="E481" s="795" t="s">
        <v>1745</v>
      </c>
      <c r="F481" s="796">
        <v>0</v>
      </c>
      <c r="G481" s="795" t="s">
        <v>41</v>
      </c>
    </row>
    <row r="482" spans="1:7" s="340" customFormat="1" ht="24">
      <c r="A482" s="417"/>
      <c r="B482" s="417"/>
      <c r="C482" s="799" t="s">
        <v>2346</v>
      </c>
      <c r="D482" s="417"/>
      <c r="E482" s="795" t="s">
        <v>1449</v>
      </c>
      <c r="F482" s="796">
        <v>0</v>
      </c>
      <c r="G482" s="795" t="s">
        <v>1450</v>
      </c>
    </row>
    <row r="483" spans="1:7" s="340" customFormat="1" ht="48">
      <c r="A483" s="418" t="s">
        <v>2321</v>
      </c>
      <c r="B483" s="418" t="s">
        <v>674</v>
      </c>
      <c r="C483" s="418" t="s">
        <v>2346</v>
      </c>
      <c r="D483" s="419" t="s">
        <v>2614</v>
      </c>
      <c r="E483" s="420" t="s">
        <v>2965</v>
      </c>
      <c r="F483" s="800">
        <v>0</v>
      </c>
      <c r="G483" s="801" t="s">
        <v>2966</v>
      </c>
    </row>
    <row r="484" spans="1:7" s="340" customFormat="1" ht="36">
      <c r="A484" s="418"/>
      <c r="B484" s="418"/>
      <c r="C484" s="418"/>
      <c r="D484" s="419" t="s">
        <v>2967</v>
      </c>
      <c r="E484" s="420" t="s">
        <v>2968</v>
      </c>
      <c r="F484" s="800">
        <v>0</v>
      </c>
      <c r="G484" s="801" t="s">
        <v>2969</v>
      </c>
    </row>
    <row r="485" spans="1:7" s="340" customFormat="1" ht="12">
      <c r="A485" s="799" t="s">
        <v>2322</v>
      </c>
      <c r="B485" s="417"/>
      <c r="C485" s="417"/>
      <c r="D485" s="417"/>
      <c r="E485" s="795" t="s">
        <v>1250</v>
      </c>
      <c r="F485" s="796">
        <v>0</v>
      </c>
      <c r="G485" s="795" t="s">
        <v>75</v>
      </c>
    </row>
    <row r="486" spans="1:7" s="340" customFormat="1" ht="24">
      <c r="A486" s="417"/>
      <c r="B486" s="799" t="s">
        <v>433</v>
      </c>
      <c r="C486" s="417"/>
      <c r="D486" s="417"/>
      <c r="E486" s="795" t="s">
        <v>1748</v>
      </c>
      <c r="F486" s="796">
        <v>0</v>
      </c>
      <c r="G486" s="795" t="s">
        <v>1749</v>
      </c>
    </row>
    <row r="487" spans="1:7" s="340" customFormat="1" ht="24">
      <c r="A487" s="417"/>
      <c r="B487" s="417"/>
      <c r="C487" s="799" t="s">
        <v>1451</v>
      </c>
      <c r="D487" s="417"/>
      <c r="E487" s="795" t="s">
        <v>1452</v>
      </c>
      <c r="F487" s="796">
        <v>0</v>
      </c>
      <c r="G487" s="795" t="s">
        <v>1453</v>
      </c>
    </row>
    <row r="488" spans="1:7" s="340" customFormat="1" ht="48">
      <c r="A488" s="418" t="s">
        <v>2322</v>
      </c>
      <c r="B488" s="418" t="s">
        <v>433</v>
      </c>
      <c r="C488" s="418" t="s">
        <v>1451</v>
      </c>
      <c r="D488" s="419" t="s">
        <v>2582</v>
      </c>
      <c r="E488" s="420" t="s">
        <v>2656</v>
      </c>
      <c r="F488" s="800">
        <v>0</v>
      </c>
      <c r="G488" s="801" t="s">
        <v>2078</v>
      </c>
    </row>
    <row r="489" spans="1:7" s="340" customFormat="1" ht="12">
      <c r="A489" s="421"/>
      <c r="B489" s="421"/>
      <c r="C489" s="421"/>
      <c r="D489" s="803"/>
      <c r="E489" s="804"/>
      <c r="F489" s="803"/>
      <c r="G489" s="805"/>
    </row>
    <row r="490" spans="1:7" s="340" customFormat="1" ht="12">
      <c r="A490" s="421"/>
      <c r="B490" s="421"/>
      <c r="C490" s="421"/>
      <c r="D490" s="803"/>
      <c r="E490" s="805"/>
      <c r="F490" s="803"/>
      <c r="G490" s="805"/>
    </row>
    <row r="491" spans="1:7" s="340" customFormat="1" ht="12">
      <c r="A491" s="417"/>
      <c r="B491" s="417"/>
      <c r="C491" s="417"/>
      <c r="D491" s="417"/>
      <c r="E491" s="795" t="s">
        <v>1260</v>
      </c>
      <c r="F491" s="796">
        <v>20486.493176600001</v>
      </c>
      <c r="G491" s="795" t="s">
        <v>955</v>
      </c>
    </row>
    <row r="492" spans="1:7" s="340" customFormat="1" ht="12">
      <c r="A492" s="799" t="s">
        <v>2325</v>
      </c>
      <c r="B492" s="417"/>
      <c r="C492" s="417"/>
      <c r="D492" s="417"/>
      <c r="E492" s="795" t="s">
        <v>1113</v>
      </c>
      <c r="F492" s="796">
        <v>20486.493176600001</v>
      </c>
      <c r="G492" s="795" t="s">
        <v>125</v>
      </c>
    </row>
    <row r="493" spans="1:7" s="340" customFormat="1" ht="12">
      <c r="A493" s="417"/>
      <c r="B493" s="799" t="s">
        <v>844</v>
      </c>
      <c r="C493" s="417"/>
      <c r="D493" s="417"/>
      <c r="E493" s="795" t="s">
        <v>1113</v>
      </c>
      <c r="F493" s="796">
        <v>20486.493176600001</v>
      </c>
      <c r="G493" s="795" t="s">
        <v>125</v>
      </c>
    </row>
    <row r="494" spans="1:7" s="340" customFormat="1" ht="12">
      <c r="A494" s="417"/>
      <c r="B494" s="417"/>
      <c r="C494" s="799" t="s">
        <v>2343</v>
      </c>
      <c r="D494" s="417"/>
      <c r="E494" s="795" t="s">
        <v>1437</v>
      </c>
      <c r="F494" s="796">
        <v>20486.493176600001</v>
      </c>
      <c r="G494" s="795" t="s">
        <v>73</v>
      </c>
    </row>
    <row r="495" spans="1:7" s="340" customFormat="1" ht="12">
      <c r="A495" s="418" t="s">
        <v>2325</v>
      </c>
      <c r="B495" s="418" t="s">
        <v>844</v>
      </c>
      <c r="C495" s="418" t="s">
        <v>2343</v>
      </c>
      <c r="D495" s="419" t="s">
        <v>2570</v>
      </c>
      <c r="E495" s="420" t="s">
        <v>1756</v>
      </c>
      <c r="F495" s="800">
        <v>20486.493176600001</v>
      </c>
      <c r="G495" s="801" t="s">
        <v>1085</v>
      </c>
    </row>
    <row r="496" spans="1:7" s="340" customFormat="1" ht="12">
      <c r="A496" s="421"/>
      <c r="B496" s="421"/>
      <c r="C496" s="421"/>
      <c r="D496" s="803"/>
      <c r="E496" s="804"/>
      <c r="F496" s="803"/>
      <c r="G496" s="805"/>
    </row>
    <row r="497" spans="1:7" s="340" customFormat="1" ht="12">
      <c r="A497" s="806"/>
      <c r="B497" s="806"/>
      <c r="C497" s="806"/>
      <c r="D497" s="807"/>
      <c r="E497" s="808"/>
      <c r="F497" s="807"/>
      <c r="G497" s="808"/>
    </row>
    <row r="498" spans="1:7" s="340" customFormat="1" ht="12"/>
  </sheetData>
  <sheetProtection formatCells="0" formatColumns="0" formatRows="0" insertColumns="0" insertRows="0" insertHyperlinks="0" deleteColumns="0" deleteRows="0" sort="0" autoFilter="0"/>
  <mergeCells count="1">
    <mergeCell ref="G2:G3"/>
  </mergeCells>
  <phoneticPr fontId="5" type="noConversion"/>
  <pageMargins left="0.74803149606299213" right="0.19685039370078741" top="0.51181102362204722" bottom="0.31496062992125984" header="0.51181102362204722" footer="0.31496062992125984"/>
  <pageSetup paperSize="9" scale="74" fitToWidth="0"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46</vt:i4>
      </vt:variant>
      <vt:variant>
        <vt:lpstr>Именованные диапазоны</vt:lpstr>
      </vt:variant>
      <vt:variant>
        <vt:i4>44</vt:i4>
      </vt:variant>
    </vt:vector>
  </HeadingPairs>
  <TitlesOfParts>
    <vt:vector size="90" baseType="lpstr">
      <vt:lpstr>табл 1</vt:lpstr>
      <vt:lpstr>табл 2</vt:lpstr>
      <vt:lpstr>табл 3</vt:lpstr>
      <vt:lpstr>табл 4</vt:lpstr>
      <vt:lpstr>табл 5</vt:lpstr>
      <vt:lpstr>табл 6</vt:lpstr>
      <vt:lpstr>табл 7</vt:lpstr>
      <vt:lpstr>табл 8 (дох)</vt:lpstr>
      <vt:lpstr>табл 8(расх)</vt:lpstr>
      <vt:lpstr>табл 9</vt:lpstr>
      <vt:lpstr>табл 10</vt:lpstr>
      <vt:lpstr>таб 11</vt:lpstr>
      <vt:lpstr>табл 12</vt:lpstr>
      <vt:lpstr>табл 12.1</vt:lpstr>
      <vt:lpstr>табл 12.2</vt:lpstr>
      <vt:lpstr>табл 12.3</vt:lpstr>
      <vt:lpstr>табл 12.4</vt:lpstr>
      <vt:lpstr>табл 12.5</vt:lpstr>
      <vt:lpstr>табл 12.6</vt:lpstr>
      <vt:lpstr>табл 12.7</vt:lpstr>
      <vt:lpstr>табл 12.8</vt:lpstr>
      <vt:lpstr>табл 12.9</vt:lpstr>
      <vt:lpstr>табл 12.10</vt:lpstr>
      <vt:lpstr>табл 12.11</vt:lpstr>
      <vt:lpstr>табл 12.12</vt:lpstr>
      <vt:lpstr>табл 12.13</vt:lpstr>
      <vt:lpstr>табл 12.14</vt:lpstr>
      <vt:lpstr>табл 12.15</vt:lpstr>
      <vt:lpstr>табл 12.16</vt:lpstr>
      <vt:lpstr>табл13</vt:lpstr>
      <vt:lpstr>табл 14</vt:lpstr>
      <vt:lpstr>табл 15</vt:lpstr>
      <vt:lpstr>табл 16 кв</vt:lpstr>
      <vt:lpstr>табл 17</vt:lpstr>
      <vt:lpstr>табл 18кв</vt:lpstr>
      <vt:lpstr>табл 19год</vt:lpstr>
      <vt:lpstr>табл 20 полугод</vt:lpstr>
      <vt:lpstr>табл 21-22 кв</vt:lpstr>
      <vt:lpstr>табл 23 кв</vt:lpstr>
      <vt:lpstr>табл 24</vt:lpstr>
      <vt:lpstr>табл 25 кв</vt:lpstr>
      <vt:lpstr>табл 26 кв</vt:lpstr>
      <vt:lpstr>табл 27 год</vt:lpstr>
      <vt:lpstr>табл 28 год</vt:lpstr>
      <vt:lpstr>табл 29 кв</vt:lpstr>
      <vt:lpstr>табл 30 полугод, год</vt:lpstr>
      <vt:lpstr>'таб 11'!Заголовки_для_печати</vt:lpstr>
      <vt:lpstr>'табл 10'!Заголовки_для_печати</vt:lpstr>
      <vt:lpstr>'табл 4'!Заголовки_для_печати</vt:lpstr>
      <vt:lpstr>'табл 5'!Заголовки_для_печати</vt:lpstr>
      <vt:lpstr>'табл 8 (дох)'!Заголовки_для_печати</vt:lpstr>
      <vt:lpstr>'табл 8(расх)'!Заголовки_для_печати</vt:lpstr>
      <vt:lpstr>'таб 11'!Область_печати</vt:lpstr>
      <vt:lpstr>'табл 1'!Область_печати</vt:lpstr>
      <vt:lpstr>'табл 10'!Область_печати</vt:lpstr>
      <vt:lpstr>'табл 12'!Область_печати</vt:lpstr>
      <vt:lpstr>'табл 12.1'!Область_печати</vt:lpstr>
      <vt:lpstr>'табл 12.10'!Область_печати</vt:lpstr>
      <vt:lpstr>'табл 12.11'!Область_печати</vt:lpstr>
      <vt:lpstr>'табл 12.12'!Область_печати</vt:lpstr>
      <vt:lpstr>'табл 12.13'!Область_печати</vt:lpstr>
      <vt:lpstr>'табл 12.14'!Область_печати</vt:lpstr>
      <vt:lpstr>'табл 12.15'!Область_печати</vt:lpstr>
      <vt:lpstr>'табл 12.16'!Область_печати</vt:lpstr>
      <vt:lpstr>'табл 12.2'!Область_печати</vt:lpstr>
      <vt:lpstr>'табл 12.3'!Область_печати</vt:lpstr>
      <vt:lpstr>'табл 12.4'!Область_печати</vt:lpstr>
      <vt:lpstr>'табл 12.5'!Область_печати</vt:lpstr>
      <vt:lpstr>'табл 12.6'!Область_печати</vt:lpstr>
      <vt:lpstr>'табл 12.7'!Область_печати</vt:lpstr>
      <vt:lpstr>'табл 12.8'!Область_печати</vt:lpstr>
      <vt:lpstr>'табл 12.9'!Область_печати</vt:lpstr>
      <vt:lpstr>'табл 15'!Область_печати</vt:lpstr>
      <vt:lpstr>'табл 17'!Область_печати</vt:lpstr>
      <vt:lpstr>'табл 18кв'!Область_печати</vt:lpstr>
      <vt:lpstr>'табл 2'!Область_печати</vt:lpstr>
      <vt:lpstr>'табл 24'!Область_печати</vt:lpstr>
      <vt:lpstr>'табл 25 кв'!Область_печати</vt:lpstr>
      <vt:lpstr>'табл 26 кв'!Область_печати</vt:lpstr>
      <vt:lpstr>'табл 27 год'!Область_печати</vt:lpstr>
      <vt:lpstr>'табл 28 год'!Область_печати</vt:lpstr>
      <vt:lpstr>'табл 3'!Область_печати</vt:lpstr>
      <vt:lpstr>'табл 4'!Область_печати</vt:lpstr>
      <vt:lpstr>'табл 5'!Область_печати</vt:lpstr>
      <vt:lpstr>'табл 6'!Область_печати</vt:lpstr>
      <vt:lpstr>'табл 7'!Область_печати</vt:lpstr>
      <vt:lpstr>'табл 8 (дох)'!Область_печати</vt:lpstr>
      <vt:lpstr>'табл 8(расх)'!Область_печати</vt:lpstr>
      <vt:lpstr>'табл 9'!Область_печати</vt:lpstr>
      <vt:lpstr>табл13!Область_печати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Феруза Жолдасбаева</dc:creator>
  <cp:lastModifiedBy>Айгуль Сулейменова Сатыбаевна</cp:lastModifiedBy>
  <cp:lastPrinted>2016-04-26T05:42:38Z</cp:lastPrinted>
  <dcterms:created xsi:type="dcterms:W3CDTF">2007-04-10T05:38:52Z</dcterms:created>
  <dcterms:modified xsi:type="dcterms:W3CDTF">2021-01-15T12:17:49Z</dcterms:modified>
</cp:coreProperties>
</file>