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785" windowWidth="14805" windowHeight="6330"/>
  </bookViews>
  <sheets>
    <sheet name="Свод на 547ед_Прил 51" sheetId="9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localSheetId="0" hidden="1">#REF!</definedName>
    <definedName name="_Fill" hidden="1">#REF!</definedName>
    <definedName name="_wes940" localSheetId="0">#REF!</definedName>
    <definedName name="_wes940">#REF!</definedName>
    <definedName name="Asel" localSheetId="0" hidden="1">#REF!</definedName>
    <definedName name="Asel" hidden="1">#REF!</definedName>
    <definedName name="dat" localSheetId="0">#REF!</definedName>
    <definedName name="dat">#REF!</definedName>
    <definedName name="Data" localSheetId="0">[1]ПОДОХ_НАЛОГ!#REF!</definedName>
    <definedName name="Data">[1]ПОДОХ_НАЛОГ!#REF!</definedName>
    <definedName name="Data." localSheetId="0">#REF!</definedName>
    <definedName name="Data.">#REF!</definedName>
    <definedName name="data_1" localSheetId="0">#REF!</definedName>
    <definedName name="data_1">#REF!</definedName>
    <definedName name="DataSet" localSheetId="0">#REF!</definedName>
    <definedName name="DataSet">#REF!</definedName>
    <definedName name="I" localSheetId="0">#REF!</definedName>
    <definedName name="I">#REF!</definedName>
    <definedName name="II" localSheetId="0">[2]исп.см.!#REF!</definedName>
    <definedName name="II">[2]исп.см.!#REF!</definedName>
    <definedName name="J" localSheetId="0">#REF!</definedName>
    <definedName name="J">#REF!</definedName>
    <definedName name="SP" localSheetId="0">#REF!</definedName>
    <definedName name="SP">#REF!</definedName>
    <definedName name="А6" localSheetId="0">#REF!</definedName>
    <definedName name="А6">#REF!</definedName>
    <definedName name="_xlnm.Database" localSheetId="0">#REF!</definedName>
    <definedName name="_xlnm.Database">#REF!</definedName>
    <definedName name="бббб" localSheetId="0">#REF!</definedName>
    <definedName name="бббб">#REF!</definedName>
    <definedName name="в10" localSheetId="0">#REF!</definedName>
    <definedName name="в10">#REF!</definedName>
    <definedName name="год" localSheetId="0">[3]исп.см.!#REF!</definedName>
    <definedName name="год">[3]исп.см.!#REF!</definedName>
    <definedName name="дата">"Т8"</definedName>
    <definedName name="кап" localSheetId="0">[4]исп.см.!#REF!</definedName>
    <definedName name="кап">[4]исп.см.!#REF!</definedName>
    <definedName name="капрас" localSheetId="0">[5]исп.см.!#REF!</definedName>
    <definedName name="капрас">[5]исп.см.!#REF!</definedName>
    <definedName name="капрем" localSheetId="0">[4]исп.см.!#REF!</definedName>
    <definedName name="капрем">[4]исп.см.!#REF!</definedName>
    <definedName name="лордодлож" localSheetId="0">[6]исп.см.!#REF!</definedName>
    <definedName name="лордодлож">[6]исп.см.!#REF!</definedName>
    <definedName name="_xlnm.Print_Area" localSheetId="0">'Свод на 547ед_Прил 51'!$A$1:$H$57</definedName>
    <definedName name="Область_печати_ИМ" localSheetId="0">#REF!</definedName>
    <definedName name="Область_печати_ИМ">#REF!</definedName>
    <definedName name="про" localSheetId="0">#REF!</definedName>
    <definedName name="про">#REF!</definedName>
    <definedName name="С" localSheetId="0">#REF!</definedName>
    <definedName name="С">#REF!</definedName>
    <definedName name="январь">'[7]1360 '!$M$68,'[7]1360 '!$K$62</definedName>
  </definedNames>
  <calcPr calcId="144525"/>
</workbook>
</file>

<file path=xl/calcChain.xml><?xml version="1.0" encoding="utf-8"?>
<calcChain xmlns="http://schemas.openxmlformats.org/spreadsheetml/2006/main">
  <c r="F18" i="9" l="1"/>
  <c r="G18" i="9" l="1"/>
  <c r="H18" i="9" l="1"/>
  <c r="D31" i="9"/>
  <c r="D30" i="9"/>
  <c r="D29" i="9"/>
  <c r="D28" i="9"/>
  <c r="D27" i="9"/>
  <c r="E18" i="9"/>
</calcChain>
</file>

<file path=xl/sharedStrings.xml><?xml version="1.0" encoding="utf-8"?>
<sst xmlns="http://schemas.openxmlformats.org/spreadsheetml/2006/main" count="62" uniqueCount="60">
  <si>
    <t>Командировки и служебные разъезды внутри страны</t>
  </si>
  <si>
    <t>Командировки и служебные разъезды за пределы страны</t>
  </si>
  <si>
    <t xml:space="preserve"> Форма ГУ</t>
  </si>
  <si>
    <t>Коды</t>
  </si>
  <si>
    <t>Плановый период</t>
  </si>
  <si>
    <t>Функциональная группа</t>
  </si>
  <si>
    <t>01</t>
  </si>
  <si>
    <t>Администратор программ</t>
  </si>
  <si>
    <t>Государственное учреждение</t>
  </si>
  <si>
    <t xml:space="preserve">Программа </t>
  </si>
  <si>
    <t>Спк</t>
  </si>
  <si>
    <t>Наименование</t>
  </si>
  <si>
    <t>Всего затрат (тыс. тенге)</t>
  </si>
  <si>
    <t>Оплата труда</t>
  </si>
  <si>
    <t>Дополнительные денежные выплаты</t>
  </si>
  <si>
    <t>Компенсационные выплаты</t>
  </si>
  <si>
    <t>Обязательные пенсионные взносы работодателей</t>
  </si>
  <si>
    <t>Социальный налог</t>
  </si>
  <si>
    <t>Социальные отчисления в Государственный фонд социального страхования</t>
  </si>
  <si>
    <t xml:space="preserve">Взносы на обязательное страхование </t>
  </si>
  <si>
    <t>Отчисления на обязательное социальное медицинское страхование</t>
  </si>
  <si>
    <t>Оплата труда технического персонала</t>
  </si>
  <si>
    <t>Взносы работодателей по техническому персоналу</t>
  </si>
  <si>
    <t>Приобретение продуктов питания</t>
  </si>
  <si>
    <t>Приобретение топлива, горюче-смазочных материалов</t>
  </si>
  <si>
    <t>Приобретение прочих запасов</t>
  </si>
  <si>
    <t>Оплата коммунальных услуг</t>
  </si>
  <si>
    <t>Оплата услуг связи</t>
  </si>
  <si>
    <t>Оплата транспортных услуг</t>
  </si>
  <si>
    <t>Прочие текущие затраты</t>
  </si>
  <si>
    <t>Трансферты физическим лицам</t>
  </si>
  <si>
    <t>Оплата прочих услуг и работ</t>
  </si>
  <si>
    <t>Приобретение машин, оборудования, инструментов, производственного и хозяйственного инвентаря</t>
  </si>
  <si>
    <t>Приобретение нематериальных активов</t>
  </si>
  <si>
    <t>Приобретение прочих основных средств</t>
  </si>
  <si>
    <t>Оплата аренды за помещение</t>
  </si>
  <si>
    <t xml:space="preserve">  Приложение 51          </t>
  </si>
  <si>
    <t xml:space="preserve"> к Правилам составления и    </t>
  </si>
  <si>
    <t xml:space="preserve"> представления бюджетной заявки  </t>
  </si>
  <si>
    <t>Сводный расчет расходов  Агентства - государственного учреждения 
по бюджетным программам (подпрограммам)</t>
  </si>
  <si>
    <t>2020-2022</t>
  </si>
  <si>
    <t>Отчет на 2018 год</t>
  </si>
  <si>
    <t>Уточн. план 
2019 год</t>
  </si>
  <si>
    <t>План на плановый период</t>
  </si>
  <si>
    <t>Кассовые   расходы</t>
  </si>
  <si>
    <t>Фактич.   расходы</t>
  </si>
  <si>
    <r>
      <rPr>
        <sz val="11"/>
        <rFont val="Times New Roman"/>
        <family val="1"/>
        <charset val="204"/>
      </rPr>
      <t>*) по спк 159 включены расходы АФН на оказание услуг работникам:</t>
    </r>
    <r>
      <rPr>
        <i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- по страхованию на случай болезни и жизни на сумму: </t>
    </r>
    <r>
      <rPr>
        <i/>
        <sz val="11"/>
        <rFont val="Times New Roman"/>
        <family val="1"/>
        <charset val="204"/>
      </rPr>
      <t xml:space="preserve">
  2020г. -  139 060,5 тыс.тг.; 2021г. - 143 927,5 тыс.тг.; 2022г. - 148 966,9 тыс.тг.; 
</t>
    </r>
    <r>
      <rPr>
        <sz val="11"/>
        <rFont val="Times New Roman"/>
        <family val="1"/>
        <charset val="204"/>
      </rPr>
      <t xml:space="preserve">- на подготовку и переподготовку кадров на сумму: </t>
    </r>
    <r>
      <rPr>
        <i/>
        <sz val="11"/>
        <rFont val="Times New Roman"/>
        <family val="1"/>
        <charset val="204"/>
      </rPr>
      <t xml:space="preserve">
  2020г. - 116 541,5 тыс.тг.; 2021г. - 120 620,4 тыс.тг.; 2022г. - 124 842,1 тыс.тг;
- </t>
    </r>
    <r>
      <rPr>
        <sz val="11"/>
        <rFont val="Times New Roman"/>
        <family val="1"/>
        <charset val="204"/>
      </rPr>
      <t xml:space="preserve">на приобретение печатной продукции, информационных услуг, представительских расходов, оплату взносов за членство в организациях и прочие специальные услуги:
 </t>
    </r>
    <r>
      <rPr>
        <i/>
        <sz val="11"/>
        <rFont val="Times New Roman"/>
        <family val="1"/>
        <charset val="204"/>
      </rPr>
      <t xml:space="preserve"> 2020г. - 127 281,0 тыс.тг.; 2021г. - 131 735,9 тыс.тг.; 2022г. - 136 346,5 тыс.тг.;
- </t>
    </r>
    <r>
      <rPr>
        <sz val="11"/>
        <rFont val="Times New Roman"/>
        <family val="1"/>
        <charset val="204"/>
      </rPr>
      <t>на размещение обучающих роликов по финансовой грамотности на телеканалах, публикацию информационных материалов в СМИ, проведение социологически исследований по финансовой грамотности и др.:</t>
    </r>
    <r>
      <rPr>
        <i/>
        <sz val="11"/>
        <rFont val="Times New Roman"/>
        <family val="1"/>
        <charset val="204"/>
      </rPr>
      <t xml:space="preserve">
  2020г. - 658 220,8 тыс.тг.; 2021г. - 681 258,5 тыс.тг.; 2022г. - 705 102,5 тыс.тг.;
- </t>
    </r>
    <r>
      <rPr>
        <sz val="11"/>
        <rFont val="Times New Roman"/>
        <family val="1"/>
        <charset val="204"/>
      </rPr>
      <t>на приобретение услуг по охране административного здания, охранному мониторинга и обслуживанию средств охранной сигнализации, техническому обслуживанию пожаратушению, текущий ремонт оборудования и др.:</t>
    </r>
    <r>
      <rPr>
        <i/>
        <sz val="11"/>
        <rFont val="Times New Roman"/>
        <family val="1"/>
        <charset val="204"/>
      </rPr>
      <t xml:space="preserve">
 2020г. - 499 458,8 тыс.тг.; 2021г. - 516 939,8 тыс.тг.; 2022г. - 535 032,7 тыс.тг.;
- </t>
    </r>
    <r>
      <rPr>
        <sz val="11"/>
        <rFont val="Times New Roman"/>
        <family val="1"/>
        <charset val="204"/>
      </rPr>
      <t>по технической поддержке и сопровождению программных обеспечений:</t>
    </r>
    <r>
      <rPr>
        <i/>
        <sz val="11"/>
        <rFont val="Times New Roman"/>
        <family val="1"/>
        <charset val="204"/>
      </rPr>
      <t xml:space="preserve">
 2020г. - 308 957,4 тыс.тг.; 2021г. - 605 279,7 тыс.тг.; 2022г. - 634 361,5 тыс.тг.
</t>
    </r>
  </si>
  <si>
    <t xml:space="preserve">2021 год
</t>
  </si>
  <si>
    <r>
      <t xml:space="preserve">2022 год
</t>
    </r>
    <r>
      <rPr>
        <i/>
        <sz val="9"/>
        <rFont val="Times New Roman"/>
        <family val="1"/>
        <charset val="204"/>
      </rPr>
      <t xml:space="preserve">
</t>
    </r>
  </si>
  <si>
    <t xml:space="preserve">2020 год
</t>
  </si>
  <si>
    <t>Формирование и реализация государственной политики по регулированию и развитию финансового рынка</t>
  </si>
  <si>
    <t>Агентство Республики Казахстан по регулированию и развитию финансового рынка</t>
  </si>
  <si>
    <t>Государственные услуги общего характера</t>
  </si>
  <si>
    <t>001</t>
  </si>
  <si>
    <t>И. Естаулетова</t>
  </si>
  <si>
    <t>Исп. Абдрахманова А.</t>
  </si>
  <si>
    <t>2788-104</t>
  </si>
  <si>
    <t>Председатель                                                                     ______________________ М. Абылкасымова</t>
  </si>
  <si>
    <t xml:space="preserve">И.о. начальника Управления </t>
  </si>
  <si>
    <t>учета и планирования - Главный бухгалтер            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</si>
</sst>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"/>
    <numFmt numFmtId="165" formatCode="#."/>
    <numFmt numFmtId="166" formatCode="#.00"/>
    <numFmt numFmtId="167" formatCode="#.##0\.00"/>
    <numFmt numFmtId="168" formatCode="#\.00"/>
    <numFmt numFmtId="169" formatCode="&quot;$&quot;#.00"/>
    <numFmt numFmtId="170" formatCode="#\.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,##0_);[Blue]\(\-\)\ #,##0_)"/>
    <numFmt numFmtId="175" formatCode="_-* #,##0_р_._-;\-* #,##0_р_._-;_-* &quot;-&quot;_р_._-;_-@_-"/>
    <numFmt numFmtId="176" formatCode="_-* #,##0.00_р_._-;\-* #,##0.00_р_._-;_-* &quot;-&quot;??_р_._-;_-@_-"/>
    <numFmt numFmtId="177" formatCode="%#.00"/>
    <numFmt numFmtId="178" formatCode="0.0"/>
    <numFmt numFmtId="179" formatCode="#,##0.000"/>
  </numFmts>
  <fonts count="4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9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23" fillId="0" borderId="0"/>
    <xf numFmtId="0" fontId="24" fillId="0" borderId="0"/>
    <xf numFmtId="0" fontId="4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6" fillId="0" borderId="0"/>
    <xf numFmtId="0" fontId="2" fillId="0" borderId="0"/>
    <xf numFmtId="165" fontId="31" fillId="0" borderId="14">
      <protection locked="0"/>
    </xf>
    <xf numFmtId="165" fontId="31" fillId="0" borderId="14">
      <protection locked="0"/>
    </xf>
    <xf numFmtId="4" fontId="31" fillId="0" borderId="0">
      <protection locked="0"/>
    </xf>
    <xf numFmtId="4" fontId="31" fillId="0" borderId="0">
      <protection locked="0"/>
    </xf>
    <xf numFmtId="166" fontId="31" fillId="0" borderId="0">
      <protection locked="0"/>
    </xf>
    <xf numFmtId="166" fontId="31" fillId="0" borderId="0">
      <protection locked="0"/>
    </xf>
    <xf numFmtId="167" fontId="31" fillId="0" borderId="0">
      <protection locked="0"/>
    </xf>
    <xf numFmtId="4" fontId="31" fillId="0" borderId="0">
      <protection locked="0"/>
    </xf>
    <xf numFmtId="166" fontId="31" fillId="0" borderId="0">
      <protection locked="0"/>
    </xf>
    <xf numFmtId="168" fontId="31" fillId="0" borderId="0">
      <protection locked="0"/>
    </xf>
    <xf numFmtId="4" fontId="31" fillId="0" borderId="0">
      <protection locked="0"/>
    </xf>
    <xf numFmtId="166" fontId="31" fillId="0" borderId="0">
      <protection locked="0"/>
    </xf>
    <xf numFmtId="169" fontId="31" fillId="0" borderId="0">
      <protection locked="0"/>
    </xf>
    <xf numFmtId="169" fontId="31" fillId="0" borderId="0">
      <protection locked="0"/>
    </xf>
    <xf numFmtId="165" fontId="31" fillId="0" borderId="14">
      <protection locked="0"/>
    </xf>
    <xf numFmtId="170" fontId="31" fillId="0" borderId="14">
      <protection locked="0"/>
    </xf>
    <xf numFmtId="165" fontId="32" fillId="0" borderId="0">
      <protection locked="0"/>
    </xf>
    <xf numFmtId="165" fontId="32" fillId="0" borderId="0">
      <protection locked="0"/>
    </xf>
    <xf numFmtId="165" fontId="31" fillId="0" borderId="14">
      <protection locked="0"/>
    </xf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33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7" fillId="0" borderId="0">
      <protection locked="0"/>
    </xf>
    <xf numFmtId="174" fontId="29" fillId="0" borderId="1" applyBorder="0">
      <protection hidden="1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5" fontId="32" fillId="0" borderId="0">
      <protection locked="0"/>
    </xf>
    <xf numFmtId="165" fontId="32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0" fontId="1" fillId="0" borderId="0"/>
    <xf numFmtId="0" fontId="1" fillId="0" borderId="0"/>
    <xf numFmtId="0" fontId="33" fillId="0" borderId="0"/>
  </cellStyleXfs>
  <cellXfs count="85">
    <xf numFmtId="0" fontId="0" fillId="0" borderId="0" xfId="0"/>
    <xf numFmtId="0" fontId="25" fillId="33" borderId="0" xfId="96" applyFont="1" applyFill="1"/>
    <xf numFmtId="0" fontId="25" fillId="33" borderId="0" xfId="96" applyFont="1" applyFill="1" applyAlignment="1"/>
    <xf numFmtId="0" fontId="27" fillId="33" borderId="0" xfId="96" applyFont="1" applyFill="1" applyAlignment="1">
      <alignment horizontal="center" wrapText="1"/>
    </xf>
    <xf numFmtId="0" fontId="25" fillId="33" borderId="0" xfId="96" applyFont="1" applyFill="1" applyAlignment="1">
      <alignment vertical="top" wrapText="1"/>
    </xf>
    <xf numFmtId="0" fontId="25" fillId="33" borderId="1" xfId="96" applyFont="1" applyFill="1" applyBorder="1" applyAlignment="1">
      <alignment horizontal="center" vertical="center"/>
    </xf>
    <xf numFmtId="49" fontId="25" fillId="33" borderId="1" xfId="96" applyNumberFormat="1" applyFont="1" applyFill="1" applyBorder="1" applyAlignment="1">
      <alignment horizontal="center" vertical="center"/>
    </xf>
    <xf numFmtId="0" fontId="25" fillId="33" borderId="0" xfId="96" applyFont="1" applyFill="1" applyAlignment="1">
      <alignment wrapText="1"/>
    </xf>
    <xf numFmtId="0" fontId="27" fillId="34" borderId="12" xfId="96" applyFont="1" applyFill="1" applyBorder="1" applyAlignment="1">
      <alignment horizontal="center" vertical="top" wrapText="1"/>
    </xf>
    <xf numFmtId="3" fontId="26" fillId="33" borderId="1" xfId="96" applyNumberFormat="1" applyFont="1" applyFill="1" applyBorder="1" applyAlignment="1">
      <alignment horizontal="center"/>
    </xf>
    <xf numFmtId="3" fontId="28" fillId="33" borderId="11" xfId="96" applyNumberFormat="1" applyFont="1" applyFill="1" applyBorder="1" applyAlignment="1">
      <alignment horizontal="center" vertical="top" wrapText="1"/>
    </xf>
    <xf numFmtId="3" fontId="28" fillId="33" borderId="16" xfId="96" applyNumberFormat="1" applyFont="1" applyFill="1" applyBorder="1" applyAlignment="1">
      <alignment horizontal="center" vertical="top" wrapText="1"/>
    </xf>
    <xf numFmtId="178" fontId="25" fillId="33" borderId="0" xfId="96" applyNumberFormat="1" applyFont="1" applyFill="1"/>
    <xf numFmtId="1" fontId="27" fillId="33" borderId="1" xfId="97" applyNumberFormat="1" applyFont="1" applyFill="1" applyBorder="1" applyAlignment="1">
      <alignment horizontal="center" vertical="center" wrapText="1"/>
    </xf>
    <xf numFmtId="1" fontId="27" fillId="33" borderId="1" xfId="97" applyNumberFormat="1" applyFont="1" applyFill="1" applyBorder="1" applyAlignment="1">
      <alignment horizontal="left" vertical="top" wrapText="1"/>
    </xf>
    <xf numFmtId="3" fontId="27" fillId="33" borderId="12" xfId="96" applyNumberFormat="1" applyFont="1" applyFill="1" applyBorder="1" applyAlignment="1">
      <alignment horizontal="center" vertical="center" wrapText="1"/>
    </xf>
    <xf numFmtId="164" fontId="27" fillId="33" borderId="1" xfId="96" applyNumberFormat="1" applyFont="1" applyFill="1" applyBorder="1" applyAlignment="1">
      <alignment horizontal="right" vertical="center" wrapText="1"/>
    </xf>
    <xf numFmtId="179" fontId="27" fillId="33" borderId="11" xfId="96" applyNumberFormat="1" applyFont="1" applyFill="1" applyBorder="1" applyAlignment="1">
      <alignment horizontal="center" vertical="center" wrapText="1"/>
    </xf>
    <xf numFmtId="3" fontId="27" fillId="33" borderId="11" xfId="96" applyNumberFormat="1" applyFont="1" applyFill="1" applyBorder="1" applyAlignment="1">
      <alignment horizontal="center" vertical="center" wrapText="1"/>
    </xf>
    <xf numFmtId="4" fontId="27" fillId="33" borderId="11" xfId="96" applyNumberFormat="1" applyFont="1" applyFill="1" applyBorder="1" applyAlignment="1">
      <alignment horizontal="center" vertical="center" wrapText="1"/>
    </xf>
    <xf numFmtId="3" fontId="27" fillId="33" borderId="1" xfId="96" applyNumberFormat="1" applyFont="1" applyFill="1" applyBorder="1" applyAlignment="1">
      <alignment horizontal="center" vertical="center" wrapText="1"/>
    </xf>
    <xf numFmtId="1" fontId="27" fillId="33" borderId="1" xfId="97" applyNumberFormat="1" applyFont="1" applyFill="1" applyBorder="1" applyAlignment="1">
      <alignment horizontal="left" vertical="center" wrapText="1"/>
    </xf>
    <xf numFmtId="3" fontId="27" fillId="33" borderId="1" xfId="96" applyNumberFormat="1" applyFont="1" applyFill="1" applyBorder="1" applyAlignment="1">
      <alignment horizontal="center" vertical="center"/>
    </xf>
    <xf numFmtId="1" fontId="27" fillId="33" borderId="1" xfId="96" applyNumberFormat="1" applyFont="1" applyFill="1" applyBorder="1" applyAlignment="1">
      <alignment horizontal="center" vertical="center" wrapText="1"/>
    </xf>
    <xf numFmtId="1" fontId="27" fillId="33" borderId="1" xfId="96" applyNumberFormat="1" applyFont="1" applyFill="1" applyBorder="1" applyAlignment="1">
      <alignment horizontal="left" vertical="top" wrapText="1"/>
    </xf>
    <xf numFmtId="3" fontId="27" fillId="33" borderId="11" xfId="96" applyNumberFormat="1" applyFont="1" applyFill="1" applyBorder="1" applyAlignment="1">
      <alignment horizontal="center" vertical="center"/>
    </xf>
    <xf numFmtId="164" fontId="27" fillId="0" borderId="1" xfId="96" applyNumberFormat="1" applyFont="1" applyFill="1" applyBorder="1" applyAlignment="1">
      <alignment horizontal="right" vertical="center" wrapText="1"/>
    </xf>
    <xf numFmtId="1" fontId="27" fillId="33" borderId="0" xfId="96" applyNumberFormat="1" applyFont="1" applyFill="1" applyBorder="1" applyAlignment="1">
      <alignment horizontal="center" vertical="center" wrapText="1"/>
    </xf>
    <xf numFmtId="1" fontId="27" fillId="33" borderId="0" xfId="96" applyNumberFormat="1" applyFont="1" applyFill="1" applyBorder="1" applyAlignment="1">
      <alignment horizontal="left" vertical="top" wrapText="1"/>
    </xf>
    <xf numFmtId="3" fontId="27" fillId="33" borderId="0" xfId="96" applyNumberFormat="1" applyFont="1" applyFill="1" applyBorder="1" applyAlignment="1">
      <alignment horizontal="center" vertical="center"/>
    </xf>
    <xf numFmtId="3" fontId="27" fillId="33" borderId="0" xfId="96" applyNumberFormat="1" applyFont="1" applyFill="1" applyBorder="1" applyAlignment="1">
      <alignment horizontal="center" vertical="center" wrapText="1"/>
    </xf>
    <xf numFmtId="0" fontId="27" fillId="33" borderId="0" xfId="97" applyFont="1" applyFill="1" applyAlignment="1"/>
    <xf numFmtId="0" fontId="27" fillId="33" borderId="0" xfId="97" applyFont="1" applyFill="1"/>
    <xf numFmtId="0" fontId="38" fillId="0" borderId="0" xfId="97" applyFont="1"/>
    <xf numFmtId="0" fontId="39" fillId="0" borderId="0" xfId="97" applyFont="1"/>
    <xf numFmtId="3" fontId="40" fillId="33" borderId="0" xfId="96" applyNumberFormat="1" applyFont="1" applyFill="1" applyBorder="1" applyAlignment="1">
      <alignment horizontal="center" vertical="center"/>
    </xf>
    <xf numFmtId="3" fontId="40" fillId="33" borderId="0" xfId="96" applyNumberFormat="1" applyFont="1" applyFill="1" applyBorder="1" applyAlignment="1">
      <alignment horizontal="center" vertical="center" wrapText="1"/>
    </xf>
    <xf numFmtId="0" fontId="41" fillId="0" borderId="0" xfId="96" applyFont="1" applyAlignment="1">
      <alignment horizontal="justify" vertical="center"/>
    </xf>
    <xf numFmtId="0" fontId="41" fillId="0" borderId="0" xfId="96" applyFont="1"/>
    <xf numFmtId="0" fontId="25" fillId="33" borderId="0" xfId="96" applyFont="1" applyFill="1" applyBorder="1"/>
    <xf numFmtId="0" fontId="29" fillId="0" borderId="0" xfId="96" applyFont="1"/>
    <xf numFmtId="0" fontId="43" fillId="0" borderId="0" xfId="96" applyFont="1" applyBorder="1"/>
    <xf numFmtId="0" fontId="44" fillId="0" borderId="0" xfId="96" applyFont="1" applyBorder="1"/>
    <xf numFmtId="0" fontId="1" fillId="0" borderId="0" xfId="96"/>
    <xf numFmtId="0" fontId="28" fillId="33" borderId="0" xfId="96" applyFont="1" applyFill="1" applyAlignment="1"/>
    <xf numFmtId="0" fontId="26" fillId="33" borderId="0" xfId="96" applyFont="1" applyFill="1"/>
    <xf numFmtId="0" fontId="25" fillId="33" borderId="0" xfId="96" applyFont="1" applyFill="1" applyAlignment="1">
      <alignment horizontal="left" vertical="center" wrapText="1"/>
    </xf>
    <xf numFmtId="0" fontId="26" fillId="33" borderId="0" xfId="96" applyFont="1" applyFill="1" applyAlignment="1">
      <alignment horizontal="center" wrapText="1"/>
    </xf>
    <xf numFmtId="0" fontId="27" fillId="34" borderId="1" xfId="96" applyFont="1" applyFill="1" applyBorder="1" applyAlignment="1">
      <alignment horizontal="center" vertical="top" wrapText="1"/>
    </xf>
    <xf numFmtId="0" fontId="25" fillId="34" borderId="11" xfId="96" applyFont="1" applyFill="1" applyBorder="1" applyAlignment="1">
      <alignment horizontal="center" vertical="center" wrapText="1"/>
    </xf>
    <xf numFmtId="0" fontId="38" fillId="0" borderId="0" xfId="97" applyFont="1" applyAlignment="1">
      <alignment vertical="top" wrapText="1"/>
    </xf>
    <xf numFmtId="0" fontId="39" fillId="0" borderId="0" xfId="96" applyFont="1" applyAlignment="1">
      <alignment vertical="top" wrapText="1"/>
    </xf>
    <xf numFmtId="0" fontId="39" fillId="0" borderId="0" xfId="96" applyFont="1" applyAlignment="1">
      <alignment wrapText="1"/>
    </xf>
    <xf numFmtId="0" fontId="26" fillId="34" borderId="1" xfId="96" applyFont="1" applyFill="1" applyBorder="1" applyAlignment="1">
      <alignment horizontal="center" vertical="center" wrapText="1"/>
    </xf>
    <xf numFmtId="3" fontId="28" fillId="33" borderId="1" xfId="97" applyNumberFormat="1" applyFont="1" applyFill="1" applyBorder="1" applyAlignment="1">
      <alignment horizontal="right" vertical="top" wrapText="1"/>
    </xf>
    <xf numFmtId="3" fontId="27" fillId="33" borderId="1" xfId="96" applyNumberFormat="1" applyFont="1" applyFill="1" applyBorder="1" applyAlignment="1">
      <alignment horizontal="right" vertical="center" wrapText="1"/>
    </xf>
    <xf numFmtId="3" fontId="27" fillId="33" borderId="1" xfId="0" applyNumberFormat="1" applyFont="1" applyFill="1" applyBorder="1" applyAlignment="1">
      <alignment horizontal="right" vertical="center" wrapText="1"/>
    </xf>
    <xf numFmtId="3" fontId="27" fillId="33" borderId="1" xfId="0" applyNumberFormat="1" applyFont="1" applyFill="1" applyBorder="1" applyAlignment="1">
      <alignment vertical="center" wrapText="1"/>
    </xf>
    <xf numFmtId="3" fontId="30" fillId="33" borderId="1" xfId="96" applyNumberFormat="1" applyFont="1" applyFill="1" applyBorder="1" applyAlignment="1">
      <alignment horizontal="right" vertical="center" wrapText="1"/>
    </xf>
    <xf numFmtId="0" fontId="29" fillId="0" borderId="0" xfId="98" applyFont="1" applyAlignment="1">
      <alignment vertical="top"/>
    </xf>
    <xf numFmtId="0" fontId="46" fillId="0" borderId="0" xfId="97" applyFont="1"/>
    <xf numFmtId="0" fontId="30" fillId="0" borderId="0" xfId="96" applyFont="1"/>
    <xf numFmtId="0" fontId="47" fillId="0" borderId="0" xfId="0" applyFont="1" applyAlignment="1"/>
    <xf numFmtId="0" fontId="38" fillId="0" borderId="0" xfId="98" applyFont="1" applyAlignment="1">
      <alignment horizontal="left"/>
    </xf>
    <xf numFmtId="1" fontId="27" fillId="0" borderId="1" xfId="97" applyNumberFormat="1" applyFont="1" applyFill="1" applyBorder="1" applyAlignment="1">
      <alignment horizontal="center" vertical="center" wrapText="1"/>
    </xf>
    <xf numFmtId="1" fontId="27" fillId="0" borderId="1" xfId="97" applyNumberFormat="1" applyFont="1" applyFill="1" applyBorder="1" applyAlignment="1">
      <alignment horizontal="left" vertical="top" wrapText="1"/>
    </xf>
    <xf numFmtId="1" fontId="27" fillId="0" borderId="1" xfId="96" applyNumberFormat="1" applyFont="1" applyFill="1" applyBorder="1" applyAlignment="1">
      <alignment horizontal="center" vertical="center" wrapText="1"/>
    </xf>
    <xf numFmtId="1" fontId="27" fillId="0" borderId="1" xfId="96" applyNumberFormat="1" applyFont="1" applyFill="1" applyBorder="1" applyAlignment="1">
      <alignment horizontal="left" vertical="top" wrapText="1"/>
    </xf>
    <xf numFmtId="0" fontId="25" fillId="33" borderId="0" xfId="96" applyFont="1" applyFill="1" applyAlignment="1">
      <alignment horizontal="left" vertical="center" wrapText="1"/>
    </xf>
    <xf numFmtId="0" fontId="26" fillId="33" borderId="0" xfId="96" applyFont="1" applyFill="1" applyAlignment="1">
      <alignment horizontal="center" wrapText="1"/>
    </xf>
    <xf numFmtId="164" fontId="25" fillId="33" borderId="0" xfId="96" applyNumberFormat="1" applyFont="1" applyFill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" fontId="26" fillId="33" borderId="12" xfId="97" applyNumberFormat="1" applyFont="1" applyFill="1" applyBorder="1" applyAlignment="1">
      <alignment horizontal="center" vertical="top" wrapText="1"/>
    </xf>
    <xf numFmtId="1" fontId="26" fillId="33" borderId="13" xfId="97" applyNumberFormat="1" applyFont="1" applyFill="1" applyBorder="1" applyAlignment="1">
      <alignment horizontal="center" vertical="top" wrapText="1"/>
    </xf>
    <xf numFmtId="0" fontId="38" fillId="0" borderId="0" xfId="97" applyFont="1" applyAlignment="1">
      <alignment vertical="top" wrapText="1"/>
    </xf>
    <xf numFmtId="0" fontId="39" fillId="0" borderId="0" xfId="96" applyFont="1" applyAlignment="1">
      <alignment vertical="top" wrapText="1"/>
    </xf>
    <xf numFmtId="0" fontId="39" fillId="0" borderId="0" xfId="96" applyFont="1" applyAlignment="1">
      <alignment wrapText="1"/>
    </xf>
    <xf numFmtId="1" fontId="42" fillId="33" borderId="0" xfId="96" applyNumberFormat="1" applyFont="1" applyFill="1" applyBorder="1" applyAlignment="1">
      <alignment horizontal="left" vertical="top" wrapText="1"/>
    </xf>
    <xf numFmtId="0" fontId="27" fillId="33" borderId="0" xfId="96" applyFont="1" applyFill="1" applyAlignment="1">
      <alignment horizontal="left" vertical="center" wrapText="1"/>
    </xf>
    <xf numFmtId="0" fontId="27" fillId="34" borderId="1" xfId="96" applyFont="1" applyFill="1" applyBorder="1" applyAlignment="1">
      <alignment horizontal="center" vertical="top" wrapText="1"/>
    </xf>
    <xf numFmtId="0" fontId="27" fillId="34" borderId="11" xfId="96" applyFont="1" applyFill="1" applyBorder="1" applyAlignment="1">
      <alignment horizontal="center" vertical="top" wrapText="1"/>
    </xf>
    <xf numFmtId="0" fontId="25" fillId="34" borderId="1" xfId="96" applyFont="1" applyFill="1" applyBorder="1" applyAlignment="1">
      <alignment horizontal="center" vertical="center"/>
    </xf>
    <xf numFmtId="0" fontId="25" fillId="34" borderId="11" xfId="96" applyFont="1" applyFill="1" applyBorder="1" applyAlignment="1">
      <alignment horizontal="center" vertical="center" wrapText="1"/>
    </xf>
    <xf numFmtId="0" fontId="25" fillId="34" borderId="15" xfId="96" applyFont="1" applyFill="1" applyBorder="1" applyAlignment="1">
      <alignment horizontal="center" vertical="center" wrapText="1"/>
    </xf>
    <xf numFmtId="0" fontId="25" fillId="34" borderId="11" xfId="96" applyFont="1" applyFill="1" applyBorder="1" applyAlignment="1">
      <alignment horizontal="center" vertical="center"/>
    </xf>
  </cellXfs>
  <cellStyles count="99">
    <cellStyle name="?’һғһ‚›ү" xfId="62"/>
    <cellStyle name="?’ћѓћ‚›‰" xfId="63"/>
    <cellStyle name="”?ќђќ‘ћ‚›‰" xfId="64"/>
    <cellStyle name="”?қђқ‘һ‚›ү" xfId="65"/>
    <cellStyle name="”?љ‘?ђһ‚ђққ›ү" xfId="66"/>
    <cellStyle name="”?љ‘?ђћ‚ђќќ›‰" xfId="67"/>
    <cellStyle name="”€ќђќ‘ћ‚›‰" xfId="68"/>
    <cellStyle name="”€қђқ‘һ‚›ү" xfId="69"/>
    <cellStyle name="”€љ‘€ђһ‚ђққ›ү" xfId="70"/>
    <cellStyle name="”€љ‘€ђћ‚ђќќ›‰" xfId="71"/>
    <cellStyle name="”ќђќ‘ћ‚›‰" xfId="72"/>
    <cellStyle name="”љ‘ђћ‚ђќќ›‰" xfId="73"/>
    <cellStyle name="„…ќ…†ќ›‰" xfId="74"/>
    <cellStyle name="„…қ…†қ›ү" xfId="75"/>
    <cellStyle name="€’һғһ‚›ү" xfId="76"/>
    <cellStyle name="€’ћѓћ‚›‰" xfId="77"/>
    <cellStyle name="‡ђѓћ‹ћ‚ћљ1" xfId="78"/>
    <cellStyle name="‡ђѓћ‹ћ‚ћљ2" xfId="79"/>
    <cellStyle name="’ћѓћ‚›‰" xfId="80"/>
    <cellStyle name="20% - Акцент1" xfId="18" builtinId="30" customBuiltin="1"/>
    <cellStyle name="20% - Акцент1 2" xfId="46"/>
    <cellStyle name="20% - Акцент2" xfId="22" builtinId="34" customBuiltin="1"/>
    <cellStyle name="20% - Акцент2 2" xfId="48"/>
    <cellStyle name="20% - Акцент3" xfId="26" builtinId="38" customBuiltin="1"/>
    <cellStyle name="20% - Акцент3 2" xfId="50"/>
    <cellStyle name="20% - Акцент4" xfId="30" builtinId="42" customBuiltin="1"/>
    <cellStyle name="20% - Акцент4 2" xfId="52"/>
    <cellStyle name="20% - Акцент5" xfId="34" builtinId="46" customBuiltin="1"/>
    <cellStyle name="20% - Акцент5 2" xfId="54"/>
    <cellStyle name="20% - Акцент6" xfId="38" builtinId="50" customBuiltin="1"/>
    <cellStyle name="20% - Акцент6 2" xfId="56"/>
    <cellStyle name="40% - Акцент1" xfId="19" builtinId="31" customBuiltin="1"/>
    <cellStyle name="40% - Акцент1 2" xfId="47"/>
    <cellStyle name="40% - Акцент2" xfId="23" builtinId="35" customBuiltin="1"/>
    <cellStyle name="40% - Акцент2 2" xfId="49"/>
    <cellStyle name="40% - Акцент3" xfId="27" builtinId="39" customBuiltin="1"/>
    <cellStyle name="40% - Акцент3 2" xfId="51"/>
    <cellStyle name="40% - Акцент4" xfId="31" builtinId="43" customBuiltin="1"/>
    <cellStyle name="40% - Акцент4 2" xfId="53"/>
    <cellStyle name="40% - Акцент5" xfId="35" builtinId="47" customBuiltin="1"/>
    <cellStyle name="40% - Акцент5 2" xfId="55"/>
    <cellStyle name="40% - Акцент6" xfId="39" builtinId="51" customBuiltin="1"/>
    <cellStyle name="40% - Акцент6 2" xfId="57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Currency [0]_basle_98_97_96 1" xfId="81"/>
    <cellStyle name="Currency_basle_98_97_96 1" xfId="82"/>
    <cellStyle name="Euro" xfId="83"/>
    <cellStyle name="Normal_basle_98_97_96 1" xfId="84"/>
    <cellStyle name="PillarData" xfId="85"/>
    <cellStyle name="PillarHeading" xfId="86"/>
    <cellStyle name="PillarText" xfId="87"/>
    <cellStyle name="PillarTotal" xfId="88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италий" xfId="89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45"/>
    <cellStyle name="Обычный 2" xfId="41"/>
    <cellStyle name="Обычный 2 2" xfId="43"/>
    <cellStyle name="Обычный 2 2 2" xfId="60"/>
    <cellStyle name="Обычный 2 3" xfId="58"/>
    <cellStyle name="Обычный 3" xfId="44"/>
    <cellStyle name="Обычный 4" xfId="61"/>
    <cellStyle name="Обычный 4 2" xfId="97"/>
    <cellStyle name="Обычный 5" xfId="96"/>
    <cellStyle name="Обычный_ДЮ в пределах лимита 2009-2011" xfId="98"/>
    <cellStyle name="Плохой" xfId="7" builtinId="27" customBuiltin="1"/>
    <cellStyle name="Пояснение" xfId="15" builtinId="53" customBuiltin="1"/>
    <cellStyle name="Примечание 2" xfId="42"/>
    <cellStyle name="Примечание 2 2" xfId="59"/>
    <cellStyle name="Связанная ячейка" xfId="12" builtinId="24" customBuiltin="1"/>
    <cellStyle name="Текст предупреждения" xfId="14" builtinId="11" customBuiltin="1"/>
    <cellStyle name="Тысячи [0]_96111" xfId="90"/>
    <cellStyle name="Тысячи_96111" xfId="91"/>
    <cellStyle name="Үђғһ‹һ‚һљ1" xfId="92"/>
    <cellStyle name="Үђғһ‹һ‚һљ2" xfId="93"/>
    <cellStyle name="Хороший" xfId="6" builtinId="26" customBuiltin="1"/>
    <cellStyle name="Џђһ–…қ’қ›ү" xfId="94"/>
    <cellStyle name="Џђћ–…ќ’ќ›‰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52;&#1086;&#1080;%20&#1076;&#1086;&#1082;&#1091;&#1084;&#1077;&#1085;&#1090;&#1099;\&#1050;&#1086;&#1085;&#1090;&#1088;&#1086;&#1083;&#1100;\&#1053;&#1044;&#1057;\&#1053;&#1044;&#1057;_95-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&#1050;&#1054;&#1056;&#1056;&#1045;&#1050;&#1058;&#1048;&#1056;&#1054;&#1042;&#1050;\post\1\AN_12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ldyz\tmp\1\AN_12M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2002_&#1090;&#1072;&#1073;&#1083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a_\temp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t_drp2\&#1103;&#1087;&#1087;&#1072;&#1088;&#1086;&#1074;&#1072;\&#1044;&#1088;&#1091;&#1078;&#1080;&#1085;&#1080;&#1085;&#1072;\&#1057;&#1042;&#1054;&#1044;&#1053;&#1067;&#1045;%20&#1043;&#1047;\&#1043;&#1047;\&#1043;&#1047;%20&#1060;&#1080;&#1083;\&#1070;&#1050;&#1060;\&#1043;&#1086;&#1089;&#1079;&#1072;&#1082;&#1091;&#1087;&#1082;&#1080;%20&#1064;&#1086;&#1081;&#1083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 (неполный)"/>
      <sheetName val="НДС_телеком_информ"/>
      <sheetName val="НДС"/>
      <sheetName val="ПОДОХ_НАЛОГ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исп_см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исп_см_"/>
      <sheetName val="Форма2"/>
      <sheetName val="Форма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исп_см_"/>
      <sheetName val="Monthly Graphs 01"/>
      <sheetName val="Monthly Graphs 00"/>
      <sheetName val="GTM BK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  <sheetName val="PNL"/>
      <sheetName val="Добыча нефти4"/>
      <sheetName val="поставка сравн1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исп_см_"/>
      <sheetName val="ремонт 25"/>
      <sheetName val="свод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00,12000,13000"/>
      <sheetName val="14100 "/>
      <sheetName val="14300"/>
      <sheetName val="14600"/>
      <sheetName val="17000"/>
      <sheetName val="13221"/>
      <sheetName val="13222"/>
      <sheetName val="13223"/>
      <sheetName val="13224 "/>
      <sheetName val="13225"/>
      <sheetName val="1323"/>
      <sheetName val="13229"/>
      <sheetName val="1324 "/>
      <sheetName val="1325"/>
      <sheetName val="1326"/>
      <sheetName val="1329 "/>
      <sheetName val="1330 "/>
      <sheetName val="1360"/>
      <sheetName val="1370"/>
      <sheetName val="1360 "/>
      <sheetName val="138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62">
          <cell r="K62">
            <v>37681</v>
          </cell>
        </row>
        <row r="68">
          <cell r="M68">
            <v>1.5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="70" zoomScaleNormal="100" zoomScaleSheetLayoutView="70" workbookViewId="0">
      <selection activeCell="J13" sqref="J1:N1048576"/>
    </sheetView>
  </sheetViews>
  <sheetFormatPr defaultRowHeight="15" x14ac:dyDescent="0.25"/>
  <cols>
    <col min="1" max="1" width="5.7109375" style="1" customWidth="1"/>
    <col min="2" max="2" width="34.7109375" style="1" customWidth="1"/>
    <col min="3" max="4" width="11.140625" style="1" customWidth="1"/>
    <col min="5" max="5" width="9.7109375" style="1" customWidth="1"/>
    <col min="6" max="6" width="13.5703125" style="1" customWidth="1"/>
    <col min="7" max="7" width="13.140625" style="1" customWidth="1"/>
    <col min="8" max="8" width="13" style="1" customWidth="1"/>
    <col min="9" max="9" width="9.5703125" style="1" bestFit="1" customWidth="1"/>
    <col min="10" max="16384" width="9.140625" style="1"/>
  </cols>
  <sheetData>
    <row r="1" spans="1:8" x14ac:dyDescent="0.25">
      <c r="F1" s="2" t="s">
        <v>36</v>
      </c>
      <c r="G1" s="2"/>
      <c r="H1" s="2"/>
    </row>
    <row r="2" spans="1:8" x14ac:dyDescent="0.25">
      <c r="F2" s="2" t="s">
        <v>37</v>
      </c>
      <c r="G2" s="2"/>
      <c r="H2" s="2"/>
    </row>
    <row r="3" spans="1:8" x14ac:dyDescent="0.25">
      <c r="F3" s="2" t="s">
        <v>38</v>
      </c>
      <c r="G3" s="2"/>
      <c r="H3" s="2"/>
    </row>
    <row r="4" spans="1:8" ht="8.25" customHeight="1" x14ac:dyDescent="0.25">
      <c r="G4" s="2"/>
      <c r="H4" s="2"/>
    </row>
    <row r="5" spans="1:8" x14ac:dyDescent="0.25">
      <c r="G5" s="2"/>
      <c r="H5" s="2" t="s">
        <v>2</v>
      </c>
    </row>
    <row r="6" spans="1:8" ht="4.5" customHeight="1" x14ac:dyDescent="0.25"/>
    <row r="7" spans="1:8" ht="31.5" customHeight="1" x14ac:dyDescent="0.25">
      <c r="A7" s="69" t="s">
        <v>39</v>
      </c>
      <c r="B7" s="69"/>
      <c r="C7" s="69"/>
      <c r="D7" s="69"/>
      <c r="E7" s="69"/>
      <c r="F7" s="69"/>
      <c r="G7" s="69"/>
      <c r="H7" s="69"/>
    </row>
    <row r="8" spans="1:8" x14ac:dyDescent="0.25">
      <c r="A8" s="47"/>
      <c r="B8" s="47"/>
      <c r="C8" s="47"/>
      <c r="D8" s="47"/>
      <c r="E8" s="47"/>
      <c r="F8" s="47"/>
      <c r="G8" s="47"/>
      <c r="H8" s="3" t="s">
        <v>3</v>
      </c>
    </row>
    <row r="9" spans="1:8" ht="20.25" customHeight="1" x14ac:dyDescent="0.25">
      <c r="A9" s="68" t="s">
        <v>4</v>
      </c>
      <c r="B9" s="68"/>
      <c r="C9" s="4"/>
      <c r="D9" s="4"/>
      <c r="E9" s="4"/>
      <c r="F9" s="4"/>
      <c r="G9" s="4"/>
      <c r="H9" s="5" t="s">
        <v>40</v>
      </c>
    </row>
    <row r="10" spans="1:8" ht="27.75" customHeight="1" x14ac:dyDescent="0.25">
      <c r="A10" s="68" t="s">
        <v>5</v>
      </c>
      <c r="B10" s="68"/>
      <c r="C10" s="70" t="s">
        <v>52</v>
      </c>
      <c r="D10" s="68"/>
      <c r="E10" s="68"/>
      <c r="F10" s="68"/>
      <c r="G10" s="71"/>
      <c r="H10" s="6" t="s">
        <v>6</v>
      </c>
    </row>
    <row r="11" spans="1:8" ht="36" customHeight="1" x14ac:dyDescent="0.25">
      <c r="A11" s="68" t="s">
        <v>7</v>
      </c>
      <c r="B11" s="68"/>
      <c r="C11" s="70" t="s">
        <v>51</v>
      </c>
      <c r="D11" s="68"/>
      <c r="E11" s="68"/>
      <c r="F11" s="68"/>
      <c r="G11" s="71"/>
      <c r="H11" s="5">
        <v>625</v>
      </c>
    </row>
    <row r="12" spans="1:8" ht="39.75" customHeight="1" x14ac:dyDescent="0.25">
      <c r="A12" s="68" t="s">
        <v>8</v>
      </c>
      <c r="B12" s="68"/>
      <c r="C12" s="68" t="s">
        <v>51</v>
      </c>
      <c r="D12" s="68"/>
      <c r="E12" s="68"/>
      <c r="F12" s="68"/>
      <c r="G12" s="46"/>
      <c r="H12" s="5"/>
    </row>
    <row r="13" spans="1:8" ht="31.5" customHeight="1" x14ac:dyDescent="0.25">
      <c r="A13" s="68" t="s">
        <v>9</v>
      </c>
      <c r="B13" s="68"/>
      <c r="C13" s="78" t="s">
        <v>50</v>
      </c>
      <c r="D13" s="78"/>
      <c r="E13" s="78"/>
      <c r="F13" s="78"/>
      <c r="G13" s="78"/>
      <c r="H13" s="6" t="s">
        <v>53</v>
      </c>
    </row>
    <row r="14" spans="1:8" ht="21" customHeight="1" x14ac:dyDescent="0.25">
      <c r="C14" s="7"/>
      <c r="D14" s="7"/>
      <c r="E14" s="7"/>
      <c r="F14" s="7"/>
      <c r="G14" s="7"/>
      <c r="H14" s="7"/>
    </row>
    <row r="15" spans="1:8" ht="18.75" customHeight="1" x14ac:dyDescent="0.25">
      <c r="A15" s="79" t="s">
        <v>10</v>
      </c>
      <c r="B15" s="79" t="s">
        <v>11</v>
      </c>
      <c r="C15" s="81" t="s">
        <v>41</v>
      </c>
      <c r="D15" s="81"/>
      <c r="E15" s="82" t="s">
        <v>42</v>
      </c>
      <c r="F15" s="84" t="s">
        <v>43</v>
      </c>
      <c r="G15" s="84"/>
      <c r="H15" s="84"/>
    </row>
    <row r="16" spans="1:8" ht="69" customHeight="1" x14ac:dyDescent="0.25">
      <c r="A16" s="79"/>
      <c r="B16" s="80"/>
      <c r="C16" s="49" t="s">
        <v>44</v>
      </c>
      <c r="D16" s="49" t="s">
        <v>45</v>
      </c>
      <c r="E16" s="83"/>
      <c r="F16" s="53" t="s">
        <v>49</v>
      </c>
      <c r="G16" s="53" t="s">
        <v>47</v>
      </c>
      <c r="H16" s="53" t="s">
        <v>48</v>
      </c>
    </row>
    <row r="17" spans="1:9" x14ac:dyDescent="0.25">
      <c r="A17" s="8">
        <v>1</v>
      </c>
      <c r="B17" s="48">
        <v>2</v>
      </c>
      <c r="C17" s="8">
        <v>3</v>
      </c>
      <c r="D17" s="8">
        <v>4</v>
      </c>
      <c r="E17" s="8">
        <v>5</v>
      </c>
      <c r="F17" s="48">
        <v>6</v>
      </c>
      <c r="G17" s="48">
        <v>7</v>
      </c>
      <c r="H17" s="48">
        <v>8</v>
      </c>
    </row>
    <row r="18" spans="1:9" ht="15" customHeight="1" x14ac:dyDescent="0.25">
      <c r="A18" s="72" t="s">
        <v>12</v>
      </c>
      <c r="B18" s="73"/>
      <c r="C18" s="9"/>
      <c r="D18" s="10"/>
      <c r="E18" s="11">
        <f t="shared" ref="E18" si="0">SUM(E19:E44)</f>
        <v>0</v>
      </c>
      <c r="F18" s="54">
        <f>SUM(F19:F44)</f>
        <v>9655763.4921135996</v>
      </c>
      <c r="G18" s="54">
        <f>SUM(G19:G44)+0.1</f>
        <v>10885299.594056897</v>
      </c>
      <c r="H18" s="54">
        <f>SUM(H19:H44)</f>
        <v>11345830.208233865</v>
      </c>
      <c r="I18" s="12"/>
    </row>
    <row r="19" spans="1:9" ht="16.5" customHeight="1" x14ac:dyDescent="0.25">
      <c r="A19" s="13">
        <v>111</v>
      </c>
      <c r="B19" s="14" t="s">
        <v>13</v>
      </c>
      <c r="C19" s="15"/>
      <c r="D19" s="15"/>
      <c r="E19" s="15"/>
      <c r="F19" s="55">
        <v>3137615</v>
      </c>
      <c r="G19" s="55">
        <v>3294495.1660949998</v>
      </c>
      <c r="H19" s="56">
        <v>3426274.9727388006</v>
      </c>
    </row>
    <row r="20" spans="1:9" ht="17.25" customHeight="1" x14ac:dyDescent="0.25">
      <c r="A20" s="13">
        <v>112</v>
      </c>
      <c r="B20" s="14" t="s">
        <v>14</v>
      </c>
      <c r="C20" s="15"/>
      <c r="D20" s="15"/>
      <c r="E20" s="15"/>
      <c r="F20" s="55">
        <v>2628394</v>
      </c>
      <c r="G20" s="55">
        <v>2949779.3430000003</v>
      </c>
      <c r="H20" s="56">
        <v>3067770.5167200002</v>
      </c>
    </row>
    <row r="21" spans="1:9" ht="16.5" customHeight="1" x14ac:dyDescent="0.25">
      <c r="A21" s="13">
        <v>113</v>
      </c>
      <c r="B21" s="14" t="s">
        <v>15</v>
      </c>
      <c r="C21" s="15"/>
      <c r="D21" s="15"/>
      <c r="E21" s="15"/>
      <c r="F21" s="55">
        <v>497232</v>
      </c>
      <c r="G21" s="55">
        <v>522084.83880000003</v>
      </c>
      <c r="H21" s="56">
        <v>542968.23235200008</v>
      </c>
    </row>
    <row r="22" spans="1:9" ht="29.25" customHeight="1" x14ac:dyDescent="0.25">
      <c r="A22" s="13">
        <v>116</v>
      </c>
      <c r="B22" s="14" t="s">
        <v>16</v>
      </c>
      <c r="C22" s="17"/>
      <c r="D22" s="18"/>
      <c r="E22" s="15"/>
      <c r="F22" s="55">
        <v>0</v>
      </c>
      <c r="G22" s="55">
        <v>0</v>
      </c>
      <c r="H22" s="57">
        <v>0</v>
      </c>
    </row>
    <row r="23" spans="1:9" ht="14.25" customHeight="1" x14ac:dyDescent="0.25">
      <c r="A23" s="13">
        <v>121</v>
      </c>
      <c r="B23" s="14" t="s">
        <v>17</v>
      </c>
      <c r="C23" s="19"/>
      <c r="D23" s="18"/>
      <c r="E23" s="15"/>
      <c r="F23" s="55">
        <v>311364</v>
      </c>
      <c r="G23" s="55">
        <v>337360</v>
      </c>
      <c r="H23" s="56">
        <v>350678</v>
      </c>
    </row>
    <row r="24" spans="1:9" ht="45" customHeight="1" x14ac:dyDescent="0.25">
      <c r="A24" s="13">
        <v>122</v>
      </c>
      <c r="B24" s="14" t="s">
        <v>18</v>
      </c>
      <c r="C24" s="19"/>
      <c r="D24" s="18"/>
      <c r="E24" s="15"/>
      <c r="F24" s="55">
        <v>181629</v>
      </c>
      <c r="G24" s="55">
        <v>196793</v>
      </c>
      <c r="H24" s="56">
        <v>204562</v>
      </c>
    </row>
    <row r="25" spans="1:9" ht="15.75" customHeight="1" x14ac:dyDescent="0.25">
      <c r="A25" s="13">
        <v>123</v>
      </c>
      <c r="B25" s="14" t="s">
        <v>19</v>
      </c>
      <c r="C25" s="19"/>
      <c r="D25" s="18"/>
      <c r="E25" s="15"/>
      <c r="F25" s="55"/>
      <c r="G25" s="55"/>
      <c r="H25" s="56"/>
    </row>
    <row r="26" spans="1:9" ht="29.25" customHeight="1" x14ac:dyDescent="0.25">
      <c r="A26" s="13">
        <v>124</v>
      </c>
      <c r="B26" s="14" t="s">
        <v>20</v>
      </c>
      <c r="C26" s="19"/>
      <c r="D26" s="18"/>
      <c r="E26" s="15"/>
      <c r="F26" s="55">
        <v>115320</v>
      </c>
      <c r="G26" s="55">
        <v>124885.49018190001</v>
      </c>
      <c r="H26" s="56">
        <v>194821.36468376403</v>
      </c>
    </row>
    <row r="27" spans="1:9" ht="31.5" hidden="1" customHeight="1" x14ac:dyDescent="0.25">
      <c r="A27" s="13">
        <v>131</v>
      </c>
      <c r="B27" s="14" t="s">
        <v>21</v>
      </c>
      <c r="C27" s="18"/>
      <c r="D27" s="18" t="e">
        <f t="shared" ref="D27:D31" si="1">$C$12*C27</f>
        <v>#VALUE!</v>
      </c>
      <c r="E27" s="15"/>
      <c r="F27" s="20"/>
      <c r="G27" s="20">
        <v>0</v>
      </c>
      <c r="H27" s="20"/>
    </row>
    <row r="28" spans="1:9" ht="30.75" hidden="1" customHeight="1" x14ac:dyDescent="0.25">
      <c r="A28" s="13">
        <v>135</v>
      </c>
      <c r="B28" s="14" t="s">
        <v>22</v>
      </c>
      <c r="C28" s="18"/>
      <c r="D28" s="18" t="e">
        <f t="shared" si="1"/>
        <v>#VALUE!</v>
      </c>
      <c r="E28" s="15"/>
      <c r="F28" s="20"/>
      <c r="G28" s="20">
        <v>0</v>
      </c>
      <c r="H28" s="20"/>
    </row>
    <row r="29" spans="1:9" ht="31.5" hidden="1" customHeight="1" x14ac:dyDescent="0.25">
      <c r="A29" s="13">
        <v>136</v>
      </c>
      <c r="B29" s="14" t="s">
        <v>0</v>
      </c>
      <c r="C29" s="18"/>
      <c r="D29" s="18" t="e">
        <f t="shared" si="1"/>
        <v>#VALUE!</v>
      </c>
      <c r="E29" s="15"/>
      <c r="F29" s="20"/>
      <c r="G29" s="20">
        <v>0</v>
      </c>
      <c r="H29" s="20"/>
    </row>
    <row r="30" spans="1:9" ht="15" hidden="1" customHeight="1" x14ac:dyDescent="0.25">
      <c r="A30" s="13">
        <v>141</v>
      </c>
      <c r="B30" s="14" t="s">
        <v>23</v>
      </c>
      <c r="C30" s="20"/>
      <c r="D30" s="18" t="e">
        <f t="shared" si="1"/>
        <v>#VALUE!</v>
      </c>
      <c r="E30" s="15"/>
      <c r="F30" s="20"/>
      <c r="G30" s="20">
        <v>0</v>
      </c>
      <c r="H30" s="20"/>
    </row>
    <row r="31" spans="1:9" ht="30" hidden="1" x14ac:dyDescent="0.25">
      <c r="A31" s="13">
        <v>144</v>
      </c>
      <c r="B31" s="21" t="s">
        <v>24</v>
      </c>
      <c r="C31" s="18"/>
      <c r="D31" s="18" t="e">
        <f t="shared" si="1"/>
        <v>#VALUE!</v>
      </c>
      <c r="E31" s="15"/>
      <c r="F31" s="20"/>
      <c r="G31" s="20">
        <v>0</v>
      </c>
      <c r="H31" s="20"/>
    </row>
    <row r="32" spans="1:9" x14ac:dyDescent="0.25">
      <c r="A32" s="64">
        <v>149</v>
      </c>
      <c r="B32" s="65" t="s">
        <v>25</v>
      </c>
      <c r="C32" s="22"/>
      <c r="D32" s="22"/>
      <c r="E32" s="15"/>
      <c r="F32" s="55">
        <v>33620.363250000002</v>
      </c>
      <c r="G32" s="55">
        <v>129146.59999999999</v>
      </c>
      <c r="H32" s="55">
        <v>132860.70000000001</v>
      </c>
    </row>
    <row r="33" spans="1:8" x14ac:dyDescent="0.25">
      <c r="A33" s="13">
        <v>151</v>
      </c>
      <c r="B33" s="14" t="s">
        <v>26</v>
      </c>
      <c r="C33" s="18"/>
      <c r="D33" s="18"/>
      <c r="E33" s="15"/>
      <c r="F33" s="55">
        <v>88002.099999999991</v>
      </c>
      <c r="G33" s="55">
        <v>91082.2</v>
      </c>
      <c r="H33" s="55">
        <v>94270</v>
      </c>
    </row>
    <row r="34" spans="1:8" x14ac:dyDescent="0.25">
      <c r="A34" s="13">
        <v>152</v>
      </c>
      <c r="B34" s="14" t="s">
        <v>27</v>
      </c>
      <c r="C34" s="18"/>
      <c r="D34" s="18"/>
      <c r="E34" s="15"/>
      <c r="F34" s="55">
        <v>87373</v>
      </c>
      <c r="G34" s="55">
        <v>90430.92598</v>
      </c>
      <c r="H34" s="55">
        <v>93602.585739300004</v>
      </c>
    </row>
    <row r="35" spans="1:8" x14ac:dyDescent="0.25">
      <c r="A35" s="13">
        <v>153</v>
      </c>
      <c r="B35" s="14" t="s">
        <v>28</v>
      </c>
      <c r="C35" s="22"/>
      <c r="D35" s="22"/>
      <c r="E35" s="15"/>
      <c r="F35" s="55">
        <v>203770</v>
      </c>
      <c r="G35" s="55">
        <v>210901.6</v>
      </c>
      <c r="H35" s="55">
        <v>218283.2</v>
      </c>
    </row>
    <row r="36" spans="1:8" x14ac:dyDescent="0.25">
      <c r="A36" s="23">
        <v>154</v>
      </c>
      <c r="B36" s="24" t="s">
        <v>35</v>
      </c>
      <c r="C36" s="25"/>
      <c r="D36" s="25"/>
      <c r="E36" s="15"/>
      <c r="F36" s="55">
        <v>559034.30000000005</v>
      </c>
      <c r="G36" s="55">
        <v>578600.5</v>
      </c>
      <c r="H36" s="55">
        <v>598851.5</v>
      </c>
    </row>
    <row r="37" spans="1:8" x14ac:dyDescent="0.25">
      <c r="A37" s="64">
        <v>159</v>
      </c>
      <c r="B37" s="65" t="s">
        <v>31</v>
      </c>
      <c r="C37" s="18"/>
      <c r="D37" s="18"/>
      <c r="E37" s="15"/>
      <c r="F37" s="58">
        <v>1033804.7015875999</v>
      </c>
      <c r="G37" s="58">
        <v>1880763.85</v>
      </c>
      <c r="H37" s="58">
        <v>2007710.6359999999</v>
      </c>
    </row>
    <row r="38" spans="1:8" ht="30" x14ac:dyDescent="0.25">
      <c r="A38" s="13">
        <v>161</v>
      </c>
      <c r="B38" s="14" t="s">
        <v>0</v>
      </c>
      <c r="C38" s="18"/>
      <c r="D38" s="18"/>
      <c r="E38" s="15"/>
      <c r="F38" s="55">
        <v>133273</v>
      </c>
      <c r="G38" s="55">
        <v>133991.6</v>
      </c>
      <c r="H38" s="55">
        <v>138781.79999999999</v>
      </c>
    </row>
    <row r="39" spans="1:8" ht="30" x14ac:dyDescent="0.25">
      <c r="A39" s="13">
        <v>162</v>
      </c>
      <c r="B39" s="14" t="s">
        <v>1</v>
      </c>
      <c r="C39" s="18"/>
      <c r="D39" s="18"/>
      <c r="E39" s="15"/>
      <c r="F39" s="55">
        <v>74000</v>
      </c>
      <c r="G39" s="55">
        <v>87247.2</v>
      </c>
      <c r="H39" s="55">
        <v>89470.7</v>
      </c>
    </row>
    <row r="40" spans="1:8" ht="20.25" customHeight="1" x14ac:dyDescent="0.25">
      <c r="A40" s="13">
        <v>169</v>
      </c>
      <c r="B40" s="14" t="s">
        <v>29</v>
      </c>
      <c r="C40" s="20"/>
      <c r="D40" s="20"/>
      <c r="E40" s="15"/>
      <c r="F40" s="55">
        <v>5525</v>
      </c>
      <c r="G40" s="20">
        <v>5525</v>
      </c>
      <c r="H40" s="20">
        <v>5525</v>
      </c>
    </row>
    <row r="41" spans="1:8" ht="20.25" customHeight="1" x14ac:dyDescent="0.25">
      <c r="A41" s="66">
        <v>414</v>
      </c>
      <c r="B41" s="67" t="s">
        <v>32</v>
      </c>
      <c r="C41" s="20"/>
      <c r="D41" s="20"/>
      <c r="E41" s="15"/>
      <c r="F41" s="55">
        <v>242040.49461599998</v>
      </c>
      <c r="G41" s="55">
        <v>64983.5</v>
      </c>
      <c r="H41" s="55">
        <v>132869.29999999999</v>
      </c>
    </row>
    <row r="42" spans="1:8" ht="30" x14ac:dyDescent="0.25">
      <c r="A42" s="66">
        <v>416</v>
      </c>
      <c r="B42" s="67" t="s">
        <v>33</v>
      </c>
      <c r="C42" s="22"/>
      <c r="D42" s="22"/>
      <c r="E42" s="20"/>
      <c r="F42" s="55">
        <v>323766.53265999991</v>
      </c>
      <c r="G42" s="55">
        <v>187228.68</v>
      </c>
      <c r="H42" s="55">
        <v>46529.7</v>
      </c>
    </row>
    <row r="43" spans="1:8" ht="28.5" hidden="1" customHeight="1" x14ac:dyDescent="0.25">
      <c r="A43" s="23">
        <v>419</v>
      </c>
      <c r="B43" s="24" t="s">
        <v>34</v>
      </c>
      <c r="C43" s="22"/>
      <c r="D43" s="22"/>
      <c r="E43" s="20"/>
      <c r="F43" s="26"/>
      <c r="G43" s="16">
        <v>0</v>
      </c>
      <c r="H43" s="16">
        <v>0</v>
      </c>
    </row>
    <row r="44" spans="1:8" hidden="1" x14ac:dyDescent="0.25">
      <c r="A44" s="13">
        <v>322</v>
      </c>
      <c r="B44" s="14" t="s">
        <v>30</v>
      </c>
      <c r="C44" s="22"/>
      <c r="D44" s="22"/>
      <c r="E44" s="20"/>
      <c r="F44" s="20"/>
      <c r="G44" s="20"/>
      <c r="H44" s="20"/>
    </row>
    <row r="45" spans="1:8" x14ac:dyDescent="0.25">
      <c r="A45" s="27"/>
      <c r="B45" s="28"/>
      <c r="C45" s="29"/>
      <c r="D45" s="29"/>
      <c r="E45" s="30"/>
      <c r="F45" s="30"/>
      <c r="G45" s="30"/>
      <c r="H45" s="30"/>
    </row>
    <row r="46" spans="1:8" x14ac:dyDescent="0.25">
      <c r="A46" s="31"/>
      <c r="B46" s="32"/>
      <c r="C46" s="29"/>
      <c r="D46" s="29"/>
      <c r="E46" s="30"/>
      <c r="F46" s="30"/>
      <c r="G46" s="30"/>
      <c r="H46" s="30"/>
    </row>
    <row r="47" spans="1:8" ht="15.75" x14ac:dyDescent="0.25">
      <c r="A47" s="33"/>
      <c r="B47" s="34"/>
      <c r="C47" s="35"/>
      <c r="D47" s="35"/>
      <c r="E47" s="36"/>
      <c r="F47" s="37"/>
      <c r="G47" s="36"/>
      <c r="H47" s="36"/>
    </row>
    <row r="48" spans="1:8" ht="31.5" customHeight="1" x14ac:dyDescent="0.25">
      <c r="A48" s="74" t="s">
        <v>57</v>
      </c>
      <c r="B48" s="75"/>
      <c r="C48" s="76"/>
      <c r="D48" s="76"/>
      <c r="E48" s="76"/>
      <c r="F48" s="76"/>
      <c r="G48" s="76"/>
      <c r="H48" s="76"/>
    </row>
    <row r="49" spans="1:8" ht="22.5" customHeight="1" x14ac:dyDescent="0.25">
      <c r="A49" s="50"/>
      <c r="B49" s="51"/>
      <c r="C49" s="52"/>
      <c r="D49" s="52"/>
      <c r="E49" s="52"/>
      <c r="F49" s="52"/>
      <c r="G49" s="52"/>
      <c r="H49" s="52"/>
    </row>
    <row r="50" spans="1:8" ht="15.75" x14ac:dyDescent="0.25">
      <c r="A50" s="62" t="s">
        <v>58</v>
      </c>
      <c r="B50" s="60"/>
      <c r="C50" s="35"/>
      <c r="D50" s="35"/>
      <c r="E50" s="36"/>
      <c r="F50" s="38"/>
      <c r="G50" s="36"/>
      <c r="H50" s="36"/>
    </row>
    <row r="51" spans="1:8" s="39" customFormat="1" ht="246" hidden="1" customHeight="1" x14ac:dyDescent="0.25">
      <c r="A51" s="77" t="s">
        <v>46</v>
      </c>
      <c r="B51" s="77"/>
      <c r="C51" s="77"/>
      <c r="D51" s="77"/>
      <c r="E51" s="77"/>
      <c r="F51" s="77"/>
      <c r="G51" s="77"/>
      <c r="H51" s="77"/>
    </row>
    <row r="52" spans="1:8" s="43" customFormat="1" ht="32.25" customHeight="1" x14ac:dyDescent="0.25">
      <c r="A52" s="62" t="s">
        <v>59</v>
      </c>
      <c r="B52" s="41"/>
      <c r="C52" s="42"/>
      <c r="E52" s="63" t="s">
        <v>54</v>
      </c>
      <c r="F52" s="40"/>
      <c r="G52" s="40"/>
      <c r="H52" s="61"/>
    </row>
    <row r="53" spans="1:8" s="43" customFormat="1" ht="32.25" customHeight="1" x14ac:dyDescent="0.25">
      <c r="A53" s="62"/>
      <c r="B53" s="41"/>
      <c r="C53" s="42"/>
      <c r="E53" s="63"/>
      <c r="F53" s="40"/>
      <c r="G53" s="40"/>
      <c r="H53" s="61"/>
    </row>
    <row r="54" spans="1:8" x14ac:dyDescent="0.25">
      <c r="A54" s="44"/>
      <c r="B54" s="45"/>
      <c r="C54" s="45"/>
      <c r="D54" s="45"/>
    </row>
    <row r="55" spans="1:8" x14ac:dyDescent="0.25">
      <c r="A55" s="59" t="s">
        <v>55</v>
      </c>
    </row>
    <row r="56" spans="1:8" x14ac:dyDescent="0.25">
      <c r="A56" s="59" t="s">
        <v>56</v>
      </c>
    </row>
  </sheetData>
  <mergeCells count="18">
    <mergeCell ref="A18:B18"/>
    <mergeCell ref="A48:H48"/>
    <mergeCell ref="A51:H51"/>
    <mergeCell ref="A13:B13"/>
    <mergeCell ref="C13:G13"/>
    <mergeCell ref="A15:A16"/>
    <mergeCell ref="B15:B16"/>
    <mergeCell ref="C15:D15"/>
    <mergeCell ref="E15:E16"/>
    <mergeCell ref="F15:H15"/>
    <mergeCell ref="A12:B12"/>
    <mergeCell ref="C12:F12"/>
    <mergeCell ref="A7:H7"/>
    <mergeCell ref="A9:B9"/>
    <mergeCell ref="A10:B10"/>
    <mergeCell ref="A11:B11"/>
    <mergeCell ref="C11:G11"/>
    <mergeCell ref="C10:G10"/>
  </mergeCells>
  <pageMargins left="0.70866141732283472" right="0.31496062992125984" top="0.31496062992125984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:J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на 547ед_Прил 51</vt:lpstr>
      <vt:lpstr>Лист1</vt:lpstr>
      <vt:lpstr>'Свод на 547ед_Прил 51'!Область_печати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2018-10-10T09:49:59Z</dcterms:created>
  <dcterms:modified xsi:type="dcterms:W3CDTF">2020-01-31T04:34:21Z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