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20"/>
  </bookViews>
  <sheets>
    <sheet name="Апрель 2020 г." sheetId="1" r:id="rId1"/>
  </sheets>
  <definedNames>
    <definedName name="_xlnm.Print_Area" localSheetId="0">'Апрель 2020 г.'!$A$1:$L$87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E82" i="1"/>
  <c r="E83" i="1"/>
  <c r="E85" i="1"/>
  <c r="E86" i="1"/>
  <c r="E9" i="1" l="1"/>
  <c r="E80" i="1" l="1"/>
  <c r="E79" i="1"/>
  <c r="E75" i="1"/>
  <c r="E73" i="1" l="1"/>
  <c r="E71" i="1"/>
  <c r="E70" i="1"/>
  <c r="E69" i="1" l="1"/>
  <c r="E68" i="1"/>
  <c r="E67" i="1"/>
  <c r="E65" i="1"/>
  <c r="E64" i="1"/>
  <c r="E62" i="1" l="1"/>
  <c r="E58" i="1"/>
  <c r="E57" i="1" l="1"/>
  <c r="E55" i="1"/>
  <c r="E53" i="1"/>
  <c r="E52" i="1" l="1"/>
  <c r="E51" i="1" l="1"/>
  <c r="G87" i="1"/>
  <c r="H87" i="1"/>
  <c r="E50" i="1"/>
  <c r="E87" i="1" l="1"/>
  <c r="F51" i="1" s="1"/>
  <c r="F50" i="1" l="1"/>
  <c r="F85" i="1"/>
  <c r="F83" i="1"/>
  <c r="F82" i="1"/>
  <c r="F86" i="1"/>
  <c r="F81" i="1"/>
  <c r="F9" i="1"/>
  <c r="F80" i="1"/>
  <c r="F79" i="1"/>
  <c r="F75" i="1"/>
  <c r="F73" i="1"/>
  <c r="F71" i="1"/>
  <c r="F70" i="1"/>
  <c r="F64" i="1"/>
  <c r="F69" i="1"/>
  <c r="F65" i="1"/>
  <c r="F67" i="1"/>
  <c r="F68" i="1"/>
  <c r="F62" i="1"/>
  <c r="F58" i="1"/>
  <c r="F55" i="1"/>
  <c r="F53" i="1"/>
  <c r="F57" i="1"/>
  <c r="F52" i="1"/>
  <c r="E49" i="1"/>
  <c r="E45" i="1"/>
  <c r="E44" i="1"/>
  <c r="E43" i="1"/>
  <c r="E42" i="1"/>
  <c r="E39" i="1"/>
  <c r="E38" i="1"/>
  <c r="E37" i="1"/>
  <c r="E36" i="1"/>
  <c r="F38" i="1" l="1"/>
  <c r="F49" i="1"/>
  <c r="F36" i="1"/>
  <c r="F42" i="1"/>
  <c r="F44" i="1"/>
  <c r="F37" i="1"/>
  <c r="F39" i="1"/>
  <c r="F43" i="1"/>
  <c r="F45" i="1"/>
  <c r="E35" i="1"/>
  <c r="E34" i="1"/>
  <c r="E31" i="1"/>
  <c r="E30" i="1"/>
  <c r="F31" i="1" l="1"/>
  <c r="F35" i="1"/>
  <c r="F30" i="1"/>
  <c r="F34" i="1"/>
  <c r="E29" i="1"/>
  <c r="E27" i="1"/>
  <c r="E26" i="1"/>
  <c r="E25" i="1"/>
  <c r="F27" i="1" l="1"/>
  <c r="F25" i="1"/>
  <c r="F26" i="1"/>
  <c r="F29" i="1"/>
  <c r="E24" i="1"/>
  <c r="F24" i="1" l="1"/>
  <c r="E23" i="1"/>
  <c r="E22" i="1"/>
  <c r="E21" i="1"/>
  <c r="E20" i="1"/>
  <c r="E18" i="1"/>
  <c r="F20" i="1" l="1"/>
  <c r="F22" i="1"/>
  <c r="F18" i="1"/>
  <c r="F21" i="1"/>
  <c r="F23" i="1"/>
  <c r="E16" i="1"/>
  <c r="E14" i="1"/>
  <c r="E13" i="1"/>
  <c r="F14" i="1" l="1"/>
  <c r="F13" i="1"/>
  <c r="F16" i="1"/>
  <c r="E12" i="1" l="1"/>
  <c r="F12" i="1" l="1"/>
  <c r="E11" i="1"/>
  <c r="F11" i="1" l="1"/>
  <c r="E10" i="1"/>
  <c r="F10" i="1" l="1"/>
  <c r="F87" i="1" l="1"/>
  <c r="K87" i="1" l="1"/>
  <c r="J87" i="1"/>
  <c r="I87" i="1" l="1"/>
</calcChain>
</file>

<file path=xl/sharedStrings.xml><?xml version="1.0" encoding="utf-8"?>
<sst xmlns="http://schemas.openxmlformats.org/spreadsheetml/2006/main" count="258" uniqueCount="230">
  <si>
    <t>№ п/п</t>
  </si>
  <si>
    <t>Наименование экспортера</t>
  </si>
  <si>
    <t xml:space="preserve">Адрес </t>
  </si>
  <si>
    <t xml:space="preserve">Телефон </t>
  </si>
  <si>
    <t>Удельный 
вес (%)</t>
  </si>
  <si>
    <t>Общий объем (тонн)</t>
  </si>
  <si>
    <t>в том числе:</t>
  </si>
  <si>
    <t>Общий объем 
(тонн)</t>
  </si>
  <si>
    <t>Заявленный объем экспорта пшеницы</t>
  </si>
  <si>
    <t>ВСЕГО объем:</t>
  </si>
  <si>
    <t>Объем квоты на экспорт</t>
  </si>
  <si>
    <t>ТОО HAMKORPLUS</t>
  </si>
  <si>
    <t>ТОО «Альпина Агро»</t>
  </si>
  <si>
    <t>ТОО «ВКЗ-АГРО»</t>
  </si>
  <si>
    <t>ТОО Grain Karavan SFK</t>
  </si>
  <si>
    <t>ТОО СП Дэн</t>
  </si>
  <si>
    <t>ТОО UZKAZAGROEXPORT</t>
  </si>
  <si>
    <t>ТОО Элит Колос</t>
  </si>
  <si>
    <t>ТОО Agro Trade Eurasia</t>
  </si>
  <si>
    <t>ТОО North Agro</t>
  </si>
  <si>
    <t>ТОО Жан-S</t>
  </si>
  <si>
    <t>ТОО ЕРЕН-БОЛ</t>
  </si>
  <si>
    <t>ТОО СП Кокше Трейд</t>
  </si>
  <si>
    <t>ТОО Агро Нан Экспорт</t>
  </si>
  <si>
    <t>ТОО Farm Factory</t>
  </si>
  <si>
    <t>ТОО Alibaba.KZ</t>
  </si>
  <si>
    <t>ТОО«Астык Экспорт 777»</t>
  </si>
  <si>
    <t>ТОО «Астана-Export-Import»</t>
  </si>
  <si>
    <t>ТОО Silk Way LTD</t>
  </si>
  <si>
    <t>ТОО Содружество Казахстан</t>
  </si>
  <si>
    <t>ТОО HALYQ ASTYQ EXPO</t>
  </si>
  <si>
    <t>ТОО KazUzAGRO LTD</t>
  </si>
  <si>
    <t>ТОО Логос Грейн</t>
  </si>
  <si>
    <t>ТОО Жалтыр-Тас</t>
  </si>
  <si>
    <t>ТОО БИРЛЕС АГРО</t>
  </si>
  <si>
    <t>ТОО Tobol Capital Invest</t>
  </si>
  <si>
    <t>ТОО Тамыз Инвест</t>
  </si>
  <si>
    <t>ТОО ИБМО</t>
  </si>
  <si>
    <t>ТОО Феникс-2019</t>
  </si>
  <si>
    <t>ТОО «AllianceExport»</t>
  </si>
  <si>
    <t>ТОО Хлебная Нива</t>
  </si>
  <si>
    <t>ТОО Костанайская Зерновая Экспортная Компания</t>
  </si>
  <si>
    <t>ТОО Caspian Trade Commodity</t>
  </si>
  <si>
    <t>ТОО Prima Grano Trade</t>
  </si>
  <si>
    <t>ТОО «Eurasian Grain Export»</t>
  </si>
  <si>
    <t>ТОО «АЗК Мирас»</t>
  </si>
  <si>
    <t>ТОО "Kaz progress trade"</t>
  </si>
  <si>
    <t>ТОО Enrichment Trade</t>
  </si>
  <si>
    <t>ТОО АГРО ПРО ТРЕЙД</t>
  </si>
  <si>
    <t>ТОО ASG Holding</t>
  </si>
  <si>
    <t>ТОО Алишер-агро</t>
  </si>
  <si>
    <t>ТОО Эль-Бриз</t>
  </si>
  <si>
    <t>ТОО Astana Grain</t>
  </si>
  <si>
    <t>ТОО Sercan Investment Group</t>
  </si>
  <si>
    <t>TOO Grain Pool</t>
  </si>
  <si>
    <t>ТОО Grain Agro Trade</t>
  </si>
  <si>
    <t>ТОО Умет</t>
  </si>
  <si>
    <t>ИП  "IBRAGIMOV TRADING"</t>
  </si>
  <si>
    <t>ТОО "Агроэкспорт КЗ"</t>
  </si>
  <si>
    <t>ТОО "Каз Экспорт Трейд"</t>
  </si>
  <si>
    <t>ТОО Новоишимская зерновая компания</t>
  </si>
  <si>
    <t>ТОО FAQAT KHAN</t>
  </si>
  <si>
    <t>ТОО «Данэкс KZ»</t>
  </si>
  <si>
    <t>ТОО Беркат логистик</t>
  </si>
  <si>
    <t>ТОО «KAZNAN-GRAIN»</t>
  </si>
  <si>
    <t>г. Алматы, мкр. Мирас 65, офис 302</t>
  </si>
  <si>
    <t>+7 777 779 7984</t>
  </si>
  <si>
    <t>г. Алматы, мкр. Мирас 65 оф. 301</t>
  </si>
  <si>
    <r>
      <t>+7 701</t>
    </r>
    <r>
      <rPr>
        <sz val="11"/>
        <color theme="1"/>
        <rFont val="Times New Roman"/>
        <family val="1"/>
        <charset val="204"/>
      </rPr>
      <t xml:space="preserve"> 571 0379</t>
    </r>
  </si>
  <si>
    <t>г. Алматы, пр. Н. Назарбаева, 273а</t>
  </si>
  <si>
    <t>+7 727 250 6000
+7 777 211 9779</t>
  </si>
  <si>
    <t>г. Кокшетау, ул. Ауельбекова 104, кв. 22</t>
  </si>
  <si>
    <t>+7 701 888 1063</t>
  </si>
  <si>
    <t>г. Астана, ул. Бараева, д. 25, кв. 3</t>
  </si>
  <si>
    <t>+7 777 888 8851</t>
  </si>
  <si>
    <t>г. Шымкент, ул. Милицейская, д. 6</t>
  </si>
  <si>
    <t>+7 707 152 3235</t>
  </si>
  <si>
    <t>Акмолинская область, г. Атбасар, ул. Акана Курманова, стр. 30/1</t>
  </si>
  <si>
    <t>+7 771 830 8067</t>
  </si>
  <si>
    <t>г.Кокшетау, Абая дом 96 офис 511</t>
  </si>
  <si>
    <t>+7 705 298 8919</t>
  </si>
  <si>
    <t>г. Алматы, ул. Абдуллиных 56, пом. 27</t>
  </si>
  <si>
    <t>+7 701 916 6977</t>
  </si>
  <si>
    <t>г. Нур-Султан, ул. Сыганак, д. 25, БЦ "Ансар", офис НП 9Г</t>
  </si>
  <si>
    <t>+7 701 799 4404
+7 701 799 4456</t>
  </si>
  <si>
    <t>г. Нур-Султан, пр. Тауелсиздик, 13</t>
  </si>
  <si>
    <t>+7 777 110 2352</t>
  </si>
  <si>
    <t>Акмолинская обл, Астраханский р-н, с. Жалтыр, ул. Промзона 5Б</t>
  </si>
  <si>
    <t>+7 777 795 7667</t>
  </si>
  <si>
    <t>г. Костанай, пр. Аль-Фараби, д. 111, офис 301-307</t>
  </si>
  <si>
    <t>+7 777 412 2121</t>
  </si>
  <si>
    <t>г. Кокшетау, ул. Ауельбекова 179 А, офис 203</t>
  </si>
  <si>
    <t>+7 776 744 5550</t>
  </si>
  <si>
    <t>ВКО, г. Усть-Каменогорск, ул. Крылова, 92/1</t>
  </si>
  <si>
    <t>+7 778 810 0515</t>
  </si>
  <si>
    <t>ВКО, г. Усть-Каменогорск, Самарское шоссе 17</t>
  </si>
  <si>
    <t>+7 7142 224 405</t>
  </si>
  <si>
    <t>г. Алматы, мкр. Мирас, д. 65, офис 404</t>
  </si>
  <si>
    <r>
      <t>+7 701</t>
    </r>
    <r>
      <rPr>
        <sz val="11"/>
        <color theme="1"/>
        <rFont val="Times New Roman"/>
        <family val="1"/>
        <charset val="204"/>
      </rPr>
      <t xml:space="preserve"> 752 02 45</t>
    </r>
  </si>
  <si>
    <t>Акмолинская обл, г. Атбасар, ул. Поселок ЖБК, 20А</t>
  </si>
  <si>
    <t>+7 777 306 6362</t>
  </si>
  <si>
    <t>г.Алматы, ул Манаса 53 А</t>
  </si>
  <si>
    <t>+7 777 370 8896
+7 727 311 0709</t>
  </si>
  <si>
    <t>г. Костанай, ул. Карбышева 2, офис 312</t>
  </si>
  <si>
    <t>+7 777 900 6491</t>
  </si>
  <si>
    <t>г. Алматы, пр. Аль-Фараби, д. 95, офис 42</t>
  </si>
  <si>
    <t>+7 701 722 8341</t>
  </si>
  <si>
    <t>г. Кокшетау, ул. Абая, д. 78, кв. 37</t>
  </si>
  <si>
    <t>+7 7162 505 930
+7 705 652 0179</t>
  </si>
  <si>
    <t>+7 701 874 3650</t>
  </si>
  <si>
    <t>+7 702 900 8009</t>
  </si>
  <si>
    <t>г. Петропавловск, 1 проезд Универсальный, 23</t>
  </si>
  <si>
    <t>+7 7152 500 460</t>
  </si>
  <si>
    <t>г. Алматы, ул. Каргалинская 123</t>
  </si>
  <si>
    <t>+7 775 499 6664</t>
  </si>
  <si>
    <t>г. Костанай, ул. Баймагамбетова, 3/3, офис 16</t>
  </si>
  <si>
    <t>+7 701 190 5616
+7 7142 276 278</t>
  </si>
  <si>
    <t>Акмолинская обл, г.Акколь, ул. Балуан Шолака д.11, кв.2</t>
  </si>
  <si>
    <t>+7 7172 230710</t>
  </si>
  <si>
    <t>Акмолинская обл, г. Атбасар, ул. Урлахера 1А</t>
  </si>
  <si>
    <t>+7 701 586 5895</t>
  </si>
  <si>
    <t>Акмолинская область, Аршалинский район, п.Аршалы, ул. Республики, д. 21В,</t>
  </si>
  <si>
    <t>+7 705 741 05 43</t>
  </si>
  <si>
    <t>г. Петропавловск, ул. Парковая 57/А</t>
  </si>
  <si>
    <t>+7 705 194 1911</t>
  </si>
  <si>
    <t>г. Нур-султан, ул. Московская дом 18, ВП 14</t>
  </si>
  <si>
    <t>+7 707 317 4400</t>
  </si>
  <si>
    <t>г. Нур-Султан, ул. Сыганак, 10/2</t>
  </si>
  <si>
    <t>+7 705 558 0040</t>
  </si>
  <si>
    <t>г. Нур-Султан, ул. Майлина, оф. 422В</t>
  </si>
  <si>
    <t>+7 701 500 7945</t>
  </si>
  <si>
    <t>г. Нур-Султан, ул. Суюнбай акына 112</t>
  </si>
  <si>
    <t>+7 777 537 1256</t>
  </si>
  <si>
    <t>5 класс
(тонн)</t>
  </si>
  <si>
    <t>неклассная
(тонн)</t>
  </si>
  <si>
    <t>г.Нур-Султан, ул.Е.Брусиловского, 5 ВП-13</t>
  </si>
  <si>
    <t>+7 716 484 0107</t>
  </si>
  <si>
    <t>г. Алматы, Кульджинский тракт, здание 120</t>
  </si>
  <si>
    <t>+7 777 636 9999</t>
  </si>
  <si>
    <t>г. Костанай, ул.Перронная 5 каб 404</t>
  </si>
  <si>
    <t>+7 708 378 7434</t>
  </si>
  <si>
    <t>г. Кокшетау, ул.Ауельбекова 38, н.п.72</t>
  </si>
  <si>
    <t>+7 702 555 1504</t>
  </si>
  <si>
    <t>Алматинская обл, г. Талдыкорган, мкр. Достык, дом 23, кв. 36</t>
  </si>
  <si>
    <t>+7 701 555 1655</t>
  </si>
  <si>
    <t>г.Кокшетау, ул. Абая 85</t>
  </si>
  <si>
    <t>+7 776 150 7557</t>
  </si>
  <si>
    <t>ЗКО, Таскалинский р-н, с.Таскала ул. Б.Момышулы д.23</t>
  </si>
  <si>
    <t>+7 705 997 9799</t>
  </si>
  <si>
    <t>СКО, Таиыншынский р-н, с. Чермошнянка, промзона, зд. 1</t>
  </si>
  <si>
    <t>+7 701 786 8447</t>
  </si>
  <si>
    <t>г.Кокшетау микрорайон Кирпичный Завода 1/1</t>
  </si>
  <si>
    <t>+7 7162 773 315
+7 707 306 2025</t>
  </si>
  <si>
    <t xml:space="preserve">Акмолинская область. Жаркаинский район, г.Державинск, поселок Нефтебаза, дом 15 </t>
  </si>
  <si>
    <t>+7 71648 501 34
+7 707 306 2025</t>
  </si>
  <si>
    <t>г. Костанай, ул. Баумана 1А, оф. 65</t>
  </si>
  <si>
    <t>+7 771 736 7013
+7 777 441 7490</t>
  </si>
  <si>
    <t>+7 777 278 5838</t>
  </si>
  <si>
    <t>г. Нур-Султан, ул.А184, д.4</t>
  </si>
  <si>
    <t>+7 771 777 7999
+7 7172 788 788</t>
  </si>
  <si>
    <t xml:space="preserve">Актюбинская обл, Мартукский р-н, п. Саржансай, дом 4 </t>
  </si>
  <si>
    <t>+7 705 414 4470</t>
  </si>
  <si>
    <t>г. Нур-Султан, шоссе Коргалжын 5, н.п. 3</t>
  </si>
  <si>
    <t>+7 771 060 0350
+7 7172 678 778</t>
  </si>
  <si>
    <t>СКО, р-н им. Г. Мусрепова, с. Новоишимское, ул. Локомотивная 71</t>
  </si>
  <si>
    <t>+7 705 291 8365</t>
  </si>
  <si>
    <t>г. Алматы, ул. Розыбакиева д. 45, кв. 181</t>
  </si>
  <si>
    <t>+7 777 272 8311</t>
  </si>
  <si>
    <t>ст.Смирново</t>
  </si>
  <si>
    <t>станция Есиль</t>
  </si>
  <si>
    <t>Жасыл, код станции 692900</t>
  </si>
  <si>
    <t>Баранкульский разъезд</t>
  </si>
  <si>
    <t xml:space="preserve"> ст. Есиль</t>
  </si>
  <si>
    <t>станция Смирново</t>
  </si>
  <si>
    <t>ст.Атбасар</t>
  </si>
  <si>
    <t>ст.Державинская</t>
  </si>
  <si>
    <t>ст.Таскала</t>
  </si>
  <si>
    <t>ОБГ. ПУНКТ № 80</t>
  </si>
  <si>
    <t>ст. Тогузак</t>
  </si>
  <si>
    <t xml:space="preserve">ст. Баранкульская </t>
  </si>
  <si>
    <t>ст. Джаркуль</t>
  </si>
  <si>
    <t>Булаево</t>
  </si>
  <si>
    <t>ст.Павлодар южный</t>
  </si>
  <si>
    <t>ст.Анар</t>
  </si>
  <si>
    <t xml:space="preserve">станция Атбасар </t>
  </si>
  <si>
    <t>ст. Атбасар</t>
  </si>
  <si>
    <t>Баранкульский (рзд)</t>
  </si>
  <si>
    <t>ст.Джаныспай</t>
  </si>
  <si>
    <t>Баранкульский РЗД</t>
  </si>
  <si>
    <t>Место отгрузки</t>
  </si>
  <si>
    <t xml:space="preserve">Станция Державинская </t>
  </si>
  <si>
    <t>Станция Баранкульский</t>
  </si>
  <si>
    <t>Станция Аркалык</t>
  </si>
  <si>
    <t>Станция Талшик</t>
  </si>
  <si>
    <t>Станцмя Даут</t>
  </si>
  <si>
    <t>Станция Кенская</t>
  </si>
  <si>
    <t>Станция Петропавловск</t>
  </si>
  <si>
    <t>Станция Жолкудук</t>
  </si>
  <si>
    <t>Станция Державинская</t>
  </si>
  <si>
    <t>Станция Чкалово</t>
  </si>
  <si>
    <t>Станция Джалтыр</t>
  </si>
  <si>
    <t>Станция Атбасар</t>
  </si>
  <si>
    <t>Станция БУЛАЕВО 1</t>
  </si>
  <si>
    <t>Станция МАМЛЮТКА</t>
  </si>
  <si>
    <t>Станция Джемантуз</t>
  </si>
  <si>
    <t>Станция МАКИНКА</t>
  </si>
  <si>
    <t>Станция Тайнча</t>
  </si>
  <si>
    <t>Станция Даут</t>
  </si>
  <si>
    <t>Станция Мамлютка</t>
  </si>
  <si>
    <t>Станция Булаево</t>
  </si>
  <si>
    <t>Станция Кайранкуль</t>
  </si>
  <si>
    <t>Станция Есиль</t>
  </si>
  <si>
    <t>станция Атбасар</t>
  </si>
  <si>
    <t>станция Ковыльная</t>
  </si>
  <si>
    <t>станция Сулы</t>
  </si>
  <si>
    <t>станция Янко</t>
  </si>
  <si>
    <t>станция Азат</t>
  </si>
  <si>
    <t>станция Державинская</t>
  </si>
  <si>
    <t>станция Предгорное</t>
  </si>
  <si>
    <t>станция Зыряновск</t>
  </si>
  <si>
    <t>станция Мамлютка</t>
  </si>
  <si>
    <t>Станция Приишимская</t>
  </si>
  <si>
    <t xml:space="preserve">станция Новоишимская </t>
  </si>
  <si>
    <t>станция Павлодар-Порт</t>
  </si>
  <si>
    <t>станция Джемантуз</t>
  </si>
  <si>
    <t>станция ОП-86</t>
  </si>
  <si>
    <t>станция Кокшетау-1</t>
  </si>
  <si>
    <t>Сводный перечень заявителей, получивших квоту на экспорт (пшеница мягкая 5 класса и неклассная)
на МАЙ 2020 года</t>
  </si>
  <si>
    <t>станция Новоишимская</t>
  </si>
  <si>
    <t>ст.Павлодар-Южный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</si>
</sst>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Border="1"/>
    <xf numFmtId="0" fontId="1" fillId="0" borderId="5" xfId="0" applyFont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center" vertical="center"/>
    </xf>
    <xf numFmtId="164" fontId="1" fillId="0" borderId="18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64" fontId="1" fillId="0" borderId="26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right"/>
    </xf>
    <xf numFmtId="0" fontId="4" fillId="2" borderId="24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164" fontId="1" fillId="0" borderId="27" xfId="0" applyNumberFormat="1" applyFont="1" applyFill="1" applyBorder="1" applyAlignment="1">
      <alignment horizontal="center" vertical="center"/>
    </xf>
    <xf numFmtId="164" fontId="1" fillId="0" borderId="15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89"/>
  <sheetViews>
    <sheetView tabSelected="1" view="pageBreakPreview" topLeftCell="A4" zoomScale="85" zoomScaleNormal="100" zoomScaleSheetLayoutView="85" workbookViewId="0">
      <pane xSplit="2" topLeftCell="E1" activePane="topRight" state="frozen"/>
      <selection pane="topRight" activeCell="E16" sqref="E16:E17"/>
    </sheetView>
  </sheetViews>
  <sheetFormatPr defaultRowHeight="15" x14ac:dyDescent="0.25"/>
  <cols>
    <col min="1" max="1" width="5" style="1" customWidth="1"/>
    <col min="2" max="2" width="49.42578125" style="1" customWidth="1"/>
    <col min="3" max="3" width="33.5703125" style="1" customWidth="1"/>
    <col min="4" max="5" width="21.140625" style="1" customWidth="1"/>
    <col min="6" max="6" width="16.85546875" style="1" customWidth="1"/>
    <col min="7" max="7" width="20.5703125" style="1" customWidth="1"/>
    <col min="8" max="8" width="18.28515625" style="1" customWidth="1"/>
    <col min="9" max="9" width="23.7109375" style="1" customWidth="1"/>
    <col min="10" max="10" width="17.85546875" style="1" customWidth="1"/>
    <col min="11" max="11" width="17.42578125" style="1" customWidth="1"/>
    <col min="12" max="12" width="14.5703125" style="1" customWidth="1"/>
    <col min="13" max="16384" width="9.140625" style="1"/>
  </cols>
  <sheetData>
    <row r="2" spans="1:12" ht="38.25" customHeight="1" x14ac:dyDescent="0.3">
      <c r="A2" s="44" t="s">
        <v>227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4" spans="1:12" ht="15.75" thickBot="1" x14ac:dyDescent="0.3"/>
    <row r="5" spans="1:12" ht="31.5" customHeight="1" x14ac:dyDescent="0.25">
      <c r="A5" s="60" t="s">
        <v>0</v>
      </c>
      <c r="B5" s="48" t="s">
        <v>1</v>
      </c>
      <c r="C5" s="48" t="s">
        <v>2</v>
      </c>
      <c r="D5" s="45" t="s">
        <v>3</v>
      </c>
      <c r="E5" s="53" t="s">
        <v>8</v>
      </c>
      <c r="F5" s="54"/>
      <c r="G5" s="54"/>
      <c r="H5" s="55"/>
      <c r="I5" s="63" t="s">
        <v>10</v>
      </c>
      <c r="J5" s="54"/>
      <c r="K5" s="64"/>
      <c r="L5" s="84" t="s">
        <v>189</v>
      </c>
    </row>
    <row r="6" spans="1:12" ht="15" customHeight="1" x14ac:dyDescent="0.25">
      <c r="A6" s="61"/>
      <c r="B6" s="49"/>
      <c r="C6" s="49"/>
      <c r="D6" s="46"/>
      <c r="E6" s="51" t="s">
        <v>5</v>
      </c>
      <c r="F6" s="49" t="s">
        <v>4</v>
      </c>
      <c r="G6" s="56" t="s">
        <v>6</v>
      </c>
      <c r="H6" s="57"/>
      <c r="I6" s="61" t="s">
        <v>7</v>
      </c>
      <c r="J6" s="56" t="s">
        <v>6</v>
      </c>
      <c r="K6" s="66"/>
      <c r="L6" s="85"/>
    </row>
    <row r="7" spans="1:12" s="2" customFormat="1" ht="15" customHeight="1" x14ac:dyDescent="0.25">
      <c r="A7" s="61"/>
      <c r="B7" s="49"/>
      <c r="C7" s="49"/>
      <c r="D7" s="46"/>
      <c r="E7" s="51"/>
      <c r="F7" s="49"/>
      <c r="G7" s="49" t="s">
        <v>133</v>
      </c>
      <c r="H7" s="46" t="s">
        <v>134</v>
      </c>
      <c r="I7" s="61"/>
      <c r="J7" s="49" t="s">
        <v>133</v>
      </c>
      <c r="K7" s="46" t="s">
        <v>134</v>
      </c>
      <c r="L7" s="85"/>
    </row>
    <row r="8" spans="1:12" s="2" customFormat="1" ht="15.75" thickBot="1" x14ac:dyDescent="0.3">
      <c r="A8" s="62"/>
      <c r="B8" s="50"/>
      <c r="C8" s="50"/>
      <c r="D8" s="47"/>
      <c r="E8" s="52"/>
      <c r="F8" s="50"/>
      <c r="G8" s="50"/>
      <c r="H8" s="47"/>
      <c r="I8" s="65"/>
      <c r="J8" s="67"/>
      <c r="K8" s="68"/>
      <c r="L8" s="86"/>
    </row>
    <row r="9" spans="1:12" ht="30" x14ac:dyDescent="0.25">
      <c r="A9" s="24">
        <v>1</v>
      </c>
      <c r="B9" s="25" t="s">
        <v>11</v>
      </c>
      <c r="C9" s="26" t="s">
        <v>123</v>
      </c>
      <c r="D9" s="31" t="s">
        <v>124</v>
      </c>
      <c r="E9" s="33">
        <f>G9+H9</f>
        <v>2000</v>
      </c>
      <c r="F9" s="28">
        <f t="shared" ref="F9:F14" si="0">E9/$E$87*100</f>
        <v>2.7936489241231963</v>
      </c>
      <c r="G9" s="27">
        <v>2000</v>
      </c>
      <c r="H9" s="29"/>
      <c r="I9" s="19">
        <v>558.7297848246393</v>
      </c>
      <c r="J9" s="8">
        <v>558.7297848246393</v>
      </c>
      <c r="K9" s="7">
        <v>0</v>
      </c>
      <c r="L9" s="6" t="s">
        <v>190</v>
      </c>
    </row>
    <row r="10" spans="1:12" ht="30" x14ac:dyDescent="0.25">
      <c r="A10" s="9">
        <v>2</v>
      </c>
      <c r="B10" s="22" t="s">
        <v>12</v>
      </c>
      <c r="C10" s="10" t="s">
        <v>65</v>
      </c>
      <c r="D10" s="15" t="s">
        <v>66</v>
      </c>
      <c r="E10" s="11">
        <f t="shared" ref="E10:E52" si="1">G10+H10</f>
        <v>152.35</v>
      </c>
      <c r="F10" s="12">
        <f t="shared" si="0"/>
        <v>0.21280620679508447</v>
      </c>
      <c r="G10" s="13">
        <v>152.35</v>
      </c>
      <c r="H10" s="30"/>
      <c r="I10" s="20">
        <v>42.56124135901689</v>
      </c>
      <c r="J10" s="14">
        <v>42.56124135901689</v>
      </c>
      <c r="K10" s="16">
        <v>0</v>
      </c>
      <c r="L10" s="18" t="s">
        <v>168</v>
      </c>
    </row>
    <row r="11" spans="1:12" ht="20.25" x14ac:dyDescent="0.25">
      <c r="A11" s="9">
        <v>3</v>
      </c>
      <c r="B11" s="22" t="s">
        <v>13</v>
      </c>
      <c r="C11" s="10" t="s">
        <v>67</v>
      </c>
      <c r="D11" s="15" t="s">
        <v>68</v>
      </c>
      <c r="E11" s="11">
        <f t="shared" si="1"/>
        <v>565.11099999999999</v>
      </c>
      <c r="F11" s="12">
        <f t="shared" si="0"/>
        <v>0.7893608685800918</v>
      </c>
      <c r="G11" s="13"/>
      <c r="H11" s="30">
        <v>565.11099999999999</v>
      </c>
      <c r="I11" s="20">
        <v>157.87217371601835</v>
      </c>
      <c r="J11" s="14">
        <v>0</v>
      </c>
      <c r="K11" s="16">
        <v>157.87217371601835</v>
      </c>
      <c r="L11" s="41" t="s">
        <v>169</v>
      </c>
    </row>
    <row r="12" spans="1:12" ht="45" x14ac:dyDescent="0.25">
      <c r="A12" s="9">
        <v>4</v>
      </c>
      <c r="B12" s="22" t="s">
        <v>14</v>
      </c>
      <c r="C12" s="10" t="s">
        <v>125</v>
      </c>
      <c r="D12" s="15" t="s">
        <v>126</v>
      </c>
      <c r="E12" s="11">
        <f t="shared" si="1"/>
        <v>1000</v>
      </c>
      <c r="F12" s="12">
        <f t="shared" si="0"/>
        <v>1.3968244620615982</v>
      </c>
      <c r="G12" s="13"/>
      <c r="H12" s="30">
        <v>1000</v>
      </c>
      <c r="I12" s="20">
        <v>279.36489241231965</v>
      </c>
      <c r="J12" s="14">
        <v>0</v>
      </c>
      <c r="K12" s="16">
        <v>279.36489241231965</v>
      </c>
      <c r="L12" s="17" t="s">
        <v>170</v>
      </c>
    </row>
    <row r="13" spans="1:12" ht="30" x14ac:dyDescent="0.25">
      <c r="A13" s="9">
        <v>5</v>
      </c>
      <c r="B13" s="22" t="s">
        <v>15</v>
      </c>
      <c r="C13" s="10" t="s">
        <v>69</v>
      </c>
      <c r="D13" s="15" t="s">
        <v>70</v>
      </c>
      <c r="E13" s="11">
        <f t="shared" si="1"/>
        <v>2000</v>
      </c>
      <c r="F13" s="12">
        <f t="shared" si="0"/>
        <v>2.7936489241231963</v>
      </c>
      <c r="G13" s="13"/>
      <c r="H13" s="30">
        <v>2000</v>
      </c>
      <c r="I13" s="20">
        <v>558.7297848246393</v>
      </c>
      <c r="J13" s="14">
        <v>0</v>
      </c>
      <c r="K13" s="16">
        <v>558.7297848246393</v>
      </c>
      <c r="L13" s="39" t="s">
        <v>191</v>
      </c>
    </row>
    <row r="14" spans="1:12" ht="30" x14ac:dyDescent="0.25">
      <c r="A14" s="70">
        <v>6</v>
      </c>
      <c r="B14" s="69" t="s">
        <v>16</v>
      </c>
      <c r="C14" s="81" t="s">
        <v>127</v>
      </c>
      <c r="D14" s="82" t="s">
        <v>128</v>
      </c>
      <c r="E14" s="80">
        <f t="shared" si="1"/>
        <v>1999.838</v>
      </c>
      <c r="F14" s="79">
        <f t="shared" si="0"/>
        <v>2.7934226385603425</v>
      </c>
      <c r="G14" s="78">
        <v>870</v>
      </c>
      <c r="H14" s="77">
        <v>1129.838</v>
      </c>
      <c r="I14" s="71">
        <v>558.68452771206853</v>
      </c>
      <c r="J14" s="75">
        <v>243.04745639871808</v>
      </c>
      <c r="K14" s="73">
        <v>315.63707131335042</v>
      </c>
      <c r="L14" s="40" t="s">
        <v>171</v>
      </c>
    </row>
    <row r="15" spans="1:12" ht="30" x14ac:dyDescent="0.25">
      <c r="A15" s="70"/>
      <c r="B15" s="69"/>
      <c r="C15" s="81"/>
      <c r="D15" s="82"/>
      <c r="E15" s="80"/>
      <c r="F15" s="79"/>
      <c r="G15" s="78"/>
      <c r="H15" s="77"/>
      <c r="I15" s="72"/>
      <c r="J15" s="76"/>
      <c r="K15" s="74"/>
      <c r="L15" s="17" t="s">
        <v>192</v>
      </c>
    </row>
    <row r="16" spans="1:12" ht="30" x14ac:dyDescent="0.25">
      <c r="A16" s="70">
        <v>7</v>
      </c>
      <c r="B16" s="69" t="s">
        <v>17</v>
      </c>
      <c r="C16" s="81" t="s">
        <v>71</v>
      </c>
      <c r="D16" s="82" t="s">
        <v>72</v>
      </c>
      <c r="E16" s="80">
        <f t="shared" si="1"/>
        <v>626.58500000000004</v>
      </c>
      <c r="F16" s="79">
        <f>E16/$E$87*100</f>
        <v>0.8752292555608665</v>
      </c>
      <c r="G16" s="78"/>
      <c r="H16" s="77">
        <v>626.58500000000004</v>
      </c>
      <c r="I16" s="71">
        <v>175.0458511121733</v>
      </c>
      <c r="J16" s="75">
        <v>0</v>
      </c>
      <c r="K16" s="73">
        <v>175.0458511121733</v>
      </c>
      <c r="L16" s="17" t="s">
        <v>193</v>
      </c>
    </row>
    <row r="17" spans="1:12" x14ac:dyDescent="0.25">
      <c r="A17" s="70"/>
      <c r="B17" s="69"/>
      <c r="C17" s="81"/>
      <c r="D17" s="82"/>
      <c r="E17" s="80"/>
      <c r="F17" s="79"/>
      <c r="G17" s="78"/>
      <c r="H17" s="77"/>
      <c r="I17" s="72"/>
      <c r="J17" s="76"/>
      <c r="K17" s="74"/>
      <c r="L17" s="18" t="s">
        <v>194</v>
      </c>
    </row>
    <row r="18" spans="1:12" ht="30" x14ac:dyDescent="0.25">
      <c r="A18" s="70">
        <v>8</v>
      </c>
      <c r="B18" s="69" t="s">
        <v>18</v>
      </c>
      <c r="C18" s="81" t="s">
        <v>81</v>
      </c>
      <c r="D18" s="82" t="s">
        <v>82</v>
      </c>
      <c r="E18" s="80">
        <f t="shared" si="1"/>
        <v>605.94399999999996</v>
      </c>
      <c r="F18" s="79">
        <f>E18/$E$87*100</f>
        <v>0.846397401839453</v>
      </c>
      <c r="G18" s="78">
        <v>605.94399999999996</v>
      </c>
      <c r="H18" s="77"/>
      <c r="I18" s="71">
        <v>169.27948036789059</v>
      </c>
      <c r="J18" s="75">
        <v>169.27948036789059</v>
      </c>
      <c r="K18" s="73">
        <v>0</v>
      </c>
      <c r="L18" s="17" t="s">
        <v>195</v>
      </c>
    </row>
    <row r="19" spans="1:12" ht="45" x14ac:dyDescent="0.25">
      <c r="A19" s="70"/>
      <c r="B19" s="69"/>
      <c r="C19" s="81"/>
      <c r="D19" s="82"/>
      <c r="E19" s="80"/>
      <c r="F19" s="79"/>
      <c r="G19" s="78"/>
      <c r="H19" s="77"/>
      <c r="I19" s="72"/>
      <c r="J19" s="76"/>
      <c r="K19" s="74"/>
      <c r="L19" s="17" t="s">
        <v>196</v>
      </c>
    </row>
    <row r="20" spans="1:12" ht="30" customHeight="1" x14ac:dyDescent="0.25">
      <c r="A20" s="9">
        <v>9</v>
      </c>
      <c r="B20" s="22" t="s">
        <v>19</v>
      </c>
      <c r="C20" s="10" t="s">
        <v>129</v>
      </c>
      <c r="D20" s="15" t="s">
        <v>130</v>
      </c>
      <c r="E20" s="11">
        <f t="shared" si="1"/>
        <v>2000</v>
      </c>
      <c r="F20" s="12">
        <f t="shared" ref="F20:F27" si="2">E20/$E$87*100</f>
        <v>2.7936489241231963</v>
      </c>
      <c r="G20" s="13">
        <v>2000</v>
      </c>
      <c r="H20" s="30"/>
      <c r="I20" s="20">
        <v>558.7297848246393</v>
      </c>
      <c r="J20" s="14">
        <v>558.7297848246393</v>
      </c>
      <c r="K20" s="16">
        <v>0</v>
      </c>
      <c r="L20" s="17" t="s">
        <v>172</v>
      </c>
    </row>
    <row r="21" spans="1:12" ht="30" customHeight="1" x14ac:dyDescent="0.25">
      <c r="A21" s="9">
        <v>10</v>
      </c>
      <c r="B21" s="22" t="s">
        <v>20</v>
      </c>
      <c r="C21" s="10" t="s">
        <v>131</v>
      </c>
      <c r="D21" s="15" t="s">
        <v>132</v>
      </c>
      <c r="E21" s="11">
        <f t="shared" si="1"/>
        <v>696.26</v>
      </c>
      <c r="F21" s="12">
        <f t="shared" si="2"/>
        <v>0.97255299995500832</v>
      </c>
      <c r="G21" s="13"/>
      <c r="H21" s="30">
        <v>696.26</v>
      </c>
      <c r="I21" s="20">
        <v>194.51059999100167</v>
      </c>
      <c r="J21" s="14">
        <v>0</v>
      </c>
      <c r="K21" s="16">
        <v>194.51059999100167</v>
      </c>
      <c r="L21" s="17" t="s">
        <v>197</v>
      </c>
    </row>
    <row r="22" spans="1:12" ht="30" customHeight="1" x14ac:dyDescent="0.25">
      <c r="A22" s="9">
        <v>11</v>
      </c>
      <c r="B22" s="22" t="s">
        <v>21</v>
      </c>
      <c r="C22" s="10" t="s">
        <v>135</v>
      </c>
      <c r="D22" s="15" t="s">
        <v>136</v>
      </c>
      <c r="E22" s="11">
        <f t="shared" si="1"/>
        <v>2000</v>
      </c>
      <c r="F22" s="12">
        <f t="shared" si="2"/>
        <v>2.7936489241231963</v>
      </c>
      <c r="G22" s="13"/>
      <c r="H22" s="30">
        <v>2000</v>
      </c>
      <c r="I22" s="20">
        <v>558.7297848246393</v>
      </c>
      <c r="J22" s="14">
        <v>0</v>
      </c>
      <c r="K22" s="16">
        <v>558.7297848246393</v>
      </c>
      <c r="L22" s="17" t="s">
        <v>198</v>
      </c>
    </row>
    <row r="23" spans="1:12" ht="30" x14ac:dyDescent="0.25">
      <c r="A23" s="9">
        <v>12</v>
      </c>
      <c r="B23" s="22" t="s">
        <v>22</v>
      </c>
      <c r="C23" s="10" t="s">
        <v>79</v>
      </c>
      <c r="D23" s="15" t="s">
        <v>80</v>
      </c>
      <c r="E23" s="11">
        <f t="shared" si="1"/>
        <v>2000</v>
      </c>
      <c r="F23" s="12">
        <f t="shared" si="2"/>
        <v>2.7936489241231963</v>
      </c>
      <c r="G23" s="13">
        <v>2000</v>
      </c>
      <c r="H23" s="30"/>
      <c r="I23" s="20">
        <v>558.7297848246393</v>
      </c>
      <c r="J23" s="14">
        <v>558.7297848246393</v>
      </c>
      <c r="K23" s="16">
        <v>0</v>
      </c>
      <c r="L23" s="17" t="s">
        <v>199</v>
      </c>
    </row>
    <row r="24" spans="1:12" ht="45" x14ac:dyDescent="0.25">
      <c r="A24" s="9">
        <v>13</v>
      </c>
      <c r="B24" s="22" t="s">
        <v>23</v>
      </c>
      <c r="C24" s="10" t="s">
        <v>73</v>
      </c>
      <c r="D24" s="15" t="s">
        <v>74</v>
      </c>
      <c r="E24" s="11">
        <f t="shared" si="1"/>
        <v>634.77700000000004</v>
      </c>
      <c r="F24" s="12">
        <f t="shared" si="2"/>
        <v>0.88667204155407509</v>
      </c>
      <c r="G24" s="13">
        <v>44.826000000000001</v>
      </c>
      <c r="H24" s="30">
        <v>589.95100000000002</v>
      </c>
      <c r="I24" s="20">
        <v>177.33440831081501</v>
      </c>
      <c r="J24" s="14">
        <v>12.522810667274639</v>
      </c>
      <c r="K24" s="16">
        <v>164.81159764354035</v>
      </c>
      <c r="L24" s="17" t="s">
        <v>228</v>
      </c>
    </row>
    <row r="25" spans="1:12" ht="30" x14ac:dyDescent="0.25">
      <c r="A25" s="9">
        <v>14</v>
      </c>
      <c r="B25" s="22" t="s">
        <v>24</v>
      </c>
      <c r="C25" s="10" t="s">
        <v>137</v>
      </c>
      <c r="D25" s="15" t="s">
        <v>138</v>
      </c>
      <c r="E25" s="11">
        <f t="shared" si="1"/>
        <v>350</v>
      </c>
      <c r="F25" s="12">
        <f t="shared" si="2"/>
        <v>0.48888856172155937</v>
      </c>
      <c r="G25" s="13">
        <v>350</v>
      </c>
      <c r="H25" s="30"/>
      <c r="I25" s="20">
        <v>97.77771234431188</v>
      </c>
      <c r="J25" s="14">
        <v>97.77771234431188</v>
      </c>
      <c r="K25" s="16">
        <v>0</v>
      </c>
      <c r="L25" s="17" t="s">
        <v>173</v>
      </c>
    </row>
    <row r="26" spans="1:12" ht="30" customHeight="1" x14ac:dyDescent="0.25">
      <c r="A26" s="9">
        <v>15</v>
      </c>
      <c r="B26" s="22" t="s">
        <v>25</v>
      </c>
      <c r="C26" s="10" t="s">
        <v>139</v>
      </c>
      <c r="D26" s="15" t="s">
        <v>140</v>
      </c>
      <c r="E26" s="11">
        <f t="shared" si="1"/>
        <v>707.14200000000005</v>
      </c>
      <c r="F26" s="12">
        <f t="shared" si="2"/>
        <v>0.98775324375116269</v>
      </c>
      <c r="G26" s="13"/>
      <c r="H26" s="30">
        <v>707.14200000000005</v>
      </c>
      <c r="I26" s="20">
        <v>197.55064875023254</v>
      </c>
      <c r="J26" s="14">
        <v>0</v>
      </c>
      <c r="K26" s="16">
        <v>197.55064875023254</v>
      </c>
      <c r="L26" s="87" t="s">
        <v>229</v>
      </c>
    </row>
    <row r="27" spans="1:12" ht="30" customHeight="1" x14ac:dyDescent="0.25">
      <c r="A27" s="70">
        <v>16</v>
      </c>
      <c r="B27" s="69" t="s">
        <v>26</v>
      </c>
      <c r="C27" s="81" t="s">
        <v>141</v>
      </c>
      <c r="D27" s="82" t="s">
        <v>142</v>
      </c>
      <c r="E27" s="80">
        <f t="shared" si="1"/>
        <v>1999.7370000000001</v>
      </c>
      <c r="F27" s="79">
        <f t="shared" si="2"/>
        <v>2.793281559289674</v>
      </c>
      <c r="G27" s="78">
        <v>1260</v>
      </c>
      <c r="H27" s="77">
        <v>739.73699999999997</v>
      </c>
      <c r="I27" s="71">
        <v>558.65631185793484</v>
      </c>
      <c r="J27" s="75">
        <v>351.99976443952272</v>
      </c>
      <c r="K27" s="73">
        <v>206.65654741841209</v>
      </c>
      <c r="L27" s="18" t="s">
        <v>174</v>
      </c>
    </row>
    <row r="28" spans="1:12" ht="30" customHeight="1" x14ac:dyDescent="0.25">
      <c r="A28" s="70"/>
      <c r="B28" s="69"/>
      <c r="C28" s="81"/>
      <c r="D28" s="82"/>
      <c r="E28" s="80"/>
      <c r="F28" s="79"/>
      <c r="G28" s="78"/>
      <c r="H28" s="77"/>
      <c r="I28" s="72"/>
      <c r="J28" s="76"/>
      <c r="K28" s="74"/>
      <c r="L28" s="17" t="s">
        <v>175</v>
      </c>
    </row>
    <row r="29" spans="1:12" ht="30" x14ac:dyDescent="0.25">
      <c r="A29" s="9">
        <v>17</v>
      </c>
      <c r="B29" s="22" t="s">
        <v>27</v>
      </c>
      <c r="C29" s="10" t="s">
        <v>75</v>
      </c>
      <c r="D29" s="15" t="s">
        <v>76</v>
      </c>
      <c r="E29" s="11">
        <f t="shared" si="1"/>
        <v>973.04</v>
      </c>
      <c r="F29" s="12">
        <f>E29/$E$87*100</f>
        <v>1.3591660745644174</v>
      </c>
      <c r="G29" s="13">
        <v>973.04</v>
      </c>
      <c r="H29" s="30"/>
      <c r="I29" s="20">
        <v>271.83321491288348</v>
      </c>
      <c r="J29" s="14">
        <v>271.83321491288348</v>
      </c>
      <c r="K29" s="16">
        <v>0</v>
      </c>
      <c r="L29" s="17" t="s">
        <v>200</v>
      </c>
    </row>
    <row r="30" spans="1:12" ht="30" customHeight="1" x14ac:dyDescent="0.25">
      <c r="A30" s="9">
        <v>18</v>
      </c>
      <c r="B30" s="22" t="s">
        <v>28</v>
      </c>
      <c r="C30" s="10" t="s">
        <v>77</v>
      </c>
      <c r="D30" s="15" t="s">
        <v>78</v>
      </c>
      <c r="E30" s="11">
        <f t="shared" si="1"/>
        <v>1258.423</v>
      </c>
      <c r="F30" s="12">
        <f>E30/$E$87*100</f>
        <v>1.7577960300209428</v>
      </c>
      <c r="G30" s="13">
        <v>1258.423</v>
      </c>
      <c r="H30" s="30"/>
      <c r="I30" s="20">
        <v>351.55920600418852</v>
      </c>
      <c r="J30" s="14">
        <v>351.55920600418852</v>
      </c>
      <c r="K30" s="16">
        <v>0</v>
      </c>
      <c r="L30" s="17" t="s">
        <v>201</v>
      </c>
    </row>
    <row r="31" spans="1:12" ht="30" x14ac:dyDescent="0.25">
      <c r="A31" s="70">
        <v>19</v>
      </c>
      <c r="B31" s="69" t="s">
        <v>29</v>
      </c>
      <c r="C31" s="81" t="s">
        <v>83</v>
      </c>
      <c r="D31" s="82" t="s">
        <v>84</v>
      </c>
      <c r="E31" s="80">
        <f t="shared" si="1"/>
        <v>526</v>
      </c>
      <c r="F31" s="79">
        <f>E31/$E$87*100</f>
        <v>0.73472966704440068</v>
      </c>
      <c r="G31" s="78">
        <v>526</v>
      </c>
      <c r="H31" s="77"/>
      <c r="I31" s="71">
        <v>146.94593340888014</v>
      </c>
      <c r="J31" s="75">
        <v>146.94593340888014</v>
      </c>
      <c r="K31" s="73">
        <v>0</v>
      </c>
      <c r="L31" s="42" t="s">
        <v>202</v>
      </c>
    </row>
    <row r="32" spans="1:12" ht="30" x14ac:dyDescent="0.25">
      <c r="A32" s="70"/>
      <c r="B32" s="69"/>
      <c r="C32" s="81"/>
      <c r="D32" s="82"/>
      <c r="E32" s="80"/>
      <c r="F32" s="79"/>
      <c r="G32" s="78"/>
      <c r="H32" s="77"/>
      <c r="I32" s="72"/>
      <c r="J32" s="76"/>
      <c r="K32" s="74"/>
      <c r="L32" s="42" t="s">
        <v>201</v>
      </c>
    </row>
    <row r="33" spans="1:12" ht="30" x14ac:dyDescent="0.25">
      <c r="A33" s="70"/>
      <c r="B33" s="69"/>
      <c r="C33" s="81"/>
      <c r="D33" s="82"/>
      <c r="E33" s="80"/>
      <c r="F33" s="79"/>
      <c r="G33" s="78"/>
      <c r="H33" s="77"/>
      <c r="I33" s="72"/>
      <c r="J33" s="76"/>
      <c r="K33" s="74"/>
      <c r="L33" s="42" t="s">
        <v>203</v>
      </c>
    </row>
    <row r="34" spans="1:12" ht="30" x14ac:dyDescent="0.25">
      <c r="A34" s="9">
        <v>20</v>
      </c>
      <c r="B34" s="22" t="s">
        <v>30</v>
      </c>
      <c r="C34" s="10" t="s">
        <v>143</v>
      </c>
      <c r="D34" s="15" t="s">
        <v>144</v>
      </c>
      <c r="E34" s="11">
        <f t="shared" si="1"/>
        <v>680.87900000000002</v>
      </c>
      <c r="F34" s="12">
        <f t="shared" ref="F34:F39" si="3">E34/$E$87*100</f>
        <v>0.95106844290403902</v>
      </c>
      <c r="G34" s="13"/>
      <c r="H34" s="30">
        <v>680.87900000000002</v>
      </c>
      <c r="I34" s="20">
        <v>190.2136885808078</v>
      </c>
      <c r="J34" s="14">
        <v>0</v>
      </c>
      <c r="K34" s="16">
        <v>190.2136885808078</v>
      </c>
      <c r="L34" s="17" t="s">
        <v>204</v>
      </c>
    </row>
    <row r="35" spans="1:12" ht="20.25" x14ac:dyDescent="0.25">
      <c r="A35" s="9">
        <v>21</v>
      </c>
      <c r="B35" s="22" t="s">
        <v>31</v>
      </c>
      <c r="C35" s="10" t="s">
        <v>145</v>
      </c>
      <c r="D35" s="15" t="s">
        <v>146</v>
      </c>
      <c r="E35" s="11">
        <f t="shared" si="1"/>
        <v>2000</v>
      </c>
      <c r="F35" s="12">
        <f t="shared" si="3"/>
        <v>2.7936489241231963</v>
      </c>
      <c r="G35" s="13">
        <v>2000</v>
      </c>
      <c r="H35" s="30"/>
      <c r="I35" s="20">
        <v>558.7297848246393</v>
      </c>
      <c r="J35" s="14">
        <v>558.7297848246393</v>
      </c>
      <c r="K35" s="16">
        <v>0</v>
      </c>
      <c r="L35" s="18" t="s">
        <v>176</v>
      </c>
    </row>
    <row r="36" spans="1:12" ht="30" x14ac:dyDescent="0.25">
      <c r="A36" s="9">
        <v>22</v>
      </c>
      <c r="B36" s="22" t="s">
        <v>32</v>
      </c>
      <c r="C36" s="10" t="s">
        <v>85</v>
      </c>
      <c r="D36" s="15" t="s">
        <v>86</v>
      </c>
      <c r="E36" s="11">
        <f t="shared" si="1"/>
        <v>2000</v>
      </c>
      <c r="F36" s="12">
        <f t="shared" si="3"/>
        <v>2.7936489241231963</v>
      </c>
      <c r="G36" s="13">
        <v>2000</v>
      </c>
      <c r="H36" s="30"/>
      <c r="I36" s="20">
        <v>558.7297848246393</v>
      </c>
      <c r="J36" s="14">
        <v>558.7297848246393</v>
      </c>
      <c r="K36" s="16">
        <v>0</v>
      </c>
      <c r="L36" s="17" t="s">
        <v>177</v>
      </c>
    </row>
    <row r="37" spans="1:12" ht="30" x14ac:dyDescent="0.25">
      <c r="A37" s="9">
        <v>23</v>
      </c>
      <c r="B37" s="22" t="s">
        <v>33</v>
      </c>
      <c r="C37" s="10" t="s">
        <v>87</v>
      </c>
      <c r="D37" s="15" t="s">
        <v>88</v>
      </c>
      <c r="E37" s="11">
        <f t="shared" si="1"/>
        <v>2000</v>
      </c>
      <c r="F37" s="12">
        <f t="shared" si="3"/>
        <v>2.7936489241231963</v>
      </c>
      <c r="G37" s="13">
        <v>2000</v>
      </c>
      <c r="H37" s="30"/>
      <c r="I37" s="20">
        <v>558.7297848246393</v>
      </c>
      <c r="J37" s="14">
        <v>558.7297848246393</v>
      </c>
      <c r="K37" s="16">
        <v>0</v>
      </c>
      <c r="L37" s="17" t="s">
        <v>205</v>
      </c>
    </row>
    <row r="38" spans="1:12" ht="30" customHeight="1" x14ac:dyDescent="0.25">
      <c r="A38" s="9">
        <v>24</v>
      </c>
      <c r="B38" s="22" t="s">
        <v>34</v>
      </c>
      <c r="C38" s="10" t="s">
        <v>147</v>
      </c>
      <c r="D38" s="15" t="s">
        <v>148</v>
      </c>
      <c r="E38" s="11">
        <f t="shared" si="1"/>
        <v>1840</v>
      </c>
      <c r="F38" s="12">
        <f t="shared" si="3"/>
        <v>2.5701570101933404</v>
      </c>
      <c r="G38" s="13">
        <v>1840</v>
      </c>
      <c r="H38" s="30"/>
      <c r="I38" s="20">
        <v>514.03140203866803</v>
      </c>
      <c r="J38" s="14">
        <v>514.03140203866803</v>
      </c>
      <c r="K38" s="16">
        <v>0</v>
      </c>
      <c r="L38" s="17" t="s">
        <v>176</v>
      </c>
    </row>
    <row r="39" spans="1:12" ht="30" customHeight="1" x14ac:dyDescent="0.25">
      <c r="A39" s="70">
        <v>25</v>
      </c>
      <c r="B39" s="69" t="s">
        <v>35</v>
      </c>
      <c r="C39" s="81" t="s">
        <v>89</v>
      </c>
      <c r="D39" s="82" t="s">
        <v>90</v>
      </c>
      <c r="E39" s="80">
        <f t="shared" si="1"/>
        <v>518.30399999999997</v>
      </c>
      <c r="F39" s="79">
        <f t="shared" si="3"/>
        <v>0.72397970598437456</v>
      </c>
      <c r="G39" s="78">
        <v>409.08800000000002</v>
      </c>
      <c r="H39" s="77">
        <v>109.21599999999999</v>
      </c>
      <c r="I39" s="71">
        <v>144.79594119687491</v>
      </c>
      <c r="J39" s="75">
        <v>114.284825107171</v>
      </c>
      <c r="K39" s="73">
        <v>30.511116089703901</v>
      </c>
      <c r="L39" s="17" t="s">
        <v>178</v>
      </c>
    </row>
    <row r="40" spans="1:12" ht="30" customHeight="1" x14ac:dyDescent="0.25">
      <c r="A40" s="70"/>
      <c r="B40" s="69"/>
      <c r="C40" s="81"/>
      <c r="D40" s="82"/>
      <c r="E40" s="80"/>
      <c r="F40" s="79"/>
      <c r="G40" s="78"/>
      <c r="H40" s="77"/>
      <c r="I40" s="72"/>
      <c r="J40" s="76"/>
      <c r="K40" s="74"/>
      <c r="L40" s="17" t="s">
        <v>179</v>
      </c>
    </row>
    <row r="41" spans="1:12" ht="30" customHeight="1" x14ac:dyDescent="0.25">
      <c r="A41" s="70"/>
      <c r="B41" s="69"/>
      <c r="C41" s="81"/>
      <c r="D41" s="82"/>
      <c r="E41" s="80"/>
      <c r="F41" s="79"/>
      <c r="G41" s="78"/>
      <c r="H41" s="77"/>
      <c r="I41" s="72"/>
      <c r="J41" s="76"/>
      <c r="K41" s="74"/>
      <c r="L41" s="17" t="s">
        <v>180</v>
      </c>
    </row>
    <row r="42" spans="1:12" ht="30" x14ac:dyDescent="0.25">
      <c r="A42" s="9">
        <v>26</v>
      </c>
      <c r="B42" s="22" t="s">
        <v>36</v>
      </c>
      <c r="C42" s="10" t="s">
        <v>149</v>
      </c>
      <c r="D42" s="15" t="s">
        <v>150</v>
      </c>
      <c r="E42" s="11">
        <f t="shared" si="1"/>
        <v>2000</v>
      </c>
      <c r="F42" s="12">
        <f>E42/$E$87*100</f>
        <v>2.7936489241231963</v>
      </c>
      <c r="G42" s="13">
        <v>2000</v>
      </c>
      <c r="H42" s="30"/>
      <c r="I42" s="20">
        <v>558.7297848246393</v>
      </c>
      <c r="J42" s="14">
        <v>558.7297848246393</v>
      </c>
      <c r="K42" s="16">
        <v>0</v>
      </c>
      <c r="L42" s="17" t="s">
        <v>206</v>
      </c>
    </row>
    <row r="43" spans="1:12" ht="30" x14ac:dyDescent="0.25">
      <c r="A43" s="9">
        <v>27</v>
      </c>
      <c r="B43" s="22" t="s">
        <v>37</v>
      </c>
      <c r="C43" s="10" t="s">
        <v>91</v>
      </c>
      <c r="D43" s="15" t="s">
        <v>92</v>
      </c>
      <c r="E43" s="11">
        <f t="shared" si="1"/>
        <v>75.180000000000007</v>
      </c>
      <c r="F43" s="12">
        <f>E43/$E$87*100</f>
        <v>0.10501326305779096</v>
      </c>
      <c r="G43" s="13">
        <v>75.180000000000007</v>
      </c>
      <c r="H43" s="30"/>
      <c r="I43" s="20">
        <v>21.002652611558194</v>
      </c>
      <c r="J43" s="14">
        <v>21.002652611558194</v>
      </c>
      <c r="K43" s="16">
        <v>0</v>
      </c>
      <c r="L43" s="18" t="s">
        <v>207</v>
      </c>
    </row>
    <row r="44" spans="1:12" ht="30" x14ac:dyDescent="0.25">
      <c r="A44" s="9">
        <v>28</v>
      </c>
      <c r="B44" s="23" t="s">
        <v>38</v>
      </c>
      <c r="C44" s="10" t="s">
        <v>151</v>
      </c>
      <c r="D44" s="15" t="s">
        <v>152</v>
      </c>
      <c r="E44" s="11">
        <f t="shared" si="1"/>
        <v>1509.55</v>
      </c>
      <c r="F44" s="12">
        <f>E44/$E$87*100</f>
        <v>2.1085763667050856</v>
      </c>
      <c r="G44" s="13">
        <v>1509.55</v>
      </c>
      <c r="H44" s="30"/>
      <c r="I44" s="20">
        <v>421.71527334101711</v>
      </c>
      <c r="J44" s="14">
        <v>421.71527334101711</v>
      </c>
      <c r="K44" s="16">
        <v>0</v>
      </c>
      <c r="L44" s="17" t="s">
        <v>175</v>
      </c>
    </row>
    <row r="45" spans="1:12" ht="30" customHeight="1" x14ac:dyDescent="0.25">
      <c r="A45" s="70">
        <v>29</v>
      </c>
      <c r="B45" s="69" t="s">
        <v>39</v>
      </c>
      <c r="C45" s="81" t="s">
        <v>93</v>
      </c>
      <c r="D45" s="82" t="s">
        <v>94</v>
      </c>
      <c r="E45" s="80">
        <f t="shared" si="1"/>
        <v>1413.5550000000001</v>
      </c>
      <c r="F45" s="79">
        <f>E45/$E$87*100</f>
        <v>1.9744882024694825</v>
      </c>
      <c r="G45" s="78">
        <v>1323.6590000000001</v>
      </c>
      <c r="H45" s="77">
        <v>89.896000000000001</v>
      </c>
      <c r="I45" s="71">
        <v>394.89764049389646</v>
      </c>
      <c r="J45" s="75">
        <v>369.78385412559851</v>
      </c>
      <c r="K45" s="73">
        <v>25.113786368297884</v>
      </c>
      <c r="L45" s="17" t="s">
        <v>208</v>
      </c>
    </row>
    <row r="46" spans="1:12" ht="30" customHeight="1" x14ac:dyDescent="0.25">
      <c r="A46" s="70"/>
      <c r="B46" s="69"/>
      <c r="C46" s="81"/>
      <c r="D46" s="82"/>
      <c r="E46" s="80"/>
      <c r="F46" s="79"/>
      <c r="G46" s="78"/>
      <c r="H46" s="77"/>
      <c r="I46" s="72"/>
      <c r="J46" s="76"/>
      <c r="K46" s="74"/>
      <c r="L46" s="17" t="s">
        <v>209</v>
      </c>
    </row>
    <row r="47" spans="1:12" ht="30" customHeight="1" x14ac:dyDescent="0.25">
      <c r="A47" s="70"/>
      <c r="B47" s="69"/>
      <c r="C47" s="81"/>
      <c r="D47" s="82"/>
      <c r="E47" s="80"/>
      <c r="F47" s="79"/>
      <c r="G47" s="78"/>
      <c r="H47" s="77"/>
      <c r="I47" s="72"/>
      <c r="J47" s="76"/>
      <c r="K47" s="74"/>
      <c r="L47" s="17" t="s">
        <v>209</v>
      </c>
    </row>
    <row r="48" spans="1:12" ht="30" customHeight="1" x14ac:dyDescent="0.25">
      <c r="A48" s="70"/>
      <c r="B48" s="69"/>
      <c r="C48" s="81"/>
      <c r="D48" s="82"/>
      <c r="E48" s="80"/>
      <c r="F48" s="79"/>
      <c r="G48" s="78"/>
      <c r="H48" s="77"/>
      <c r="I48" s="72"/>
      <c r="J48" s="76"/>
      <c r="K48" s="74"/>
      <c r="L48" s="43" t="s">
        <v>210</v>
      </c>
    </row>
    <row r="49" spans="1:12" ht="45" customHeight="1" x14ac:dyDescent="0.25">
      <c r="A49" s="9">
        <v>30</v>
      </c>
      <c r="B49" s="22" t="s">
        <v>40</v>
      </c>
      <c r="C49" s="10" t="s">
        <v>153</v>
      </c>
      <c r="D49" s="15" t="s">
        <v>154</v>
      </c>
      <c r="E49" s="11">
        <f t="shared" si="1"/>
        <v>909.66000000000008</v>
      </c>
      <c r="F49" s="12">
        <f>E49/$E$87*100</f>
        <v>1.2706353401589536</v>
      </c>
      <c r="G49" s="13">
        <v>560</v>
      </c>
      <c r="H49" s="30">
        <v>349.66</v>
      </c>
      <c r="I49" s="20">
        <v>254.12706803179071</v>
      </c>
      <c r="J49" s="14">
        <v>156.44433975089902</v>
      </c>
      <c r="K49" s="16">
        <v>97.682728280891695</v>
      </c>
      <c r="L49" s="17" t="s">
        <v>175</v>
      </c>
    </row>
    <row r="50" spans="1:12" ht="30" customHeight="1" x14ac:dyDescent="0.25">
      <c r="A50" s="9">
        <v>31</v>
      </c>
      <c r="B50" s="22" t="s">
        <v>41</v>
      </c>
      <c r="C50" s="10" t="s">
        <v>155</v>
      </c>
      <c r="D50" s="15" t="s">
        <v>156</v>
      </c>
      <c r="E50" s="11">
        <f t="shared" si="1"/>
        <v>2000</v>
      </c>
      <c r="F50" s="12">
        <f>E50/$E$87*100</f>
        <v>2.7936489241231963</v>
      </c>
      <c r="G50" s="13">
        <v>2000</v>
      </c>
      <c r="H50" s="30"/>
      <c r="I50" s="20">
        <v>558.7297848246393</v>
      </c>
      <c r="J50" s="14">
        <v>558.7297848246393</v>
      </c>
      <c r="K50" s="16">
        <v>0</v>
      </c>
      <c r="L50" s="17" t="s">
        <v>211</v>
      </c>
    </row>
    <row r="51" spans="1:12" ht="30" x14ac:dyDescent="0.25">
      <c r="A51" s="9">
        <v>32</v>
      </c>
      <c r="B51" s="22" t="s">
        <v>42</v>
      </c>
      <c r="C51" s="10" t="s">
        <v>95</v>
      </c>
      <c r="D51" s="15" t="s">
        <v>96</v>
      </c>
      <c r="E51" s="11">
        <f t="shared" si="1"/>
        <v>2000</v>
      </c>
      <c r="F51" s="12">
        <f>E51/$E$87*100</f>
        <v>2.7936489241231963</v>
      </c>
      <c r="G51" s="13">
        <v>2000</v>
      </c>
      <c r="H51" s="30"/>
      <c r="I51" s="20">
        <v>558.7297848246393</v>
      </c>
      <c r="J51" s="14">
        <v>558.7297848246393</v>
      </c>
      <c r="K51" s="16">
        <v>0</v>
      </c>
      <c r="L51" s="17" t="s">
        <v>192</v>
      </c>
    </row>
    <row r="52" spans="1:12" ht="30" x14ac:dyDescent="0.25">
      <c r="A52" s="9">
        <v>33</v>
      </c>
      <c r="B52" s="22" t="s">
        <v>43</v>
      </c>
      <c r="C52" s="10" t="s">
        <v>95</v>
      </c>
      <c r="D52" s="15" t="s">
        <v>157</v>
      </c>
      <c r="E52" s="11">
        <f t="shared" si="1"/>
        <v>2000</v>
      </c>
      <c r="F52" s="12">
        <f>E52/$E$87*100</f>
        <v>2.7936489241231963</v>
      </c>
      <c r="G52" s="13">
        <v>2000</v>
      </c>
      <c r="H52" s="30"/>
      <c r="I52" s="20">
        <v>558.7297848246393</v>
      </c>
      <c r="J52" s="14">
        <v>558.7297848246393</v>
      </c>
      <c r="K52" s="16">
        <v>0</v>
      </c>
      <c r="L52" s="17" t="s">
        <v>192</v>
      </c>
    </row>
    <row r="53" spans="1:12" ht="30" x14ac:dyDescent="0.25">
      <c r="A53" s="70">
        <v>34</v>
      </c>
      <c r="B53" s="69" t="s">
        <v>44</v>
      </c>
      <c r="C53" s="81" t="s">
        <v>158</v>
      </c>
      <c r="D53" s="82" t="s">
        <v>159</v>
      </c>
      <c r="E53" s="80">
        <f t="shared" ref="E53:E87" si="4">G53+H53</f>
        <v>2000</v>
      </c>
      <c r="F53" s="79">
        <f>E53/$E$87*100</f>
        <v>2.7936489241231963</v>
      </c>
      <c r="G53" s="78">
        <v>1500</v>
      </c>
      <c r="H53" s="77">
        <v>500</v>
      </c>
      <c r="I53" s="71">
        <v>558.7297848246393</v>
      </c>
      <c r="J53" s="75">
        <v>419.04733861847944</v>
      </c>
      <c r="K53" s="73">
        <v>139.68244620615982</v>
      </c>
      <c r="L53" s="17" t="s">
        <v>182</v>
      </c>
    </row>
    <row r="54" spans="1:12" x14ac:dyDescent="0.25">
      <c r="A54" s="70"/>
      <c r="B54" s="69"/>
      <c r="C54" s="81"/>
      <c r="D54" s="82"/>
      <c r="E54" s="80"/>
      <c r="F54" s="79"/>
      <c r="G54" s="78"/>
      <c r="H54" s="77"/>
      <c r="I54" s="72"/>
      <c r="J54" s="76"/>
      <c r="K54" s="74"/>
      <c r="L54" s="17" t="s">
        <v>183</v>
      </c>
    </row>
    <row r="55" spans="1:12" ht="30" customHeight="1" x14ac:dyDescent="0.25">
      <c r="A55" s="70">
        <v>35</v>
      </c>
      <c r="B55" s="69" t="s">
        <v>45</v>
      </c>
      <c r="C55" s="81" t="s">
        <v>97</v>
      </c>
      <c r="D55" s="82" t="s">
        <v>98</v>
      </c>
      <c r="E55" s="80">
        <f t="shared" si="4"/>
        <v>1566.932</v>
      </c>
      <c r="F55" s="79">
        <f>E55/$E$87*100</f>
        <v>2.1887289479871042</v>
      </c>
      <c r="G55" s="78">
        <v>1566.932</v>
      </c>
      <c r="H55" s="77"/>
      <c r="I55" s="71">
        <v>437.74578959742087</v>
      </c>
      <c r="J55" s="75">
        <v>437.74578959742087</v>
      </c>
      <c r="K55" s="73">
        <v>0</v>
      </c>
      <c r="L55" s="41" t="s">
        <v>184</v>
      </c>
    </row>
    <row r="56" spans="1:12" ht="30" customHeight="1" x14ac:dyDescent="0.25">
      <c r="A56" s="70"/>
      <c r="B56" s="69"/>
      <c r="C56" s="81"/>
      <c r="D56" s="82"/>
      <c r="E56" s="80"/>
      <c r="F56" s="79"/>
      <c r="G56" s="78"/>
      <c r="H56" s="77"/>
      <c r="I56" s="72"/>
      <c r="J56" s="76"/>
      <c r="K56" s="74"/>
      <c r="L56" s="41" t="s">
        <v>184</v>
      </c>
    </row>
    <row r="57" spans="1:12" ht="30" x14ac:dyDescent="0.25">
      <c r="A57" s="9">
        <v>36</v>
      </c>
      <c r="B57" s="22" t="s">
        <v>46</v>
      </c>
      <c r="C57" s="10" t="s">
        <v>99</v>
      </c>
      <c r="D57" s="15" t="s">
        <v>100</v>
      </c>
      <c r="E57" s="11">
        <f t="shared" si="4"/>
        <v>1020</v>
      </c>
      <c r="F57" s="12">
        <f>E57/$E$87*100</f>
        <v>1.4247609513028301</v>
      </c>
      <c r="G57" s="13">
        <v>1020</v>
      </c>
      <c r="H57" s="30"/>
      <c r="I57" s="20">
        <v>284.95219026056606</v>
      </c>
      <c r="J57" s="14">
        <v>284.95219026056606</v>
      </c>
      <c r="K57" s="16">
        <v>0</v>
      </c>
      <c r="L57" s="18" t="s">
        <v>185</v>
      </c>
    </row>
    <row r="58" spans="1:12" x14ac:dyDescent="0.25">
      <c r="A58" s="70">
        <v>37</v>
      </c>
      <c r="B58" s="69" t="s">
        <v>47</v>
      </c>
      <c r="C58" s="81" t="s">
        <v>101</v>
      </c>
      <c r="D58" s="82" t="s">
        <v>102</v>
      </c>
      <c r="E58" s="80">
        <f t="shared" si="4"/>
        <v>1241.75</v>
      </c>
      <c r="F58" s="79">
        <f>E58/$E$87*100</f>
        <v>1.7345067757649897</v>
      </c>
      <c r="G58" s="78">
        <v>676.96</v>
      </c>
      <c r="H58" s="77">
        <v>564.79</v>
      </c>
      <c r="I58" s="71">
        <v>346.90135515299795</v>
      </c>
      <c r="J58" s="75">
        <v>189.11885756744391</v>
      </c>
      <c r="K58" s="73">
        <v>157.78249758555398</v>
      </c>
      <c r="L58" s="17" t="s">
        <v>187</v>
      </c>
    </row>
    <row r="59" spans="1:12" ht="30" x14ac:dyDescent="0.25">
      <c r="A59" s="70"/>
      <c r="B59" s="69"/>
      <c r="C59" s="81"/>
      <c r="D59" s="82"/>
      <c r="E59" s="80"/>
      <c r="F59" s="79"/>
      <c r="G59" s="78"/>
      <c r="H59" s="77"/>
      <c r="I59" s="72"/>
      <c r="J59" s="76"/>
      <c r="K59" s="74"/>
      <c r="L59" s="39" t="s">
        <v>186</v>
      </c>
    </row>
    <row r="60" spans="1:12" ht="30" x14ac:dyDescent="0.25">
      <c r="A60" s="70"/>
      <c r="B60" s="69"/>
      <c r="C60" s="81"/>
      <c r="D60" s="82"/>
      <c r="E60" s="80"/>
      <c r="F60" s="79"/>
      <c r="G60" s="78"/>
      <c r="H60" s="77"/>
      <c r="I60" s="72"/>
      <c r="J60" s="76"/>
      <c r="K60" s="74"/>
      <c r="L60" s="17" t="s">
        <v>212</v>
      </c>
    </row>
    <row r="61" spans="1:12" ht="30" x14ac:dyDescent="0.25">
      <c r="A61" s="70"/>
      <c r="B61" s="69"/>
      <c r="C61" s="81"/>
      <c r="D61" s="82"/>
      <c r="E61" s="80"/>
      <c r="F61" s="79"/>
      <c r="G61" s="78"/>
      <c r="H61" s="77"/>
      <c r="I61" s="72"/>
      <c r="J61" s="76"/>
      <c r="K61" s="74"/>
      <c r="L61" s="17" t="s">
        <v>213</v>
      </c>
    </row>
    <row r="62" spans="1:12" ht="30" x14ac:dyDescent="0.25">
      <c r="A62" s="70">
        <v>38</v>
      </c>
      <c r="B62" s="69" t="s">
        <v>48</v>
      </c>
      <c r="C62" s="81" t="s">
        <v>103</v>
      </c>
      <c r="D62" s="82" t="s">
        <v>104</v>
      </c>
      <c r="E62" s="80">
        <f t="shared" si="4"/>
        <v>1108.1770000000001</v>
      </c>
      <c r="F62" s="79">
        <f>E62/$E$87*100</f>
        <v>1.547928741894036</v>
      </c>
      <c r="G62" s="78">
        <v>700</v>
      </c>
      <c r="H62" s="77">
        <v>408.17700000000002</v>
      </c>
      <c r="I62" s="71">
        <v>309.58574837880718</v>
      </c>
      <c r="J62" s="75">
        <v>195.55542468862376</v>
      </c>
      <c r="K62" s="73">
        <v>114.03032369018339</v>
      </c>
      <c r="L62" s="17" t="s">
        <v>175</v>
      </c>
    </row>
    <row r="63" spans="1:12" ht="30" x14ac:dyDescent="0.25">
      <c r="A63" s="70"/>
      <c r="B63" s="69"/>
      <c r="C63" s="81"/>
      <c r="D63" s="82"/>
      <c r="E63" s="80"/>
      <c r="F63" s="79"/>
      <c r="G63" s="78"/>
      <c r="H63" s="77"/>
      <c r="I63" s="72"/>
      <c r="J63" s="76"/>
      <c r="K63" s="74"/>
      <c r="L63" s="17" t="s">
        <v>188</v>
      </c>
    </row>
    <row r="64" spans="1:12" ht="30" x14ac:dyDescent="0.25">
      <c r="A64" s="9">
        <v>39</v>
      </c>
      <c r="B64" s="22" t="s">
        <v>49</v>
      </c>
      <c r="C64" s="10" t="s">
        <v>105</v>
      </c>
      <c r="D64" s="15" t="s">
        <v>106</v>
      </c>
      <c r="E64" s="11">
        <f t="shared" si="4"/>
        <v>513.28099999999995</v>
      </c>
      <c r="F64" s="12">
        <f>E64/$E$87*100</f>
        <v>0.71696345671143913</v>
      </c>
      <c r="G64" s="13">
        <v>448.791</v>
      </c>
      <c r="H64" s="30">
        <v>64.489999999999995</v>
      </c>
      <c r="I64" s="20">
        <v>143.39269134228783</v>
      </c>
      <c r="J64" s="14">
        <v>125.37644943061733</v>
      </c>
      <c r="K64" s="16">
        <v>18.016241911670495</v>
      </c>
      <c r="L64" s="18" t="s">
        <v>214</v>
      </c>
    </row>
    <row r="65" spans="1:12" x14ac:dyDescent="0.25">
      <c r="A65" s="70">
        <v>40</v>
      </c>
      <c r="B65" s="69" t="s">
        <v>50</v>
      </c>
      <c r="C65" s="81" t="s">
        <v>160</v>
      </c>
      <c r="D65" s="82" t="s">
        <v>161</v>
      </c>
      <c r="E65" s="80">
        <f t="shared" si="4"/>
        <v>2000</v>
      </c>
      <c r="F65" s="79">
        <f>E65/$E$87*100</f>
        <v>2.7936489241231963</v>
      </c>
      <c r="G65" s="78">
        <v>1000</v>
      </c>
      <c r="H65" s="77">
        <v>1000</v>
      </c>
      <c r="I65" s="71">
        <v>558.7297848246393</v>
      </c>
      <c r="J65" s="75">
        <v>279.36489241231965</v>
      </c>
      <c r="K65" s="73">
        <v>279.36489241231965</v>
      </c>
      <c r="L65" s="18" t="s">
        <v>215</v>
      </c>
    </row>
    <row r="66" spans="1:12" x14ac:dyDescent="0.25">
      <c r="A66" s="70"/>
      <c r="B66" s="69"/>
      <c r="C66" s="81"/>
      <c r="D66" s="82"/>
      <c r="E66" s="80"/>
      <c r="F66" s="79"/>
      <c r="G66" s="78"/>
      <c r="H66" s="77"/>
      <c r="I66" s="72"/>
      <c r="J66" s="76"/>
      <c r="K66" s="74"/>
      <c r="L66" s="18" t="s">
        <v>216</v>
      </c>
    </row>
    <row r="67" spans="1:12" ht="30" x14ac:dyDescent="0.25">
      <c r="A67" s="9">
        <v>41</v>
      </c>
      <c r="B67" s="22" t="s">
        <v>51</v>
      </c>
      <c r="C67" s="10" t="s">
        <v>107</v>
      </c>
      <c r="D67" s="15" t="s">
        <v>108</v>
      </c>
      <c r="E67" s="11">
        <f t="shared" si="4"/>
        <v>2000</v>
      </c>
      <c r="F67" s="12">
        <f>E67/$E$87*100</f>
        <v>2.7936489241231963</v>
      </c>
      <c r="G67" s="13"/>
      <c r="H67" s="30">
        <v>2000</v>
      </c>
      <c r="I67" s="20">
        <v>558.7297848246393</v>
      </c>
      <c r="J67" s="14">
        <v>0</v>
      </c>
      <c r="K67" s="16">
        <v>558.7297848246393</v>
      </c>
      <c r="L67" s="18" t="s">
        <v>216</v>
      </c>
    </row>
    <row r="68" spans="1:12" ht="30" customHeight="1" x14ac:dyDescent="0.25">
      <c r="A68" s="9">
        <v>42</v>
      </c>
      <c r="B68" s="22" t="s">
        <v>52</v>
      </c>
      <c r="C68" s="10" t="s">
        <v>162</v>
      </c>
      <c r="D68" s="15" t="s">
        <v>163</v>
      </c>
      <c r="E68" s="11">
        <f t="shared" si="4"/>
        <v>337.33800000000002</v>
      </c>
      <c r="F68" s="12">
        <f>E68/$E$87*100</f>
        <v>0.47120197038293549</v>
      </c>
      <c r="G68" s="13"/>
      <c r="H68" s="30">
        <v>337.33800000000002</v>
      </c>
      <c r="I68" s="20">
        <v>94.240394076587094</v>
      </c>
      <c r="J68" s="14">
        <v>0</v>
      </c>
      <c r="K68" s="16">
        <v>94.240394076587094</v>
      </c>
      <c r="L68" s="17" t="s">
        <v>217</v>
      </c>
    </row>
    <row r="69" spans="1:12" ht="30" customHeight="1" x14ac:dyDescent="0.25">
      <c r="A69" s="9">
        <v>43</v>
      </c>
      <c r="B69" s="22" t="s">
        <v>53</v>
      </c>
      <c r="C69" s="10" t="s">
        <v>95</v>
      </c>
      <c r="D69" s="15" t="s">
        <v>109</v>
      </c>
      <c r="E69" s="11">
        <f t="shared" si="4"/>
        <v>2000</v>
      </c>
      <c r="F69" s="12">
        <f>E69/$E$87*100</f>
        <v>2.7936489241231963</v>
      </c>
      <c r="G69" s="13">
        <v>2000</v>
      </c>
      <c r="H69" s="30"/>
      <c r="I69" s="20">
        <v>558.7297848246393</v>
      </c>
      <c r="J69" s="14">
        <v>558.7297848246393</v>
      </c>
      <c r="K69" s="16">
        <v>0</v>
      </c>
      <c r="L69" s="17" t="s">
        <v>218</v>
      </c>
    </row>
    <row r="70" spans="1:12" ht="30" x14ac:dyDescent="0.25">
      <c r="A70" s="9">
        <v>44</v>
      </c>
      <c r="B70" s="22" t="s">
        <v>54</v>
      </c>
      <c r="C70" s="10" t="s">
        <v>95</v>
      </c>
      <c r="D70" s="15" t="s">
        <v>110</v>
      </c>
      <c r="E70" s="11">
        <f t="shared" si="4"/>
        <v>2000</v>
      </c>
      <c r="F70" s="12">
        <f>E70/$E$87*100</f>
        <v>2.7936489241231963</v>
      </c>
      <c r="G70" s="13">
        <v>2000</v>
      </c>
      <c r="H70" s="30"/>
      <c r="I70" s="20">
        <v>558.7297848246393</v>
      </c>
      <c r="J70" s="14">
        <v>558.7297848246393</v>
      </c>
      <c r="K70" s="16">
        <v>0</v>
      </c>
      <c r="L70" s="17" t="s">
        <v>218</v>
      </c>
    </row>
    <row r="71" spans="1:12" ht="30" x14ac:dyDescent="0.25">
      <c r="A71" s="70">
        <v>45</v>
      </c>
      <c r="B71" s="69" t="s">
        <v>55</v>
      </c>
      <c r="C71" s="81" t="s">
        <v>95</v>
      </c>
      <c r="D71" s="82" t="s">
        <v>109</v>
      </c>
      <c r="E71" s="80">
        <f t="shared" si="4"/>
        <v>1995</v>
      </c>
      <c r="F71" s="79">
        <f>E71/$E$87*100</f>
        <v>2.7866648018128886</v>
      </c>
      <c r="G71" s="78">
        <v>1995</v>
      </c>
      <c r="H71" s="77"/>
      <c r="I71" s="71">
        <v>557.33296036257764</v>
      </c>
      <c r="J71" s="75">
        <v>557.33296036257764</v>
      </c>
      <c r="K71" s="73">
        <v>0</v>
      </c>
      <c r="L71" s="17" t="s">
        <v>219</v>
      </c>
    </row>
    <row r="72" spans="1:12" ht="30" x14ac:dyDescent="0.25">
      <c r="A72" s="70"/>
      <c r="B72" s="69"/>
      <c r="C72" s="81"/>
      <c r="D72" s="82"/>
      <c r="E72" s="80"/>
      <c r="F72" s="79"/>
      <c r="G72" s="78"/>
      <c r="H72" s="77"/>
      <c r="I72" s="72"/>
      <c r="J72" s="76"/>
      <c r="K72" s="74"/>
      <c r="L72" s="17" t="s">
        <v>212</v>
      </c>
    </row>
    <row r="73" spans="1:12" ht="30" customHeight="1" x14ac:dyDescent="0.25">
      <c r="A73" s="70">
        <v>46</v>
      </c>
      <c r="B73" s="69" t="s">
        <v>56</v>
      </c>
      <c r="C73" s="81" t="s">
        <v>111</v>
      </c>
      <c r="D73" s="82" t="s">
        <v>112</v>
      </c>
      <c r="E73" s="80">
        <f t="shared" si="4"/>
        <v>211.47899999999998</v>
      </c>
      <c r="F73" s="79">
        <f>E73/$E$87*100</f>
        <v>0.29539904041232473</v>
      </c>
      <c r="G73" s="78">
        <v>29.789000000000001</v>
      </c>
      <c r="H73" s="77">
        <v>181.69</v>
      </c>
      <c r="I73" s="71">
        <v>59.079808082464943</v>
      </c>
      <c r="J73" s="75">
        <v>8.3220007800705904</v>
      </c>
      <c r="K73" s="73">
        <v>50.757807302394362</v>
      </c>
      <c r="L73" s="17" t="s">
        <v>173</v>
      </c>
    </row>
    <row r="74" spans="1:12" ht="30" customHeight="1" x14ac:dyDescent="0.25">
      <c r="A74" s="70"/>
      <c r="B74" s="69"/>
      <c r="C74" s="81"/>
      <c r="D74" s="82"/>
      <c r="E74" s="80"/>
      <c r="F74" s="79"/>
      <c r="G74" s="78"/>
      <c r="H74" s="77"/>
      <c r="I74" s="72"/>
      <c r="J74" s="76"/>
      <c r="K74" s="74"/>
      <c r="L74" s="17" t="s">
        <v>220</v>
      </c>
    </row>
    <row r="75" spans="1:12" ht="30" x14ac:dyDescent="0.25">
      <c r="A75" s="70">
        <v>47</v>
      </c>
      <c r="B75" s="69" t="s">
        <v>57</v>
      </c>
      <c r="C75" s="81" t="s">
        <v>113</v>
      </c>
      <c r="D75" s="82" t="s">
        <v>114</v>
      </c>
      <c r="E75" s="80">
        <f t="shared" si="4"/>
        <v>725.32999999999993</v>
      </c>
      <c r="F75" s="79">
        <f>E75/$E$87*100</f>
        <v>1.013158687067139</v>
      </c>
      <c r="G75" s="78">
        <v>592.74199999999996</v>
      </c>
      <c r="H75" s="77">
        <v>132.58799999999999</v>
      </c>
      <c r="I75" s="71">
        <v>202.63173741342777</v>
      </c>
      <c r="J75" s="75">
        <v>165.59130505826317</v>
      </c>
      <c r="K75" s="73">
        <v>37.040432355164633</v>
      </c>
      <c r="L75" s="17" t="s">
        <v>221</v>
      </c>
    </row>
    <row r="76" spans="1:12" ht="30" x14ac:dyDescent="0.25">
      <c r="A76" s="70"/>
      <c r="B76" s="69"/>
      <c r="C76" s="81"/>
      <c r="D76" s="82"/>
      <c r="E76" s="80"/>
      <c r="F76" s="79"/>
      <c r="G76" s="78"/>
      <c r="H76" s="77"/>
      <c r="I76" s="72"/>
      <c r="J76" s="76"/>
      <c r="K76" s="74"/>
      <c r="L76" s="17" t="s">
        <v>212</v>
      </c>
    </row>
    <row r="77" spans="1:12" ht="30" x14ac:dyDescent="0.25">
      <c r="A77" s="70"/>
      <c r="B77" s="69"/>
      <c r="C77" s="81"/>
      <c r="D77" s="82"/>
      <c r="E77" s="80"/>
      <c r="F77" s="79"/>
      <c r="G77" s="78"/>
      <c r="H77" s="77"/>
      <c r="I77" s="72"/>
      <c r="J77" s="76"/>
      <c r="K77" s="74"/>
      <c r="L77" s="17" t="s">
        <v>212</v>
      </c>
    </row>
    <row r="78" spans="1:12" ht="30" x14ac:dyDescent="0.25">
      <c r="A78" s="70"/>
      <c r="B78" s="69"/>
      <c r="C78" s="81"/>
      <c r="D78" s="82"/>
      <c r="E78" s="80"/>
      <c r="F78" s="79"/>
      <c r="G78" s="78"/>
      <c r="H78" s="77"/>
      <c r="I78" s="72"/>
      <c r="J78" s="76"/>
      <c r="K78" s="74"/>
      <c r="L78" s="17" t="s">
        <v>217</v>
      </c>
    </row>
    <row r="79" spans="1:12" ht="30" x14ac:dyDescent="0.25">
      <c r="A79" s="9">
        <v>48</v>
      </c>
      <c r="B79" s="22" t="s">
        <v>58</v>
      </c>
      <c r="C79" s="10" t="s">
        <v>115</v>
      </c>
      <c r="D79" s="15" t="s">
        <v>116</v>
      </c>
      <c r="E79" s="11">
        <f t="shared" si="4"/>
        <v>2000</v>
      </c>
      <c r="F79" s="12">
        <f>E79/$E$87*100</f>
        <v>2.7936489241231963</v>
      </c>
      <c r="G79" s="13"/>
      <c r="H79" s="30">
        <v>2000</v>
      </c>
      <c r="I79" s="20">
        <v>558.7297848246393</v>
      </c>
      <c r="J79" s="14">
        <v>0</v>
      </c>
      <c r="K79" s="16">
        <v>558.7297848246393</v>
      </c>
      <c r="L79" s="17" t="s">
        <v>217</v>
      </c>
    </row>
    <row r="80" spans="1:12" ht="30" x14ac:dyDescent="0.25">
      <c r="A80" s="9">
        <v>49</v>
      </c>
      <c r="B80" s="22" t="s">
        <v>59</v>
      </c>
      <c r="C80" s="10" t="s">
        <v>115</v>
      </c>
      <c r="D80" s="15" t="s">
        <v>116</v>
      </c>
      <c r="E80" s="11">
        <f t="shared" si="4"/>
        <v>2000</v>
      </c>
      <c r="F80" s="12">
        <f>E80/$E$87*100</f>
        <v>2.7936489241231963</v>
      </c>
      <c r="G80" s="13"/>
      <c r="H80" s="30">
        <v>2000</v>
      </c>
      <c r="I80" s="20">
        <v>558.7297848246393</v>
      </c>
      <c r="J80" s="14">
        <v>0</v>
      </c>
      <c r="K80" s="16">
        <v>558.7297848246393</v>
      </c>
      <c r="L80" s="17" t="s">
        <v>217</v>
      </c>
    </row>
    <row r="81" spans="1:12" ht="45" customHeight="1" x14ac:dyDescent="0.25">
      <c r="A81" s="9">
        <v>50</v>
      </c>
      <c r="B81" s="22" t="s">
        <v>60</v>
      </c>
      <c r="C81" s="10" t="s">
        <v>164</v>
      </c>
      <c r="D81" s="15" t="s">
        <v>165</v>
      </c>
      <c r="E81" s="11">
        <f t="shared" si="4"/>
        <v>2000</v>
      </c>
      <c r="F81" s="12">
        <f>E81/$E$87*100</f>
        <v>2.7936489241231963</v>
      </c>
      <c r="G81" s="13">
        <v>2000</v>
      </c>
      <c r="H81" s="30"/>
      <c r="I81" s="20">
        <v>558.7297848246393</v>
      </c>
      <c r="J81" s="14">
        <v>558.7297848246393</v>
      </c>
      <c r="K81" s="16">
        <v>0</v>
      </c>
      <c r="L81" s="17" t="s">
        <v>222</v>
      </c>
    </row>
    <row r="82" spans="1:12" ht="45" x14ac:dyDescent="0.25">
      <c r="A82" s="9">
        <v>51</v>
      </c>
      <c r="B82" s="22" t="s">
        <v>61</v>
      </c>
      <c r="C82" s="10" t="s">
        <v>166</v>
      </c>
      <c r="D82" s="15" t="s">
        <v>167</v>
      </c>
      <c r="E82" s="11">
        <f t="shared" si="4"/>
        <v>60.738</v>
      </c>
      <c r="F82" s="12">
        <f>E82/$E$87*100</f>
        <v>8.4840324176697346E-2</v>
      </c>
      <c r="G82" s="13">
        <v>60.738</v>
      </c>
      <c r="H82" s="30"/>
      <c r="I82" s="20">
        <v>16.968064835339469</v>
      </c>
      <c r="J82" s="14">
        <v>16.968064835339469</v>
      </c>
      <c r="K82" s="16">
        <v>0</v>
      </c>
      <c r="L82" s="17" t="s">
        <v>223</v>
      </c>
    </row>
    <row r="83" spans="1:12" ht="30" x14ac:dyDescent="0.25">
      <c r="A83" s="70">
        <v>52</v>
      </c>
      <c r="B83" s="83" t="s">
        <v>62</v>
      </c>
      <c r="C83" s="81" t="s">
        <v>117</v>
      </c>
      <c r="D83" s="82" t="s">
        <v>118</v>
      </c>
      <c r="E83" s="80">
        <f t="shared" si="4"/>
        <v>1147.711</v>
      </c>
      <c r="F83" s="79">
        <f>E83/$E$87*100</f>
        <v>1.603150800177179</v>
      </c>
      <c r="G83" s="78">
        <v>88.921000000000006</v>
      </c>
      <c r="H83" s="77">
        <v>1058.79</v>
      </c>
      <c r="I83" s="71">
        <v>320.63016003543584</v>
      </c>
      <c r="J83" s="75">
        <v>24.84140559819588</v>
      </c>
      <c r="K83" s="73">
        <v>295.78875443723996</v>
      </c>
      <c r="L83" s="17" t="s">
        <v>224</v>
      </c>
    </row>
    <row r="84" spans="1:12" x14ac:dyDescent="0.25">
      <c r="A84" s="70"/>
      <c r="B84" s="83"/>
      <c r="C84" s="81"/>
      <c r="D84" s="82"/>
      <c r="E84" s="80"/>
      <c r="F84" s="79"/>
      <c r="G84" s="78"/>
      <c r="H84" s="77"/>
      <c r="I84" s="72"/>
      <c r="J84" s="76"/>
      <c r="K84" s="74"/>
      <c r="L84" s="18" t="s">
        <v>181</v>
      </c>
    </row>
    <row r="85" spans="1:12" ht="30" x14ac:dyDescent="0.25">
      <c r="A85" s="9">
        <v>53</v>
      </c>
      <c r="B85" s="21" t="s">
        <v>63</v>
      </c>
      <c r="C85" s="10" t="s">
        <v>119</v>
      </c>
      <c r="D85" s="15" t="s">
        <v>120</v>
      </c>
      <c r="E85" s="11">
        <f t="shared" si="4"/>
        <v>1609.4650000000001</v>
      </c>
      <c r="F85" s="12">
        <f>E85/$E$87*100</f>
        <v>2.2481400828319704</v>
      </c>
      <c r="G85" s="13">
        <v>511.72699999999998</v>
      </c>
      <c r="H85" s="30">
        <v>1097.7380000000001</v>
      </c>
      <c r="I85" s="20">
        <v>449.62801656639408</v>
      </c>
      <c r="J85" s="14">
        <v>142.95855829947908</v>
      </c>
      <c r="K85" s="16">
        <v>306.66945826691489</v>
      </c>
      <c r="L85" s="17" t="s">
        <v>225</v>
      </c>
    </row>
    <row r="86" spans="1:12" ht="45.75" customHeight="1" thickBot="1" x14ac:dyDescent="0.3">
      <c r="A86" s="9">
        <v>54</v>
      </c>
      <c r="B86" s="21" t="s">
        <v>64</v>
      </c>
      <c r="C86" s="10" t="s">
        <v>121</v>
      </c>
      <c r="D86" s="15" t="s">
        <v>122</v>
      </c>
      <c r="E86" s="11">
        <f t="shared" si="4"/>
        <v>1011.421</v>
      </c>
      <c r="F86" s="12">
        <f>E86/$E$87*100</f>
        <v>1.4127775942428038</v>
      </c>
      <c r="G86" s="13">
        <v>840.19200000000001</v>
      </c>
      <c r="H86" s="30">
        <v>171.22900000000001</v>
      </c>
      <c r="I86" s="20">
        <v>282.55551884856078</v>
      </c>
      <c r="J86" s="14">
        <v>234.7201476856917</v>
      </c>
      <c r="K86" s="16">
        <v>47.835371162869087</v>
      </c>
      <c r="L86" s="17" t="s">
        <v>226</v>
      </c>
    </row>
    <row r="87" spans="1:12" ht="21" thickBot="1" x14ac:dyDescent="0.35">
      <c r="A87" s="58" t="s">
        <v>9</v>
      </c>
      <c r="B87" s="59"/>
      <c r="C87" s="59"/>
      <c r="D87" s="59"/>
      <c r="E87" s="34">
        <f t="shared" si="4"/>
        <v>71590.956999999995</v>
      </c>
      <c r="F87" s="35">
        <f>SUM(F9:F86)</f>
        <v>99.999999999999943</v>
      </c>
      <c r="G87" s="35">
        <f>SUM(G9:G86)</f>
        <v>48789.851999999992</v>
      </c>
      <c r="H87" s="36">
        <f>SUM(H9:H86)</f>
        <v>22801.105</v>
      </c>
      <c r="I87" s="32">
        <f>J87+K87</f>
        <v>20000.000000000004</v>
      </c>
      <c r="J87" s="3">
        <f>SUM(J9:J86)</f>
        <v>13630.171754793</v>
      </c>
      <c r="K87" s="37">
        <f>SUM(K9:K86)</f>
        <v>6369.8282452070025</v>
      </c>
      <c r="L87" s="38"/>
    </row>
    <row r="89" spans="1:12" ht="18.75" x14ac:dyDescent="0.3">
      <c r="H89" s="4"/>
      <c r="I89" s="5"/>
    </row>
  </sheetData>
  <mergeCells count="194">
    <mergeCell ref="L5:L8"/>
    <mergeCell ref="G27:G28"/>
    <mergeCell ref="H31:H33"/>
    <mergeCell ref="E27:E28"/>
    <mergeCell ref="F27:F28"/>
    <mergeCell ref="D27:D28"/>
    <mergeCell ref="C27:C28"/>
    <mergeCell ref="B27:B28"/>
    <mergeCell ref="A27:A28"/>
    <mergeCell ref="K27:K28"/>
    <mergeCell ref="J27:J28"/>
    <mergeCell ref="H27:H28"/>
    <mergeCell ref="I27:I28"/>
    <mergeCell ref="B16:B17"/>
    <mergeCell ref="A16:A17"/>
    <mergeCell ref="K18:K19"/>
    <mergeCell ref="J18:J19"/>
    <mergeCell ref="I18:I19"/>
    <mergeCell ref="H18:H19"/>
    <mergeCell ref="G18:G19"/>
    <mergeCell ref="F18:F19"/>
    <mergeCell ref="E18:E19"/>
    <mergeCell ref="D18:D19"/>
    <mergeCell ref="C18:C19"/>
    <mergeCell ref="B39:B41"/>
    <mergeCell ref="A39:A41"/>
    <mergeCell ref="K31:K33"/>
    <mergeCell ref="K39:K41"/>
    <mergeCell ref="J39:J41"/>
    <mergeCell ref="B31:B33"/>
    <mergeCell ref="A31:A33"/>
    <mergeCell ref="I39:I41"/>
    <mergeCell ref="H39:H41"/>
    <mergeCell ref="J31:J33"/>
    <mergeCell ref="I31:I33"/>
    <mergeCell ref="G39:G41"/>
    <mergeCell ref="I45:I48"/>
    <mergeCell ref="F39:F41"/>
    <mergeCell ref="E39:E41"/>
    <mergeCell ref="G31:G33"/>
    <mergeCell ref="F31:F33"/>
    <mergeCell ref="E31:E33"/>
    <mergeCell ref="D31:D33"/>
    <mergeCell ref="C31:C33"/>
    <mergeCell ref="E45:E48"/>
    <mergeCell ref="G45:G48"/>
    <mergeCell ref="F45:F48"/>
    <mergeCell ref="D45:D48"/>
    <mergeCell ref="C45:C48"/>
    <mergeCell ref="D39:D41"/>
    <mergeCell ref="C39:C41"/>
    <mergeCell ref="B45:B48"/>
    <mergeCell ref="A45:A48"/>
    <mergeCell ref="K45:K48"/>
    <mergeCell ref="J45:J48"/>
    <mergeCell ref="H45:H48"/>
    <mergeCell ref="A55:A56"/>
    <mergeCell ref="A58:A61"/>
    <mergeCell ref="A62:A63"/>
    <mergeCell ref="K53:K54"/>
    <mergeCell ref="K55:K56"/>
    <mergeCell ref="K58:K61"/>
    <mergeCell ref="K62:K63"/>
    <mergeCell ref="J62:J63"/>
    <mergeCell ref="J58:J61"/>
    <mergeCell ref="J55:J56"/>
    <mergeCell ref="J53:J54"/>
    <mergeCell ref="B53:B54"/>
    <mergeCell ref="A53:A54"/>
    <mergeCell ref="I58:I61"/>
    <mergeCell ref="I62:I63"/>
    <mergeCell ref="H62:H63"/>
    <mergeCell ref="H58:H61"/>
    <mergeCell ref="H55:H56"/>
    <mergeCell ref="I53:I54"/>
    <mergeCell ref="H53:H54"/>
    <mergeCell ref="I55:I56"/>
    <mergeCell ref="C58:C61"/>
    <mergeCell ref="C55:C56"/>
    <mergeCell ref="E53:E54"/>
    <mergeCell ref="B62:B63"/>
    <mergeCell ref="B58:B61"/>
    <mergeCell ref="B55:B56"/>
    <mergeCell ref="C53:C54"/>
    <mergeCell ref="G58:G61"/>
    <mergeCell ref="G55:G56"/>
    <mergeCell ref="G53:G54"/>
    <mergeCell ref="D53:D54"/>
    <mergeCell ref="F55:F56"/>
    <mergeCell ref="F58:F61"/>
    <mergeCell ref="F62:F63"/>
    <mergeCell ref="E62:E63"/>
    <mergeCell ref="E58:E61"/>
    <mergeCell ref="E55:E56"/>
    <mergeCell ref="F53:F54"/>
    <mergeCell ref="D55:D56"/>
    <mergeCell ref="D58:D61"/>
    <mergeCell ref="D62:D63"/>
    <mergeCell ref="B65:B66"/>
    <mergeCell ref="B71:B72"/>
    <mergeCell ref="A65:A66"/>
    <mergeCell ref="A71:A72"/>
    <mergeCell ref="K65:K66"/>
    <mergeCell ref="J71:J72"/>
    <mergeCell ref="J65:J66"/>
    <mergeCell ref="K71:K72"/>
    <mergeCell ref="G62:G63"/>
    <mergeCell ref="C62:C63"/>
    <mergeCell ref="E65:E66"/>
    <mergeCell ref="G71:G72"/>
    <mergeCell ref="F71:F72"/>
    <mergeCell ref="G65:G66"/>
    <mergeCell ref="E71:E72"/>
    <mergeCell ref="D71:D72"/>
    <mergeCell ref="F65:F66"/>
    <mergeCell ref="C71:C72"/>
    <mergeCell ref="D65:D66"/>
    <mergeCell ref="C65:C66"/>
    <mergeCell ref="I65:I66"/>
    <mergeCell ref="H71:H72"/>
    <mergeCell ref="H65:H66"/>
    <mergeCell ref="I71:I72"/>
    <mergeCell ref="B73:B74"/>
    <mergeCell ref="A73:A74"/>
    <mergeCell ref="A75:A78"/>
    <mergeCell ref="B75:B78"/>
    <mergeCell ref="C73:C74"/>
    <mergeCell ref="K75:K78"/>
    <mergeCell ref="K73:K74"/>
    <mergeCell ref="J75:J78"/>
    <mergeCell ref="J73:J74"/>
    <mergeCell ref="I75:I78"/>
    <mergeCell ref="I73:I74"/>
    <mergeCell ref="H75:H78"/>
    <mergeCell ref="H73:H74"/>
    <mergeCell ref="G75:G78"/>
    <mergeCell ref="G73:G74"/>
    <mergeCell ref="F75:F78"/>
    <mergeCell ref="F73:F74"/>
    <mergeCell ref="C75:C78"/>
    <mergeCell ref="E73:E74"/>
    <mergeCell ref="D75:D78"/>
    <mergeCell ref="D73:D74"/>
    <mergeCell ref="E75:E78"/>
    <mergeCell ref="F83:F84"/>
    <mergeCell ref="E83:E84"/>
    <mergeCell ref="B83:B84"/>
    <mergeCell ref="D83:D84"/>
    <mergeCell ref="C83:C84"/>
    <mergeCell ref="A83:A84"/>
    <mergeCell ref="K83:K84"/>
    <mergeCell ref="J83:J84"/>
    <mergeCell ref="I83:I84"/>
    <mergeCell ref="H83:H84"/>
    <mergeCell ref="G83:G84"/>
    <mergeCell ref="F14:F15"/>
    <mergeCell ref="E14:E15"/>
    <mergeCell ref="C14:C15"/>
    <mergeCell ref="D14:D15"/>
    <mergeCell ref="K16:K17"/>
    <mergeCell ref="B18:B19"/>
    <mergeCell ref="A18:A19"/>
    <mergeCell ref="J16:J17"/>
    <mergeCell ref="I16:I17"/>
    <mergeCell ref="H16:H17"/>
    <mergeCell ref="G16:G17"/>
    <mergeCell ref="F16:F17"/>
    <mergeCell ref="E16:E17"/>
    <mergeCell ref="D16:D17"/>
    <mergeCell ref="C16:C17"/>
    <mergeCell ref="A2:K2"/>
    <mergeCell ref="D5:D8"/>
    <mergeCell ref="C5:C8"/>
    <mergeCell ref="E6:E8"/>
    <mergeCell ref="E5:H5"/>
    <mergeCell ref="G6:H6"/>
    <mergeCell ref="F6:F8"/>
    <mergeCell ref="A87:D87"/>
    <mergeCell ref="B5:B8"/>
    <mergeCell ref="A5:A8"/>
    <mergeCell ref="I5:K5"/>
    <mergeCell ref="I6:I8"/>
    <mergeCell ref="J6:K6"/>
    <mergeCell ref="J7:J8"/>
    <mergeCell ref="K7:K8"/>
    <mergeCell ref="G7:G8"/>
    <mergeCell ref="H7:H8"/>
    <mergeCell ref="B14:B15"/>
    <mergeCell ref="A14:A15"/>
    <mergeCell ref="I14:I15"/>
    <mergeCell ref="K14:K15"/>
    <mergeCell ref="J14:J15"/>
    <mergeCell ref="H14:H15"/>
    <mergeCell ref="G14:G15"/>
  </mergeCells>
  <pageMargins left="0.62" right="0.23" top="0.38" bottom="0.16" header="0.3" footer="0.21"/>
  <pageSetup paperSize="9" scale="2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 2020 г.</vt:lpstr>
      <vt:lpstr>'Апрель 2020 г.'!Область_печати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Жумагулов Меирман Аманович</cp:lastModifiedBy>
  <cp:lastPrinted>2020-04-06T07:59:59Z</cp:lastPrinted>
  <dcterms:created xsi:type="dcterms:W3CDTF">2020-03-29T07:48:46Z</dcterms:created>
  <dcterms:modified xsi:type="dcterms:W3CDTF">2020-05-19T12:20:02Z</dcterms:modified>
</cp:coreProperties>
</file>