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definedNames>
    <definedName name="_xlnm.Print_Area" localSheetId="0">Лист1!$A$1:$O$21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N19" i="1"/>
  <c r="N13" i="1"/>
  <c r="M9" i="1"/>
  <c r="K13" i="1"/>
  <c r="F15" i="1"/>
  <c r="F19" i="1"/>
  <c r="F13" i="1"/>
  <c r="F11" i="1"/>
  <c r="F9" i="1"/>
  <c r="E15" i="1"/>
  <c r="H13" i="1" l="1"/>
  <c r="E13" i="1" s="1"/>
  <c r="L19" i="1" l="1"/>
  <c r="L13" i="1"/>
  <c r="L11" i="1"/>
  <c r="L9" i="1"/>
  <c r="I19" i="1"/>
  <c r="I13" i="1"/>
  <c r="I11" i="1"/>
  <c r="I9" i="1"/>
  <c r="E11" i="1"/>
  <c r="E19" i="1"/>
  <c r="E9" i="1" l="1"/>
  <c r="G21" i="1" l="1"/>
  <c r="H21" i="1"/>
  <c r="E21" i="1" l="1"/>
  <c r="K21" i="1" l="1"/>
  <c r="J21" i="1" l="1"/>
  <c r="I21" i="1" s="1"/>
  <c r="N21" i="1" l="1"/>
  <c r="M21" i="1"/>
  <c r="L21" i="1" l="1"/>
</calcChain>
</file>

<file path=xl/sharedStrings.xml><?xml version="1.0" encoding="utf-8"?>
<sst xmlns="http://schemas.openxmlformats.org/spreadsheetml/2006/main" count="50" uniqueCount="34">
  <si>
    <t>№ п/п</t>
  </si>
  <si>
    <t>Наименование экспортера</t>
  </si>
  <si>
    <t xml:space="preserve">Адрес </t>
  </si>
  <si>
    <t xml:space="preserve">Телефон </t>
  </si>
  <si>
    <t>3 кл. (тонн)</t>
  </si>
  <si>
    <t>4 кл. (тонн)</t>
  </si>
  <si>
    <t>Удельный 
вес (%)</t>
  </si>
  <si>
    <t>Общий объем (тонн)</t>
  </si>
  <si>
    <t>в том числе:</t>
  </si>
  <si>
    <t>Общий объем 
(тонн)</t>
  </si>
  <si>
    <t>Заявленный объем экспорта пшеницы</t>
  </si>
  <si>
    <t>ВСЕГО объем:</t>
  </si>
  <si>
    <t>Объем квоты на экспорт</t>
  </si>
  <si>
    <t>Объем гарантированных поставок на внутренний рынок</t>
  </si>
  <si>
    <t>ЮУЖД, с.Петропавловк</t>
  </si>
  <si>
    <t>ТОО "АБИ-ЖЕР"</t>
  </si>
  <si>
    <t>ТОО Асыл Агро</t>
  </si>
  <si>
    <t>СКО, Акжарский р-н, с. Талшик, ул. Мира 10</t>
  </si>
  <si>
    <t>+7 7142 542 671</t>
  </si>
  <si>
    <t>ТОО Талшик Астык Агро</t>
  </si>
  <si>
    <t>СКО, Кызылжарский р-н, с. Асаново</t>
  </si>
  <si>
    <t>+7 7152 469 682
+7 777 215 2512</t>
  </si>
  <si>
    <t>ТОО "Агрофирма Жамбылская"</t>
  </si>
  <si>
    <t>СКО, Жамбылский р-н, с. Жанажол</t>
  </si>
  <si>
    <t>+7 7152 469 682
+7 777 296 0177</t>
  </si>
  <si>
    <t>ТОО Тамыз Инвест</t>
  </si>
  <si>
    <t>СКО, Тайыншынский р-н, 
с. Чермошнянка, промзона, зд. 1</t>
  </si>
  <si>
    <t>+7 701 786 8447</t>
  </si>
  <si>
    <t>ст.Уголки</t>
  </si>
  <si>
    <t>ст.Азат</t>
  </si>
  <si>
    <t>ст. Тайынча</t>
  </si>
  <si>
    <t>Место отгрузки</t>
  </si>
  <si>
    <t>с. Тальщик</t>
  </si>
  <si>
    <t xml:space="preserve">Перечень заявителей-СХТП, претендующих на получение права на экспорт (пшеница мягкая 3 и 4 класса)
на МАЙ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</si>
</sst>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1" fillId="0" borderId="8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2" borderId="18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view="pageBreakPreview" zoomScale="90" zoomScaleNormal="100" zoomScaleSheetLayoutView="90" workbookViewId="0">
      <pane xSplit="2" topLeftCell="C1" activePane="topRight" state="frozen"/>
      <selection activeCell="A4" sqref="A4"/>
      <selection pane="topRight" activeCell="A3" sqref="A3"/>
    </sheetView>
  </sheetViews>
  <sheetFormatPr defaultRowHeight="15" x14ac:dyDescent="0.25"/>
  <cols>
    <col min="1" max="1" width="5" style="1" customWidth="1"/>
    <col min="2" max="2" width="33.7109375" style="1" customWidth="1"/>
    <col min="3" max="3" width="33.5703125" style="1" customWidth="1"/>
    <col min="4" max="5" width="21.140625" style="1" customWidth="1"/>
    <col min="6" max="6" width="16.85546875" style="1" customWidth="1"/>
    <col min="7" max="7" width="20.5703125" style="1" customWidth="1"/>
    <col min="8" max="8" width="18.28515625" style="1" customWidth="1"/>
    <col min="9" max="9" width="23.7109375" style="1" customWidth="1"/>
    <col min="10" max="10" width="17.85546875" style="1" customWidth="1"/>
    <col min="11" max="11" width="17.42578125" style="1" customWidth="1"/>
    <col min="12" max="12" width="24.140625" style="1" customWidth="1"/>
    <col min="13" max="13" width="16.85546875" style="1" customWidth="1"/>
    <col min="14" max="14" width="18.140625" style="1" customWidth="1"/>
    <col min="15" max="15" width="15.85546875" style="1" customWidth="1"/>
    <col min="16" max="16384" width="9.140625" style="1"/>
  </cols>
  <sheetData>
    <row r="2" spans="1:15" ht="38.25" customHeight="1" x14ac:dyDescent="0.3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ht="15.75" thickBot="1" x14ac:dyDescent="0.3"/>
    <row r="5" spans="1:15" ht="31.5" customHeight="1" x14ac:dyDescent="0.25">
      <c r="A5" s="63" t="s">
        <v>0</v>
      </c>
      <c r="B5" s="34" t="s">
        <v>1</v>
      </c>
      <c r="C5" s="34" t="s">
        <v>2</v>
      </c>
      <c r="D5" s="35" t="s">
        <v>3</v>
      </c>
      <c r="E5" s="44" t="s">
        <v>10</v>
      </c>
      <c r="F5" s="45"/>
      <c r="G5" s="45"/>
      <c r="H5" s="45"/>
      <c r="I5" s="47" t="s">
        <v>12</v>
      </c>
      <c r="J5" s="45"/>
      <c r="K5" s="48"/>
      <c r="L5" s="33" t="s">
        <v>13</v>
      </c>
      <c r="M5" s="34"/>
      <c r="N5" s="35"/>
      <c r="O5" s="104" t="s">
        <v>31</v>
      </c>
    </row>
    <row r="6" spans="1:15" ht="15" customHeight="1" x14ac:dyDescent="0.25">
      <c r="A6" s="46"/>
      <c r="B6" s="40"/>
      <c r="C6" s="40"/>
      <c r="D6" s="42"/>
      <c r="E6" s="36" t="s">
        <v>7</v>
      </c>
      <c r="F6" s="40" t="s">
        <v>6</v>
      </c>
      <c r="G6" s="38" t="s">
        <v>8</v>
      </c>
      <c r="H6" s="38"/>
      <c r="I6" s="46" t="s">
        <v>9</v>
      </c>
      <c r="J6" s="38" t="s">
        <v>8</v>
      </c>
      <c r="K6" s="39"/>
      <c r="L6" s="36" t="s">
        <v>9</v>
      </c>
      <c r="M6" s="38" t="s">
        <v>8</v>
      </c>
      <c r="N6" s="39"/>
      <c r="O6" s="102"/>
    </row>
    <row r="7" spans="1:15" s="2" customFormat="1" ht="15" customHeight="1" x14ac:dyDescent="0.25">
      <c r="A7" s="46"/>
      <c r="B7" s="40"/>
      <c r="C7" s="40"/>
      <c r="D7" s="42"/>
      <c r="E7" s="36"/>
      <c r="F7" s="40"/>
      <c r="G7" s="40" t="s">
        <v>4</v>
      </c>
      <c r="H7" s="42" t="s">
        <v>5</v>
      </c>
      <c r="I7" s="46"/>
      <c r="J7" s="40" t="s">
        <v>4</v>
      </c>
      <c r="K7" s="42" t="s">
        <v>5</v>
      </c>
      <c r="L7" s="36"/>
      <c r="M7" s="40" t="s">
        <v>4</v>
      </c>
      <c r="N7" s="42" t="s">
        <v>5</v>
      </c>
      <c r="O7" s="102"/>
    </row>
    <row r="8" spans="1:15" s="2" customFormat="1" ht="15.75" thickBot="1" x14ac:dyDescent="0.3">
      <c r="A8" s="49"/>
      <c r="B8" s="41"/>
      <c r="C8" s="41"/>
      <c r="D8" s="43"/>
      <c r="E8" s="37"/>
      <c r="F8" s="41"/>
      <c r="G8" s="41"/>
      <c r="H8" s="43"/>
      <c r="I8" s="49"/>
      <c r="J8" s="41"/>
      <c r="K8" s="43"/>
      <c r="L8" s="37"/>
      <c r="M8" s="41"/>
      <c r="N8" s="43"/>
      <c r="O8" s="103"/>
    </row>
    <row r="9" spans="1:15" ht="15.75" thickBot="1" x14ac:dyDescent="0.3">
      <c r="A9" s="69">
        <v>1</v>
      </c>
      <c r="B9" s="68" t="s">
        <v>16</v>
      </c>
      <c r="C9" s="51" t="s">
        <v>17</v>
      </c>
      <c r="D9" s="50" t="s">
        <v>18</v>
      </c>
      <c r="E9" s="62">
        <f>G9+H9</f>
        <v>1750</v>
      </c>
      <c r="F9" s="61">
        <f>+E9/$E$21*100</f>
        <v>12.727939208453098</v>
      </c>
      <c r="G9" s="60">
        <v>1750</v>
      </c>
      <c r="H9" s="59"/>
      <c r="I9" s="58">
        <f>J9+K9</f>
        <v>1750</v>
      </c>
      <c r="J9" s="71">
        <v>1750</v>
      </c>
      <c r="K9" s="70"/>
      <c r="L9" s="72">
        <f>M9+N9</f>
        <v>525</v>
      </c>
      <c r="M9" s="71">
        <f>+J9*0.3</f>
        <v>525</v>
      </c>
      <c r="N9" s="70"/>
      <c r="O9" s="6" t="s">
        <v>32</v>
      </c>
    </row>
    <row r="10" spans="1:15" ht="15.75" thickBot="1" x14ac:dyDescent="0.3">
      <c r="A10" s="22"/>
      <c r="B10" s="31"/>
      <c r="C10" s="23"/>
      <c r="D10" s="24"/>
      <c r="E10" s="25"/>
      <c r="F10" s="26"/>
      <c r="G10" s="27"/>
      <c r="H10" s="28"/>
      <c r="I10" s="54"/>
      <c r="J10" s="52"/>
      <c r="K10" s="64"/>
      <c r="L10" s="66"/>
      <c r="M10" s="52"/>
      <c r="N10" s="64"/>
      <c r="O10" s="6" t="s">
        <v>32</v>
      </c>
    </row>
    <row r="11" spans="1:15" ht="30" customHeight="1" thickBot="1" x14ac:dyDescent="0.3">
      <c r="A11" s="22">
        <v>2</v>
      </c>
      <c r="B11" s="31" t="s">
        <v>19</v>
      </c>
      <c r="C11" s="23" t="s">
        <v>17</v>
      </c>
      <c r="D11" s="24" t="s">
        <v>18</v>
      </c>
      <c r="E11" s="25">
        <f>G11+H11</f>
        <v>1750</v>
      </c>
      <c r="F11" s="61">
        <f>+E11/$E$21*100</f>
        <v>12.727939208453098</v>
      </c>
      <c r="G11" s="27"/>
      <c r="H11" s="28">
        <v>1750</v>
      </c>
      <c r="I11" s="29">
        <f>J11+K11</f>
        <v>1750</v>
      </c>
      <c r="J11" s="16"/>
      <c r="K11" s="20">
        <v>1750</v>
      </c>
      <c r="L11" s="14">
        <f>M11+N11</f>
        <v>525</v>
      </c>
      <c r="M11" s="16"/>
      <c r="N11" s="18">
        <v>525</v>
      </c>
      <c r="O11" s="6" t="s">
        <v>32</v>
      </c>
    </row>
    <row r="12" spans="1:15" ht="15" customHeight="1" thickBot="1" x14ac:dyDescent="0.3">
      <c r="A12" s="22"/>
      <c r="B12" s="31"/>
      <c r="C12" s="23"/>
      <c r="D12" s="24"/>
      <c r="E12" s="25"/>
      <c r="F12" s="26"/>
      <c r="G12" s="27"/>
      <c r="H12" s="28"/>
      <c r="I12" s="30"/>
      <c r="J12" s="17"/>
      <c r="K12" s="21"/>
      <c r="L12" s="15"/>
      <c r="M12" s="17"/>
      <c r="N12" s="19"/>
      <c r="O12" s="6" t="s">
        <v>32</v>
      </c>
    </row>
    <row r="13" spans="1:15" ht="30" customHeight="1" x14ac:dyDescent="0.25">
      <c r="A13" s="22">
        <v>3</v>
      </c>
      <c r="B13" s="31" t="s">
        <v>15</v>
      </c>
      <c r="C13" s="23" t="s">
        <v>20</v>
      </c>
      <c r="D13" s="24" t="s">
        <v>21</v>
      </c>
      <c r="E13" s="25">
        <f>G13+H13</f>
        <v>5500</v>
      </c>
      <c r="F13" s="61">
        <f>+E13/$E$21*100</f>
        <v>40.002094655138308</v>
      </c>
      <c r="G13" s="27"/>
      <c r="H13" s="28">
        <f>2500+3000</f>
        <v>5500</v>
      </c>
      <c r="I13" s="29">
        <f>J13+K13</f>
        <v>5500</v>
      </c>
      <c r="J13" s="16"/>
      <c r="K13" s="20">
        <f>2500+3000</f>
        <v>5500</v>
      </c>
      <c r="L13" s="14">
        <f>M13+N13</f>
        <v>1650</v>
      </c>
      <c r="M13" s="16"/>
      <c r="N13" s="18">
        <f>+K13*0.3</f>
        <v>1650</v>
      </c>
      <c r="O13" s="8" t="s">
        <v>14</v>
      </c>
    </row>
    <row r="14" spans="1:15" ht="30.75" thickBot="1" x14ac:dyDescent="0.3">
      <c r="A14" s="22"/>
      <c r="B14" s="31"/>
      <c r="C14" s="23"/>
      <c r="D14" s="24"/>
      <c r="E14" s="25"/>
      <c r="F14" s="26"/>
      <c r="G14" s="27"/>
      <c r="H14" s="28"/>
      <c r="I14" s="30"/>
      <c r="J14" s="17"/>
      <c r="K14" s="21"/>
      <c r="L14" s="15"/>
      <c r="M14" s="17"/>
      <c r="N14" s="19"/>
      <c r="O14" s="8" t="s">
        <v>14</v>
      </c>
    </row>
    <row r="15" spans="1:15" ht="15" customHeight="1" x14ac:dyDescent="0.25">
      <c r="A15" s="105">
        <v>4</v>
      </c>
      <c r="B15" s="68" t="s">
        <v>25</v>
      </c>
      <c r="C15" s="51" t="s">
        <v>26</v>
      </c>
      <c r="D15" s="83" t="s">
        <v>27</v>
      </c>
      <c r="E15" s="84">
        <f>G15+H15</f>
        <v>2249.2799999999997</v>
      </c>
      <c r="F15" s="85">
        <f>+E15/$E$21*100</f>
        <v>16.359256630165362</v>
      </c>
      <c r="G15" s="86">
        <v>1043.45</v>
      </c>
      <c r="H15" s="87">
        <v>1205.83</v>
      </c>
      <c r="I15" s="88">
        <v>2249.2799999999997</v>
      </c>
      <c r="J15" s="89">
        <v>1043.45</v>
      </c>
      <c r="K15" s="90">
        <v>1205.83</v>
      </c>
      <c r="L15" s="88">
        <v>674.78399999999988</v>
      </c>
      <c r="M15" s="89">
        <f>+J15*0.3</f>
        <v>313.03500000000003</v>
      </c>
      <c r="N15" s="91">
        <v>361.74946390331729</v>
      </c>
      <c r="O15" s="6" t="s">
        <v>28</v>
      </c>
    </row>
    <row r="16" spans="1:15" ht="15" customHeight="1" x14ac:dyDescent="0.25">
      <c r="A16" s="106"/>
      <c r="B16" s="31"/>
      <c r="C16" s="23"/>
      <c r="D16" s="92"/>
      <c r="E16" s="93"/>
      <c r="F16" s="94"/>
      <c r="G16" s="95"/>
      <c r="H16" s="96"/>
      <c r="I16" s="97"/>
      <c r="J16" s="98"/>
      <c r="K16" s="99"/>
      <c r="L16" s="97"/>
      <c r="M16" s="98"/>
      <c r="N16" s="100"/>
      <c r="O16" s="5" t="s">
        <v>29</v>
      </c>
    </row>
    <row r="17" spans="1:15" ht="15" customHeight="1" x14ac:dyDescent="0.25">
      <c r="A17" s="106"/>
      <c r="B17" s="31"/>
      <c r="C17" s="23"/>
      <c r="D17" s="92"/>
      <c r="E17" s="93"/>
      <c r="F17" s="94"/>
      <c r="G17" s="95"/>
      <c r="H17" s="96"/>
      <c r="I17" s="97"/>
      <c r="J17" s="98"/>
      <c r="K17" s="99"/>
      <c r="L17" s="97"/>
      <c r="M17" s="98"/>
      <c r="N17" s="100"/>
      <c r="O17" s="5" t="s">
        <v>30</v>
      </c>
    </row>
    <row r="18" spans="1:15" ht="15" customHeight="1" thickBot="1" x14ac:dyDescent="0.3">
      <c r="A18" s="107"/>
      <c r="B18" s="31"/>
      <c r="C18" s="23"/>
      <c r="D18" s="92"/>
      <c r="E18" s="93"/>
      <c r="F18" s="94"/>
      <c r="G18" s="95"/>
      <c r="H18" s="96"/>
      <c r="I18" s="97"/>
      <c r="J18" s="98"/>
      <c r="K18" s="99"/>
      <c r="L18" s="97"/>
      <c r="M18" s="98"/>
      <c r="N18" s="100"/>
      <c r="O18" s="5" t="s">
        <v>30</v>
      </c>
    </row>
    <row r="19" spans="1:15" ht="30" x14ac:dyDescent="0.25">
      <c r="A19" s="22">
        <v>5</v>
      </c>
      <c r="B19" s="31" t="s">
        <v>22</v>
      </c>
      <c r="C19" s="23" t="s">
        <v>23</v>
      </c>
      <c r="D19" s="24" t="s">
        <v>24</v>
      </c>
      <c r="E19" s="25">
        <f>G19+H19</f>
        <v>2500</v>
      </c>
      <c r="F19" s="61">
        <f>+E19/$E$21*100</f>
        <v>18.182770297790142</v>
      </c>
      <c r="G19" s="27"/>
      <c r="H19" s="28">
        <v>2500</v>
      </c>
      <c r="I19" s="54">
        <f>J19+K19</f>
        <v>2500</v>
      </c>
      <c r="J19" s="52"/>
      <c r="K19" s="64">
        <v>2500</v>
      </c>
      <c r="L19" s="66">
        <f>M19+N19</f>
        <v>750</v>
      </c>
      <c r="M19" s="52"/>
      <c r="N19" s="64">
        <f>+K19*0.3</f>
        <v>750</v>
      </c>
      <c r="O19" s="8" t="s">
        <v>14</v>
      </c>
    </row>
    <row r="20" spans="1:15" ht="30.75" thickBot="1" x14ac:dyDescent="0.3">
      <c r="A20" s="82"/>
      <c r="B20" s="81"/>
      <c r="C20" s="76"/>
      <c r="D20" s="75"/>
      <c r="E20" s="74"/>
      <c r="F20" s="26"/>
      <c r="G20" s="57"/>
      <c r="H20" s="56"/>
      <c r="I20" s="55"/>
      <c r="J20" s="53"/>
      <c r="K20" s="65"/>
      <c r="L20" s="67"/>
      <c r="M20" s="53"/>
      <c r="N20" s="65"/>
      <c r="O20" s="9" t="s">
        <v>14</v>
      </c>
    </row>
    <row r="21" spans="1:15" ht="21" thickBot="1" x14ac:dyDescent="0.35">
      <c r="A21" s="78" t="s">
        <v>11</v>
      </c>
      <c r="B21" s="79"/>
      <c r="C21" s="79"/>
      <c r="D21" s="80"/>
      <c r="E21" s="10">
        <f>G21+H21</f>
        <v>13749.279999999999</v>
      </c>
      <c r="F21" s="11">
        <v>100</v>
      </c>
      <c r="G21" s="11">
        <f>SUM(G9:G19)</f>
        <v>2793.45</v>
      </c>
      <c r="H21" s="11">
        <f>SUM(H9:H19)</f>
        <v>10955.83</v>
      </c>
      <c r="I21" s="12">
        <f>J21+K21</f>
        <v>13749.279999999999</v>
      </c>
      <c r="J21" s="11">
        <f>SUM(J9:J19)</f>
        <v>2793.45</v>
      </c>
      <c r="K21" s="13">
        <f>SUM(K9:K19)</f>
        <v>10955.83</v>
      </c>
      <c r="L21" s="10">
        <f>M21+N21</f>
        <v>4124.7844639033174</v>
      </c>
      <c r="M21" s="11">
        <f>SUM(M9:M19)</f>
        <v>838.03500000000008</v>
      </c>
      <c r="N21" s="13">
        <f>SUM(N9:N19)</f>
        <v>3286.7494639033175</v>
      </c>
      <c r="O21" s="101"/>
    </row>
    <row r="23" spans="1:15" ht="18.75" x14ac:dyDescent="0.3">
      <c r="B23" s="7"/>
      <c r="H23" s="3"/>
      <c r="I23" s="4"/>
    </row>
    <row r="24" spans="1:15" x14ac:dyDescent="0.25">
      <c r="B24" s="77"/>
      <c r="C24" s="77"/>
      <c r="D24" s="77"/>
      <c r="E24" s="77"/>
      <c r="F24" s="77"/>
      <c r="G24" s="77"/>
      <c r="H24" s="77"/>
    </row>
    <row r="25" spans="1:15" x14ac:dyDescent="0.25">
      <c r="B25" s="73"/>
      <c r="C25" s="73"/>
      <c r="D25" s="73"/>
      <c r="E25" s="73"/>
      <c r="F25" s="73"/>
      <c r="G25" s="73"/>
      <c r="H25" s="73"/>
    </row>
  </sheetData>
  <mergeCells count="95">
    <mergeCell ref="L15:L18"/>
    <mergeCell ref="M15:M18"/>
    <mergeCell ref="N15:N18"/>
    <mergeCell ref="O5:O8"/>
    <mergeCell ref="A15:A18"/>
    <mergeCell ref="G15:G18"/>
    <mergeCell ref="H15:H18"/>
    <mergeCell ref="I15:I18"/>
    <mergeCell ref="J15:J18"/>
    <mergeCell ref="K15:K18"/>
    <mergeCell ref="B15:B18"/>
    <mergeCell ref="C15:C18"/>
    <mergeCell ref="D15:D18"/>
    <mergeCell ref="E15:E18"/>
    <mergeCell ref="F15:F18"/>
    <mergeCell ref="B25:H25"/>
    <mergeCell ref="F19:F20"/>
    <mergeCell ref="E19:E20"/>
    <mergeCell ref="D19:D20"/>
    <mergeCell ref="C19:C20"/>
    <mergeCell ref="B24:H24"/>
    <mergeCell ref="A21:D21"/>
    <mergeCell ref="B19:B20"/>
    <mergeCell ref="A19:A20"/>
    <mergeCell ref="N9:N10"/>
    <mergeCell ref="M9:M10"/>
    <mergeCell ref="L9:L10"/>
    <mergeCell ref="K9:K10"/>
    <mergeCell ref="J9:J10"/>
    <mergeCell ref="N19:N20"/>
    <mergeCell ref="M19:M20"/>
    <mergeCell ref="L19:L20"/>
    <mergeCell ref="K19:K20"/>
    <mergeCell ref="E9:E10"/>
    <mergeCell ref="B5:B8"/>
    <mergeCell ref="A5:A8"/>
    <mergeCell ref="B9:B10"/>
    <mergeCell ref="A9:A10"/>
    <mergeCell ref="D9:D10"/>
    <mergeCell ref="C9:C10"/>
    <mergeCell ref="J19:J20"/>
    <mergeCell ref="I19:I20"/>
    <mergeCell ref="H19:H20"/>
    <mergeCell ref="G19:G20"/>
    <mergeCell ref="E11:E12"/>
    <mergeCell ref="F11:F12"/>
    <mergeCell ref="G11:G12"/>
    <mergeCell ref="H11:H12"/>
    <mergeCell ref="I11:I12"/>
    <mergeCell ref="J11:J12"/>
    <mergeCell ref="I9:I10"/>
    <mergeCell ref="H9:H10"/>
    <mergeCell ref="G9:G10"/>
    <mergeCell ref="F9:F10"/>
    <mergeCell ref="D5:D8"/>
    <mergeCell ref="G7:G8"/>
    <mergeCell ref="H7:H8"/>
    <mergeCell ref="I5:K5"/>
    <mergeCell ref="I6:I8"/>
    <mergeCell ref="J6:K6"/>
    <mergeCell ref="J7:J8"/>
    <mergeCell ref="K7:K8"/>
    <mergeCell ref="A2:O2"/>
    <mergeCell ref="L5:N5"/>
    <mergeCell ref="L6:L8"/>
    <mergeCell ref="M6:N6"/>
    <mergeCell ref="M7:M8"/>
    <mergeCell ref="N7:N8"/>
    <mergeCell ref="C5:C8"/>
    <mergeCell ref="E6:E8"/>
    <mergeCell ref="E5:H5"/>
    <mergeCell ref="G6:H6"/>
    <mergeCell ref="F6:F8"/>
    <mergeCell ref="A11:A12"/>
    <mergeCell ref="B11:B12"/>
    <mergeCell ref="C11:C12"/>
    <mergeCell ref="D11:D12"/>
    <mergeCell ref="F13:F14"/>
    <mergeCell ref="G13:G14"/>
    <mergeCell ref="H13:H14"/>
    <mergeCell ref="I13:I14"/>
    <mergeCell ref="J13:J14"/>
    <mergeCell ref="A13:A14"/>
    <mergeCell ref="C13:C14"/>
    <mergeCell ref="D13:D14"/>
    <mergeCell ref="E13:E14"/>
    <mergeCell ref="B13:B14"/>
    <mergeCell ref="L13:L14"/>
    <mergeCell ref="M13:M14"/>
    <mergeCell ref="N13:N14"/>
    <mergeCell ref="K11:K12"/>
    <mergeCell ref="L11:L12"/>
    <mergeCell ref="M11:M12"/>
    <mergeCell ref="N11:N12"/>
    <mergeCell ref="K13:K14"/>
  </mergeCells>
  <pageMargins left="0.62" right="0.23" top="0.38" bottom="0.16" header="0.3" footer="0.2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Жумагулов Меирман Аманович</cp:lastModifiedBy>
  <cp:lastPrinted>2020-05-11T14:03:24Z</cp:lastPrinted>
  <dcterms:created xsi:type="dcterms:W3CDTF">2020-03-29T07:48:46Z</dcterms:created>
  <dcterms:modified xsi:type="dcterms:W3CDTF">2020-05-11T14:38:20Z</dcterms:modified>
</cp:coreProperties>
</file>